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市町村提出ファイル\"/>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18" r:id="rId14"/>
    <sheet name="施設類型別ストック情報分析表① " sheetId="19" r:id="rId15"/>
    <sheet name="施設類型別ストック情報分析表② "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s="1"/>
  <c r="U35" i="10" s="1"/>
  <c r="U36" i="10" s="1"/>
  <c r="BE34" i="10" l="1"/>
  <c r="BE35" i="10" s="1"/>
  <c r="BW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l="1"/>
  <c r="CO35" i="10" s="1"/>
</calcChain>
</file>

<file path=xl/sharedStrings.xml><?xml version="1.0" encoding="utf-8"?>
<sst xmlns="http://schemas.openxmlformats.org/spreadsheetml/2006/main" count="1143" uniqueCount="595">
  <si>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</si>
  <si>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</si>
  <si>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</si>
  <si>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</si>
  <si>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</si>
  <si>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</si>
  <si>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</si>
  <si>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</si>
  <si>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</si>
  <si>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</si>
  <si>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</si>
  <si>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</si>
  <si>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</si>
  <si>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</si>
  <si>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</si>
  <si>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</si>
  <si>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</si>
  <si>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</si>
  <si>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</si>
  <si>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</si>
  <si>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</si>
  <si>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</si>
  <si>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</si>
  <si>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</si>
  <si>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</si>
  <si>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</si>
  <si>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</si>
  <si>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</si>
  <si>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</si>
  <si>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</si>
  <si>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</si>
  <si>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</si>
  <si>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</si>
  <si>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</si>
  <si>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</si>
  <si>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</si>
  <si>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</si>
  <si>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</si>
  <si>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</si>
  <si>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</si>
  <si>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</si>
  <si>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</si>
  <si>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</si>
  <si>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</si>
  <si>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</si>
  <si>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</si>
  <si>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</si>
  <si>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</si>
  <si>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</si>
  <si>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</si>
  <si>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</si>
  <si>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</si>
  <si>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</si>
  <si>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</si>
  <si>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</si>
  <si>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</si>
  <si>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</si>
  <si>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</si>
  <si>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</si>
  <si>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</si>
  <si>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</si>
  <si>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</si>
  <si>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</si>
  <si>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</si>
  <si>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</si>
  <si>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</si>
  <si>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</si>
  <si>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</si>
  <si>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</si>
  <si>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</si>
  <si>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</si>
  <si>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</si>
  <si>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</si>
  <si>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</si>
  <si>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</si>
  <si>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</si>
  <si>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</si>
  <si>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</si>
  <si>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</si>
  <si>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</si>
  <si>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</si>
  <si>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</si>
  <si>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</si>
  <si>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</si>
  <si>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</si>
  <si>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</si>
  <si>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</si>
  <si>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</si>
  <si>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</si>
  <si>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</si>
  <si>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</si>
  <si>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</si>
  <si>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</si>
  <si>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</si>
  <si>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</si>
  <si>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</si>
  <si>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</si>
  <si>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</si>
  <si>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</si>
  <si>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</si>
  <si>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</si>
  <si>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</si>
  <si>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</si>
  <si>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</si>
  <si>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</si>
  <si>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</si>
  <si>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</si>
  <si>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</si>
  <si>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</si>
  <si>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</si>
  <si>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</si>
  <si>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</si>
  <si>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</si>
  <si>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</si>
  <si>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</si>
  <si>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</si>
  <si>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</si>
  <si>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</si>
  <si>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</si>
  <si>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</si>
  <si>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</si>
  <si>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</si>
  <si>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</si>
  <si>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</si>
  <si>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</si>
  <si>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</si>
  <si>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</si>
  <si>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</si>
  <si>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</si>
  <si>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</si>
  <si>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</si>
  <si>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</si>
  <si>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</si>
  <si>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</si>
  <si>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</si>
  <si>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</si>
  <si>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</si>
  <si>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</si>
  <si>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</si>
  <si>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</si>
  <si>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</si>
  <si>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</si>
  <si>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</si>
  <si>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</si>
  <si>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</si>
  <si>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</si>
  <si>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</si>
  <si>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</si>
  <si>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</si>
  <si>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</si>
  <si>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</si>
  <si>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</si>
  <si>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</si>
  <si>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</si>
  <si>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</si>
  <si>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</si>
  <si>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</si>
  <si>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</si>
  <si>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</si>
  <si>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</si>
  <si>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</si>
  <si>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</si>
  <si>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</si>
  <si>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</si>
  <si>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</si>
  <si>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</si>
  <si>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</si>
  <si>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</si>
  <si>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</si>
  <si>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</si>
  <si>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</si>
  <si>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</si>
  <si>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</si>
  <si>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</si>
  <si>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</si>
  <si>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</si>
  <si>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</si>
  <si>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</si>
  <si>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</si>
  <si>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</si>
  <si>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</si>
  <si>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</si>
  <si>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</si>
  <si>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</si>
  <si>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</si>
  <si>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</si>
  <si>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</si>
  <si>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</si>
  <si>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</si>
  <si>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</si>
  <si>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</si>
  <si>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</si>
  <si>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</si>
  <si>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</si>
  <si>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</si>
  <si>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</si>
  <si>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</si>
  <si>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</si>
  <si>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</si>
  <si>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</si>
  <si>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</si>
  <si>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</si>
  <si>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</si>
  <si>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</si>
  <si>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熊本県相良村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</si>
  <si>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</si>
  <si>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</si>
  <si>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</si>
  <si>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</si>
  <si>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</si>
  <si>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</si>
  <si>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</si>
  <si>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</si>
  <si>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</si>
  <si>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</si>
  <si>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</si>
  <si>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</si>
  <si>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</si>
  <si>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</si>
  <si>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</si>
  <si>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</si>
  <si>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</si>
  <si>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</si>
  <si>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</si>
  <si>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</si>
  <si>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</si>
  <si>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</si>
  <si>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</si>
  <si>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</si>
  <si>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</si>
  <si>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</si>
  <si>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</si>
  <si>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</si>
  <si>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</si>
  <si>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</si>
  <si>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</si>
  <si>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</si>
  <si>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</si>
  <si>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</si>
  <si>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</si>
  <si>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</si>
  <si>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</si>
  <si>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</si>
  <si>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</si>
  <si>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</si>
  <si>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</si>
  <si>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</si>
  <si>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</si>
  <si>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</si>
  <si>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</si>
  <si>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</si>
  <si>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</si>
  <si>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</si>
  <si>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</si>
  <si>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</si>
  <si>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</si>
  <si>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</si>
  <si>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</si>
  <si>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</si>
  <si>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</si>
  <si>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</si>
  <si>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</si>
  <si>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</si>
  <si>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</si>
  <si>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</si>
  <si>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</si>
  <si>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</si>
  <si>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</si>
  <si>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</si>
  <si>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</si>
  <si>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</si>
  <si>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</si>
  <si>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</si>
  <si>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</si>
  <si>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</si>
  <si>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</si>
  <si>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</si>
  <si>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</si>
  <si>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</si>
  <si>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</si>
  <si>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</si>
  <si>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</si>
  <si>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</si>
  <si>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</si>
  <si>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</si>
  <si>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</si>
  <si>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</si>
  <si>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</si>
  <si>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</si>
  <si>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</si>
  <si>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</si>
  <si>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</si>
  <si>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</si>
  <si>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</si>
  <si>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</si>
  <si>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</si>
  <si>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</si>
  <si>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</si>
  <si>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</si>
  <si>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</si>
  <si>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</si>
  <si>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</si>
  <si>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</si>
  <si>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</si>
  <si>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</si>
  <si>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</si>
  <si>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</si>
  <si>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</si>
  <si>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</si>
  <si>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</si>
  <si>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</si>
  <si>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</si>
  <si>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</si>
  <si>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</si>
  <si>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</si>
  <si>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</si>
  <si>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</si>
  <si>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</si>
  <si>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</si>
  <si>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</si>
  <si>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</si>
  <si>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</si>
  <si>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</si>
  <si>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</si>
  <si>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</si>
  <si>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</si>
  <si>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</si>
  <si>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</si>
  <si>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</si>
  <si>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</si>
  <si>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</si>
  <si>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</si>
  <si>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</si>
  <si>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</si>
  <si>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</si>
  <si>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</si>
  <si>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</si>
  <si>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</si>
  <si>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</si>
  <si>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</si>
  <si>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</si>
  <si>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</si>
  <si>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</si>
  <si>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</si>
  <si>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</si>
  <si>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</si>
  <si>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</si>
  <si>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</si>
  <si>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</si>
  <si>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</si>
  <si>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</si>
  <si>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</si>
  <si>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</si>
  <si>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</si>
  <si>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熊本県相良村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</si>
  <si>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</si>
  <si>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</si>
  <si>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</si>
  <si>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</si>
  <si>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</si>
  <si>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</si>
  <si>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</si>
  <si>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</si>
  <si>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</si>
  <si>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</si>
  <si>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</si>
  <si>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</si>
  <si>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</si>
  <si>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</si>
  <si>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</si>
  <si>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</si>
  <si>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</si>
  <si>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</si>
  <si>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</si>
  <si>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</si>
  <si>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</si>
  <si>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</si>
  <si>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</si>
  <si>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</si>
  <si>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</si>
  <si>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</si>
  <si>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</si>
  <si>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</si>
  <si>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</si>
  <si>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</si>
  <si>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</si>
  <si>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</si>
  <si>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</si>
  <si>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</si>
  <si>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</si>
  <si>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</si>
  <si>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</si>
  <si>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</si>
  <si>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</si>
  <si>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</si>
  <si>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</si>
  <si>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</si>
  <si>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</si>
  <si>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</si>
  <si>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</si>
  <si>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</si>
  <si>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</si>
  <si>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</si>
  <si>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</si>
  <si>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</si>
  <si>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</si>
  <si>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</si>
  <si>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</si>
  <si>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</si>
  <si>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</si>
  <si>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</si>
  <si>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</si>
  <si>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</si>
  <si>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</si>
  <si>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</si>
  <si>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</si>
  <si>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</si>
  <si>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</si>
  <si>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</si>
  <si>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</si>
  <si>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</si>
  <si>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</si>
  <si>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</si>
  <si>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</si>
  <si>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</si>
  <si>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</si>
  <si>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</si>
  <si>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</si>
  <si>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</si>
  <si>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</si>
  <si>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</si>
  <si>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</si>
  <si>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</si>
  <si>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</si>
  <si>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</si>
  <si>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</si>
  <si>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</si>
  <si>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</si>
  <si>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</si>
  <si>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</si>
  <si>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</si>
  <si>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</si>
  <si>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</si>
  <si>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</si>
  <si>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</si>
  <si>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</si>
  <si>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</si>
  <si>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</si>
  <si>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</si>
  <si>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</si>
  <si>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</si>
  <si>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</si>
  <si>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</si>
  <si>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</si>
  <si>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</si>
  <si>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</si>
  <si>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</si>
  <si>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</si>
  <si>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</si>
  <si>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</si>
  <si>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相良村農業集落排水特別会計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</si>
  <si>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</si>
  <si>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</si>
  <si>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相良村簡易水道特別会計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</si>
  <si>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</si>
  <si>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相良村介護保険特別会計</t>
    <phoneticPr fontId="5"/>
  </si>
  <si>
    <t>(Ｆ)</t>
    <phoneticPr fontId="5"/>
  </si>
  <si>
    <t>相良村後期高齢者医療特別会計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</si>
  <si>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</si>
  <si>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</si>
  <si>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</si>
  <si>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</si>
  <si>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</si>
  <si>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</si>
  <si>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</si>
  <si>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</si>
  <si>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</si>
  <si>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</si>
  <si>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</si>
  <si>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</si>
  <si>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</si>
  <si>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</si>
  <si>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</si>
  <si>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</si>
  <si>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</si>
  <si>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</si>
  <si>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</si>
  <si>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</si>
  <si>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</si>
  <si>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</si>
  <si>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</si>
  <si>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</si>
  <si>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</si>
  <si>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</si>
  <si>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</si>
  <si>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</si>
  <si>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</si>
  <si>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</si>
  <si>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</si>
  <si>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</si>
  <si>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</si>
  <si>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</si>
  <si>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</si>
  <si>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</si>
  <si>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</si>
  <si>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</si>
  <si>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</si>
  <si>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</si>
  <si>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</si>
  <si>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</si>
  <si>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</si>
  <si>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</si>
  <si>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</si>
  <si>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</si>
  <si>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</si>
  <si>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</si>
  <si>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</si>
  <si>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</si>
  <si>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</si>
  <si>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</si>
  <si>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</si>
  <si>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</si>
  <si>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</si>
  <si>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</si>
  <si>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</si>
  <si>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</si>
  <si>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</si>
  <si>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</si>
  <si>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</si>
  <si>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</si>
  <si>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</si>
  <si>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</si>
  <si>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</si>
  <si>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</si>
  <si>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</si>
  <si>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</si>
  <si>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</si>
  <si>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</si>
  <si>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</si>
  <si>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</si>
  <si>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</si>
  <si>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</si>
  <si>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</si>
  <si>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</si>
  <si>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</si>
  <si>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</si>
  <si>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</si>
  <si>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</si>
  <si>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</si>
  <si>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</si>
  <si>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</si>
  <si>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</si>
  <si>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</si>
  <si>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2.71</t>
  </si>
  <si>
    <t>▲ 2.49</t>
  </si>
  <si>
    <t>一般会計</t>
  </si>
  <si>
    <t>相良村介護保険特別会計</t>
  </si>
  <si>
    <t>相良村国民健康保険特別会計</t>
  </si>
  <si>
    <t>相良村農業集落排水特別会計</t>
  </si>
  <si>
    <t>相良村簡易水道特別会計</t>
  </si>
  <si>
    <t>相良村後期高齢者医療特別会計</t>
  </si>
  <si>
    <t>その他会計（赤字）</t>
  </si>
  <si>
    <t>その他会計（黒字）</t>
  </si>
  <si>
    <t>-</t>
    <phoneticPr fontId="2"/>
  </si>
  <si>
    <t>株式会社　さがら</t>
    <rPh sb="0" eb="2">
      <t>カブシキ</t>
    </rPh>
    <rPh sb="2" eb="4">
      <t>カイシャ</t>
    </rPh>
    <phoneticPr fontId="2"/>
  </si>
  <si>
    <t>くま川鉄道　株式会社</t>
    <rPh sb="2" eb="3">
      <t>カワ</t>
    </rPh>
    <rPh sb="3" eb="5">
      <t>テツドウ</t>
    </rPh>
    <rPh sb="6" eb="8">
      <t>カブシキ</t>
    </rPh>
    <rPh sb="8" eb="10">
      <t>カイシャ</t>
    </rPh>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</si>
  <si>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</si>
  <si>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</si>
  <si>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</si>
  <si>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</si>
  <si>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</si>
  <si>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人吉球磨広域行政組合（特別養護老人ホーム会計）</t>
    <rPh sb="0" eb="2">
      <t>ヒトヨシ</t>
    </rPh>
    <rPh sb="2" eb="4">
      <t>クマ</t>
    </rPh>
    <rPh sb="4" eb="6">
      <t>コウイキ</t>
    </rPh>
    <rPh sb="6" eb="8">
      <t>ギョウセイ</t>
    </rPh>
    <rPh sb="8" eb="10">
      <t>クミアイ</t>
    </rPh>
    <rPh sb="11" eb="13">
      <t>トクベツ</t>
    </rPh>
    <rPh sb="13" eb="15">
      <t>ヨウゴ</t>
    </rPh>
    <rPh sb="15" eb="17">
      <t>ロウジン</t>
    </rPh>
    <rPh sb="20" eb="2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</si>
  <si>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</si>
  <si>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</si>
  <si>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</si>
  <si>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</si>
  <si>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</si>
  <si>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福祉基金</t>
    <rPh sb="0" eb="2">
      <t>フクシ</t>
    </rPh>
    <rPh sb="2" eb="4">
      <t>キキン</t>
    </rPh>
    <phoneticPr fontId="11"/>
  </si>
  <si>
    <t>奨学基金</t>
    <rPh sb="0" eb="2">
      <t>ショウガク</t>
    </rPh>
    <rPh sb="2" eb="4">
      <t>キキン</t>
    </rPh>
    <phoneticPr fontId="11"/>
  </si>
  <si>
    <t>土地改良事業基金</t>
    <rPh sb="0" eb="2">
      <t>トチ</t>
    </rPh>
    <rPh sb="2" eb="4">
      <t>カイリョウ</t>
    </rPh>
    <rPh sb="4" eb="6">
      <t>ジギョウ</t>
    </rPh>
    <rPh sb="6" eb="8">
      <t>キキン</t>
    </rPh>
    <phoneticPr fontId="11"/>
  </si>
  <si>
    <t>地域振興基金</t>
    <rPh sb="0" eb="2">
      <t>チイキ</t>
    </rPh>
    <rPh sb="2" eb="4">
      <t>シンコウ</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</si>
  <si>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</si>
  <si>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</si>
  <si>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</si>
  <si>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</si>
  <si>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</si>
  <si>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剰余金を財源とした財政調整基金への積立による充当可能基金の増加や、公営企業債等繰入見込み額の減少などによりH２５～H２８にかけて将来負担比率が減少しているが、H２９は学校給食共同調理場改修事業に係る起債発行等により増加している。また、村道廻谷線道路改良事業等の道路改良事業や災害復旧事業等が増加したため起債額が増加しており、今後、将来負担比率や実質公債費比率の増加が見込まれる。</t>
    <rPh sb="1" eb="4">
      <t>ジョウヨキン</t>
    </rPh>
    <rPh sb="5" eb="7">
      <t>ザイゲン</t>
    </rPh>
    <rPh sb="10" eb="12">
      <t>ザイセイ</t>
    </rPh>
    <rPh sb="12" eb="14">
      <t>チョウセイ</t>
    </rPh>
    <rPh sb="14" eb="16">
      <t>キキン</t>
    </rPh>
    <rPh sb="18" eb="20">
      <t>ツミタテ</t>
    </rPh>
    <rPh sb="23" eb="25">
      <t>ジュウトウ</t>
    </rPh>
    <rPh sb="25" eb="27">
      <t>カノウ</t>
    </rPh>
    <rPh sb="27" eb="29">
      <t>キキン</t>
    </rPh>
    <rPh sb="30" eb="32">
      <t>ゾウカ</t>
    </rPh>
    <rPh sb="34" eb="36">
      <t>コウエイ</t>
    </rPh>
    <rPh sb="36" eb="38">
      <t>キギョウ</t>
    </rPh>
    <rPh sb="38" eb="39">
      <t>サイ</t>
    </rPh>
    <rPh sb="39" eb="40">
      <t>トウ</t>
    </rPh>
    <rPh sb="40" eb="42">
      <t>クリイレ</t>
    </rPh>
    <rPh sb="42" eb="44">
      <t>ミコ</t>
    </rPh>
    <rPh sb="45" eb="46">
      <t>ガク</t>
    </rPh>
    <rPh sb="47" eb="49">
      <t>ゲンショウ</t>
    </rPh>
    <rPh sb="65" eb="67">
      <t>ショウライ</t>
    </rPh>
    <rPh sb="67" eb="69">
      <t>フタン</t>
    </rPh>
    <rPh sb="69" eb="71">
      <t>ヒリツ</t>
    </rPh>
    <rPh sb="72" eb="74">
      <t>ゲンショウ</t>
    </rPh>
    <rPh sb="84" eb="86">
      <t>ガッコウ</t>
    </rPh>
    <rPh sb="86" eb="88">
      <t>キュウショク</t>
    </rPh>
    <rPh sb="88" eb="90">
      <t>キョウドウ</t>
    </rPh>
    <rPh sb="90" eb="92">
      <t>チョウリ</t>
    </rPh>
    <rPh sb="92" eb="93">
      <t>ジョウ</t>
    </rPh>
    <rPh sb="93" eb="95">
      <t>カイシュウ</t>
    </rPh>
    <rPh sb="95" eb="97">
      <t>ジギョウ</t>
    </rPh>
    <rPh sb="98" eb="99">
      <t>カカ</t>
    </rPh>
    <rPh sb="100" eb="102">
      <t>キサイ</t>
    </rPh>
    <rPh sb="102" eb="104">
      <t>ハッコウ</t>
    </rPh>
    <rPh sb="104" eb="105">
      <t>トウ</t>
    </rPh>
    <rPh sb="108" eb="110">
      <t>ゾウカ</t>
    </rPh>
    <rPh sb="118" eb="120">
      <t>ソンドウ</t>
    </rPh>
    <rPh sb="120" eb="121">
      <t>メグ</t>
    </rPh>
    <rPh sb="121" eb="122">
      <t>タニ</t>
    </rPh>
    <rPh sb="122" eb="123">
      <t>セン</t>
    </rPh>
    <rPh sb="123" eb="125">
      <t>ドウロ</t>
    </rPh>
    <rPh sb="125" eb="127">
      <t>カイリョウ</t>
    </rPh>
    <rPh sb="127" eb="129">
      <t>ジギョウ</t>
    </rPh>
    <rPh sb="129" eb="130">
      <t>ナド</t>
    </rPh>
    <rPh sb="131" eb="133">
      <t>ドウロ</t>
    </rPh>
    <rPh sb="133" eb="135">
      <t>カイリョウ</t>
    </rPh>
    <rPh sb="135" eb="137">
      <t>ジギョウ</t>
    </rPh>
    <rPh sb="138" eb="140">
      <t>サイガイ</t>
    </rPh>
    <rPh sb="140" eb="142">
      <t>フッキュウ</t>
    </rPh>
    <rPh sb="142" eb="144">
      <t>ジギョウ</t>
    </rPh>
    <rPh sb="144" eb="145">
      <t>トウ</t>
    </rPh>
    <rPh sb="146" eb="148">
      <t>ゾウカ</t>
    </rPh>
    <rPh sb="152" eb="154">
      <t>キサイ</t>
    </rPh>
    <rPh sb="154" eb="155">
      <t>ガク</t>
    </rPh>
    <rPh sb="156" eb="158">
      <t>ゾウカ</t>
    </rPh>
    <rPh sb="163" eb="165">
      <t>コンゴ</t>
    </rPh>
    <rPh sb="166" eb="168">
      <t>ショウライ</t>
    </rPh>
    <rPh sb="168" eb="170">
      <t>フタン</t>
    </rPh>
    <rPh sb="170" eb="172">
      <t>ヒリツ</t>
    </rPh>
    <rPh sb="173" eb="175">
      <t>ジッシツ</t>
    </rPh>
    <rPh sb="175" eb="177">
      <t>コウサイ</t>
    </rPh>
    <rPh sb="177" eb="178">
      <t>ヒ</t>
    </rPh>
    <rPh sb="178" eb="180">
      <t>ヒリツ</t>
    </rPh>
    <rPh sb="181" eb="183">
      <t>ゾウカ</t>
    </rPh>
    <rPh sb="184" eb="186">
      <t>ミコ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</si>
  <si>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</si>
  <si>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</si>
  <si>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</si>
  <si>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して有形固定資産減価償却率は低くなっており、H３０年１２月に学校給食共同調理場を新築しており、今後は更に減少が見込まれる。しかし、H２７とH２８を比較すると増加しており、将来負担比率はほぼ横ばいであることから、老朽化対策が先送りにされている可能性がある。R２年度策定予定の公共施設個別施設計画で計画的な更新政策を実施していく。</t>
    <rPh sb="1" eb="3">
      <t>ルイジ</t>
    </rPh>
    <rPh sb="3" eb="5">
      <t>ダンタイ</t>
    </rPh>
    <rPh sb="6" eb="8">
      <t>ヒカク</t>
    </rPh>
    <rPh sb="10" eb="12">
      <t>ユウケイ</t>
    </rPh>
    <rPh sb="12" eb="14">
      <t>コテイ</t>
    </rPh>
    <rPh sb="14" eb="16">
      <t>シサン</t>
    </rPh>
    <rPh sb="16" eb="18">
      <t>ゲンカ</t>
    </rPh>
    <rPh sb="18" eb="20">
      <t>ショウキャク</t>
    </rPh>
    <rPh sb="20" eb="21">
      <t>リツ</t>
    </rPh>
    <rPh sb="22" eb="23">
      <t>ヒク</t>
    </rPh>
    <rPh sb="33" eb="34">
      <t>ネン</t>
    </rPh>
    <rPh sb="36" eb="37">
      <t>ガツ</t>
    </rPh>
    <rPh sb="38" eb="40">
      <t>ガッコウ</t>
    </rPh>
    <rPh sb="40" eb="42">
      <t>キュウショク</t>
    </rPh>
    <rPh sb="42" eb="44">
      <t>キョウドウ</t>
    </rPh>
    <rPh sb="44" eb="46">
      <t>チョウリ</t>
    </rPh>
    <rPh sb="46" eb="47">
      <t>バ</t>
    </rPh>
    <rPh sb="48" eb="50">
      <t>シンチク</t>
    </rPh>
    <rPh sb="55" eb="57">
      <t>コンゴ</t>
    </rPh>
    <rPh sb="58" eb="59">
      <t>サラ</t>
    </rPh>
    <rPh sb="60" eb="62">
      <t>ゲンショウ</t>
    </rPh>
    <rPh sb="63" eb="65">
      <t>ミコ</t>
    </rPh>
    <rPh sb="81" eb="83">
      <t>ヒカク</t>
    </rPh>
    <rPh sb="86" eb="88">
      <t>ゾウカ</t>
    </rPh>
    <rPh sb="93" eb="95">
      <t>ショウライ</t>
    </rPh>
    <rPh sb="95" eb="97">
      <t>フタン</t>
    </rPh>
    <rPh sb="97" eb="99">
      <t>ヒリツ</t>
    </rPh>
    <rPh sb="102" eb="103">
      <t>ヨコ</t>
    </rPh>
    <rPh sb="113" eb="116">
      <t>ロウキュウカ</t>
    </rPh>
    <rPh sb="116" eb="118">
      <t>タイサク</t>
    </rPh>
    <rPh sb="119" eb="121">
      <t>サキオク</t>
    </rPh>
    <rPh sb="128" eb="131">
      <t>カノウセイ</t>
    </rPh>
    <rPh sb="137" eb="139">
      <t>ネンド</t>
    </rPh>
    <rPh sb="139" eb="141">
      <t>サクテイ</t>
    </rPh>
    <rPh sb="141" eb="143">
      <t>ヨテイ</t>
    </rPh>
    <rPh sb="144" eb="146">
      <t>コウキョウ</t>
    </rPh>
    <rPh sb="146" eb="148">
      <t>シセツ</t>
    </rPh>
    <rPh sb="148" eb="150">
      <t>コベツ</t>
    </rPh>
    <rPh sb="150" eb="152">
      <t>シセツ</t>
    </rPh>
    <rPh sb="152" eb="154">
      <t>ケイカク</t>
    </rPh>
    <rPh sb="155" eb="158">
      <t>ケイカクテキ</t>
    </rPh>
    <rPh sb="159" eb="161">
      <t>コウシン</t>
    </rPh>
    <rPh sb="161" eb="163">
      <t>セイサク</t>
    </rPh>
    <rPh sb="164" eb="166">
      <t>ジッシ</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</si>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</sst>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FC90-4491-9E9A-5B6F17B20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108430</c:v>
                </c:pt>
                <c:pt idx="1">
                  <c:v>95298</c:v>
                </c:pt>
                <c:pt idx="2">
                  <c:v>45282</c:v>
                </c:pt>
                <c:pt idx="3">
                  <c:v>84362</c:v>
                </c:pt>
                <c:pt idx="4">
                  <c:v>134901</c:v>
                </c:pt>
              </c:numCache>
            </c:numRef>
          </c:val>
          <c:smooth val="0"/>
          <c:extLst>
            <c:ext xmlns:c16="http://schemas.microsoft.com/office/drawing/2014/chart" uri="{C3380CC4-5D6E-409C-BE32-E72D297353CC}">
              <c16:uniqueId val="{00000001-FC90-4491-9E9A-5B6F17B20FF2}"/>
            </c:ext>
          </c:extLst>
        </c:ser>
        <c:dLbls>
          <c:showLegendKey val="0"/>
          <c:showVal val="0"/>
          <c:showCatName val="0"/>
          <c:showSerName val="0"/>
          <c:showPercent val="0"/>
          <c:showBubbleSize val="0"/>
        </c:dLbls>
        <c:marker val="1"/>
        <c:smooth val="0"/>
        <c:axId val="268157696"/>
        <c:axId val="268159616"/>
      </c:lineChart>
      <c:catAx>
        <c:axId val="26815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159616"/>
        <c:crosses val="autoZero"/>
        <c:auto val="1"/>
        <c:lblAlgn val="ctr"/>
        <c:lblOffset val="100"/>
        <c:tickLblSkip val="1"/>
        <c:tickMarkSkip val="1"/>
        <c:noMultiLvlLbl val="0"/>
      </c:catAx>
      <c:valAx>
        <c:axId val="2681596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15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5.51</c:v>
                </c:pt>
                <c:pt idx="1">
                  <c:v>6</c:v>
                </c:pt>
                <c:pt idx="2">
                  <c:v>4.8</c:v>
                </c:pt>
                <c:pt idx="3">
                  <c:v>3.79</c:v>
                </c:pt>
                <c:pt idx="4">
                  <c:v>4.32</c:v>
                </c:pt>
              </c:numCache>
            </c:numRef>
          </c:val>
          <c:extLst>
            <c:ext xmlns:c16="http://schemas.microsoft.com/office/drawing/2014/chart" uri="{C3380CC4-5D6E-409C-BE32-E72D297353CC}">
              <c16:uniqueId val="{00000000-6CAC-4E1B-BFF6-041A1B59A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53.58</c:v>
                </c:pt>
                <c:pt idx="1">
                  <c:v>58.04</c:v>
                </c:pt>
                <c:pt idx="2">
                  <c:v>66.33</c:v>
                </c:pt>
                <c:pt idx="3">
                  <c:v>66.180000000000007</c:v>
                </c:pt>
                <c:pt idx="4">
                  <c:v>66.28</c:v>
                </c:pt>
              </c:numCache>
            </c:numRef>
          </c:val>
          <c:extLst>
            <c:ext xmlns:c16="http://schemas.microsoft.com/office/drawing/2014/chart" uri="{C3380CC4-5D6E-409C-BE32-E72D297353CC}">
              <c16:uniqueId val="{00000001-6CAC-4E1B-BFF6-041A1B59AC43}"/>
            </c:ext>
          </c:extLst>
        </c:ser>
        <c:dLbls>
          <c:showLegendKey val="0"/>
          <c:showVal val="0"/>
          <c:showCatName val="0"/>
          <c:showSerName val="0"/>
          <c:showPercent val="0"/>
          <c:showBubbleSize val="0"/>
        </c:dLbls>
        <c:gapWidth val="250"/>
        <c:overlap val="100"/>
        <c:axId val="269749632"/>
        <c:axId val="26976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5.89</c:v>
                </c:pt>
                <c:pt idx="1">
                  <c:v>2.85</c:v>
                </c:pt>
                <c:pt idx="2">
                  <c:v>8.77</c:v>
                </c:pt>
                <c:pt idx="3">
                  <c:v>-2.71</c:v>
                </c:pt>
                <c:pt idx="4">
                  <c:v>-2.4900000000000002</c:v>
                </c:pt>
              </c:numCache>
            </c:numRef>
          </c:val>
          <c:smooth val="0"/>
          <c:extLst>
            <c:ext xmlns:c16="http://schemas.microsoft.com/office/drawing/2014/chart" uri="{C3380CC4-5D6E-409C-BE32-E72D297353CC}">
              <c16:uniqueId val="{00000002-6CAC-4E1B-BFF6-041A1B59AC43}"/>
            </c:ext>
          </c:extLst>
        </c:ser>
        <c:dLbls>
          <c:showLegendKey val="0"/>
          <c:showVal val="0"/>
          <c:showCatName val="0"/>
          <c:showSerName val="0"/>
          <c:showPercent val="0"/>
          <c:showBubbleSize val="0"/>
        </c:dLbls>
        <c:marker val="1"/>
        <c:smooth val="0"/>
        <c:axId val="269749632"/>
        <c:axId val="269768192"/>
      </c:lineChart>
      <c:catAx>
        <c:axId val="2697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768192"/>
        <c:crosses val="autoZero"/>
        <c:auto val="1"/>
        <c:lblAlgn val="ctr"/>
        <c:lblOffset val="100"/>
        <c:tickLblSkip val="1"/>
        <c:tickMarkSkip val="1"/>
        <c:noMultiLvlLbl val="0"/>
      </c:catAx>
      <c:valAx>
        <c:axId val="2697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8E-45E2-A906-046D66E041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8E-45E2-A906-046D66E041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8E-45E2-A906-046D66E041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68E-45E2-A906-046D66E04171}"/>
            </c:ext>
          </c:extLst>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4-768E-45E2-A906-046D66E04171}"/>
            </c:ext>
          </c:extLst>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0.09</c:v>
                </c:pt>
                <c:pt idx="4">
                  <c:v>#N/A</c:v>
                </c:pt>
                <c:pt idx="5">
                  <c:v>0</c:v>
                </c:pt>
                <c:pt idx="6">
                  <c:v>#N/A</c:v>
                </c:pt>
                <c:pt idx="7">
                  <c:v>0.11</c:v>
                </c:pt>
                <c:pt idx="8">
                  <c:v>#N/A</c:v>
                </c:pt>
                <c:pt idx="9">
                  <c:v>0.12</c:v>
                </c:pt>
              </c:numCache>
            </c:numRef>
          </c:val>
          <c:extLst>
            <c:ext xmlns:c16="http://schemas.microsoft.com/office/drawing/2014/chart" uri="{C3380CC4-5D6E-409C-BE32-E72D297353CC}">
              <c16:uniqueId val="{00000005-768E-45E2-A906-046D66E04171}"/>
            </c:ext>
          </c:extLst>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0.14000000000000001</c:v>
                </c:pt>
                <c:pt idx="4">
                  <c:v>#N/A</c:v>
                </c:pt>
                <c:pt idx="5">
                  <c:v>0</c:v>
                </c:pt>
                <c:pt idx="6">
                  <c:v>#N/A</c:v>
                </c:pt>
                <c:pt idx="7">
                  <c:v>0.2</c:v>
                </c:pt>
                <c:pt idx="8">
                  <c:v>#N/A</c:v>
                </c:pt>
                <c:pt idx="9">
                  <c:v>0.22</c:v>
                </c:pt>
              </c:numCache>
            </c:numRef>
          </c:val>
          <c:extLst>
            <c:ext xmlns:c16="http://schemas.microsoft.com/office/drawing/2014/chart" uri="{C3380CC4-5D6E-409C-BE32-E72D297353CC}">
              <c16:uniqueId val="{00000006-768E-45E2-A906-046D66E04171}"/>
            </c:ext>
          </c:extLst>
        </c:ser>
        <c:ser>
          <c:idx val="7"/>
          <c:order val="7"/>
          <c:tx>
            <c:strRef>
              <c:f>データシート!$A$34</c:f>
              <c:strCache>
                <c:ptCount val="1"/>
                <c:pt idx="0">
                  <c:v>相良村国民健康保険特別会計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3.23</c:v>
                </c:pt>
                <c:pt idx="2">
                  <c:v>#N/A</c:v>
                </c:pt>
                <c:pt idx="3">
                  <c:v>3.16</c:v>
                </c:pt>
                <c:pt idx="4">
                  <c:v>#N/A</c:v>
                </c:pt>
                <c:pt idx="5">
                  <c:v>2.57</c:v>
                </c:pt>
                <c:pt idx="6">
                  <c:v>#N/A</c:v>
                </c:pt>
                <c:pt idx="7">
                  <c:v>2.99</c:v>
                </c:pt>
                <c:pt idx="8">
                  <c:v>#N/A</c:v>
                </c:pt>
                <c:pt idx="9">
                  <c:v>3</c:v>
                </c:pt>
              </c:numCache>
            </c:numRef>
          </c:val>
          <c:extLst>
            <c:ext xmlns:c16="http://schemas.microsoft.com/office/drawing/2014/chart" uri="{C3380CC4-5D6E-409C-BE32-E72D297353CC}">
              <c16:uniqueId val="{00000007-768E-45E2-A906-046D66E04171}"/>
            </c:ext>
          </c:extLst>
        </c:ser>
        <c:ser>
          <c:idx val="8"/>
          <c:order val="8"/>
          <c:tx>
            <c:strRef>
              <c:f>データシート!$A$35</c:f>
              <c:strCache>
                <c:ptCount val="1"/>
                <c:pt idx="0">
                  <c:v>相良村介護保険特別会計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1.85</c:v>
                </c:pt>
                <c:pt idx="4">
                  <c:v>#N/A</c:v>
                </c:pt>
                <c:pt idx="5">
                  <c:v>1.66</c:v>
                </c:pt>
                <c:pt idx="6">
                  <c:v>#N/A</c:v>
                </c:pt>
                <c:pt idx="7">
                  <c:v>2.86</c:v>
                </c:pt>
                <c:pt idx="8">
                  <c:v>#N/A</c:v>
                </c:pt>
                <c:pt idx="9">
                  <c:v>3.37</c:v>
                </c:pt>
              </c:numCache>
            </c:numRef>
          </c:val>
          <c:extLst>
            <c:ext xmlns:c16="http://schemas.microsoft.com/office/drawing/2014/chart" uri="{C3380CC4-5D6E-409C-BE32-E72D297353CC}">
              <c16:uniqueId val="{00000008-768E-45E2-A906-046D66E041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5.99</c:v>
                </c:pt>
                <c:pt idx="4">
                  <c:v>#N/A</c:v>
                </c:pt>
                <c:pt idx="5">
                  <c:v>4.79</c:v>
                </c:pt>
                <c:pt idx="6">
                  <c:v>#N/A</c:v>
                </c:pt>
                <c:pt idx="7">
                  <c:v>3.78</c:v>
                </c:pt>
                <c:pt idx="8">
                  <c:v>#N/A</c:v>
                </c:pt>
                <c:pt idx="9">
                  <c:v>4.3099999999999996</c:v>
                </c:pt>
              </c:numCache>
            </c:numRef>
          </c:val>
          <c:extLst>
            <c:ext xmlns:c16="http://schemas.microsoft.com/office/drawing/2014/chart" uri="{C3380CC4-5D6E-409C-BE32-E72D297353CC}">
              <c16:uniqueId val="{00000009-768E-45E2-A906-046D66E04171}"/>
            </c:ext>
          </c:extLst>
        </c:ser>
        <c:dLbls>
          <c:showLegendKey val="0"/>
          <c:showVal val="0"/>
          <c:showCatName val="0"/>
          <c:showSerName val="0"/>
          <c:showPercent val="0"/>
          <c:showBubbleSize val="0"/>
        </c:dLbls>
        <c:gapWidth val="150"/>
        <c:overlap val="100"/>
        <c:axId val="304014848"/>
        <c:axId val="304016384"/>
      </c:barChart>
      <c:catAx>
        <c:axId val="3040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16384"/>
        <c:crosses val="autoZero"/>
        <c:auto val="1"/>
        <c:lblAlgn val="ctr"/>
        <c:lblOffset val="100"/>
        <c:tickLblSkip val="1"/>
        <c:tickMarkSkip val="1"/>
        <c:noMultiLvlLbl val="0"/>
      </c:catAx>
      <c:valAx>
        <c:axId val="3040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0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426</c:v>
                </c:pt>
                <c:pt idx="5">
                  <c:v>404</c:v>
                </c:pt>
                <c:pt idx="8">
                  <c:v>378</c:v>
                </c:pt>
                <c:pt idx="11">
                  <c:v>376</c:v>
                </c:pt>
                <c:pt idx="14">
                  <c:v>344</c:v>
                </c:pt>
              </c:numCache>
            </c:numRef>
          </c:val>
          <c:extLst>
            <c:ext xmlns:c16="http://schemas.microsoft.com/office/drawing/2014/chart" uri="{C3380CC4-5D6E-409C-BE32-E72D297353CC}">
              <c16:uniqueId val="{00000000-189B-41E7-AC8E-9DA33E61FE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9B-41E7-AC8E-9DA33E61FE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9B-41E7-AC8E-9DA33E61FE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28</c:v>
                </c:pt>
                <c:pt idx="6">
                  <c:v>27</c:v>
                </c:pt>
                <c:pt idx="9">
                  <c:v>29</c:v>
                </c:pt>
                <c:pt idx="12">
                  <c:v>18</c:v>
                </c:pt>
              </c:numCache>
            </c:numRef>
          </c:val>
          <c:extLst>
            <c:ext xmlns:c16="http://schemas.microsoft.com/office/drawing/2014/chart" uri="{C3380CC4-5D6E-409C-BE32-E72D297353CC}">
              <c16:uniqueId val="{00000003-189B-41E7-AC8E-9DA33E61FE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241</c:v>
                </c:pt>
                <c:pt idx="3">
                  <c:v>229</c:v>
                </c:pt>
                <c:pt idx="6">
                  <c:v>216</c:v>
                </c:pt>
                <c:pt idx="9">
                  <c:v>223</c:v>
                </c:pt>
                <c:pt idx="12">
                  <c:v>198</c:v>
                </c:pt>
              </c:numCache>
            </c:numRef>
          </c:val>
          <c:extLst>
            <c:ext xmlns:c16="http://schemas.microsoft.com/office/drawing/2014/chart" uri="{C3380CC4-5D6E-409C-BE32-E72D297353CC}">
              <c16:uniqueId val="{00000004-189B-41E7-AC8E-9DA33E61FE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B-41E7-AC8E-9DA33E61FE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9B-41E7-AC8E-9DA33E61FE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343</c:v>
                </c:pt>
                <c:pt idx="3">
                  <c:v>329</c:v>
                </c:pt>
                <c:pt idx="6">
                  <c:v>309</c:v>
                </c:pt>
                <c:pt idx="9">
                  <c:v>302</c:v>
                </c:pt>
                <c:pt idx="12">
                  <c:v>274</c:v>
                </c:pt>
              </c:numCache>
            </c:numRef>
          </c:val>
          <c:extLst>
            <c:ext xmlns:c16="http://schemas.microsoft.com/office/drawing/2014/chart" uri="{C3380CC4-5D6E-409C-BE32-E72D297353CC}">
              <c16:uniqueId val="{00000007-189B-41E7-AC8E-9DA33E61FE19}"/>
            </c:ext>
          </c:extLst>
        </c:ser>
        <c:dLbls>
          <c:showLegendKey val="0"/>
          <c:showVal val="0"/>
          <c:showCatName val="0"/>
          <c:showSerName val="0"/>
          <c:showPercent val="0"/>
          <c:showBubbleSize val="0"/>
        </c:dLbls>
        <c:gapWidth val="100"/>
        <c:overlap val="100"/>
        <c:axId val="267956224"/>
        <c:axId val="26795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c:v>
                </c:pt>
                <c:pt idx="2">
                  <c:v>#N/A</c:v>
                </c:pt>
                <c:pt idx="3">
                  <c:v>#N/A</c:v>
                </c:pt>
                <c:pt idx="4">
                  <c:v>182</c:v>
                </c:pt>
                <c:pt idx="5">
                  <c:v>#N/A</c:v>
                </c:pt>
                <c:pt idx="6">
                  <c:v>#N/A</c:v>
                </c:pt>
                <c:pt idx="7">
                  <c:v>174</c:v>
                </c:pt>
                <c:pt idx="8">
                  <c:v>#N/A</c:v>
                </c:pt>
                <c:pt idx="9">
                  <c:v>#N/A</c:v>
                </c:pt>
                <c:pt idx="10">
                  <c:v>178</c:v>
                </c:pt>
                <c:pt idx="11">
                  <c:v>#N/A</c:v>
                </c:pt>
                <c:pt idx="12">
                  <c:v>#N/A</c:v>
                </c:pt>
                <c:pt idx="13">
                  <c:v>146</c:v>
                </c:pt>
                <c:pt idx="14">
                  <c:v>#N/A</c:v>
                </c:pt>
              </c:numCache>
            </c:numRef>
          </c:val>
          <c:smooth val="0"/>
          <c:extLst>
            <c:ext xmlns:c16="http://schemas.microsoft.com/office/drawing/2014/chart" uri="{C3380CC4-5D6E-409C-BE32-E72D297353CC}">
              <c16:uniqueId val="{00000008-189B-41E7-AC8E-9DA33E61FE19}"/>
            </c:ext>
          </c:extLst>
        </c:ser>
        <c:dLbls>
          <c:showLegendKey val="0"/>
          <c:showVal val="0"/>
          <c:showCatName val="0"/>
          <c:showSerName val="0"/>
          <c:showPercent val="0"/>
          <c:showBubbleSize val="0"/>
        </c:dLbls>
        <c:marker val="1"/>
        <c:smooth val="0"/>
        <c:axId val="267956224"/>
        <c:axId val="267958144"/>
      </c:lineChart>
      <c:catAx>
        <c:axId val="2679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958144"/>
        <c:crosses val="autoZero"/>
        <c:auto val="1"/>
        <c:lblAlgn val="ctr"/>
        <c:lblOffset val="100"/>
        <c:tickLblSkip val="1"/>
        <c:tickMarkSkip val="1"/>
        <c:noMultiLvlLbl val="0"/>
      </c:catAx>
      <c:valAx>
        <c:axId val="26795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2865</c:v>
                </c:pt>
                <c:pt idx="5">
                  <c:v>2781</c:v>
                </c:pt>
                <c:pt idx="8">
                  <c:v>2713</c:v>
                </c:pt>
                <c:pt idx="11">
                  <c:v>2685</c:v>
                </c:pt>
                <c:pt idx="14">
                  <c:v>2929</c:v>
                </c:pt>
              </c:numCache>
            </c:numRef>
          </c:val>
          <c:extLst>
            <c:ext xmlns:c16="http://schemas.microsoft.com/office/drawing/2014/chart" uri="{C3380CC4-5D6E-409C-BE32-E72D297353CC}">
              <c16:uniqueId val="{00000000-D6BD-4D1F-B279-CE008517BA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265</c:v>
                </c:pt>
                <c:pt idx="5">
                  <c:v>213</c:v>
                </c:pt>
                <c:pt idx="8">
                  <c:v>183</c:v>
                </c:pt>
                <c:pt idx="11">
                  <c:v>163</c:v>
                </c:pt>
                <c:pt idx="14">
                  <c:v>154</c:v>
                </c:pt>
              </c:numCache>
            </c:numRef>
          </c:val>
          <c:extLst>
            <c:ext xmlns:c16="http://schemas.microsoft.com/office/drawing/2014/chart" uri="{C3380CC4-5D6E-409C-BE32-E72D297353CC}">
              <c16:uniqueId val="{00000001-D6BD-4D1F-B279-CE008517BA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1636</c:v>
                </c:pt>
                <c:pt idx="5">
                  <c:v>1697</c:v>
                </c:pt>
                <c:pt idx="8">
                  <c:v>2020</c:v>
                </c:pt>
                <c:pt idx="11">
                  <c:v>2010</c:v>
                </c:pt>
                <c:pt idx="14">
                  <c:v>1859</c:v>
                </c:pt>
              </c:numCache>
            </c:numRef>
          </c:val>
          <c:extLst>
            <c:ext xmlns:c16="http://schemas.microsoft.com/office/drawing/2014/chart" uri="{C3380CC4-5D6E-409C-BE32-E72D297353CC}">
              <c16:uniqueId val="{00000002-D6BD-4D1F-B279-CE008517BA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D-4D1F-B279-CE008517BA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D-4D1F-B279-CE008517BA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BD-4D1F-B279-CE008517BA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473</c:v>
                </c:pt>
                <c:pt idx="3">
                  <c:v>443</c:v>
                </c:pt>
                <c:pt idx="6">
                  <c:v>488</c:v>
                </c:pt>
                <c:pt idx="9">
                  <c:v>590</c:v>
                </c:pt>
                <c:pt idx="12">
                  <c:v>580</c:v>
                </c:pt>
              </c:numCache>
            </c:numRef>
          </c:val>
          <c:extLst>
            <c:ext xmlns:c16="http://schemas.microsoft.com/office/drawing/2014/chart" uri="{C3380CC4-5D6E-409C-BE32-E72D297353CC}">
              <c16:uniqueId val="{00000006-D6BD-4D1F-B279-CE008517BA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c:v>
                </c:pt>
                <c:pt idx="3">
                  <c:v>159</c:v>
                </c:pt>
                <c:pt idx="6">
                  <c:v>126</c:v>
                </c:pt>
                <c:pt idx="9">
                  <c:v>110</c:v>
                </c:pt>
                <c:pt idx="12">
                  <c:v>119</c:v>
                </c:pt>
              </c:numCache>
            </c:numRef>
          </c:val>
          <c:extLst>
            <c:ext xmlns:c16="http://schemas.microsoft.com/office/drawing/2014/chart" uri="{C3380CC4-5D6E-409C-BE32-E72D297353CC}">
              <c16:uniqueId val="{00000007-D6BD-4D1F-B279-CE008517BA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2098</c:v>
                </c:pt>
                <c:pt idx="3">
                  <c:v>1917</c:v>
                </c:pt>
                <c:pt idx="6">
                  <c:v>1752</c:v>
                </c:pt>
                <c:pt idx="9">
                  <c:v>1607</c:v>
                </c:pt>
                <c:pt idx="12">
                  <c:v>1514</c:v>
                </c:pt>
              </c:numCache>
            </c:numRef>
          </c:val>
          <c:extLst>
            <c:ext xmlns:c16="http://schemas.microsoft.com/office/drawing/2014/chart" uri="{C3380CC4-5D6E-409C-BE32-E72D297353CC}">
              <c16:uniqueId val="{00000008-D6BD-4D1F-B279-CE008517BA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BD-4D1F-B279-CE008517BA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2983</c:v>
                </c:pt>
                <c:pt idx="3">
                  <c:v>2937</c:v>
                </c:pt>
                <c:pt idx="6">
                  <c:v>2867</c:v>
                </c:pt>
                <c:pt idx="9">
                  <c:v>2859</c:v>
                </c:pt>
                <c:pt idx="12">
                  <c:v>3073</c:v>
                </c:pt>
              </c:numCache>
            </c:numRef>
          </c:val>
          <c:extLst>
            <c:ext xmlns:c16="http://schemas.microsoft.com/office/drawing/2014/chart" uri="{C3380CC4-5D6E-409C-BE32-E72D297353CC}">
              <c16:uniqueId val="{0000000A-D6BD-4D1F-B279-CE008517BA73}"/>
            </c:ext>
          </c:extLst>
        </c:ser>
        <c:dLbls>
          <c:showLegendKey val="0"/>
          <c:showVal val="0"/>
          <c:showCatName val="0"/>
          <c:showSerName val="0"/>
          <c:showPercent val="0"/>
          <c:showBubbleSize val="0"/>
        </c:dLbls>
        <c:gapWidth val="100"/>
        <c:overlap val="100"/>
        <c:axId val="270092928"/>
        <c:axId val="27009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929</c:v>
                </c:pt>
                <c:pt idx="2">
                  <c:v>#N/A</c:v>
                </c:pt>
                <c:pt idx="3">
                  <c:v>#N/A</c:v>
                </c:pt>
                <c:pt idx="4">
                  <c:v>764</c:v>
                </c:pt>
                <c:pt idx="5">
                  <c:v>#N/A</c:v>
                </c:pt>
                <c:pt idx="6">
                  <c:v>#N/A</c:v>
                </c:pt>
                <c:pt idx="7">
                  <c:v>317</c:v>
                </c:pt>
                <c:pt idx="8">
                  <c:v>#N/A</c:v>
                </c:pt>
                <c:pt idx="9">
                  <c:v>#N/A</c:v>
                </c:pt>
                <c:pt idx="10">
                  <c:v>308</c:v>
                </c:pt>
                <c:pt idx="11">
                  <c:v>#N/A</c:v>
                </c:pt>
                <c:pt idx="12">
                  <c:v>#N/A</c:v>
                </c:pt>
                <c:pt idx="13">
                  <c:v>345</c:v>
                </c:pt>
                <c:pt idx="14">
                  <c:v>#N/A</c:v>
                </c:pt>
              </c:numCache>
            </c:numRef>
          </c:val>
          <c:smooth val="0"/>
          <c:extLst>
            <c:ext xmlns:c16="http://schemas.microsoft.com/office/drawing/2014/chart" uri="{C3380CC4-5D6E-409C-BE32-E72D297353CC}">
              <c16:uniqueId val="{0000000B-D6BD-4D1F-B279-CE008517BA73}"/>
            </c:ext>
          </c:extLst>
        </c:ser>
        <c:dLbls>
          <c:showLegendKey val="0"/>
          <c:showVal val="0"/>
          <c:showCatName val="0"/>
          <c:showSerName val="0"/>
          <c:showPercent val="0"/>
          <c:showBubbleSize val="0"/>
        </c:dLbls>
        <c:marker val="1"/>
        <c:smooth val="0"/>
        <c:axId val="270092928"/>
        <c:axId val="270099200"/>
      </c:lineChart>
      <c:catAx>
        <c:axId val="270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099200"/>
        <c:crosses val="autoZero"/>
        <c:auto val="1"/>
        <c:lblAlgn val="ctr"/>
        <c:lblOffset val="100"/>
        <c:tickLblSkip val="1"/>
        <c:tickMarkSkip val="1"/>
        <c:noMultiLvlLbl val="0"/>
      </c:catAx>
      <c:valAx>
        <c:axId val="2700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1500</c:v>
                </c:pt>
                <c:pt idx="1">
                  <c:v>1464</c:v>
                </c:pt>
                <c:pt idx="2">
                  <c:v>1404</c:v>
                </c:pt>
              </c:numCache>
            </c:numRef>
          </c:val>
          <c:extLst>
            <c:ext xmlns:c16="http://schemas.microsoft.com/office/drawing/2014/chart" uri="{C3380CC4-5D6E-409C-BE32-E72D297353CC}">
              <c16:uniqueId val="{00000000-63A4-4D43-BC59-3047B33AF4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63A4-4D43-BC59-3047B33AF4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271</c:v>
                </c:pt>
                <c:pt idx="1">
                  <c:v>272</c:v>
                </c:pt>
                <c:pt idx="2">
                  <c:v>274</c:v>
                </c:pt>
              </c:numCache>
            </c:numRef>
          </c:val>
          <c:extLst>
            <c:ext xmlns:c16="http://schemas.microsoft.com/office/drawing/2014/chart" uri="{C3380CC4-5D6E-409C-BE32-E72D297353CC}">
              <c16:uniqueId val="{00000002-63A4-4D43-BC59-3047B33AF424}"/>
            </c:ext>
          </c:extLst>
        </c:ser>
        <c:dLbls>
          <c:showLegendKey val="0"/>
          <c:showVal val="0"/>
          <c:showCatName val="0"/>
          <c:showSerName val="0"/>
          <c:showPercent val="0"/>
          <c:showBubbleSize val="0"/>
        </c:dLbls>
        <c:gapWidth val="120"/>
        <c:overlap val="100"/>
        <c:axId val="303840640"/>
        <c:axId val="303842432"/>
      </c:barChart>
      <c:catAx>
        <c:axId val="3038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842432"/>
        <c:crosses val="autoZero"/>
        <c:auto val="1"/>
        <c:lblAlgn val="ctr"/>
        <c:lblOffset val="100"/>
        <c:tickLblSkip val="1"/>
        <c:tickMarkSkip val="1"/>
        <c:noMultiLvlLbl val="0"/>
      </c:catAx>
      <c:valAx>
        <c:axId val="30384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8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{D3422D94-1176-4CF5-9573-7A8DF4245C59}</c15:txfldGUID>
                      <c15:f>'公会計指標分析・財政指標組合せ分析表 '!$BP$50</c15:f>
                      <c15:dlblFieldTableCache>
                        <c:ptCount val="1"/>
                        <c:pt idx="0">
                          <c:v>H25</c:v>
                        </c:pt>
                      </c15:dlblFieldTableCache>
                    </c15:dlblFTEntry>
                  </c15:dlblFieldTable>
                  <c15:showDataLabelsRange val="0"/>
                </c:ext>
                <c:ext xmlns:c16="http://schemas.microsoft.com/office/drawing/2014/chart" uri="{C3380CC4-5D6E-409C-BE32-E72D297353CC}">
                  <c16:uniqueId val="{00000000-BB0F-4D2B-95D8-5842E3874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{312C45EB-5DA6-471F-B836-E00F6739DCAC}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0F-4D2B-95D8-5842E3874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{FD62D43D-ADD3-40AC-ABA4-E4048E46628F}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0F-4D2B-95D8-5842E3874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{536FC39D-79E4-400F-A5C2-798B03D5EE77}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0F-4D2B-95D8-5842E3874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{9D6A9F18-D94D-4C62-9CB5-7F07B40060C6}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0F-4D2B-95D8-5842E3874F81}"/>
                </c:ext>
              </c:extLst>
            </c:dLbl>
            <c:dLbl>
              <c:idx val="8"/>
              <c:tx>
                <c:strRef>
                  <c:f>'公会計指標分析・財政指標組合せ分析表 '!$BX$50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{9F33AE59-64CE-45F9-A7B7-D6620F38FFF4}</c15:txfldGUID>
                      <c15:f>'公会計指標分析・財政指標組合せ分析表 '!$BX$50</c15:f>
                      <c15:dlblFieldTableCache>
                        <c:ptCount val="1"/>
                        <c:pt idx="0">
                          <c:v>H26</c:v>
                        </c:pt>
                      </c15:dlblFieldTableCache>
                    </c15:dlblFTEntry>
                  </c15:dlblFieldTable>
                  <c15:showDataLabelsRange val="0"/>
                </c:ext>
                <c:ext xmlns:c16="http://schemas.microsoft.com/office/drawing/2014/chart" uri="{C3380CC4-5D6E-409C-BE32-E72D297353CC}">
                  <c16:uniqueId val="{00000005-BB0F-4D2B-95D8-5842E3874F81}"/>
                </c:ext>
              </c:extLst>
            </c:dLbl>
            <c:dLbl>
              <c:idx val="16"/>
              <c:layout/>
              <c:tx>
                <c:strRef>
                  <c:f>'公会計指標分析・財政指標組合せ分析表 '!$CF$50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{29C90FE9-4285-400E-91A3-918DF7C2B370}</c15:txfldGUID>
                      <c15:f>'公会計指標分析・財政指標組合せ分析表 '!$CF$50</c15:f>
                      <c15:dlblFieldTableCache>
                        <c:ptCount val="1"/>
                        <c:pt idx="0">
                          <c:v>H27</c:v>
                        </c:pt>
                      </c15:dlblFieldTableCache>
                    </c15:dlblFTEntry>
                  </c15:dlblFieldTable>
                  <c15:showDataLabelsRange val="0"/>
                </c:ext>
                <c:ext xmlns:c16="http://schemas.microsoft.com/office/drawing/2014/chart" uri="{C3380CC4-5D6E-409C-BE32-E72D297353CC}">
                  <c16:uniqueId val="{00000006-BB0F-4D2B-95D8-5842E3874F81}"/>
                </c:ext>
              </c:extLst>
            </c:dLbl>
            <c:dLbl>
              <c:idx val="24"/>
              <c:layout/>
              <c:tx>
                <c:strRef>
                  <c:f>'公会計指標分析・財政指標組合せ分析表 '!$CN$50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{C1163780-1A75-4FD7-8BF8-201088505889}</c15:txfldGUID>
                      <c15:f>'公会計指標分析・財政指標組合せ分析表 '!$CN$50</c15:f>
                      <c15:dlblFieldTableCache>
                        <c:ptCount val="1"/>
                        <c:pt idx="0">
                          <c:v>H28</c:v>
                        </c:pt>
                      </c15:dlblFieldTableCache>
                    </c15:dlblFTEntry>
                  </c15:dlblFieldTable>
                  <c15:showDataLabelsRange val="0"/>
                </c:ext>
                <c:ext xmlns:c16="http://schemas.microsoft.com/office/drawing/2014/chart" uri="{C3380CC4-5D6E-409C-BE32-E72D297353CC}">
                  <c16:uniqueId val="{00000007-BB0F-4D2B-95D8-5842E3874F81}"/>
                </c:ext>
              </c:extLst>
            </c:dLbl>
            <c:dLbl>
              <c:idx val="32"/>
              <c:tx>
                <c:strRef>
                  <c:f>'公会計指標分析・財政指標組合せ分析表 '!$CV$50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{9E8AA09A-839A-4717-8BA4-661AF245A0CB}</c15:txfldGUID>
                      <c15:f>'公会計指標分析・財政指標組合せ分析表 '!$CV$50</c15:f>
                      <c15:dlblFieldTableCache>
                        <c:ptCount val="1"/>
                        <c:pt idx="0">
                          <c:v>H29</c:v>
                        </c:pt>
                      </c15:dlblFieldTableCache>
                    </c15:dlblFTEntry>
                  </c15:dlblFieldTable>
                  <c15:showDataLabelsRange val="0"/>
                </c:ext>
                <c:ext xmlns:c16="http://schemas.microsoft.com/office/drawing/2014/chart" uri="{C3380CC4-5D6E-409C-BE32-E72D297353CC}">
                  <c16:uniqueId val="{00000008-BB0F-4D2B-95D8-5842E3874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16">
                  <c:v>48.1</c:v>
                </c:pt>
                <c:pt idx="24">
                  <c:v>50</c:v>
                </c:pt>
              </c:numCache>
            </c:numRef>
          </c:xVal>
          <c:yVal>
            <c:numRef>
              <c:f>'公会計指標分析・財政指標組合せ分析表 '!$BP$51:$DC$51</c:f>
              <c:numCache>
                <c:formatCode>#,##0.0;"▲ "#,##0.0</c:formatCode>
                <c:ptCount val="40"/>
                <c:pt idx="16">
                  <c:v>16.7</c:v>
                </c:pt>
                <c:pt idx="24">
                  <c:v>16.600000000000001</c:v>
                </c:pt>
              </c:numCache>
            </c:numRef>
          </c:yVal>
          <c:smooth val="0"/>
          <c:extLst>
            <c:ext xmlns:c16="http://schemas.microsoft.com/office/drawing/2014/chart" uri="{C3380CC4-5D6E-409C-BE32-E72D297353CC}">
              <c16:uniqueId val="{00000009-BB0F-4D2B-95D8-5842E3874F81}"/>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{A0BEA49A-A435-4C79-9120-011E2A4069BA}</c15:txfldGUID>
                      <c15:f>'公会計指標分析・財政指標組合せ分析表 '!$BP$50</c15:f>
                      <c15:dlblFieldTableCache>
                        <c:ptCount val="1"/>
                        <c:pt idx="0">
                          <c:v>H25</c:v>
                        </c:pt>
                      </c15:dlblFieldTableCache>
                    </c15:dlblFTEntry>
                  </c15:dlblFieldTable>
                  <c15:showDataLabelsRange val="0"/>
                </c:ext>
                <c:ext xmlns:c16="http://schemas.microsoft.com/office/drawing/2014/chart" uri="{C3380CC4-5D6E-409C-BE32-E72D297353CC}">
                  <c16:uniqueId val="{0000000A-BB0F-4D2B-95D8-5842E3874F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{26C60FB7-C660-4C5F-9301-6773A72FFEFA}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0F-4D2B-95D8-5842E3874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{AE015F77-CD29-4AE4-861E-7C712DAAD466}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0F-4D2B-95D8-5842E3874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{10B93A76-57CF-4DFF-A8EE-9E8D0A8452DA}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0F-4D2B-95D8-5842E3874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{DC838C3E-46ED-4157-9F58-4214B7A98893}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0F-4D2B-95D8-5842E3874F81}"/>
                </c:ext>
              </c:extLst>
            </c:dLbl>
            <c:dLbl>
              <c:idx val="8"/>
              <c:tx>
                <c:strRef>
                  <c:f>'公会計指標分析・財政指標組合せ分析表 '!$BX$50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{44BE352C-D0F7-4633-82E7-A9AC87850584}</c15:txfldGUID>
                      <c15:f>'公会計指標分析・財政指標組合せ分析表 '!$BX$50</c15:f>
                      <c15:dlblFieldTableCache>
                        <c:ptCount val="1"/>
                        <c:pt idx="0">
                          <c:v>H26</c:v>
                        </c:pt>
                      </c15:dlblFieldTableCache>
                    </c15:dlblFTEntry>
                  </c15:dlblFieldTable>
                  <c15:showDataLabelsRange val="0"/>
                </c:ext>
                <c:ext xmlns:c16="http://schemas.microsoft.com/office/drawing/2014/chart" uri="{C3380CC4-5D6E-409C-BE32-E72D297353CC}">
                  <c16:uniqueId val="{0000000F-BB0F-4D2B-95D8-5842E3874F81}"/>
                </c:ext>
              </c:extLst>
            </c:dLbl>
            <c:dLbl>
              <c:idx val="16"/>
              <c:layout/>
              <c:tx>
                <c:strRef>
                  <c:f>'公会計指標分析・財政指標組合せ分析表 '!$CF$50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{12875436-9B49-450A-88CE-53D1AFBBE125}</c15:txfldGUID>
                      <c15:f>'公会計指標分析・財政指標組合せ分析表 '!$CF$50</c15:f>
                      <c15:dlblFieldTableCache>
                        <c:ptCount val="1"/>
                        <c:pt idx="0">
                          <c:v>H27</c:v>
                        </c:pt>
                      </c15:dlblFieldTableCache>
                    </c15:dlblFTEntry>
                  </c15:dlblFieldTable>
                  <c15:showDataLabelsRange val="0"/>
                </c:ext>
                <c:ext xmlns:c16="http://schemas.microsoft.com/office/drawing/2014/chart" uri="{C3380CC4-5D6E-409C-BE32-E72D297353CC}">
                  <c16:uniqueId val="{00000010-BB0F-4D2B-95D8-5842E3874F81}"/>
                </c:ext>
              </c:extLst>
            </c:dLbl>
            <c:dLbl>
              <c:idx val="24"/>
              <c:layout/>
              <c:tx>
                <c:strRef>
                  <c:f>'公会計指標分析・財政指標組合せ分析表 '!$CN$50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{B7E73D39-0119-4974-9EE5-8337225B9A83}</c15:txfldGUID>
                      <c15:f>'公会計指標分析・財政指標組合せ分析表 '!$CN$50</c15:f>
                      <c15:dlblFieldTableCache>
                        <c:ptCount val="1"/>
                        <c:pt idx="0">
                          <c:v>H28</c:v>
                        </c:pt>
                      </c15:dlblFieldTableCache>
                    </c15:dlblFTEntry>
                  </c15:dlblFieldTable>
                  <c15:showDataLabelsRange val="0"/>
                </c:ext>
                <c:ext xmlns:c16="http://schemas.microsoft.com/office/drawing/2014/chart" uri="{C3380CC4-5D6E-409C-BE32-E72D297353CC}">
                  <c16:uniqueId val="{00000011-BB0F-4D2B-95D8-5842E3874F81}"/>
                </c:ext>
              </c:extLst>
            </c:dLbl>
            <c:dLbl>
              <c:idx val="32"/>
              <c:tx>
                <c:strRef>
                  <c:f>'公会計指標分析・財政指標組合せ分析表 '!$CV$50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{01EB4542-ACC3-4746-8CE5-5FD6AD0952A5}</c15:txfldGUID>
                      <c15:f>'公会計指標分析・財政指標組合せ分析表 '!$CV$50</c15:f>
                      <c15:dlblFieldTableCache>
                        <c:ptCount val="1"/>
                        <c:pt idx="0">
                          <c:v>H29</c:v>
                        </c:pt>
                      </c15:dlblFieldTableCache>
                    </c15:dlblFTEntry>
                  </c15:dlblFieldTable>
                  <c15:showDataLabelsRange val="0"/>
                </c:ext>
                <c:ext xmlns:c16="http://schemas.microsoft.com/office/drawing/2014/chart" uri="{C3380CC4-5D6E-409C-BE32-E72D297353CC}">
                  <c16:uniqueId val="{00000012-BB0F-4D2B-95D8-5842E3874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16">
                  <c:v>54.2</c:v>
                </c:pt>
                <c:pt idx="24">
                  <c:v>56.3</c:v>
                </c:pt>
              </c:numCache>
            </c:numRef>
          </c:xVal>
          <c:yVal>
            <c:numRef>
              <c:f>'公会計指標分析・財政指標組合せ分析表 '!$BP$55:$DC$55</c:f>
              <c:numCache>
                <c:formatCode>#,##0.0;"▲ "#,##0.0</c:formatCode>
                <c:ptCount val="40"/>
                <c:pt idx="16">
                  <c:v>0</c:v>
                </c:pt>
                <c:pt idx="24">
                  <c:v>0</c:v>
                </c:pt>
              </c:numCache>
            </c:numRef>
          </c:yVal>
          <c:smooth val="0"/>
          <c:extLst>
            <c:ext xmlns:c16="http://schemas.microsoft.com/office/drawing/2014/chart" uri="{C3380CC4-5D6E-409C-BE32-E72D297353CC}">
              <c16:uniqueId val="{00000013-BB0F-4D2B-95D8-5842E3874F81}"/>
            </c:ext>
          </c:extLst>
        </c:ser>
        <c:dLbls>
          <c:showLegendKey val="0"/>
          <c:showVal val="1"/>
          <c:showCatName val="0"/>
          <c:showSerName val="0"/>
          <c:showPercent val="0"/>
          <c:showBubbleSize val="0"/>
        </c:dLbls>
        <c:axId val="305559808"/>
        <c:axId val="305586560"/>
      </c:scatterChart>
      <c:valAx>
        <c:axId val="305559808"/>
        <c:scaling>
          <c:orientation val="minMax"/>
          <c:max val="57"/>
          <c:min val="4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586560"/>
        <c:crosses val="autoZero"/>
        <c:crossBetween val="midCat"/>
      </c:valAx>
      <c:valAx>
        <c:axId val="3055865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55980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{B5A5DAF6-7AE0-4C41-9D64-295ECE0F21C8}</c15:txfldGUID>
                      <c15:f>'公会計指標分析・財政指標組合せ分析表 '!$BP$72</c15:f>
                      <c15:dlblFieldTableCache>
                        <c:ptCount val="1"/>
                        <c:pt idx="0">
                          <c:v>H25</c:v>
                        </c:pt>
                      </c15:dlblFieldTableCache>
                    </c15:dlblFTEntry>
                  </c15:dlblFieldTable>
                  <c15:showDataLabelsRange val="0"/>
                </c:ext>
                <c:ext xmlns:c16="http://schemas.microsoft.com/office/drawing/2014/chart" uri="{C3380CC4-5D6E-409C-BE32-E72D297353CC}">
                  <c16:uniqueId val="{00000000-A782-4D31-8328-C2E003CFD6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{D5550A11-2ADD-4AF1-AFD8-B7C28548E529}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82-4D31-8328-C2E003CFD6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{37E0CDEE-630C-4812-B9F2-E90D565C6E82}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82-4D31-8328-C2E003CFD6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{9594262B-B0E5-4161-9CFE-EAD768AF1CE6}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82-4D31-8328-C2E003CFD6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{784B0D34-2131-438E-A944-28A00E4F09FB}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82-4D31-8328-C2E003CFD65B}"/>
                </c:ext>
              </c:extLst>
            </c:dLbl>
            <c:dLbl>
              <c:idx val="8"/>
              <c:layout/>
              <c:tx>
                <c:strRef>
                  <c:f>'公会計指標分析・財政指標組合せ分析表 '!$BX$72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{093ECB1C-D162-4B62-A78D-7ECDCFBC7A4D}</c15:txfldGUID>
                      <c15:f>'公会計指標分析・財政指標組合せ分析表 '!$BX$72</c15:f>
                      <c15:dlblFieldTableCache>
                        <c:ptCount val="1"/>
                        <c:pt idx="0">
                          <c:v>H26</c:v>
                        </c:pt>
                      </c15:dlblFieldTableCache>
                    </c15:dlblFTEntry>
                  </c15:dlblFieldTable>
                  <c15:showDataLabelsRange val="0"/>
                </c:ext>
                <c:ext xmlns:c16="http://schemas.microsoft.com/office/drawing/2014/chart" uri="{C3380CC4-5D6E-409C-BE32-E72D297353CC}">
                  <c16:uniqueId val="{00000005-A782-4D31-8328-C2E003CFD65B}"/>
                </c:ext>
              </c:extLst>
            </c:dLbl>
            <c:dLbl>
              <c:idx val="16"/>
              <c:layout>
                <c:manualLayout>
                  <c:x val="-2.7866658166312869E-2"/>
                  <c:y val="-8.0728601205419248E-2"/>
                </c:manualLayout>
              </c:layout>
              <c:tx>
                <c:strRef>
                  <c:f>'公会計指標分析・財政指標組合せ分析表 '!$CF$72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{B45A7137-DFDA-454C-AC53-8D122A8539CC}</c15:txfldGUID>
                      <c15:f>'公会計指標分析・財政指標組合せ分析表 '!$CF$72</c15:f>
                      <c15:dlblFieldTableCache>
                        <c:ptCount val="1"/>
                        <c:pt idx="0">
                          <c:v>H27</c:v>
                        </c:pt>
                      </c15:dlblFieldTableCache>
                    </c15:dlblFTEntry>
                  </c15:dlblFieldTable>
                  <c15:showDataLabelsRange val="0"/>
                </c:ext>
                <c:ext xmlns:c16="http://schemas.microsoft.com/office/drawing/2014/chart" uri="{C3380CC4-5D6E-409C-BE32-E72D297353CC}">
                  <c16:uniqueId val="{00000006-A782-4D31-8328-C2E003CFD65B}"/>
                </c:ext>
              </c:extLst>
            </c:dLbl>
            <c:dLbl>
              <c:idx val="24"/>
              <c:layout>
                <c:manualLayout>
                  <c:x val="-3.5529325071908535E-2"/>
                  <c:y val="-4.4104692970168724E-2"/>
                </c:manualLayout>
              </c:layout>
              <c:tx>
                <c:strRef>
                  <c:f>'公会計指標分析・財政指標組合せ分析表 '!$CN$72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{1CEC14FF-7AA1-4B2F-AB21-9EFD5F7FA46C}</c15:txfldGUID>
                      <c15:f>'公会計指標分析・財政指標組合せ分析表 '!$CN$72</c15:f>
                      <c15:dlblFieldTableCache>
                        <c:ptCount val="1"/>
                        <c:pt idx="0">
                          <c:v>H28</c:v>
                        </c:pt>
                      </c15:dlblFieldTableCache>
                    </c15:dlblFTEntry>
                  </c15:dlblFieldTable>
                  <c15:showDataLabelsRange val="0"/>
                </c:ext>
                <c:ext xmlns:c16="http://schemas.microsoft.com/office/drawing/2014/chart" uri="{C3380CC4-5D6E-409C-BE32-E72D297353CC}">
                  <c16:uniqueId val="{00000007-A782-4D31-8328-C2E003CFD65B}"/>
                </c:ext>
              </c:extLst>
            </c:dLbl>
            <c:dLbl>
              <c:idx val="32"/>
              <c:layout/>
              <c:tx>
                <c:strRef>
                  <c:f>'公会計指標分析・財政指標組合せ分析表 '!$CV$72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{29344C62-6F32-439B-8C5B-3D2523B55477}</c15:txfldGUID>
                      <c15:f>'公会計指標分析・財政指標組合せ分析表 '!$CV$72</c15:f>
                      <c15:dlblFieldTableCache>
                        <c:ptCount val="1"/>
                        <c:pt idx="0">
                          <c:v>H29</c:v>
                        </c:pt>
                      </c15:dlblFieldTableCache>
                    </c15:dlblFTEntry>
                  </c15:dlblFieldTable>
                  <c15:showDataLabelsRange val="0"/>
                </c:ext>
                <c:ext xmlns:c16="http://schemas.microsoft.com/office/drawing/2014/chart" uri="{C3380CC4-5D6E-409C-BE32-E72D297353CC}">
                  <c16:uniqueId val="{00000008-A782-4D31-8328-C2E003CFD6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10.8</c:v>
                </c:pt>
                <c:pt idx="8">
                  <c:v>10.3</c:v>
                </c:pt>
                <c:pt idx="16">
                  <c:v>9.6999999999999993</c:v>
                </c:pt>
                <c:pt idx="24">
                  <c:v>9.6</c:v>
                </c:pt>
                <c:pt idx="32">
                  <c:v>9</c:v>
                </c:pt>
              </c:numCache>
            </c:numRef>
          </c:xVal>
          <c:yVal>
            <c:numRef>
              <c:f>'公会計指標分析・財政指標組合せ分析表 '!$BP$73:$DC$73</c:f>
              <c:numCache>
                <c:formatCode>#,##0.0;"▲ "#,##0.0</c:formatCode>
                <c:ptCount val="40"/>
                <c:pt idx="0">
                  <c:v>49.6</c:v>
                </c:pt>
                <c:pt idx="8">
                  <c:v>42.2</c:v>
                </c:pt>
                <c:pt idx="16">
                  <c:v>16.7</c:v>
                </c:pt>
                <c:pt idx="24">
                  <c:v>16.600000000000001</c:v>
                </c:pt>
                <c:pt idx="32">
                  <c:v>19.2</c:v>
                </c:pt>
              </c:numCache>
            </c:numRef>
          </c:yVal>
          <c:smooth val="0"/>
          <c:extLst>
            <c:ext xmlns:c16="http://schemas.microsoft.com/office/drawing/2014/chart" uri="{C3380CC4-5D6E-409C-BE32-E72D297353CC}">
              <c16:uniqueId val="{00000009-A782-4D31-8328-C2E003CFD65B}"/>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{97D2A824-5580-4443-8809-5444FC911C42}</c15:txfldGUID>
                      <c15:f>'公会計指標分析・財政指標組合せ分析表 '!$BP$72</c15:f>
                      <c15:dlblFieldTableCache>
                        <c:ptCount val="1"/>
                        <c:pt idx="0">
                          <c:v>H25</c:v>
                        </c:pt>
                      </c15:dlblFieldTableCache>
                    </c15:dlblFTEntry>
                  </c15:dlblFieldTable>
                  <c15:showDataLabelsRange val="0"/>
                </c:ext>
                <c:ext xmlns:c16="http://schemas.microsoft.com/office/drawing/2014/chart" uri="{C3380CC4-5D6E-409C-BE32-E72D297353CC}">
                  <c16:uniqueId val="{0000000A-A782-4D31-8328-C2E003CFD6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{A73C2924-3B53-49FC-A6DA-86E8A829979E}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82-4D31-8328-C2E003CFD6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{72B7DAB9-BBD2-41CB-9869-D33AC26DD2D1}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82-4D31-8328-C2E003CFD6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{7267706B-55F1-4239-B6B4-AE14A0182503}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82-4D31-8328-C2E003CFD6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{09AC3FBC-3DA2-4015-8AFB-7FAF9C385C26}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82-4D31-8328-C2E003CFD65B}"/>
                </c:ext>
              </c:extLst>
            </c:dLbl>
            <c:dLbl>
              <c:idx val="8"/>
              <c:layout/>
              <c:tx>
                <c:strRef>
                  <c:f>'公会計指標分析・財政指標組合せ分析表 '!$BX$72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{7B1A81B5-88AE-428E-B2A5-B307FCDB7051}</c15:txfldGUID>
                      <c15:f>'公会計指標分析・財政指標組合せ分析表 '!$BX$72</c15:f>
                      <c15:dlblFieldTableCache>
                        <c:ptCount val="1"/>
                        <c:pt idx="0">
                          <c:v>H26</c:v>
                        </c:pt>
                      </c15:dlblFieldTableCache>
                    </c15:dlblFTEntry>
                  </c15:dlblFieldTable>
                  <c15:showDataLabelsRange val="0"/>
                </c:ext>
                <c:ext xmlns:c16="http://schemas.microsoft.com/office/drawing/2014/chart" uri="{C3380CC4-5D6E-409C-BE32-E72D297353CC}">
                  <c16:uniqueId val="{0000000F-A782-4D31-8328-C2E003CFD65B}"/>
                </c:ext>
              </c:extLst>
            </c:dLbl>
            <c:dLbl>
              <c:idx val="16"/>
              <c:layout/>
              <c:tx>
                <c:strRef>
                  <c:f>'公会計指標分析・財政指標組合せ分析表 '!$CF$72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{D649418B-E606-466D-BE42-1E0579F4E8D4}</c15:txfldGUID>
                      <c15:f>'公会計指標分析・財政指標組合せ分析表 '!$CF$72</c15:f>
                      <c15:dlblFieldTableCache>
                        <c:ptCount val="1"/>
                        <c:pt idx="0">
                          <c:v>H27</c:v>
                        </c:pt>
                      </c15:dlblFieldTableCache>
                    </c15:dlblFTEntry>
                  </c15:dlblFieldTable>
                  <c15:showDataLabelsRange val="0"/>
                </c:ext>
                <c:ext xmlns:c16="http://schemas.microsoft.com/office/drawing/2014/chart" uri="{C3380CC4-5D6E-409C-BE32-E72D297353CC}">
                  <c16:uniqueId val="{00000010-A782-4D31-8328-C2E003CFD65B}"/>
                </c:ext>
              </c:extLst>
            </c:dLbl>
            <c:dLbl>
              <c:idx val="24"/>
              <c:layout/>
              <c:tx>
                <c:strRef>
                  <c:f>'公会計指標分析・財政指標組合せ分析表 '!$CN$72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{8BF22B1E-F322-4620-B9D8-4B59DD77F1D2}</c15:txfldGUID>
                      <c15:f>'公会計指標分析・財政指標組合せ分析表 '!$CN$72</c15:f>
                      <c15:dlblFieldTableCache>
                        <c:ptCount val="1"/>
                        <c:pt idx="0">
                          <c:v>H28</c:v>
                        </c:pt>
                      </c15:dlblFieldTableCache>
                    </c15:dlblFTEntry>
                  </c15:dlblFieldTable>
                  <c15:showDataLabelsRange val="0"/>
                </c:ext>
                <c:ext xmlns:c16="http://schemas.microsoft.com/office/drawing/2014/chart" uri="{C3380CC4-5D6E-409C-BE32-E72D297353CC}">
                  <c16:uniqueId val="{00000011-A782-4D31-8328-C2E003CFD65B}"/>
                </c:ext>
              </c:extLst>
            </c:dLbl>
            <c:dLbl>
              <c:idx val="32"/>
              <c:layout/>
              <c:tx>
                <c:strRef>
                  <c:f>'公会計指標分析・財政指標組合せ分析表 '!$CV$72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{F9EBEFC5-81A8-4BB5-9E82-5B001FD82216}</c15:txfldGUID>
                      <c15:f>'公会計指標分析・財政指標組合せ分析表 '!$CV$72</c15:f>
                      <c15:dlblFieldTableCache>
                        <c:ptCount val="1"/>
                        <c:pt idx="0">
                          <c:v>H29</c:v>
                        </c:pt>
                      </c15:dlblFieldTableCache>
                    </c15:dlblFTEntry>
                  </c15:dlblFieldTable>
                  <c15:showDataLabelsRange val="0"/>
                </c:ext>
                <c:ext xmlns:c16="http://schemas.microsoft.com/office/drawing/2014/chart" uri="{C3380CC4-5D6E-409C-BE32-E72D297353CC}">
                  <c16:uniqueId val="{00000012-A782-4D31-8328-C2E003CFD6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 '!$BP$77:$DC$77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82-4D31-8328-C2E003CFD65B}"/>
            </c:ext>
          </c:extLst>
        </c:ser>
        <c:dLbls>
          <c:showLegendKey val="0"/>
          <c:showVal val="1"/>
          <c:showCatName val="0"/>
          <c:showSerName val="0"/>
          <c:showPercent val="0"/>
          <c:showBubbleSize val="0"/>
        </c:dLbls>
        <c:axId val="306247552"/>
        <c:axId val="306278400"/>
      </c:scatterChart>
      <c:valAx>
        <c:axId val="306247552"/>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78400"/>
        <c:crosses val="autoZero"/>
        <c:crossBetween val="midCat"/>
      </c:valAx>
      <c:valAx>
        <c:axId val="30627840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24755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年々、元利償還金が減額となっている。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年度から数年は過疎対策事業債の償還額が増加する見込みである。また、公営企業の元利償還金に対する繰入金は年々減少しており、今後も減少する見込みとなっている。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今後も事業内容等を精査し新規発行の抑制を図る。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学校給食共同調理場新設工事等にかかる地方債が増え地方債残高が増加した。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公営企業債等繰入見込額は年々減少し、今後も減少する見込みとなっている。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計画的に事業を行い、新発債の抑制に努め、将来負担比率の改善に努める。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村道廻谷線道路改良事業、村道八ツ田井沢線道路改良事業、学校給食共同調理場改修事業等による事業費の増加に伴い財政調整基金の取崩を行った。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年度も学校給食共同調理場改修事業等大型の事業が行われるため、財政調整基金を取り崩す見込みである。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今後、学校改修や施設等老朽化対策に向け、特定目的基金への積立移行も検討する必要がある。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①・・・福祉基金：高齢者等の保健福祉の増進を図るため</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②・・・奨学基金：奨学金の貸与資金に充てるため</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③・・・土地改良事業基金：土地改良事業費に充てるため</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④・・・地域振興基金：ふるさと応援寄附金条例に規定された事業に要する経費に充てるため</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cs typeface="+mn-cs"/>
            </a:rPr>
            <a:t>　　　</a:t>
          </a:r>
          <a:endParaRPr kumimoji="1" lang="en-US" altLang="ja-JP" sz="13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mn-lt"/>
              <a:ea typeface="+mn-ea"/>
              <a:cs typeface="+mn-cs"/>
            </a:rPr>
            <a:t>②・・・奨学基金：</a:t>
          </a:r>
          <a:r>
            <a:rPr kumimoji="1" lang="ja-JP" altLang="en-US" sz="1300" b="0" i="0" baseline="0">
              <a:solidFill>
                <a:schemeClr val="dk1"/>
              </a:solidFill>
              <a:effectLst/>
              <a:latin typeface="+mn-lt"/>
              <a:ea typeface="+mn-ea"/>
              <a:cs typeface="+mn-cs"/>
            </a:rPr>
            <a:t>増減なし（利子分のみ増）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③・・・土地改良事業基金：</a:t>
          </a:r>
          <a:r>
            <a:rPr kumimoji="1" lang="ja-JP" altLang="en-US" sz="1300" b="0" i="0" baseline="0">
              <a:solidFill>
                <a:schemeClr val="dk1"/>
              </a:solidFill>
              <a:effectLst/>
              <a:latin typeface="+mn-lt"/>
              <a:ea typeface="+mn-ea"/>
              <a:cs typeface="+mn-cs"/>
            </a:rPr>
            <a:t>（利子分のみ増）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④・・・地域振興基金：</a:t>
          </a:r>
          <a:r>
            <a:rPr kumimoji="1" lang="ja-JP" altLang="en-US" sz="1300" b="0" i="0" baseline="0">
              <a:solidFill>
                <a:schemeClr val="dk1"/>
              </a:solidFill>
              <a:effectLst/>
              <a:latin typeface="+mn-lt"/>
              <a:ea typeface="+mn-ea"/>
              <a:cs typeface="+mn-cs"/>
            </a:rPr>
            <a:t>ふるさと応援寄附金が増加したため基金額も増加した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①・・・福祉基金：</a:t>
          </a:r>
          <a:r>
            <a:rPr kumimoji="1" lang="ja-JP" altLang="en-US" sz="1300" b="0" i="0" baseline="0">
              <a:solidFill>
                <a:schemeClr val="dk1"/>
              </a:solidFill>
              <a:effectLst/>
              <a:latin typeface="+mn-lt"/>
              <a:ea typeface="+mn-ea"/>
              <a:cs typeface="+mn-cs"/>
            </a:rPr>
            <a:t>今のところ基金を取り崩しての計画等がないため現状維持が見込まれる</a:t>
          </a:r>
          <a:endParaRPr kumimoji="1" lang="en-US" altLang="ja-JP" sz="1300" b="0" i="0" baseline="0">
            <a:solidFill>
              <a:schemeClr val="dk1"/>
            </a:solidFill>
            <a:effectLst/>
            <a:latin typeface="+mn-lt"/>
            <a:ea typeface="+mn-ea"/>
            <a:cs typeface="+mn-cs"/>
          </a:endParaRPr>
        </a:p>
        <a:p>
          <a:r>
            <a:rPr kumimoji="1" lang="ja-JP" altLang="ja-JP" sz="1300" b="0" i="0" baseline="0">
              <a:solidFill>
                <a:schemeClr val="dk1"/>
              </a:solidFill>
              <a:effectLst/>
              <a:latin typeface="+mn-lt"/>
              <a:ea typeface="+mn-ea"/>
              <a:cs typeface="+mn-cs"/>
            </a:rPr>
            <a:t>　　　②・・・奨学基金：</a:t>
          </a:r>
          <a:r>
            <a:rPr kumimoji="1" lang="ja-JP" altLang="en-US" sz="1300" b="0" i="0" baseline="0">
              <a:solidFill>
                <a:schemeClr val="dk1"/>
              </a:solidFill>
              <a:effectLst/>
              <a:latin typeface="+mn-lt"/>
              <a:ea typeface="+mn-ea"/>
              <a:cs typeface="+mn-cs"/>
            </a:rPr>
            <a:t>債権と貸付額のバランスをみながら奨学金の貸与計画を行う予定</a:t>
          </a:r>
          <a:endParaRPr kumimoji="1" lang="en-US" altLang="ja-JP" sz="1300" b="0" i="0" baseline="0">
            <a:solidFill>
              <a:schemeClr val="dk1"/>
            </a:solidFill>
            <a:effectLst/>
            <a:latin typeface="+mn-lt"/>
            <a:ea typeface="+mn-ea"/>
            <a:cs typeface="+mn-cs"/>
          </a:endParaRPr>
        </a:p>
        <a:p>
          <a:r>
            <a:rPr kumimoji="1" lang="ja-JP" altLang="ja-JP" sz="1300" b="0" i="0" baseline="0">
              <a:solidFill>
                <a:schemeClr val="dk1"/>
              </a:solidFill>
              <a:effectLst/>
              <a:latin typeface="+mn-lt"/>
              <a:ea typeface="+mn-ea"/>
              <a:cs typeface="+mn-cs"/>
            </a:rPr>
            <a:t>　　　③・・・土地改良事業基金：</a:t>
          </a:r>
          <a:r>
            <a:rPr kumimoji="1" lang="ja-JP" altLang="en-US" sz="1300" b="0" i="0" baseline="0">
              <a:solidFill>
                <a:schemeClr val="dk1"/>
              </a:solidFill>
              <a:effectLst/>
              <a:latin typeface="+mn-lt"/>
              <a:ea typeface="+mn-ea"/>
              <a:cs typeface="+mn-cs"/>
            </a:rPr>
            <a:t>今のところ基金を取り崩しての計画等がないため現状維持（利子分のみ増）が見込まれる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④・・・地域振興基金：</a:t>
          </a:r>
          <a:r>
            <a:rPr kumimoji="1" lang="ja-JP" altLang="ja-JP" sz="1300">
              <a:solidFill>
                <a:schemeClr val="dk1"/>
              </a:solidFill>
              <a:effectLst/>
              <a:latin typeface="+mn-lt"/>
              <a:ea typeface="+mn-ea"/>
              <a:cs typeface="+mn-cs"/>
            </a:rPr>
            <a:t>ふるさと寄附金受入が増加することが見込まれるため、相良村地域振興基金の残高の増加が見込まれる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ja-JP" sz="1300">
              <a:solidFill>
                <a:schemeClr val="dk1"/>
              </a:solidFill>
              <a:effectLst/>
              <a:latin typeface="+mn-lt"/>
              <a:ea typeface="+mn-ea"/>
              <a:cs typeface="+mn-cs"/>
            </a:rPr>
            <a:t>村道廻谷線道路改良事業、学校給食共同調理場改修事業等</a:t>
          </a:r>
          <a:r>
            <a:rPr kumimoji="1" lang="ja-JP" altLang="en-US" sz="1300">
              <a:solidFill>
                <a:schemeClr val="dk1"/>
              </a:solidFill>
              <a:effectLst/>
              <a:latin typeface="+mn-lt"/>
              <a:ea typeface="+mn-ea"/>
              <a:cs typeface="+mn-cs"/>
            </a:rPr>
            <a:t>大型事業</a:t>
          </a:r>
          <a:r>
            <a:rPr kumimoji="1" lang="ja-JP" altLang="ja-JP" sz="1300">
              <a:solidFill>
                <a:schemeClr val="dk1"/>
              </a:solidFill>
              <a:effectLst/>
              <a:latin typeface="+mn-lt"/>
              <a:ea typeface="+mn-ea"/>
              <a:cs typeface="+mn-cs"/>
            </a:rPr>
            <a:t>による事業費の増加に伴い</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基金の取崩を行っ</a:t>
          </a:r>
          <a:r>
            <a:rPr kumimoji="1" lang="ja-JP" altLang="en-US" sz="13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年度も学校給食共同調理場改修事業等大型の事業が行われるため、財政調整基金を取り崩す見込みである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年度も学校給食共同調理場改修事業等大型の事業が行われるため、財政調整基金を取り崩す見込みである。</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今後、学校改修や施設等老朽化対策に向け、特定目的基金への積立移行も検討する必要がある。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また、災害など不測の事態に備えるためにも必要であるため、国債売却益等が出た場合には積立を行っていく予定である。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利子分の増加のみ。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にかけて微増しているが、これは福祉施設が償却率１００％であることや、消防施設の償却率が倍増したこと等が起因していると考えられる。福祉施設は</a:t>
          </a:r>
          <a:r>
            <a:rPr kumimoji="1" lang="en-US" altLang="ja-JP" sz="1100">
              <a:latin typeface="ＭＳ Ｐゴシック" panose="020B0600070205080204" pitchFamily="50" charset="-128"/>
              <a:ea typeface="ＭＳ Ｐゴシック" panose="020B0600070205080204" pitchFamily="50" charset="-128"/>
            </a:rPr>
            <a:t>S57</a:t>
          </a:r>
          <a:r>
            <a:rPr kumimoji="1" lang="ja-JP" altLang="en-US" sz="1100">
              <a:latin typeface="ＭＳ Ｐゴシック" panose="020B0600070205080204" pitchFamily="50" charset="-128"/>
              <a:ea typeface="ＭＳ Ｐゴシック" panose="020B0600070205080204" pitchFamily="50" charset="-128"/>
            </a:rPr>
            <a:t>年建築のため償却が完了しているが、</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年に大規模改修を行い耐震化を図っている。消防施設については、一部事務組合である人吉下球磨消防組合の按分率が連結財務書類に反映されたことによる。その他では、耐用年数を大幅に経過した公営住宅が課題となっており、除却を視野に住民と話し合い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8" name="楕円 77"/>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楕円 78"/>
        <xdr:cNvSpPr/>
      </xdr:nvSpPr>
      <xdr:spPr>
        <a:xfrm>
          <a:off x="3238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14393</xdr:rowOff>
    </xdr:to>
    <xdr:cxnSp macro="">
      <xdr:nvCxnSpPr>
        <xdr:cNvPr id="80" name="直線コネクタ 79"/>
        <xdr:cNvCxnSpPr/>
      </xdr:nvCxnSpPr>
      <xdr:spPr>
        <a:xfrm flipV="1">
          <a:off x="3289300" y="526097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1" name="n_1ave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2"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3" name="n_1main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4" name="n_2mainValue有形固定資産減価償却率"/>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全国、県平均は下回っているが、類団比較では２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５年上回っており、団体内順位も下位に位置している。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今後は、事業内容を精査し、新発債の発行を抑制することで償還可能年数の縮減に努める。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7" name="楕円 126"/>
        <xdr:cNvSpPr/>
      </xdr:nvSpPr>
      <xdr:spPr>
        <a:xfrm>
          <a:off x="147447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28" name="債務償還可能年数該当値テキスト"/>
        <xdr:cNvSpPr txBox="1"/>
      </xdr:nvSpPr>
      <xdr:spPr>
        <a:xfrm>
          <a:off x="14846300" y="5061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0" name="楕円 69"/>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76835</xdr:rowOff>
    </xdr:from>
    <xdr:to>
      <xdr:col>15</xdr:col>
      <xdr:colOff>101600</xdr:colOff>
      <xdr:row>40</xdr:row>
      <xdr:rowOff>6985</xdr:rowOff>
    </xdr:to>
    <xdr:sp macro="" textlink="">
      <xdr:nvSpPr>
        <xdr:cNvPr id="71" name="楕円 70"/>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127635</xdr:rowOff>
    </xdr:to>
    <xdr:cxnSp macro="">
      <xdr:nvCxnSpPr>
        <xdr:cNvPr id="72" name="直線コネクタ 71"/>
        <xdr:cNvCxnSpPr/>
      </xdr:nvCxnSpPr>
      <xdr:spPr>
        <a:xfrm flipV="1">
          <a:off x="2908300" y="6777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75" name="n_1mainValue【道路】&#10;有形固定資産減価償却率"/>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76"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47460</xdr:rowOff>
    </xdr:from>
    <xdr:to>
      <xdr:col>50</xdr:col>
      <xdr:colOff>165100</xdr:colOff>
      <xdr:row>41</xdr:row>
      <xdr:rowOff>149060</xdr:rowOff>
    </xdr:to>
    <xdr:sp macro="" textlink="">
      <xdr:nvSpPr>
        <xdr:cNvPr id="114" name="楕円 113"/>
        <xdr:cNvSpPr/>
      </xdr:nvSpPr>
      <xdr:spPr>
        <a:xfrm>
          <a:off x="9588500" y="7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117408</xdr:rowOff>
    </xdr:from>
    <xdr:to>
      <xdr:col>46</xdr:col>
      <xdr:colOff>38100</xdr:colOff>
      <xdr:row>42</xdr:row>
      <xdr:rowOff>47558</xdr:rowOff>
    </xdr:to>
    <xdr:sp macro="" textlink="">
      <xdr:nvSpPr>
        <xdr:cNvPr id="115" name="楕円 114"/>
        <xdr:cNvSpPr/>
      </xdr:nvSpPr>
      <xdr:spPr>
        <a:xfrm>
          <a:off x="8699500" y="7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98260</xdr:rowOff>
    </xdr:from>
    <xdr:to>
      <xdr:col>50</xdr:col>
      <xdr:colOff>114300</xdr:colOff>
      <xdr:row>41</xdr:row>
      <xdr:rowOff>168208</xdr:rowOff>
    </xdr:to>
    <xdr:cxnSp macro="">
      <xdr:nvCxnSpPr>
        <xdr:cNvPr id="116" name="直線コネクタ 115"/>
        <xdr:cNvCxnSpPr/>
      </xdr:nvCxnSpPr>
      <xdr:spPr>
        <a:xfrm flipV="1">
          <a:off x="8750300" y="7127710"/>
          <a:ext cx="889000" cy="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140187</xdr:rowOff>
    </xdr:from>
    <xdr:ext cx="534377" cy="259045"/>
    <xdr:sp macro="" textlink="">
      <xdr:nvSpPr>
        <xdr:cNvPr id="119" name="n_1mainValue【道路】&#10;一人当たり延長"/>
        <xdr:cNvSpPr txBox="1"/>
      </xdr:nvSpPr>
      <xdr:spPr>
        <a:xfrm>
          <a:off x="9359411" y="71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38685</xdr:rowOff>
    </xdr:from>
    <xdr:ext cx="534377" cy="259045"/>
    <xdr:sp macro="" textlink="">
      <xdr:nvSpPr>
        <xdr:cNvPr id="120" name="n_2mainValue【道路】&#10;一人当たり延長"/>
        <xdr:cNvSpPr txBox="1"/>
      </xdr:nvSpPr>
      <xdr:spPr>
        <a:xfrm>
          <a:off x="8483111" y="7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59" name="楕円 158"/>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60" name="楕円 159"/>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5715</xdr:rowOff>
    </xdr:to>
    <xdr:cxnSp macro="">
      <xdr:nvCxnSpPr>
        <xdr:cNvPr id="161" name="直線コネクタ 160"/>
        <xdr:cNvCxnSpPr/>
      </xdr:nvCxnSpPr>
      <xdr:spPr>
        <a:xfrm flipV="1">
          <a:off x="2908300" y="1043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64" name="n_1mainValue【橋りょう・トンネ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65" name="n_2main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124603</xdr:rowOff>
    </xdr:from>
    <xdr:to>
      <xdr:col>50</xdr:col>
      <xdr:colOff>165100</xdr:colOff>
      <xdr:row>63</xdr:row>
      <xdr:rowOff>54753</xdr:rowOff>
    </xdr:to>
    <xdr:sp macro="" textlink="">
      <xdr:nvSpPr>
        <xdr:cNvPr id="205" name="楕円 204"/>
        <xdr:cNvSpPr/>
      </xdr:nvSpPr>
      <xdr:spPr>
        <a:xfrm>
          <a:off x="9588500" y="107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128532</xdr:rowOff>
    </xdr:from>
    <xdr:to>
      <xdr:col>46</xdr:col>
      <xdr:colOff>38100</xdr:colOff>
      <xdr:row>63</xdr:row>
      <xdr:rowOff>58682</xdr:rowOff>
    </xdr:to>
    <xdr:sp macro="" textlink="">
      <xdr:nvSpPr>
        <xdr:cNvPr id="206" name="楕円 205"/>
        <xdr:cNvSpPr/>
      </xdr:nvSpPr>
      <xdr:spPr>
        <a:xfrm>
          <a:off x="8699500" y="107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3953</xdr:rowOff>
    </xdr:from>
    <xdr:to>
      <xdr:col>50</xdr:col>
      <xdr:colOff>114300</xdr:colOff>
      <xdr:row>63</xdr:row>
      <xdr:rowOff>7882</xdr:rowOff>
    </xdr:to>
    <xdr:cxnSp macro="">
      <xdr:nvCxnSpPr>
        <xdr:cNvPr id="207" name="直線コネクタ 206"/>
        <xdr:cNvCxnSpPr/>
      </xdr:nvCxnSpPr>
      <xdr:spPr>
        <a:xfrm flipV="1">
          <a:off x="8750300" y="10805303"/>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45880</xdr:rowOff>
    </xdr:from>
    <xdr:ext cx="599010" cy="259045"/>
    <xdr:sp macro="" textlink="">
      <xdr:nvSpPr>
        <xdr:cNvPr id="210" name="n_1mainValue【橋りょう・トンネル】&#10;一人当たり有形固定資産（償却資産）額"/>
        <xdr:cNvSpPr txBox="1"/>
      </xdr:nvSpPr>
      <xdr:spPr>
        <a:xfrm>
          <a:off x="9327095" y="108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49809</xdr:rowOff>
    </xdr:from>
    <xdr:ext cx="599010" cy="259045"/>
    <xdr:sp macro="" textlink="">
      <xdr:nvSpPr>
        <xdr:cNvPr id="211" name="n_2mainValue【橋りょう・トンネル】&#10;一人当たり有形固定資産（償却資産）額"/>
        <xdr:cNvSpPr txBox="1"/>
      </xdr:nvSpPr>
      <xdr:spPr>
        <a:xfrm>
          <a:off x="8450795" y="1085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50" name="楕円 249"/>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27305</xdr:rowOff>
    </xdr:from>
    <xdr:to>
      <xdr:col>15</xdr:col>
      <xdr:colOff>101600</xdr:colOff>
      <xdr:row>83</xdr:row>
      <xdr:rowOff>128905</xdr:rowOff>
    </xdr:to>
    <xdr:sp macro="" textlink="">
      <xdr:nvSpPr>
        <xdr:cNvPr id="251" name="楕円 250"/>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78105</xdr:rowOff>
    </xdr:to>
    <xdr:cxnSp macro="">
      <xdr:nvCxnSpPr>
        <xdr:cNvPr id="252" name="直線コネクタ 251"/>
        <xdr:cNvCxnSpPr/>
      </xdr:nvCxnSpPr>
      <xdr:spPr>
        <a:xfrm flipV="1">
          <a:off x="2908300" y="142341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55" name="n_1mainValue【公営住宅】&#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56" name="n_2mainValue【公営住宅】&#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20180</xdr:rowOff>
    </xdr:from>
    <xdr:to>
      <xdr:col>50</xdr:col>
      <xdr:colOff>165100</xdr:colOff>
      <xdr:row>86</xdr:row>
      <xdr:rowOff>121780</xdr:rowOff>
    </xdr:to>
    <xdr:sp macro="" textlink="">
      <xdr:nvSpPr>
        <xdr:cNvPr id="294" name="楕円 293"/>
        <xdr:cNvSpPr/>
      </xdr:nvSpPr>
      <xdr:spPr>
        <a:xfrm>
          <a:off x="9588500" y="147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21667</xdr:rowOff>
    </xdr:from>
    <xdr:to>
      <xdr:col>46</xdr:col>
      <xdr:colOff>38100</xdr:colOff>
      <xdr:row>86</xdr:row>
      <xdr:rowOff>123267</xdr:rowOff>
    </xdr:to>
    <xdr:sp macro="" textlink="">
      <xdr:nvSpPr>
        <xdr:cNvPr id="295" name="楕円 294"/>
        <xdr:cNvSpPr/>
      </xdr:nvSpPr>
      <xdr:spPr>
        <a:xfrm>
          <a:off x="8699500" y="14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70980</xdr:rowOff>
    </xdr:from>
    <xdr:to>
      <xdr:col>50</xdr:col>
      <xdr:colOff>114300</xdr:colOff>
      <xdr:row>86</xdr:row>
      <xdr:rowOff>72467</xdr:rowOff>
    </xdr:to>
    <xdr:cxnSp macro="">
      <xdr:nvCxnSpPr>
        <xdr:cNvPr id="296" name="直線コネクタ 295"/>
        <xdr:cNvCxnSpPr/>
      </xdr:nvCxnSpPr>
      <xdr:spPr>
        <a:xfrm flipV="1">
          <a:off x="8750300" y="148156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112907</xdr:rowOff>
    </xdr:from>
    <xdr:ext cx="469744" cy="259045"/>
    <xdr:sp macro="" textlink="">
      <xdr:nvSpPr>
        <xdr:cNvPr id="299" name="n_1mainValue【公営住宅】&#10;一人当たり面積"/>
        <xdr:cNvSpPr txBox="1"/>
      </xdr:nvSpPr>
      <xdr:spPr>
        <a:xfrm>
          <a:off x="9391727" y="1485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114394</xdr:rowOff>
    </xdr:from>
    <xdr:ext cx="469744" cy="259045"/>
    <xdr:sp macro="" textlink="">
      <xdr:nvSpPr>
        <xdr:cNvPr id="300" name="n_2mainValue【公営住宅】&#10;一人当たり面積"/>
        <xdr:cNvSpPr txBox="1"/>
      </xdr:nvSpPr>
      <xdr:spPr>
        <a:xfrm>
          <a:off x="8515427" y="1485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7" name="直線コネクタ 35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59" name="直線コネクタ 35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1" name="直線コネクタ 36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3" name="フローチャート: 判断 36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4" name="フローチャート: 判断 36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5" name="フローチャート: 判断 36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371" name="楕円 370"/>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372" name="楕円 371"/>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83820</xdr:rowOff>
    </xdr:to>
    <xdr:cxnSp macro="">
      <xdr:nvCxnSpPr>
        <xdr:cNvPr id="373" name="直線コネクタ 372"/>
        <xdr:cNvCxnSpPr/>
      </xdr:nvCxnSpPr>
      <xdr:spPr>
        <a:xfrm>
          <a:off x="14592300" y="10172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37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376"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377"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3" name="テキスト ボックス 39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5" name="テキスト ボックス 39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7" name="テキスト ボックス 39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1" name="直線コネクタ 400"/>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2"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3" name="直線コネクタ 402"/>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4"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5" name="直線コネクタ 404"/>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06"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7" name="フローチャート: 判断 406"/>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8" name="フローチャート: 判断 407"/>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09" name="フローチャート: 判断 408"/>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102286</xdr:rowOff>
    </xdr:from>
    <xdr:to>
      <xdr:col>112</xdr:col>
      <xdr:colOff>38100</xdr:colOff>
      <xdr:row>63</xdr:row>
      <xdr:rowOff>32436</xdr:rowOff>
    </xdr:to>
    <xdr:sp macro="" textlink="">
      <xdr:nvSpPr>
        <xdr:cNvPr id="415" name="楕円 414"/>
        <xdr:cNvSpPr/>
      </xdr:nvSpPr>
      <xdr:spPr>
        <a:xfrm>
          <a:off x="21272500" y="107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145415</xdr:rowOff>
    </xdr:from>
    <xdr:to>
      <xdr:col>107</xdr:col>
      <xdr:colOff>101600</xdr:colOff>
      <xdr:row>63</xdr:row>
      <xdr:rowOff>75565</xdr:rowOff>
    </xdr:to>
    <xdr:sp macro="" textlink="">
      <xdr:nvSpPr>
        <xdr:cNvPr id="416" name="楕円 415"/>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153086</xdr:rowOff>
    </xdr:from>
    <xdr:to>
      <xdr:col>111</xdr:col>
      <xdr:colOff>177800</xdr:colOff>
      <xdr:row>63</xdr:row>
      <xdr:rowOff>24765</xdr:rowOff>
    </xdr:to>
    <xdr:cxnSp macro="">
      <xdr:nvCxnSpPr>
        <xdr:cNvPr id="417" name="直線コネクタ 416"/>
        <xdr:cNvCxnSpPr/>
      </xdr:nvCxnSpPr>
      <xdr:spPr>
        <a:xfrm flipV="1">
          <a:off x="20434300" y="1078298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18"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19"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23563</xdr:rowOff>
    </xdr:from>
    <xdr:ext cx="469744" cy="259045"/>
    <xdr:sp macro="" textlink="">
      <xdr:nvSpPr>
        <xdr:cNvPr id="420" name="n_1mainValue【学校施設】&#10;一人当たり面積"/>
        <xdr:cNvSpPr txBox="1"/>
      </xdr:nvSpPr>
      <xdr:spPr>
        <a:xfrm>
          <a:off x="21075727" y="108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421" name="n_2mainValue【学校施設】&#10;一人当たり面積"/>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学校施設の有家固定資産減価償却率について、全国並びに熊本県、類似団体いずれの平均値も上回っている。現在、公共施設個別計画の策定を進めており、施設の劣化調査を実施している。その結果を踏まえ、更新費用などのコストの見通しを明確にし、適切なマネジメントを検討す</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道路の一人当たり延長については、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にかけて倍以上増加しているが、これは、熊本県が実施した瀬目トンネル改修工事において、大字四浦字初神～椎葉間が迂回路に指定され、村道認定を外れていたが、工事竣工に伴い村道再認定を受けたことによる。橋りょう・トンネルの一人当たり有形固定資産（償却資産額）が全国平均と県平均を大きく上回っているが、本村には橋りょう５２本、トンネル１本と保有数の少なさが原因と考えられる。いずれも定期点検を実施しており、計画的なマネジメントを実施してい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公営住宅の有形固定資産減価償却率は全国、県、類似団体平均を下回っているが、</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２６建築の老朽化が進んでいる木造住宅があり、災害等で損壊が危ぶまれている。公営住宅長寿命化計画に基づき、長寿命化もしくは解体の判断を適切に行う。</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88" name="楕円 87"/>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89" name="楕円 88"/>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26670</xdr:rowOff>
    </xdr:to>
    <xdr:cxnSp macro="">
      <xdr:nvCxnSpPr>
        <xdr:cNvPr id="90" name="直線コネクタ 89"/>
        <xdr:cNvCxnSpPr/>
      </xdr:nvCxnSpPr>
      <xdr:spPr>
        <a:xfrm flipV="1">
          <a:off x="2908300" y="1027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30497</xdr:rowOff>
    </xdr:from>
    <xdr:ext cx="405111" cy="259045"/>
    <xdr:sp macro="" textlink="">
      <xdr:nvSpPr>
        <xdr:cNvPr id="91" name="n_1mainValue【体育館・プール】&#10;有形固定資産減価償却率"/>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92" name="n_2mainValue【体育館・プー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30353</xdr:rowOff>
    </xdr:from>
    <xdr:to>
      <xdr:col>50</xdr:col>
      <xdr:colOff>165100</xdr:colOff>
      <xdr:row>63</xdr:row>
      <xdr:rowOff>131953</xdr:rowOff>
    </xdr:to>
    <xdr:sp macro="" textlink="">
      <xdr:nvSpPr>
        <xdr:cNvPr id="134" name="楕円 133"/>
        <xdr:cNvSpPr/>
      </xdr:nvSpPr>
      <xdr:spPr>
        <a:xfrm>
          <a:off x="9588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33292</xdr:rowOff>
    </xdr:from>
    <xdr:to>
      <xdr:col>46</xdr:col>
      <xdr:colOff>38100</xdr:colOff>
      <xdr:row>63</xdr:row>
      <xdr:rowOff>134892</xdr:rowOff>
    </xdr:to>
    <xdr:sp macro="" textlink="">
      <xdr:nvSpPr>
        <xdr:cNvPr id="135" name="楕円 134"/>
        <xdr:cNvSpPr/>
      </xdr:nvSpPr>
      <xdr:spPr>
        <a:xfrm>
          <a:off x="8699500" y="10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81153</xdr:rowOff>
    </xdr:from>
    <xdr:to>
      <xdr:col>50</xdr:col>
      <xdr:colOff>114300</xdr:colOff>
      <xdr:row>63</xdr:row>
      <xdr:rowOff>84092</xdr:rowOff>
    </xdr:to>
    <xdr:cxnSp macro="">
      <xdr:nvCxnSpPr>
        <xdr:cNvPr id="136" name="直線コネクタ 135"/>
        <xdr:cNvCxnSpPr/>
      </xdr:nvCxnSpPr>
      <xdr:spPr>
        <a:xfrm flipV="1">
          <a:off x="8750300" y="1088250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148480</xdr:rowOff>
    </xdr:from>
    <xdr:ext cx="469744" cy="259045"/>
    <xdr:sp macro="" textlink="">
      <xdr:nvSpPr>
        <xdr:cNvPr id="137" name="n_1mainValue【体育館・プール】&#10;一人当たり面積"/>
        <xdr:cNvSpPr txBox="1"/>
      </xdr:nvSpPr>
      <xdr:spPr>
        <a:xfrm>
          <a:off x="9391727"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151419</xdr:rowOff>
    </xdr:from>
    <xdr:ext cx="469744" cy="259045"/>
    <xdr:sp macro="" textlink="">
      <xdr:nvSpPr>
        <xdr:cNvPr id="138" name="n_2mainValue【体育館・プール】&#10;一人当たり面積"/>
        <xdr:cNvSpPr txBox="1"/>
      </xdr:nvSpPr>
      <xdr:spPr>
        <a:xfrm>
          <a:off x="8515427" y="1060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80" name="楕円 179"/>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75</xdr:row>
      <xdr:rowOff>146248</xdr:rowOff>
    </xdr:from>
    <xdr:ext cx="469744" cy="259045"/>
    <xdr:sp macro="" textlink="">
      <xdr:nvSpPr>
        <xdr:cNvPr id="181"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5" name="直線コネクタ 204"/>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6"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7" name="直線コネクタ 206"/>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8"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9" name="直線コネクタ 208"/>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1" name="フローチャート: 判断 21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2" name="フローチャート: 判断 211"/>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3"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4" name="フローチャート: 判断 213"/>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5"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221" name="楕円 220"/>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135653</xdr:rowOff>
    </xdr:from>
    <xdr:ext cx="469744" cy="259045"/>
    <xdr:sp macro="" textlink="">
      <xdr:nvSpPr>
        <xdr:cNvPr id="222" name="n_1mainValue【福祉施設】&#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3" name="直線コネクタ 262"/>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64"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65" name="直線コネクタ 264"/>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6"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7" name="直線コネクタ 2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68"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9" name="フローチャート: 判断 268"/>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0" name="フローチャート: 判断 269"/>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1"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2" name="フローチャート: 判断 271"/>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3"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279" name="楕円 278"/>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99077</xdr:rowOff>
    </xdr:from>
    <xdr:ext cx="405111" cy="259045"/>
    <xdr:sp macro="" textlink="">
      <xdr:nvSpPr>
        <xdr:cNvPr id="280"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9" name="テキスト ボックス 2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0" name="直線コネクタ 2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1" name="直線コネクタ 2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2" name="テキスト ボックス 2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3" name="直線コネクタ 2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4" name="テキスト ボックス 29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5" name="直線コネクタ 2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6" name="テキスト ボックス 29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7" name="直線コネクタ 2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8" name="テキスト ボックス 29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9" name="直線コネクタ 2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0" name="テキスト ボックス 29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2" name="テキスト ボックス 30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04" name="直線コネクタ 303"/>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05"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6" name="直線コネクタ 305"/>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7"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8" name="直線コネクタ 307"/>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9"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0" name="フローチャート: 判断 309"/>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1" name="フローチャート: 判断 310"/>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12"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3" name="フローチャート: 判断 312"/>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14"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55257</xdr:rowOff>
    </xdr:from>
    <xdr:to>
      <xdr:col>112</xdr:col>
      <xdr:colOff>38100</xdr:colOff>
      <xdr:row>40</xdr:row>
      <xdr:rowOff>156857</xdr:rowOff>
    </xdr:to>
    <xdr:sp macro="" textlink="">
      <xdr:nvSpPr>
        <xdr:cNvPr id="320" name="楕円 319"/>
        <xdr:cNvSpPr/>
      </xdr:nvSpPr>
      <xdr:spPr>
        <a:xfrm>
          <a:off x="21272500" y="69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147984</xdr:rowOff>
    </xdr:from>
    <xdr:ext cx="599010" cy="259045"/>
    <xdr:sp macro="" textlink="">
      <xdr:nvSpPr>
        <xdr:cNvPr id="321" name="n_1mainValue【一般廃棄物処理施設】&#10;一人当たり有形固定資産（償却資産）額"/>
        <xdr:cNvSpPr txBox="1"/>
      </xdr:nvSpPr>
      <xdr:spPr>
        <a:xfrm>
          <a:off x="21011095" y="70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6" name="テキスト ボックス 3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7" name="直線コネクタ 3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8" name="直線コネクタ 3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9" name="テキスト ボックス 3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0" name="直線コネクタ 3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1" name="テキスト ボックス 3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2" name="直線コネクタ 3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3" name="テキスト ボックス 3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4" name="直線コネクタ 3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5" name="テキスト ボックス 3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6" name="直線コネクタ 3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7" name="テキスト ボックス 3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8" name="直線コネクタ 3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9" name="テキスト ボックス 3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1" name="テキスト ボックス 3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63" name="直線コネクタ 36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6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65" name="直線コネクタ 36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67" name="直線コネクタ 3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68"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69" name="フローチャート: 判断 36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70" name="フローチャート: 判断 36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7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2" name="フローチャート: 判断 37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73"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4" name="テキスト ボックス 3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5" name="テキスト ボックス 3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6" name="テキスト ボックス 3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7" name="テキスト ボックス 3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8" name="テキスト ボックス 3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379" name="楕円 378"/>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380" name="楕円 379"/>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84</xdr:row>
      <xdr:rowOff>31569</xdr:rowOff>
    </xdr:to>
    <xdr:cxnSp macro="">
      <xdr:nvCxnSpPr>
        <xdr:cNvPr id="381" name="直線コネクタ 380"/>
        <xdr:cNvCxnSpPr/>
      </xdr:nvCxnSpPr>
      <xdr:spPr>
        <a:xfrm flipV="1">
          <a:off x="14592300" y="13837376"/>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17253</xdr:rowOff>
    </xdr:from>
    <xdr:ext cx="405111" cy="259045"/>
    <xdr:sp macro="" textlink="">
      <xdr:nvSpPr>
        <xdr:cNvPr id="382"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383" name="n_2mainValue【消防施設】&#10;有形固定資産減価償却率"/>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07" name="直線コネクタ 40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0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09" name="直線コネクタ 40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1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11" name="直線コネクタ 41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12"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13" name="フローチャート: 判断 41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14" name="フローチャート: 判断 41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15"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16" name="フローチャート: 判断 41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17"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8" name="テキスト ボックス 4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25019</xdr:rowOff>
    </xdr:from>
    <xdr:to>
      <xdr:col>112</xdr:col>
      <xdr:colOff>38100</xdr:colOff>
      <xdr:row>86</xdr:row>
      <xdr:rowOff>126619</xdr:rowOff>
    </xdr:to>
    <xdr:sp macro="" textlink="">
      <xdr:nvSpPr>
        <xdr:cNvPr id="423" name="楕円 422"/>
        <xdr:cNvSpPr/>
      </xdr:nvSpPr>
      <xdr:spPr>
        <a:xfrm>
          <a:off x="21272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60071</xdr:rowOff>
    </xdr:from>
    <xdr:to>
      <xdr:col>107</xdr:col>
      <xdr:colOff>101600</xdr:colOff>
      <xdr:row>86</xdr:row>
      <xdr:rowOff>161671</xdr:rowOff>
    </xdr:to>
    <xdr:sp macro="" textlink="">
      <xdr:nvSpPr>
        <xdr:cNvPr id="424" name="楕円 423"/>
        <xdr:cNvSpPr/>
      </xdr:nvSpPr>
      <xdr:spPr>
        <a:xfrm>
          <a:off x="20383500" y="148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75819</xdr:rowOff>
    </xdr:from>
    <xdr:to>
      <xdr:col>111</xdr:col>
      <xdr:colOff>177800</xdr:colOff>
      <xdr:row>86</xdr:row>
      <xdr:rowOff>110871</xdr:rowOff>
    </xdr:to>
    <xdr:cxnSp macro="">
      <xdr:nvCxnSpPr>
        <xdr:cNvPr id="425" name="直線コネクタ 424"/>
        <xdr:cNvCxnSpPr/>
      </xdr:nvCxnSpPr>
      <xdr:spPr>
        <a:xfrm flipV="1">
          <a:off x="20434300" y="1482051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117746</xdr:rowOff>
    </xdr:from>
    <xdr:ext cx="469744" cy="259045"/>
    <xdr:sp macro="" textlink="">
      <xdr:nvSpPr>
        <xdr:cNvPr id="426" name="n_1mainValue【消防施設】&#10;一人当たり面積"/>
        <xdr:cNvSpPr txBox="1"/>
      </xdr:nvSpPr>
      <xdr:spPr>
        <a:xfrm>
          <a:off x="210757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152798</xdr:rowOff>
    </xdr:from>
    <xdr:ext cx="469744" cy="259045"/>
    <xdr:sp macro="" textlink="">
      <xdr:nvSpPr>
        <xdr:cNvPr id="427" name="n_2mainValue【消防施設】&#10;一人当たり面積"/>
        <xdr:cNvSpPr txBox="1"/>
      </xdr:nvSpPr>
      <xdr:spPr>
        <a:xfrm>
          <a:off x="20199427" y="1489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8" name="直線コネクタ 4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9" name="テキスト ボックス 43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0" name="直線コネクタ 4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1" name="テキスト ボックス 4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2" name="直線コネクタ 4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3" name="テキスト ボックス 4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4" name="直線コネクタ 4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5" name="テキスト ボックス 4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6" name="直線コネクタ 4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7" name="テキスト ボックス 4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8" name="直線コネクタ 4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9" name="テキスト ボックス 44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53" name="直線コネクタ 45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54"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55" name="直線コネクタ 45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7" name="直線コネクタ 4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58"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59" name="フローチャート: 判断 458"/>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60" name="フローチャート: 判断 45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61"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62" name="フローチャート: 判断 46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63"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118473</xdr:rowOff>
    </xdr:from>
    <xdr:to>
      <xdr:col>81</xdr:col>
      <xdr:colOff>101600</xdr:colOff>
      <xdr:row>102</xdr:row>
      <xdr:rowOff>48623</xdr:rowOff>
    </xdr:to>
    <xdr:sp macro="" textlink="">
      <xdr:nvSpPr>
        <xdr:cNvPr id="469" name="楕円 468"/>
        <xdr:cNvSpPr/>
      </xdr:nvSpPr>
      <xdr:spPr>
        <a:xfrm>
          <a:off x="15430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470" name="楕円 469"/>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101</xdr:row>
      <xdr:rowOff>169273</xdr:rowOff>
    </xdr:to>
    <xdr:cxnSp macro="">
      <xdr:nvCxnSpPr>
        <xdr:cNvPr id="471" name="直線コネクタ 470"/>
        <xdr:cNvCxnSpPr/>
      </xdr:nvCxnSpPr>
      <xdr:spPr>
        <a:xfrm>
          <a:off x="14592300" y="17482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65150</xdr:rowOff>
    </xdr:from>
    <xdr:ext cx="405111" cy="259045"/>
    <xdr:sp macro="" textlink="">
      <xdr:nvSpPr>
        <xdr:cNvPr id="472" name="n_1mainValue【庁舎】&#10;有形固定資産減価償却率"/>
        <xdr:cNvSpPr txBox="1"/>
      </xdr:nvSpPr>
      <xdr:spPr>
        <a:xfrm>
          <a:off x="15266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473" name="n_2mainValue【庁舎】&#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4" name="直線コネクタ 48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5" name="テキスト ボックス 48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6" name="直線コネクタ 48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7" name="テキスト ボックス 48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8" name="直線コネクタ 48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9" name="テキスト ボックス 48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0" name="直線コネクタ 48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1" name="テキスト ボックス 49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2" name="直線コネクタ 4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3" name="テキスト ボックス 4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95" name="直線コネクタ 49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9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97" name="直線コネクタ 49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9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99" name="直線コネクタ 49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0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01" name="フローチャート: 判断 50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02" name="フローチャート: 判断 50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03"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04" name="フローチャート: 判断 50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05"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63119</xdr:rowOff>
    </xdr:from>
    <xdr:to>
      <xdr:col>112</xdr:col>
      <xdr:colOff>38100</xdr:colOff>
      <xdr:row>107</xdr:row>
      <xdr:rowOff>164719</xdr:rowOff>
    </xdr:to>
    <xdr:sp macro="" textlink="">
      <xdr:nvSpPr>
        <xdr:cNvPr id="511" name="楕円 510"/>
        <xdr:cNvSpPr/>
      </xdr:nvSpPr>
      <xdr:spPr>
        <a:xfrm>
          <a:off x="21272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64948</xdr:rowOff>
    </xdr:from>
    <xdr:to>
      <xdr:col>107</xdr:col>
      <xdr:colOff>101600</xdr:colOff>
      <xdr:row>107</xdr:row>
      <xdr:rowOff>166548</xdr:rowOff>
    </xdr:to>
    <xdr:sp macro="" textlink="">
      <xdr:nvSpPr>
        <xdr:cNvPr id="512" name="楕円 511"/>
        <xdr:cNvSpPr/>
      </xdr:nvSpPr>
      <xdr:spPr>
        <a:xfrm>
          <a:off x="20383500" y="18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113919</xdr:rowOff>
    </xdr:from>
    <xdr:to>
      <xdr:col>111</xdr:col>
      <xdr:colOff>177800</xdr:colOff>
      <xdr:row>107</xdr:row>
      <xdr:rowOff>115748</xdr:rowOff>
    </xdr:to>
    <xdr:cxnSp macro="">
      <xdr:nvCxnSpPr>
        <xdr:cNvPr id="513" name="直線コネクタ 512"/>
        <xdr:cNvCxnSpPr/>
      </xdr:nvCxnSpPr>
      <xdr:spPr>
        <a:xfrm flipV="1">
          <a:off x="20434300" y="184590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155846</xdr:rowOff>
    </xdr:from>
    <xdr:ext cx="469744" cy="259045"/>
    <xdr:sp macro="" textlink="">
      <xdr:nvSpPr>
        <xdr:cNvPr id="514" name="n_1mainValue【庁舎】&#10;一人当たり面積"/>
        <xdr:cNvSpPr txBox="1"/>
      </xdr:nvSpPr>
      <xdr:spPr>
        <a:xfrm>
          <a:off x="21075727" y="185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157675</xdr:rowOff>
    </xdr:from>
    <xdr:ext cx="469744" cy="259045"/>
    <xdr:sp macro="" textlink="">
      <xdr:nvSpPr>
        <xdr:cNvPr id="515" name="n_2mainValue【庁舎】&#10;一人当たり面積"/>
        <xdr:cNvSpPr txBox="1"/>
      </xdr:nvSpPr>
      <xdr:spPr>
        <a:xfrm>
          <a:off x="20199427" y="185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福祉施設の減価償却率については、</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５７建築のため償却が完了している。しかし、この施設は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２２に大規模改修を行い耐震化を図っている。また、福祉施設数の一人当たり面積については、施設数が１つで占用面積も２５３㎡と小規模のため、全国、熊本県、類似団体いずれの平均も下回っている。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庁舎の有形固定資産減価償却率については、全国、県、類似団体の平均を上回っているが、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２１に耐震改修を行っている。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２８にかけて有形固定資産減価償却率が大幅に増加しているが、これは、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２８公会計から連結財務書類の作成が始まり、一部事務組合である人吉下球磨消防組合の按分率を計上したことによるものである。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人口の減少や高齢化に加え、村内に農業のほかに中心となる産業がないことにより、財政基盤が弱く、類似団体を大きく下回っている。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滞納額の圧縮や税収の徴収強化の取り組みを行い税収増加等による歳入確保、財政基盤の強化に努める。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物件費、補助費に対する比率は下がったが、人件費、扶助費等の比率が上がった。繰出金のうち、簡易水道特別会計及び農業集落排水特別会計の臨時の建設費繰出分が増加したため、経常収支比率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事務事業の優先度を確認し、経常経費の削減に努める。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6713</xdr:rowOff>
    </xdr:from>
    <xdr:to>
      <xdr:col>23</xdr:col>
      <xdr:colOff>133350</xdr:colOff>
      <xdr:row>66</xdr:row>
      <xdr:rowOff>117022</xdr:rowOff>
    </xdr:to>
    <xdr:cxnSp macro="">
      <xdr:nvCxnSpPr>
        <xdr:cNvPr id="133" name="直線コネクタ 132"/>
        <xdr:cNvCxnSpPr/>
      </xdr:nvCxnSpPr>
      <xdr:spPr>
        <a:xfrm flipV="1">
          <a:off x="4114800" y="11322413"/>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20501</xdr:rowOff>
    </xdr:from>
    <xdr:to>
      <xdr:col>19</xdr:col>
      <xdr:colOff>133350</xdr:colOff>
      <xdr:row>66</xdr:row>
      <xdr:rowOff>117022</xdr:rowOff>
    </xdr:to>
    <xdr:cxnSp macro="">
      <xdr:nvCxnSpPr>
        <xdr:cNvPr id="136" name="直線コネクタ 135"/>
        <xdr:cNvCxnSpPr/>
      </xdr:nvCxnSpPr>
      <xdr:spPr>
        <a:xfrm>
          <a:off x="3225800" y="1133620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20501</xdr:rowOff>
    </xdr:from>
    <xdr:to>
      <xdr:col>15</xdr:col>
      <xdr:colOff>82550</xdr:colOff>
      <xdr:row>66</xdr:row>
      <xdr:rowOff>92891</xdr:rowOff>
    </xdr:to>
    <xdr:cxnSp macro="">
      <xdr:nvCxnSpPr>
        <xdr:cNvPr id="139" name="直線コネクタ 138"/>
        <xdr:cNvCxnSpPr/>
      </xdr:nvCxnSpPr>
      <xdr:spPr>
        <a:xfrm flipV="1">
          <a:off x="2336800" y="113362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91984</xdr:rowOff>
    </xdr:from>
    <xdr:to>
      <xdr:col>11</xdr:col>
      <xdr:colOff>31750</xdr:colOff>
      <xdr:row>66</xdr:row>
      <xdr:rowOff>92891</xdr:rowOff>
    </xdr:to>
    <xdr:cxnSp macro="">
      <xdr:nvCxnSpPr>
        <xdr:cNvPr id="142" name="直線コネクタ 141"/>
        <xdr:cNvCxnSpPr/>
      </xdr:nvCxnSpPr>
      <xdr:spPr>
        <a:xfrm>
          <a:off x="1447800" y="112362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127363</xdr:rowOff>
    </xdr:from>
    <xdr:to>
      <xdr:col>23</xdr:col>
      <xdr:colOff>184150</xdr:colOff>
      <xdr:row>66</xdr:row>
      <xdr:rowOff>57513</xdr:rowOff>
    </xdr:to>
    <xdr:sp macro="" textlink="">
      <xdr:nvSpPr>
        <xdr:cNvPr id="152" name="楕円 151"/>
        <xdr:cNvSpPr/>
      </xdr:nvSpPr>
      <xdr:spPr>
        <a:xfrm>
          <a:off x="49022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99440</xdr:rowOff>
    </xdr:from>
    <xdr:ext cx="762000" cy="259045"/>
    <xdr:sp macro="" textlink="">
      <xdr:nvSpPr>
        <xdr:cNvPr id="153" name="財政構造の弾力性該当値テキスト"/>
        <xdr:cNvSpPr txBox="1"/>
      </xdr:nvSpPr>
      <xdr:spPr>
        <a:xfrm>
          <a:off x="5041900" y="112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66222</xdr:rowOff>
    </xdr:from>
    <xdr:to>
      <xdr:col>19</xdr:col>
      <xdr:colOff>184150</xdr:colOff>
      <xdr:row>66</xdr:row>
      <xdr:rowOff>167822</xdr:rowOff>
    </xdr:to>
    <xdr:sp macro="" textlink="">
      <xdr:nvSpPr>
        <xdr:cNvPr id="154" name="楕円 153"/>
        <xdr:cNvSpPr/>
      </xdr:nvSpPr>
      <xdr:spPr>
        <a:xfrm>
          <a:off x="4064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152599</xdr:rowOff>
    </xdr:from>
    <xdr:ext cx="736600" cy="259045"/>
    <xdr:sp macro="" textlink="">
      <xdr:nvSpPr>
        <xdr:cNvPr id="155" name="テキスト ボックス 154"/>
        <xdr:cNvSpPr txBox="1"/>
      </xdr:nvSpPr>
      <xdr:spPr>
        <a:xfrm>
          <a:off x="3733800" y="1146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141151</xdr:rowOff>
    </xdr:from>
    <xdr:to>
      <xdr:col>15</xdr:col>
      <xdr:colOff>133350</xdr:colOff>
      <xdr:row>66</xdr:row>
      <xdr:rowOff>71301</xdr:rowOff>
    </xdr:to>
    <xdr:sp macro="" textlink="">
      <xdr:nvSpPr>
        <xdr:cNvPr id="156" name="楕円 155"/>
        <xdr:cNvSpPr/>
      </xdr:nvSpPr>
      <xdr:spPr>
        <a:xfrm>
          <a:off x="3175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56078</xdr:rowOff>
    </xdr:from>
    <xdr:ext cx="762000" cy="259045"/>
    <xdr:sp macro="" textlink="">
      <xdr:nvSpPr>
        <xdr:cNvPr id="157" name="テキスト ボックス 156"/>
        <xdr:cNvSpPr txBox="1"/>
      </xdr:nvSpPr>
      <xdr:spPr>
        <a:xfrm>
          <a:off x="2844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42091</xdr:rowOff>
    </xdr:from>
    <xdr:to>
      <xdr:col>11</xdr:col>
      <xdr:colOff>82550</xdr:colOff>
      <xdr:row>66</xdr:row>
      <xdr:rowOff>143691</xdr:rowOff>
    </xdr:to>
    <xdr:sp macro="" textlink="">
      <xdr:nvSpPr>
        <xdr:cNvPr id="158" name="楕円 157"/>
        <xdr:cNvSpPr/>
      </xdr:nvSpPr>
      <xdr:spPr>
        <a:xfrm>
          <a:off x="2286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128468</xdr:rowOff>
    </xdr:from>
    <xdr:ext cx="762000" cy="259045"/>
    <xdr:sp macro="" textlink="">
      <xdr:nvSpPr>
        <xdr:cNvPr id="159" name="テキスト ボックス 158"/>
        <xdr:cNvSpPr txBox="1"/>
      </xdr:nvSpPr>
      <xdr:spPr>
        <a:xfrm>
          <a:off x="1955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41184</xdr:rowOff>
    </xdr:from>
    <xdr:to>
      <xdr:col>7</xdr:col>
      <xdr:colOff>31750</xdr:colOff>
      <xdr:row>65</xdr:row>
      <xdr:rowOff>142784</xdr:rowOff>
    </xdr:to>
    <xdr:sp macro="" textlink="">
      <xdr:nvSpPr>
        <xdr:cNvPr id="160" name="楕円 159"/>
        <xdr:cNvSpPr/>
      </xdr:nvSpPr>
      <xdr:spPr>
        <a:xfrm>
          <a:off x="1397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127561</xdr:rowOff>
    </xdr:from>
    <xdr:ext cx="762000" cy="259045"/>
    <xdr:sp macro="" textlink="">
      <xdr:nvSpPr>
        <xdr:cNvPr id="161" name="テキスト ボックス 160"/>
        <xdr:cNvSpPr txBox="1"/>
      </xdr:nvSpPr>
      <xdr:spPr>
        <a:xfrm>
          <a:off x="1066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人件費については、１人欠員となっていた議員報酬が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増額したことに加え、</a:t>
          </a:r>
          <a:r>
            <a:rPr kumimoji="1" lang="ja-JP" altLang="en-US" sz="1300">
              <a:latin typeface="ＭＳ Ｐゴシック" panose="020B0600070205080204" pitchFamily="50" charset="-128"/>
              <a:ea typeface="ＭＳ Ｐゴシック" panose="020B0600070205080204" pitchFamily="50" charset="-128"/>
            </a:rPr>
            <a:t>衆議院議員選挙及び村議会議員選挙にかかる分が増額となった。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物件費については、ブランド構築事業や地域活性化プロジェクト事業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にかかる</a:t>
          </a:r>
          <a:r>
            <a:rPr kumimoji="1" lang="ja-JP" altLang="en-US" sz="1300">
              <a:latin typeface="ＭＳ Ｐゴシック" panose="020B0600070205080204" pitchFamily="50" charset="-128"/>
              <a:ea typeface="ＭＳ Ｐゴシック" panose="020B0600070205080204" pitchFamily="50" charset="-128"/>
            </a:rPr>
            <a:t>委託料や電算関係システムやＩＰ告知システム機器更新等の維持管理費用が増加している。委託料等内容を精査しコストの低減を図っていく。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115940</xdr:rowOff>
    </xdr:from>
    <xdr:to>
      <xdr:col>23</xdr:col>
      <xdr:colOff>133350</xdr:colOff>
      <xdr:row>81</xdr:row>
      <xdr:rowOff>117706</xdr:rowOff>
    </xdr:to>
    <xdr:cxnSp macro="">
      <xdr:nvCxnSpPr>
        <xdr:cNvPr id="197" name="直線コネクタ 196"/>
        <xdr:cNvCxnSpPr/>
      </xdr:nvCxnSpPr>
      <xdr:spPr>
        <a:xfrm>
          <a:off x="4114800" y="14003390"/>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103764</xdr:rowOff>
    </xdr:from>
    <xdr:to>
      <xdr:col>19</xdr:col>
      <xdr:colOff>133350</xdr:colOff>
      <xdr:row>81</xdr:row>
      <xdr:rowOff>115940</xdr:rowOff>
    </xdr:to>
    <xdr:cxnSp macro="">
      <xdr:nvCxnSpPr>
        <xdr:cNvPr id="200" name="直線コネクタ 199"/>
        <xdr:cNvCxnSpPr/>
      </xdr:nvCxnSpPr>
      <xdr:spPr>
        <a:xfrm>
          <a:off x="3225800" y="13991214"/>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89689</xdr:rowOff>
    </xdr:from>
    <xdr:to>
      <xdr:col>15</xdr:col>
      <xdr:colOff>82550</xdr:colOff>
      <xdr:row>81</xdr:row>
      <xdr:rowOff>103764</xdr:rowOff>
    </xdr:to>
    <xdr:cxnSp macro="">
      <xdr:nvCxnSpPr>
        <xdr:cNvPr id="203" name="直線コネクタ 202"/>
        <xdr:cNvCxnSpPr/>
      </xdr:nvCxnSpPr>
      <xdr:spPr>
        <a:xfrm>
          <a:off x="2336800" y="1397713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69027</xdr:rowOff>
    </xdr:from>
    <xdr:to>
      <xdr:col>11</xdr:col>
      <xdr:colOff>31750</xdr:colOff>
      <xdr:row>81</xdr:row>
      <xdr:rowOff>89689</xdr:rowOff>
    </xdr:to>
    <xdr:cxnSp macro="">
      <xdr:nvCxnSpPr>
        <xdr:cNvPr id="206" name="直線コネクタ 205"/>
        <xdr:cNvCxnSpPr/>
      </xdr:nvCxnSpPr>
      <xdr:spPr>
        <a:xfrm>
          <a:off x="1447800" y="13956477"/>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66906</xdr:rowOff>
    </xdr:from>
    <xdr:to>
      <xdr:col>23</xdr:col>
      <xdr:colOff>184150</xdr:colOff>
      <xdr:row>81</xdr:row>
      <xdr:rowOff>168506</xdr:rowOff>
    </xdr:to>
    <xdr:sp macro="" textlink="">
      <xdr:nvSpPr>
        <xdr:cNvPr id="216" name="楕円 215"/>
        <xdr:cNvSpPr/>
      </xdr:nvSpPr>
      <xdr:spPr>
        <a:xfrm>
          <a:off x="4902200" y="139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159633</xdr:rowOff>
    </xdr:from>
    <xdr:ext cx="762000" cy="259045"/>
    <xdr:sp macro="" textlink="">
      <xdr:nvSpPr>
        <xdr:cNvPr id="217" name="人件費・物件費等の状況該当値テキスト"/>
        <xdr:cNvSpPr txBox="1"/>
      </xdr:nvSpPr>
      <xdr:spPr>
        <a:xfrm>
          <a:off x="5041900" y="1387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65140</xdr:rowOff>
    </xdr:from>
    <xdr:to>
      <xdr:col>19</xdr:col>
      <xdr:colOff>184150</xdr:colOff>
      <xdr:row>81</xdr:row>
      <xdr:rowOff>166740</xdr:rowOff>
    </xdr:to>
    <xdr:sp macro="" textlink="">
      <xdr:nvSpPr>
        <xdr:cNvPr id="218" name="楕円 217"/>
        <xdr:cNvSpPr/>
      </xdr:nvSpPr>
      <xdr:spPr>
        <a:xfrm>
          <a:off x="4064000" y="13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5467</xdr:rowOff>
    </xdr:from>
    <xdr:ext cx="736600" cy="259045"/>
    <xdr:sp macro="" textlink="">
      <xdr:nvSpPr>
        <xdr:cNvPr id="219" name="テキスト ボックス 218"/>
        <xdr:cNvSpPr txBox="1"/>
      </xdr:nvSpPr>
      <xdr:spPr>
        <a:xfrm>
          <a:off x="3733800" y="1372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52964</xdr:rowOff>
    </xdr:from>
    <xdr:to>
      <xdr:col>15</xdr:col>
      <xdr:colOff>133350</xdr:colOff>
      <xdr:row>81</xdr:row>
      <xdr:rowOff>154564</xdr:rowOff>
    </xdr:to>
    <xdr:sp macro="" textlink="">
      <xdr:nvSpPr>
        <xdr:cNvPr id="220" name="楕円 219"/>
        <xdr:cNvSpPr/>
      </xdr:nvSpPr>
      <xdr:spPr>
        <a:xfrm>
          <a:off x="3175000" y="139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164741</xdr:rowOff>
    </xdr:from>
    <xdr:ext cx="762000" cy="259045"/>
    <xdr:sp macro="" textlink="">
      <xdr:nvSpPr>
        <xdr:cNvPr id="221" name="テキスト ボックス 220"/>
        <xdr:cNvSpPr txBox="1"/>
      </xdr:nvSpPr>
      <xdr:spPr>
        <a:xfrm>
          <a:off x="2844800" y="1370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38889</xdr:rowOff>
    </xdr:from>
    <xdr:to>
      <xdr:col>11</xdr:col>
      <xdr:colOff>82550</xdr:colOff>
      <xdr:row>81</xdr:row>
      <xdr:rowOff>140489</xdr:rowOff>
    </xdr:to>
    <xdr:sp macro="" textlink="">
      <xdr:nvSpPr>
        <xdr:cNvPr id="222" name="楕円 221"/>
        <xdr:cNvSpPr/>
      </xdr:nvSpPr>
      <xdr:spPr>
        <a:xfrm>
          <a:off x="2286000" y="139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150666</xdr:rowOff>
    </xdr:from>
    <xdr:ext cx="762000" cy="259045"/>
    <xdr:sp macro="" textlink="">
      <xdr:nvSpPr>
        <xdr:cNvPr id="223" name="テキスト ボックス 222"/>
        <xdr:cNvSpPr txBox="1"/>
      </xdr:nvSpPr>
      <xdr:spPr>
        <a:xfrm>
          <a:off x="1955800" y="136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18227</xdr:rowOff>
    </xdr:from>
    <xdr:to>
      <xdr:col>7</xdr:col>
      <xdr:colOff>31750</xdr:colOff>
      <xdr:row>81</xdr:row>
      <xdr:rowOff>119827</xdr:rowOff>
    </xdr:to>
    <xdr:sp macro="" textlink="">
      <xdr:nvSpPr>
        <xdr:cNvPr id="224" name="楕円 223"/>
        <xdr:cNvSpPr/>
      </xdr:nvSpPr>
      <xdr:spPr>
        <a:xfrm>
          <a:off x="1397000" y="139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130004</xdr:rowOff>
    </xdr:from>
    <xdr:ext cx="762000" cy="259045"/>
    <xdr:sp macro="" textlink="">
      <xdr:nvSpPr>
        <xdr:cNvPr id="225" name="テキスト ボックス 224"/>
        <xdr:cNvSpPr txBox="1"/>
      </xdr:nvSpPr>
      <xdr:spPr>
        <a:xfrm>
          <a:off x="1066800" y="1367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従来より国県の動向に準じて給与体系の見直しを行っており、類似団体と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同じように推移しており、</a:t>
          </a:r>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今後も適正な人事管理、給与水準の確保に努める。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83502</xdr:rowOff>
    </xdr:to>
    <xdr:cxnSp macro="">
      <xdr:nvCxnSpPr>
        <xdr:cNvPr id="255" name="直線コネクタ 254"/>
        <xdr:cNvCxnSpPr/>
      </xdr:nvCxnSpPr>
      <xdr:spPr>
        <a:xfrm>
          <a:off x="16179800" y="14828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87</xdr:row>
      <xdr:rowOff>50800</xdr:rowOff>
    </xdr:to>
    <xdr:cxnSp macro="">
      <xdr:nvCxnSpPr>
        <xdr:cNvPr id="258" name="直線コネクタ 257"/>
        <xdr:cNvCxnSpPr/>
      </xdr:nvCxnSpPr>
      <xdr:spPr>
        <a:xfrm flipV="1">
          <a:off x="15290800" y="1482820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119698</xdr:rowOff>
    </xdr:from>
    <xdr:to>
      <xdr:col>72</xdr:col>
      <xdr:colOff>203200</xdr:colOff>
      <xdr:row>87</xdr:row>
      <xdr:rowOff>50800</xdr:rowOff>
    </xdr:to>
    <xdr:cxnSp macro="">
      <xdr:nvCxnSpPr>
        <xdr:cNvPr id="261" name="直線コネクタ 260"/>
        <xdr:cNvCxnSpPr/>
      </xdr:nvCxnSpPr>
      <xdr:spPr>
        <a:xfrm>
          <a:off x="14401800" y="1486439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87</xdr:row>
      <xdr:rowOff>56832</xdr:rowOff>
    </xdr:to>
    <xdr:cxnSp macro="">
      <xdr:nvCxnSpPr>
        <xdr:cNvPr id="264" name="直線コネクタ 263"/>
        <xdr:cNvCxnSpPr/>
      </xdr:nvCxnSpPr>
      <xdr:spPr>
        <a:xfrm flipV="1">
          <a:off x="13512800" y="1486439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4" name="楕円 273"/>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5" name="給与水準   （国との比較）該当値テキスト"/>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76" name="楕円 275"/>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77" name="テキスト ボックス 276"/>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0" name="楕円 279"/>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9225</xdr:rowOff>
    </xdr:from>
    <xdr:ext cx="762000" cy="259045"/>
    <xdr:sp macro="" textlink="">
      <xdr:nvSpPr>
        <xdr:cNvPr id="281" name="テキスト ボックス 280"/>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人増加しているが、類似団体平均と比較すると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人下回っている状況にある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。類似団体を下回っている要因として、三位一体の改革以降、人件費削減により新規採用職員数を抑制していることが挙げられる。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複雑、多様化する行政ニーズに的確に対応するため、事務体系の見直しや電子申請・ＩＣＴなどを活用して行政組織のスリム化を進め、今後も適正な定員管理に努める。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90792</xdr:rowOff>
    </xdr:from>
    <xdr:to>
      <xdr:col>81</xdr:col>
      <xdr:colOff>44450</xdr:colOff>
      <xdr:row>60</xdr:row>
      <xdr:rowOff>96825</xdr:rowOff>
    </xdr:to>
    <xdr:cxnSp macro="">
      <xdr:nvCxnSpPr>
        <xdr:cNvPr id="315" name="直線コネクタ 314"/>
        <xdr:cNvCxnSpPr/>
      </xdr:nvCxnSpPr>
      <xdr:spPr>
        <a:xfrm>
          <a:off x="16179800" y="1037779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81623</xdr:rowOff>
    </xdr:from>
    <xdr:to>
      <xdr:col>77</xdr:col>
      <xdr:colOff>44450</xdr:colOff>
      <xdr:row>60</xdr:row>
      <xdr:rowOff>90792</xdr:rowOff>
    </xdr:to>
    <xdr:cxnSp macro="">
      <xdr:nvCxnSpPr>
        <xdr:cNvPr id="318" name="直線コネクタ 317"/>
        <xdr:cNvCxnSpPr/>
      </xdr:nvCxnSpPr>
      <xdr:spPr>
        <a:xfrm>
          <a:off x="15290800" y="1036862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74625</xdr:rowOff>
    </xdr:from>
    <xdr:to>
      <xdr:col>72</xdr:col>
      <xdr:colOff>203200</xdr:colOff>
      <xdr:row>60</xdr:row>
      <xdr:rowOff>81623</xdr:rowOff>
    </xdr:to>
    <xdr:cxnSp macro="">
      <xdr:nvCxnSpPr>
        <xdr:cNvPr id="321" name="直線コネクタ 320"/>
        <xdr:cNvCxnSpPr/>
      </xdr:nvCxnSpPr>
      <xdr:spPr>
        <a:xfrm>
          <a:off x="14401800" y="10361625"/>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62319</xdr:rowOff>
    </xdr:from>
    <xdr:to>
      <xdr:col>68</xdr:col>
      <xdr:colOff>152400</xdr:colOff>
      <xdr:row>60</xdr:row>
      <xdr:rowOff>74625</xdr:rowOff>
    </xdr:to>
    <xdr:cxnSp macro="">
      <xdr:nvCxnSpPr>
        <xdr:cNvPr id="324" name="直線コネクタ 323"/>
        <xdr:cNvCxnSpPr/>
      </xdr:nvCxnSpPr>
      <xdr:spPr>
        <a:xfrm>
          <a:off x="13512800" y="1034931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46025</xdr:rowOff>
    </xdr:from>
    <xdr:to>
      <xdr:col>81</xdr:col>
      <xdr:colOff>95250</xdr:colOff>
      <xdr:row>60</xdr:row>
      <xdr:rowOff>147625</xdr:rowOff>
    </xdr:to>
    <xdr:sp macro="" textlink="">
      <xdr:nvSpPr>
        <xdr:cNvPr id="334" name="楕円 333"/>
        <xdr:cNvSpPr/>
      </xdr:nvSpPr>
      <xdr:spPr>
        <a:xfrm>
          <a:off x="169672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138752</xdr:rowOff>
    </xdr:from>
    <xdr:ext cx="762000" cy="259045"/>
    <xdr:sp macro="" textlink="">
      <xdr:nvSpPr>
        <xdr:cNvPr id="335" name="定員管理の状況該当値テキスト"/>
        <xdr:cNvSpPr txBox="1"/>
      </xdr:nvSpPr>
      <xdr:spPr>
        <a:xfrm>
          <a:off x="17106900" y="102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39992</xdr:rowOff>
    </xdr:from>
    <xdr:to>
      <xdr:col>77</xdr:col>
      <xdr:colOff>95250</xdr:colOff>
      <xdr:row>60</xdr:row>
      <xdr:rowOff>141592</xdr:rowOff>
    </xdr:to>
    <xdr:sp macro="" textlink="">
      <xdr:nvSpPr>
        <xdr:cNvPr id="336" name="楕円 335"/>
        <xdr:cNvSpPr/>
      </xdr:nvSpPr>
      <xdr:spPr>
        <a:xfrm>
          <a:off x="16129000" y="103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151769</xdr:rowOff>
    </xdr:from>
    <xdr:ext cx="736600" cy="259045"/>
    <xdr:sp macro="" textlink="">
      <xdr:nvSpPr>
        <xdr:cNvPr id="337" name="テキスト ボックス 336"/>
        <xdr:cNvSpPr txBox="1"/>
      </xdr:nvSpPr>
      <xdr:spPr>
        <a:xfrm>
          <a:off x="15798800" y="1009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30823</xdr:rowOff>
    </xdr:from>
    <xdr:to>
      <xdr:col>73</xdr:col>
      <xdr:colOff>44450</xdr:colOff>
      <xdr:row>60</xdr:row>
      <xdr:rowOff>132423</xdr:rowOff>
    </xdr:to>
    <xdr:sp macro="" textlink="">
      <xdr:nvSpPr>
        <xdr:cNvPr id="338" name="楕円 337"/>
        <xdr:cNvSpPr/>
      </xdr:nvSpPr>
      <xdr:spPr>
        <a:xfrm>
          <a:off x="15240000" y="103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142600</xdr:rowOff>
    </xdr:from>
    <xdr:ext cx="762000" cy="259045"/>
    <xdr:sp macro="" textlink="">
      <xdr:nvSpPr>
        <xdr:cNvPr id="339" name="テキスト ボックス 338"/>
        <xdr:cNvSpPr txBox="1"/>
      </xdr:nvSpPr>
      <xdr:spPr>
        <a:xfrm>
          <a:off x="14909800" y="1008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23825</xdr:rowOff>
    </xdr:from>
    <xdr:to>
      <xdr:col>68</xdr:col>
      <xdr:colOff>203200</xdr:colOff>
      <xdr:row>60</xdr:row>
      <xdr:rowOff>125425</xdr:rowOff>
    </xdr:to>
    <xdr:sp macro="" textlink="">
      <xdr:nvSpPr>
        <xdr:cNvPr id="340" name="楕円 339"/>
        <xdr:cNvSpPr/>
      </xdr:nvSpPr>
      <xdr:spPr>
        <a:xfrm>
          <a:off x="14351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135602</xdr:rowOff>
    </xdr:from>
    <xdr:ext cx="762000" cy="259045"/>
    <xdr:sp macro="" textlink="">
      <xdr:nvSpPr>
        <xdr:cNvPr id="341" name="テキスト ボックス 340"/>
        <xdr:cNvSpPr txBox="1"/>
      </xdr:nvSpPr>
      <xdr:spPr>
        <a:xfrm>
          <a:off x="14020800" y="100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11519</xdr:rowOff>
    </xdr:from>
    <xdr:to>
      <xdr:col>64</xdr:col>
      <xdr:colOff>152400</xdr:colOff>
      <xdr:row>60</xdr:row>
      <xdr:rowOff>113119</xdr:rowOff>
    </xdr:to>
    <xdr:sp macro="" textlink="">
      <xdr:nvSpPr>
        <xdr:cNvPr id="342" name="楕円 341"/>
        <xdr:cNvSpPr/>
      </xdr:nvSpPr>
      <xdr:spPr>
        <a:xfrm>
          <a:off x="13462000" y="102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123296</xdr:rowOff>
    </xdr:from>
    <xdr:ext cx="762000" cy="259045"/>
    <xdr:sp macro="" textlink="">
      <xdr:nvSpPr>
        <xdr:cNvPr id="343" name="テキスト ボックス 342"/>
        <xdr:cNvSpPr txBox="1"/>
      </xdr:nvSpPr>
      <xdr:spPr>
        <a:xfrm>
          <a:off x="13131800" y="100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過疎対策事業債等の償還終了分が大きかったため、昨年に比べ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ポイント減少し年々実質公債費比率が改善している状況にある。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公営</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企業債の元利償還金に対する繰入金に</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ついて</a:t>
          </a:r>
          <a:r>
            <a:rPr kumimoji="1" lang="ja-JP" altLang="en-US" sz="1300">
              <a:latin typeface="ＭＳ Ｐゴシック" panose="020B0600070205080204" pitchFamily="50" charset="-128"/>
              <a:ea typeface="ＭＳ Ｐゴシック" panose="020B0600070205080204" pitchFamily="50" charset="-128"/>
            </a:rPr>
            <a:t>も償還ピークを過ぎ減少傾向にある。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計画的な事業の実施により新発債の抑制を図ることで、実質公債費比率の更なる改</a:t>
          </a:r>
          <a:r>
            <a:rPr kumimoji="1" lang="ja-JP" altLang="en-US" sz="1300">
              <a:latin typeface="ＭＳ Ｐゴシック" panose="020B0600070205080204" pitchFamily="50" charset="-128"/>
              <a:ea typeface="ＭＳ Ｐゴシック" panose="020B0600070205080204" pitchFamily="50" charset="-128"/>
            </a:rPr>
            <a:t>善に努める。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154094</xdr:rowOff>
    </xdr:to>
    <xdr:cxnSp macro="">
      <xdr:nvCxnSpPr>
        <xdr:cNvPr id="376" name="直線コネクタ 375"/>
        <xdr:cNvCxnSpPr/>
      </xdr:nvCxnSpPr>
      <xdr:spPr>
        <a:xfrm flipV="1">
          <a:off x="16179800" y="730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162137</xdr:rowOff>
    </xdr:to>
    <xdr:cxnSp macro="">
      <xdr:nvCxnSpPr>
        <xdr:cNvPr id="379" name="直線コネクタ 378"/>
        <xdr:cNvCxnSpPr/>
      </xdr:nvCxnSpPr>
      <xdr:spPr>
        <a:xfrm flipV="1">
          <a:off x="15290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38946</xdr:rowOff>
    </xdr:to>
    <xdr:cxnSp macro="">
      <xdr:nvCxnSpPr>
        <xdr:cNvPr id="382" name="直線コネクタ 381"/>
        <xdr:cNvCxnSpPr/>
      </xdr:nvCxnSpPr>
      <xdr:spPr>
        <a:xfrm flipV="1">
          <a:off x="14401800" y="736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79163</xdr:rowOff>
    </xdr:to>
    <xdr:cxnSp macro="">
      <xdr:nvCxnSpPr>
        <xdr:cNvPr id="385" name="直線コネクタ 384"/>
        <xdr:cNvCxnSpPr/>
      </xdr:nvCxnSpPr>
      <xdr:spPr>
        <a:xfrm flipV="1">
          <a:off x="13512800" y="741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5" name="楕円 39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397" name="楕円 396"/>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398" name="テキスト ボックス 397"/>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399" name="楕円 398"/>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0" name="テキスト ボックス 399"/>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1" name="楕円 400"/>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2" name="テキスト ボックス 40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3" name="楕円 402"/>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4" name="テキスト ボックス 403"/>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学校給食共同調理場改修事業に係る過疎対策事業債の発行による地方債残高が増加したこと、及び財政調整基金を取り崩したことによる充当可能財源の減少により昨年度に比べ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計画的な事業の実施により新発債の抑制を図ることで、</a:t>
          </a:r>
          <a:r>
            <a:rPr kumimoji="1" lang="ja-JP" altLang="en-US" sz="1300">
              <a:latin typeface="ＭＳ Ｐゴシック" panose="020B0600070205080204" pitchFamily="50" charset="-128"/>
              <a:ea typeface="ＭＳ Ｐゴシック" panose="020B0600070205080204" pitchFamily="50" charset="-128"/>
            </a:rPr>
            <a:t>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27577</xdr:rowOff>
    </xdr:from>
    <xdr:to>
      <xdr:col>81</xdr:col>
      <xdr:colOff>44450</xdr:colOff>
      <xdr:row>15</xdr:row>
      <xdr:rowOff>72390</xdr:rowOff>
    </xdr:to>
    <xdr:cxnSp macro="">
      <xdr:nvCxnSpPr>
        <xdr:cNvPr id="440" name="直線コネクタ 439"/>
        <xdr:cNvCxnSpPr/>
      </xdr:nvCxnSpPr>
      <xdr:spPr>
        <a:xfrm>
          <a:off x="16179800" y="259932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27577</xdr:rowOff>
    </xdr:from>
    <xdr:to>
      <xdr:col>77</xdr:col>
      <xdr:colOff>44450</xdr:colOff>
      <xdr:row>15</xdr:row>
      <xdr:rowOff>29301</xdr:rowOff>
    </xdr:to>
    <xdr:cxnSp macro="">
      <xdr:nvCxnSpPr>
        <xdr:cNvPr id="443" name="直線コネクタ 442"/>
        <xdr:cNvCxnSpPr/>
      </xdr:nvCxnSpPr>
      <xdr:spPr>
        <a:xfrm flipV="1">
          <a:off x="15290800" y="259932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29301</xdr:rowOff>
    </xdr:from>
    <xdr:to>
      <xdr:col>72</xdr:col>
      <xdr:colOff>203200</xdr:colOff>
      <xdr:row>17</xdr:row>
      <xdr:rowOff>125912</xdr:rowOff>
    </xdr:to>
    <xdr:cxnSp macro="">
      <xdr:nvCxnSpPr>
        <xdr:cNvPr id="446" name="直線コネクタ 445"/>
        <xdr:cNvCxnSpPr/>
      </xdr:nvCxnSpPr>
      <xdr:spPr>
        <a:xfrm flipV="1">
          <a:off x="14401800" y="2601051"/>
          <a:ext cx="889000" cy="4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125912</xdr:rowOff>
    </xdr:from>
    <xdr:to>
      <xdr:col>68</xdr:col>
      <xdr:colOff>152400</xdr:colOff>
      <xdr:row>18</xdr:row>
      <xdr:rowOff>82006</xdr:rowOff>
    </xdr:to>
    <xdr:cxnSp macro="">
      <xdr:nvCxnSpPr>
        <xdr:cNvPr id="449" name="直線コネクタ 448"/>
        <xdr:cNvCxnSpPr/>
      </xdr:nvCxnSpPr>
      <xdr:spPr>
        <a:xfrm flipV="1">
          <a:off x="13512800" y="304056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59" name="楕円 458"/>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165117</xdr:rowOff>
    </xdr:from>
    <xdr:ext cx="762000" cy="259045"/>
    <xdr:sp macro="" textlink="">
      <xdr:nvSpPr>
        <xdr:cNvPr id="460" name="将来負担の状況該当値テキスト"/>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148227</xdr:rowOff>
    </xdr:from>
    <xdr:to>
      <xdr:col>77</xdr:col>
      <xdr:colOff>95250</xdr:colOff>
      <xdr:row>15</xdr:row>
      <xdr:rowOff>78377</xdr:rowOff>
    </xdr:to>
    <xdr:sp macro="" textlink="">
      <xdr:nvSpPr>
        <xdr:cNvPr id="461" name="楕円 460"/>
        <xdr:cNvSpPr/>
      </xdr:nvSpPr>
      <xdr:spPr>
        <a:xfrm>
          <a:off x="16129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63154</xdr:rowOff>
    </xdr:from>
    <xdr:ext cx="736600" cy="259045"/>
    <xdr:sp macro="" textlink="">
      <xdr:nvSpPr>
        <xdr:cNvPr id="462" name="テキスト ボックス 461"/>
        <xdr:cNvSpPr txBox="1"/>
      </xdr:nvSpPr>
      <xdr:spPr>
        <a:xfrm>
          <a:off x="15798800" y="263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149951</xdr:rowOff>
    </xdr:from>
    <xdr:to>
      <xdr:col>73</xdr:col>
      <xdr:colOff>44450</xdr:colOff>
      <xdr:row>15</xdr:row>
      <xdr:rowOff>80101</xdr:rowOff>
    </xdr:to>
    <xdr:sp macro="" textlink="">
      <xdr:nvSpPr>
        <xdr:cNvPr id="463" name="楕円 462"/>
        <xdr:cNvSpPr/>
      </xdr:nvSpPr>
      <xdr:spPr>
        <a:xfrm>
          <a:off x="15240000" y="25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64878</xdr:rowOff>
    </xdr:from>
    <xdr:ext cx="762000" cy="259045"/>
    <xdr:sp macro="" textlink="">
      <xdr:nvSpPr>
        <xdr:cNvPr id="464" name="テキスト ボックス 463"/>
        <xdr:cNvSpPr txBox="1"/>
      </xdr:nvSpPr>
      <xdr:spPr>
        <a:xfrm>
          <a:off x="14909800" y="26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75112</xdr:rowOff>
    </xdr:from>
    <xdr:to>
      <xdr:col>68</xdr:col>
      <xdr:colOff>203200</xdr:colOff>
      <xdr:row>18</xdr:row>
      <xdr:rowOff>5262</xdr:rowOff>
    </xdr:to>
    <xdr:sp macro="" textlink="">
      <xdr:nvSpPr>
        <xdr:cNvPr id="465" name="楕円 464"/>
        <xdr:cNvSpPr/>
      </xdr:nvSpPr>
      <xdr:spPr>
        <a:xfrm>
          <a:off x="14351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161489</xdr:rowOff>
    </xdr:from>
    <xdr:ext cx="762000" cy="259045"/>
    <xdr:sp macro="" textlink="">
      <xdr:nvSpPr>
        <xdr:cNvPr id="466" name="テキスト ボックス 465"/>
        <xdr:cNvSpPr txBox="1"/>
      </xdr:nvSpPr>
      <xdr:spPr>
        <a:xfrm>
          <a:off x="14020800" y="30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67" name="楕円 466"/>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68" name="テキスト ボックス 467"/>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人件費については、１人欠員となっていた議員報酬</a:t>
          </a:r>
          <a:r>
            <a:rPr kumimoji="1" lang="ja-JP" altLang="en-US" sz="1300">
              <a:solidFill>
                <a:schemeClr val="dk1"/>
              </a:solidFill>
              <a:effectLst/>
              <a:latin typeface="+mn-lt"/>
              <a:ea typeface="+mn-ea"/>
              <a:cs typeface="+mn-cs"/>
            </a:rPr>
            <a:t>が</a:t>
          </a:r>
          <a:r>
            <a:rPr kumimoji="1" lang="ja-JP" altLang="ja-JP" sz="1300">
              <a:solidFill>
                <a:sysClr val="windowText" lastClr="000000"/>
              </a:solidFill>
              <a:effectLst/>
              <a:latin typeface="+mn-lt"/>
              <a:ea typeface="+mn-ea"/>
              <a:cs typeface="+mn-cs"/>
            </a:rPr>
            <a:t>増額</a:t>
          </a:r>
          <a:r>
            <a:rPr kumimoji="1" lang="ja-JP" altLang="en-US" sz="1300">
              <a:solidFill>
                <a:sysClr val="windowText" lastClr="000000"/>
              </a:solidFill>
              <a:effectLst/>
              <a:latin typeface="+mn-lt"/>
              <a:ea typeface="+mn-ea"/>
              <a:cs typeface="+mn-cs"/>
            </a:rPr>
            <a:t>したことに加え</a:t>
          </a:r>
          <a:r>
            <a:rPr kumimoji="1" lang="ja-JP" altLang="en-US" sz="1300">
              <a:solidFill>
                <a:srgbClr val="FF0000"/>
              </a:solidFill>
              <a:effectLst/>
              <a:latin typeface="+mn-lt"/>
              <a:ea typeface="+mn-ea"/>
              <a:cs typeface="+mn-cs"/>
            </a:rPr>
            <a:t>、</a:t>
          </a:r>
          <a:r>
            <a:rPr kumimoji="1" lang="ja-JP" altLang="ja-JP" sz="1300">
              <a:solidFill>
                <a:schemeClr val="dk1"/>
              </a:solidFill>
              <a:effectLst/>
              <a:latin typeface="+mn-lt"/>
              <a:ea typeface="+mn-ea"/>
              <a:cs typeface="+mn-cs"/>
            </a:rPr>
            <a:t>衆議院議員選挙及び村議会議員選挙にかかる分が増額となった</a:t>
          </a:r>
          <a:r>
            <a:rPr kumimoji="1" lang="ja-JP" altLang="en-US" sz="1300">
              <a:solidFill>
                <a:schemeClr val="dk1"/>
              </a:solidFill>
              <a:effectLst/>
              <a:latin typeface="+mn-lt"/>
              <a:ea typeface="+mn-ea"/>
              <a:cs typeface="+mn-cs"/>
            </a:rPr>
            <a:t>ため、</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154432</xdr:rowOff>
    </xdr:to>
    <xdr:cxnSp macro="">
      <xdr:nvCxnSpPr>
        <xdr:cNvPr id="64" name="直線コネクタ 63"/>
        <xdr:cNvCxnSpPr/>
      </xdr:nvCxnSpPr>
      <xdr:spPr>
        <a:xfrm>
          <a:off x="3987800" y="6280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108712</xdr:rowOff>
    </xdr:to>
    <xdr:cxnSp macro="">
      <xdr:nvCxnSpPr>
        <xdr:cNvPr id="67" name="直線コネクタ 66"/>
        <xdr:cNvCxnSpPr/>
      </xdr:nvCxnSpPr>
      <xdr:spPr>
        <a:xfrm>
          <a:off x="3098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113284</xdr:rowOff>
    </xdr:to>
    <xdr:cxnSp macro="">
      <xdr:nvCxnSpPr>
        <xdr:cNvPr id="70" name="直線コネクタ 69"/>
        <xdr:cNvCxnSpPr/>
      </xdr:nvCxnSpPr>
      <xdr:spPr>
        <a:xfrm flipV="1">
          <a:off x="2209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113284</xdr:rowOff>
    </xdr:to>
    <xdr:cxnSp macro="">
      <xdr:nvCxnSpPr>
        <xdr:cNvPr id="73" name="直線コネクタ 72"/>
        <xdr:cNvCxnSpPr/>
      </xdr:nvCxnSpPr>
      <xdr:spPr>
        <a:xfrm>
          <a:off x="1320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消防団ハッピ・活動服等、中学校教師用図書、小中学校光熱費、システム改修委託料等の減額により、昨年に比べ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ブランド構築事業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地域活性化プロジェクト事業にかかる委託料</a:t>
          </a:r>
          <a:r>
            <a:rPr kumimoji="1" lang="ja-JP" altLang="en-US" sz="1300">
              <a:solidFill>
                <a:schemeClr val="dk1"/>
              </a:solidFill>
              <a:effectLst/>
              <a:latin typeface="+mn-lt"/>
              <a:ea typeface="+mn-ea"/>
              <a:cs typeface="+mn-cs"/>
            </a:rPr>
            <a:t>やシステム改修委託等の</a:t>
          </a:r>
          <a:r>
            <a:rPr kumimoji="1" lang="ja-JP" altLang="en-US" sz="1300">
              <a:latin typeface="ＭＳ Ｐゴシック" panose="020B0600070205080204" pitchFamily="50" charset="-128"/>
              <a:ea typeface="ＭＳ Ｐゴシック" panose="020B0600070205080204" pitchFamily="50" charset="-128"/>
            </a:rPr>
            <a:t>各種委託料については、</a:t>
          </a:r>
          <a:r>
            <a:rPr kumimoji="1" lang="ja-JP" altLang="ja-JP" sz="1300">
              <a:solidFill>
                <a:schemeClr val="dk1"/>
              </a:solidFill>
              <a:effectLst/>
              <a:latin typeface="+mn-lt"/>
              <a:ea typeface="+mn-ea"/>
              <a:cs typeface="+mn-cs"/>
            </a:rPr>
            <a:t>委託料等内容を精査しコストの低減を図</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物件</a:t>
          </a:r>
          <a:r>
            <a:rPr kumimoji="1" lang="ja-JP" altLang="en-US" sz="1300">
              <a:latin typeface="ＭＳ Ｐゴシック" panose="020B0600070205080204" pitchFamily="50" charset="-128"/>
              <a:ea typeface="ＭＳ Ｐゴシック" panose="020B0600070205080204" pitchFamily="50" charset="-128"/>
            </a:rPr>
            <a:t>費の上昇を抑えるよう努める。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51888</xdr:rowOff>
    </xdr:to>
    <xdr:cxnSp macro="">
      <xdr:nvCxnSpPr>
        <xdr:cNvPr id="127" name="直線コネクタ 126"/>
        <xdr:cNvCxnSpPr/>
      </xdr:nvCxnSpPr>
      <xdr:spPr>
        <a:xfrm flipV="1">
          <a:off x="15671800" y="272324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51888</xdr:rowOff>
    </xdr:to>
    <xdr:cxnSp macro="">
      <xdr:nvCxnSpPr>
        <xdr:cNvPr id="130" name="直線コネクタ 129"/>
        <xdr:cNvCxnSpPr/>
      </xdr:nvCxnSpPr>
      <xdr:spPr>
        <a:xfrm>
          <a:off x="14782800" y="27297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158024</xdr:rowOff>
    </xdr:to>
    <xdr:cxnSp macro="">
      <xdr:nvCxnSpPr>
        <xdr:cNvPr id="133" name="直線コネクタ 132"/>
        <xdr:cNvCxnSpPr/>
      </xdr:nvCxnSpPr>
      <xdr:spPr>
        <a:xfrm>
          <a:off x="13893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151493</xdr:rowOff>
    </xdr:to>
    <xdr:cxnSp macro="">
      <xdr:nvCxnSpPr>
        <xdr:cNvPr id="136" name="直線コネクタ 135"/>
        <xdr:cNvCxnSpPr/>
      </xdr:nvCxnSpPr>
      <xdr:spPr>
        <a:xfrm>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48" name="楕円 147"/>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49" name="テキスト ボックス 148"/>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0" name="楕円 149"/>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1" name="テキスト ボックス 150"/>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昨年度から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を上回る水準で推移している。要因としては、子どものための教育・保育給付費において、保育料を国基準より低く設定していることによる公費負担の増加や保育士の処遇改善加算による公費支出の増加、保育所入所児童数の増加による村負担の増加、子ども医療費助成事業を高校生まで無料化したことによる医療費の増加等が挙げられる。今後も、少子高齢化の進行による扶助費の増大が見込まれることから、住民のニーズに応じて個々の事業内容の精査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127000</xdr:rowOff>
    </xdr:to>
    <xdr:cxnSp macro="">
      <xdr:nvCxnSpPr>
        <xdr:cNvPr id="187" name="直線コネクタ 186"/>
        <xdr:cNvCxnSpPr/>
      </xdr:nvCxnSpPr>
      <xdr:spPr>
        <a:xfrm>
          <a:off x="3987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76200</xdr:rowOff>
    </xdr:to>
    <xdr:cxnSp macro="">
      <xdr:nvCxnSpPr>
        <xdr:cNvPr id="190" name="直線コネクタ 189"/>
        <xdr:cNvCxnSpPr/>
      </xdr:nvCxnSpPr>
      <xdr:spPr>
        <a:xfrm flipV="1">
          <a:off x="3098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88900</xdr:rowOff>
    </xdr:to>
    <xdr:cxnSp macro="">
      <xdr:nvCxnSpPr>
        <xdr:cNvPr id="193" name="直線コネクタ 192"/>
        <xdr:cNvCxnSpPr/>
      </xdr:nvCxnSpPr>
      <xdr:spPr>
        <a:xfrm flipV="1">
          <a:off x="2209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88900</xdr:rowOff>
    </xdr:to>
    <xdr:cxnSp macro="">
      <xdr:nvCxnSpPr>
        <xdr:cNvPr id="196" name="直線コネクタ 195"/>
        <xdr:cNvCxnSpPr/>
      </xdr:nvCxnSpPr>
      <xdr:spPr>
        <a:xfrm>
          <a:off x="1320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6" name="楕円 20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8" name="楕円 207"/>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9" name="テキスト ボックス 208"/>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0" name="楕円 209"/>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1" name="テキスト ボックス 210"/>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2" name="楕円 211"/>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3" name="テキスト ボックス 212"/>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4" name="楕円 213"/>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5" name="テキスト ボックス 214"/>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昨年度に比べ</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ポイント減少しているが、類似団体平均を大きく上回っている。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簡易水道特別会計繰出金、後期高齢者医療保険基盤安定繰出金、介護保険事務費繰出金が増加したが、農業集落排水特別会計繰出金は減額となった。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公営企業会計については、経費の削減を図るとともに独立採算の原則に立ち返り、料金見直し等による健全化を図ることにより、普通会計の負担額を減らしていくよう努める。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42418</xdr:rowOff>
    </xdr:to>
    <xdr:cxnSp macro="">
      <xdr:nvCxnSpPr>
        <xdr:cNvPr id="245" name="直線コネクタ 244"/>
        <xdr:cNvCxnSpPr/>
      </xdr:nvCxnSpPr>
      <xdr:spPr>
        <a:xfrm flipV="1">
          <a:off x="15671800" y="100253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xdr:rowOff>
    </xdr:from>
    <xdr:to>
      <xdr:col>78</xdr:col>
      <xdr:colOff>69850</xdr:colOff>
      <xdr:row>59</xdr:row>
      <xdr:rowOff>42418</xdr:rowOff>
    </xdr:to>
    <xdr:cxnSp macro="">
      <xdr:nvCxnSpPr>
        <xdr:cNvPr id="248" name="直線コネクタ 247"/>
        <xdr:cNvCxnSpPr/>
      </xdr:nvCxnSpPr>
      <xdr:spPr>
        <a:xfrm>
          <a:off x="14782800" y="10121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xdr:rowOff>
    </xdr:from>
    <xdr:to>
      <xdr:col>73</xdr:col>
      <xdr:colOff>180975</xdr:colOff>
      <xdr:row>59</xdr:row>
      <xdr:rowOff>10414</xdr:rowOff>
    </xdr:to>
    <xdr:cxnSp macro="">
      <xdr:nvCxnSpPr>
        <xdr:cNvPr id="251" name="直線コネクタ 250"/>
        <xdr:cNvCxnSpPr/>
      </xdr:nvCxnSpPr>
      <xdr:spPr>
        <a:xfrm flipV="1">
          <a:off x="13893800" y="10121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59</xdr:row>
      <xdr:rowOff>10414</xdr:rowOff>
    </xdr:to>
    <xdr:cxnSp macro="">
      <xdr:nvCxnSpPr>
        <xdr:cNvPr id="254" name="直線コネクタ 253"/>
        <xdr:cNvCxnSpPr/>
      </xdr:nvCxnSpPr>
      <xdr:spPr>
        <a:xfrm>
          <a:off x="13004800" y="10080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4" name="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163068</xdr:rowOff>
    </xdr:from>
    <xdr:to>
      <xdr:col>78</xdr:col>
      <xdr:colOff>120650</xdr:colOff>
      <xdr:row>59</xdr:row>
      <xdr:rowOff>93218</xdr:rowOff>
    </xdr:to>
    <xdr:sp macro="" textlink="">
      <xdr:nvSpPr>
        <xdr:cNvPr id="266" name="楕円 265"/>
        <xdr:cNvSpPr/>
      </xdr:nvSpPr>
      <xdr:spPr>
        <a:xfrm>
          <a:off x="1562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77995</xdr:rowOff>
    </xdr:from>
    <xdr:ext cx="736600" cy="259045"/>
    <xdr:sp macro="" textlink="">
      <xdr:nvSpPr>
        <xdr:cNvPr id="267" name="テキスト ボックス 266"/>
        <xdr:cNvSpPr txBox="1"/>
      </xdr:nvSpPr>
      <xdr:spPr>
        <a:xfrm>
          <a:off x="15290800" y="10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126492</xdr:rowOff>
    </xdr:from>
    <xdr:to>
      <xdr:col>74</xdr:col>
      <xdr:colOff>31750</xdr:colOff>
      <xdr:row>59</xdr:row>
      <xdr:rowOff>56642</xdr:rowOff>
    </xdr:to>
    <xdr:sp macro="" textlink="">
      <xdr:nvSpPr>
        <xdr:cNvPr id="268" name="楕円 267"/>
        <xdr:cNvSpPr/>
      </xdr:nvSpPr>
      <xdr:spPr>
        <a:xfrm>
          <a:off x="14732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41419</xdr:rowOff>
    </xdr:from>
    <xdr:ext cx="762000" cy="259045"/>
    <xdr:sp macro="" textlink="">
      <xdr:nvSpPr>
        <xdr:cNvPr id="269" name="テキスト ボックス 268"/>
        <xdr:cNvSpPr txBox="1"/>
      </xdr:nvSpPr>
      <xdr:spPr>
        <a:xfrm>
          <a:off x="14401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70" name="楕円 269"/>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71" name="テキスト ボックス 270"/>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72" name="楕円 271"/>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3" name="テキスト ボックス 272"/>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単県改良事業負担金、人吉球磨広域行政組合負担金、介護予防拠点整備計画補助金、上四浦地区地域振興事業補助金等の減額により、昨年度に比べ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祭りや各種団体への補助金など毎年継続しているものについては、補助金を交付するのが適当な事業を行っているかなどについて基準を設け、必要性の低い補助金については見直しを検討する。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88138</xdr:rowOff>
    </xdr:to>
    <xdr:cxnSp macro="">
      <xdr:nvCxnSpPr>
        <xdr:cNvPr id="303" name="直線コネクタ 302"/>
        <xdr:cNvCxnSpPr/>
      </xdr:nvCxnSpPr>
      <xdr:spPr>
        <a:xfrm flipV="1">
          <a:off x="15671800" y="6399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88138</xdr:rowOff>
    </xdr:to>
    <xdr:cxnSp macro="">
      <xdr:nvCxnSpPr>
        <xdr:cNvPr id="306" name="直線コネクタ 305"/>
        <xdr:cNvCxnSpPr/>
      </xdr:nvCxnSpPr>
      <xdr:spPr>
        <a:xfrm>
          <a:off x="14782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09" name="直線コネクタ 308"/>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12" name="直線コネクタ 311"/>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4" name="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9" name="テキスト ボックス 32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0" name="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公債費の償還ピークを過ぎ、償還額が年々減少している。それに伴い償還額にかかる利子も減少している。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年度から数年は過疎対策事業債の償還額が増加する見込みであるが、その後減少する見込みである。今後も計画的な事業実施を行い新規発行抑制に努める。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142240</xdr:rowOff>
    </xdr:to>
    <xdr:cxnSp macro="">
      <xdr:nvCxnSpPr>
        <xdr:cNvPr id="363" name="直線コネクタ 362"/>
        <xdr:cNvCxnSpPr/>
      </xdr:nvCxnSpPr>
      <xdr:spPr>
        <a:xfrm flipV="1">
          <a:off x="3987800" y="129743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149861</xdr:rowOff>
    </xdr:to>
    <xdr:cxnSp macro="">
      <xdr:nvCxnSpPr>
        <xdr:cNvPr id="366" name="直線コネクタ 365"/>
        <xdr:cNvCxnSpPr/>
      </xdr:nvCxnSpPr>
      <xdr:spPr>
        <a:xfrm flipV="1">
          <a:off x="3098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76</xdr:row>
      <xdr:rowOff>27939</xdr:rowOff>
    </xdr:to>
    <xdr:cxnSp macro="">
      <xdr:nvCxnSpPr>
        <xdr:cNvPr id="369" name="直線コネクタ 368"/>
        <xdr:cNvCxnSpPr/>
      </xdr:nvCxnSpPr>
      <xdr:spPr>
        <a:xfrm flipV="1">
          <a:off x="2209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27939</xdr:rowOff>
    </xdr:to>
    <xdr:cxnSp macro="">
      <xdr:nvCxnSpPr>
        <xdr:cNvPr id="372" name="直線コネクタ 371"/>
        <xdr:cNvCxnSpPr/>
      </xdr:nvCxnSpPr>
      <xdr:spPr>
        <a:xfrm>
          <a:off x="1320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4" name="楕円 383"/>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5" name="テキスト ボックス 384"/>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6" name="楕円 385"/>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7" name="テキスト ボックス 386"/>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8" name="楕円 387"/>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9" name="テキスト ボックス 388"/>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ポイント減少したが、類似団体と比較すると</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今後も計画的な事業実施を行い、経常経費の削減、財政健全化を図るよう努める。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154758</xdr:rowOff>
    </xdr:from>
    <xdr:to>
      <xdr:col>82</xdr:col>
      <xdr:colOff>107950</xdr:colOff>
      <xdr:row>80</xdr:row>
      <xdr:rowOff>64951</xdr:rowOff>
    </xdr:to>
    <xdr:cxnSp macro="">
      <xdr:nvCxnSpPr>
        <xdr:cNvPr id="426" name="直線コネクタ 425"/>
        <xdr:cNvCxnSpPr/>
      </xdr:nvCxnSpPr>
      <xdr:spPr>
        <a:xfrm flipV="1">
          <a:off x="15671800" y="1369930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64951</xdr:rowOff>
    </xdr:to>
    <xdr:cxnSp macro="">
      <xdr:nvCxnSpPr>
        <xdr:cNvPr id="429" name="直線コネクタ 428"/>
        <xdr:cNvCxnSpPr/>
      </xdr:nvCxnSpPr>
      <xdr:spPr>
        <a:xfrm>
          <a:off x="14782800" y="1368298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164556</xdr:rowOff>
    </xdr:to>
    <xdr:cxnSp macro="">
      <xdr:nvCxnSpPr>
        <xdr:cNvPr id="432" name="直線コネクタ 431"/>
        <xdr:cNvCxnSpPr/>
      </xdr:nvCxnSpPr>
      <xdr:spPr>
        <a:xfrm flipV="1">
          <a:off x="13893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164556</xdr:rowOff>
    </xdr:to>
    <xdr:cxnSp macro="">
      <xdr:nvCxnSpPr>
        <xdr:cNvPr id="435" name="直線コネクタ 434"/>
        <xdr:cNvCxnSpPr/>
      </xdr:nvCxnSpPr>
      <xdr:spPr>
        <a:xfrm>
          <a:off x="13004800" y="1354582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103958</xdr:rowOff>
    </xdr:from>
    <xdr:to>
      <xdr:col>82</xdr:col>
      <xdr:colOff>158750</xdr:colOff>
      <xdr:row>80</xdr:row>
      <xdr:rowOff>34108</xdr:rowOff>
    </xdr:to>
    <xdr:sp macro="" textlink="">
      <xdr:nvSpPr>
        <xdr:cNvPr id="445" name="楕円 444"/>
        <xdr:cNvSpPr/>
      </xdr:nvSpPr>
      <xdr:spPr>
        <a:xfrm>
          <a:off x="164592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76035</xdr:rowOff>
    </xdr:from>
    <xdr:ext cx="762000" cy="259045"/>
    <xdr:sp macro="" textlink="">
      <xdr:nvSpPr>
        <xdr:cNvPr id="446" name="公債費以外該当値テキスト"/>
        <xdr:cNvSpPr txBox="1"/>
      </xdr:nvSpPr>
      <xdr:spPr>
        <a:xfrm>
          <a:off x="165989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14151</xdr:rowOff>
    </xdr:from>
    <xdr:to>
      <xdr:col>78</xdr:col>
      <xdr:colOff>120650</xdr:colOff>
      <xdr:row>80</xdr:row>
      <xdr:rowOff>115751</xdr:rowOff>
    </xdr:to>
    <xdr:sp macro="" textlink="">
      <xdr:nvSpPr>
        <xdr:cNvPr id="447" name="楕円 446"/>
        <xdr:cNvSpPr/>
      </xdr:nvSpPr>
      <xdr:spPr>
        <a:xfrm>
          <a:off x="15621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100528</xdr:rowOff>
    </xdr:from>
    <xdr:ext cx="736600" cy="259045"/>
    <xdr:sp macro="" textlink="">
      <xdr:nvSpPr>
        <xdr:cNvPr id="448" name="テキスト ボックス 447"/>
        <xdr:cNvSpPr txBox="1"/>
      </xdr:nvSpPr>
      <xdr:spPr>
        <a:xfrm>
          <a:off x="15290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9" name="楕円 448"/>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0" name="テキスト ボックス 449"/>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113756</xdr:rowOff>
    </xdr:from>
    <xdr:to>
      <xdr:col>69</xdr:col>
      <xdr:colOff>142875</xdr:colOff>
      <xdr:row>80</xdr:row>
      <xdr:rowOff>43906</xdr:rowOff>
    </xdr:to>
    <xdr:sp macro="" textlink="">
      <xdr:nvSpPr>
        <xdr:cNvPr id="451" name="楕円 450"/>
        <xdr:cNvSpPr/>
      </xdr:nvSpPr>
      <xdr:spPr>
        <a:xfrm>
          <a:off x="13843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28683</xdr:rowOff>
    </xdr:from>
    <xdr:ext cx="762000" cy="259045"/>
    <xdr:sp macro="" textlink="">
      <xdr:nvSpPr>
        <xdr:cNvPr id="452" name="テキスト ボックス 451"/>
        <xdr:cNvSpPr txBox="1"/>
      </xdr:nvSpPr>
      <xdr:spPr>
        <a:xfrm>
          <a:off x="13512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3" name="楕円 452"/>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4" name="テキスト ボックス 453"/>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159757</xdr:rowOff>
    </xdr:from>
    <xdr:to>
      <xdr:col>29</xdr:col>
      <xdr:colOff>127000</xdr:colOff>
      <xdr:row>18</xdr:row>
      <xdr:rowOff>160682</xdr:rowOff>
    </xdr:to>
    <xdr:cxnSp macro="">
      <xdr:nvCxnSpPr>
        <xdr:cNvPr id="49" name="直線コネクタ 48"/>
        <xdr:cNvCxnSpPr/>
      </xdr:nvCxnSpPr>
      <xdr:spPr bwMode="auto">
        <a:xfrm>
          <a:off x="5003800" y="3293482"/>
          <a:ext cx="6477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159757</xdr:rowOff>
    </xdr:from>
    <xdr:to>
      <xdr:col>26</xdr:col>
      <xdr:colOff>50800</xdr:colOff>
      <xdr:row>18</xdr:row>
      <xdr:rowOff>160939</xdr:rowOff>
    </xdr:to>
    <xdr:cxnSp macro="">
      <xdr:nvCxnSpPr>
        <xdr:cNvPr id="52" name="直線コネクタ 51"/>
        <xdr:cNvCxnSpPr/>
      </xdr:nvCxnSpPr>
      <xdr:spPr bwMode="auto">
        <a:xfrm flipV="1">
          <a:off x="4305300" y="3293482"/>
          <a:ext cx="698500" cy="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160939</xdr:rowOff>
    </xdr:from>
    <xdr:to>
      <xdr:col>22</xdr:col>
      <xdr:colOff>114300</xdr:colOff>
      <xdr:row>18</xdr:row>
      <xdr:rowOff>171257</xdr:rowOff>
    </xdr:to>
    <xdr:cxnSp macro="">
      <xdr:nvCxnSpPr>
        <xdr:cNvPr id="55" name="直線コネクタ 54"/>
        <xdr:cNvCxnSpPr/>
      </xdr:nvCxnSpPr>
      <xdr:spPr bwMode="auto">
        <a:xfrm flipV="1">
          <a:off x="3606800" y="3294664"/>
          <a:ext cx="698500" cy="1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171257</xdr:rowOff>
    </xdr:from>
    <xdr:to>
      <xdr:col>18</xdr:col>
      <xdr:colOff>177800</xdr:colOff>
      <xdr:row>19</xdr:row>
      <xdr:rowOff>13725</xdr:rowOff>
    </xdr:to>
    <xdr:cxnSp macro="">
      <xdr:nvCxnSpPr>
        <xdr:cNvPr id="58" name="直線コネクタ 57"/>
        <xdr:cNvCxnSpPr/>
      </xdr:nvCxnSpPr>
      <xdr:spPr bwMode="auto">
        <a:xfrm flipV="1">
          <a:off x="2908300" y="3304982"/>
          <a:ext cx="698500" cy="1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109882</xdr:rowOff>
    </xdr:from>
    <xdr:to>
      <xdr:col>29</xdr:col>
      <xdr:colOff>177800</xdr:colOff>
      <xdr:row>19</xdr:row>
      <xdr:rowOff>40032</xdr:rowOff>
    </xdr:to>
    <xdr:sp macro="" textlink="">
      <xdr:nvSpPr>
        <xdr:cNvPr id="68" name="楕円 67"/>
        <xdr:cNvSpPr/>
      </xdr:nvSpPr>
      <xdr:spPr bwMode="auto">
        <a:xfrm>
          <a:off x="5600700" y="32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18459</xdr:rowOff>
    </xdr:from>
    <xdr:ext cx="762000" cy="259045"/>
    <xdr:sp macro="" textlink="">
      <xdr:nvSpPr>
        <xdr:cNvPr id="69" name="人口1人当たり決算額の推移該当値テキスト130"/>
        <xdr:cNvSpPr txBox="1"/>
      </xdr:nvSpPr>
      <xdr:spPr>
        <a:xfrm>
          <a:off x="5740400" y="315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108957</xdr:rowOff>
    </xdr:from>
    <xdr:to>
      <xdr:col>26</xdr:col>
      <xdr:colOff>101600</xdr:colOff>
      <xdr:row>19</xdr:row>
      <xdr:rowOff>39107</xdr:rowOff>
    </xdr:to>
    <xdr:sp macro="" textlink="">
      <xdr:nvSpPr>
        <xdr:cNvPr id="70" name="楕円 69"/>
        <xdr:cNvSpPr/>
      </xdr:nvSpPr>
      <xdr:spPr bwMode="auto">
        <a:xfrm>
          <a:off x="4953000" y="32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23884</xdr:rowOff>
    </xdr:from>
    <xdr:ext cx="736600" cy="259045"/>
    <xdr:sp macro="" textlink="">
      <xdr:nvSpPr>
        <xdr:cNvPr id="71" name="テキスト ボックス 70"/>
        <xdr:cNvSpPr txBox="1"/>
      </xdr:nvSpPr>
      <xdr:spPr>
        <a:xfrm>
          <a:off x="4622800" y="332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110139</xdr:rowOff>
    </xdr:from>
    <xdr:to>
      <xdr:col>22</xdr:col>
      <xdr:colOff>165100</xdr:colOff>
      <xdr:row>19</xdr:row>
      <xdr:rowOff>40289</xdr:rowOff>
    </xdr:to>
    <xdr:sp macro="" textlink="">
      <xdr:nvSpPr>
        <xdr:cNvPr id="72" name="楕円 71"/>
        <xdr:cNvSpPr/>
      </xdr:nvSpPr>
      <xdr:spPr bwMode="auto">
        <a:xfrm>
          <a:off x="4254500" y="32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25066</xdr:rowOff>
    </xdr:from>
    <xdr:ext cx="762000" cy="259045"/>
    <xdr:sp macro="" textlink="">
      <xdr:nvSpPr>
        <xdr:cNvPr id="73" name="テキスト ボックス 72"/>
        <xdr:cNvSpPr txBox="1"/>
      </xdr:nvSpPr>
      <xdr:spPr>
        <a:xfrm>
          <a:off x="3924300" y="33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120457</xdr:rowOff>
    </xdr:from>
    <xdr:to>
      <xdr:col>19</xdr:col>
      <xdr:colOff>38100</xdr:colOff>
      <xdr:row>19</xdr:row>
      <xdr:rowOff>50607</xdr:rowOff>
    </xdr:to>
    <xdr:sp macro="" textlink="">
      <xdr:nvSpPr>
        <xdr:cNvPr id="74" name="楕円 73"/>
        <xdr:cNvSpPr/>
      </xdr:nvSpPr>
      <xdr:spPr bwMode="auto">
        <a:xfrm>
          <a:off x="3556000" y="325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35384</xdr:rowOff>
    </xdr:from>
    <xdr:ext cx="762000" cy="259045"/>
    <xdr:sp macro="" textlink="">
      <xdr:nvSpPr>
        <xdr:cNvPr id="75" name="テキスト ボックス 74"/>
        <xdr:cNvSpPr txBox="1"/>
      </xdr:nvSpPr>
      <xdr:spPr>
        <a:xfrm>
          <a:off x="3225800" y="334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134375</xdr:rowOff>
    </xdr:from>
    <xdr:to>
      <xdr:col>15</xdr:col>
      <xdr:colOff>101600</xdr:colOff>
      <xdr:row>19</xdr:row>
      <xdr:rowOff>64525</xdr:rowOff>
    </xdr:to>
    <xdr:sp macro="" textlink="">
      <xdr:nvSpPr>
        <xdr:cNvPr id="76" name="楕円 75"/>
        <xdr:cNvSpPr/>
      </xdr:nvSpPr>
      <xdr:spPr bwMode="auto">
        <a:xfrm>
          <a:off x="2857500" y="326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49302</xdr:rowOff>
    </xdr:from>
    <xdr:ext cx="762000" cy="259045"/>
    <xdr:sp macro="" textlink="">
      <xdr:nvSpPr>
        <xdr:cNvPr id="77" name="テキスト ボックス 76"/>
        <xdr:cNvSpPr txBox="1"/>
      </xdr:nvSpPr>
      <xdr:spPr>
        <a:xfrm>
          <a:off x="2527300" y="33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237441</xdr:rowOff>
    </xdr:from>
    <xdr:to>
      <xdr:col>29</xdr:col>
      <xdr:colOff>127000</xdr:colOff>
      <xdr:row>35</xdr:row>
      <xdr:rowOff>264412</xdr:rowOff>
    </xdr:to>
    <xdr:cxnSp macro="">
      <xdr:nvCxnSpPr>
        <xdr:cNvPr id="108" name="直線コネクタ 107"/>
        <xdr:cNvCxnSpPr/>
      </xdr:nvCxnSpPr>
      <xdr:spPr bwMode="auto">
        <a:xfrm>
          <a:off x="5003800" y="6847791"/>
          <a:ext cx="647700" cy="2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237441</xdr:rowOff>
    </xdr:from>
    <xdr:to>
      <xdr:col>26</xdr:col>
      <xdr:colOff>50800</xdr:colOff>
      <xdr:row>35</xdr:row>
      <xdr:rowOff>243618</xdr:rowOff>
    </xdr:to>
    <xdr:cxnSp macro="">
      <xdr:nvCxnSpPr>
        <xdr:cNvPr id="111" name="直線コネクタ 110"/>
        <xdr:cNvCxnSpPr/>
      </xdr:nvCxnSpPr>
      <xdr:spPr bwMode="auto">
        <a:xfrm flipV="1">
          <a:off x="4305300" y="6847791"/>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239650</xdr:rowOff>
    </xdr:from>
    <xdr:to>
      <xdr:col>22</xdr:col>
      <xdr:colOff>114300</xdr:colOff>
      <xdr:row>35</xdr:row>
      <xdr:rowOff>243618</xdr:rowOff>
    </xdr:to>
    <xdr:cxnSp macro="">
      <xdr:nvCxnSpPr>
        <xdr:cNvPr id="114" name="直線コネクタ 113"/>
        <xdr:cNvCxnSpPr/>
      </xdr:nvCxnSpPr>
      <xdr:spPr bwMode="auto">
        <a:xfrm>
          <a:off x="3606800" y="6850000"/>
          <a:ext cx="698500" cy="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237382</xdr:rowOff>
    </xdr:from>
    <xdr:to>
      <xdr:col>18</xdr:col>
      <xdr:colOff>177800</xdr:colOff>
      <xdr:row>35</xdr:row>
      <xdr:rowOff>239650</xdr:rowOff>
    </xdr:to>
    <xdr:cxnSp macro="">
      <xdr:nvCxnSpPr>
        <xdr:cNvPr id="117" name="直線コネクタ 116"/>
        <xdr:cNvCxnSpPr/>
      </xdr:nvCxnSpPr>
      <xdr:spPr bwMode="auto">
        <a:xfrm>
          <a:off x="2908300" y="6847732"/>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213612</xdr:rowOff>
    </xdr:from>
    <xdr:to>
      <xdr:col>29</xdr:col>
      <xdr:colOff>177800</xdr:colOff>
      <xdr:row>35</xdr:row>
      <xdr:rowOff>315212</xdr:rowOff>
    </xdr:to>
    <xdr:sp macro="" textlink="">
      <xdr:nvSpPr>
        <xdr:cNvPr id="127" name="楕円 126"/>
        <xdr:cNvSpPr/>
      </xdr:nvSpPr>
      <xdr:spPr bwMode="auto">
        <a:xfrm>
          <a:off x="5600700" y="682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185689</xdr:rowOff>
    </xdr:from>
    <xdr:ext cx="762000" cy="259045"/>
    <xdr:sp macro="" textlink="">
      <xdr:nvSpPr>
        <xdr:cNvPr id="128" name="人口1人当たり決算額の推移該当値テキスト445"/>
        <xdr:cNvSpPr txBox="1"/>
      </xdr:nvSpPr>
      <xdr:spPr>
        <a:xfrm>
          <a:off x="5740400" y="67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186641</xdr:rowOff>
    </xdr:from>
    <xdr:to>
      <xdr:col>26</xdr:col>
      <xdr:colOff>101600</xdr:colOff>
      <xdr:row>35</xdr:row>
      <xdr:rowOff>288241</xdr:rowOff>
    </xdr:to>
    <xdr:sp macro="" textlink="">
      <xdr:nvSpPr>
        <xdr:cNvPr id="129" name="楕円 128"/>
        <xdr:cNvSpPr/>
      </xdr:nvSpPr>
      <xdr:spPr bwMode="auto">
        <a:xfrm>
          <a:off x="4953000" y="679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273018</xdr:rowOff>
    </xdr:from>
    <xdr:ext cx="736600" cy="259045"/>
    <xdr:sp macro="" textlink="">
      <xdr:nvSpPr>
        <xdr:cNvPr id="130" name="テキスト ボックス 129"/>
        <xdr:cNvSpPr txBox="1"/>
      </xdr:nvSpPr>
      <xdr:spPr>
        <a:xfrm>
          <a:off x="4622800" y="68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192818</xdr:rowOff>
    </xdr:from>
    <xdr:to>
      <xdr:col>22</xdr:col>
      <xdr:colOff>165100</xdr:colOff>
      <xdr:row>35</xdr:row>
      <xdr:rowOff>294418</xdr:rowOff>
    </xdr:to>
    <xdr:sp macro="" textlink="">
      <xdr:nvSpPr>
        <xdr:cNvPr id="131" name="楕円 130"/>
        <xdr:cNvSpPr/>
      </xdr:nvSpPr>
      <xdr:spPr bwMode="auto">
        <a:xfrm>
          <a:off x="4254500" y="680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279195</xdr:rowOff>
    </xdr:from>
    <xdr:ext cx="762000" cy="259045"/>
    <xdr:sp macro="" textlink="">
      <xdr:nvSpPr>
        <xdr:cNvPr id="132" name="テキスト ボックス 131"/>
        <xdr:cNvSpPr txBox="1"/>
      </xdr:nvSpPr>
      <xdr:spPr>
        <a:xfrm>
          <a:off x="3924300" y="68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188850</xdr:rowOff>
    </xdr:from>
    <xdr:to>
      <xdr:col>19</xdr:col>
      <xdr:colOff>38100</xdr:colOff>
      <xdr:row>35</xdr:row>
      <xdr:rowOff>290450</xdr:rowOff>
    </xdr:to>
    <xdr:sp macro="" textlink="">
      <xdr:nvSpPr>
        <xdr:cNvPr id="133" name="楕円 132"/>
        <xdr:cNvSpPr/>
      </xdr:nvSpPr>
      <xdr:spPr bwMode="auto">
        <a:xfrm>
          <a:off x="3556000" y="67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275227</xdr:rowOff>
    </xdr:from>
    <xdr:ext cx="762000" cy="259045"/>
    <xdr:sp macro="" textlink="">
      <xdr:nvSpPr>
        <xdr:cNvPr id="134" name="テキスト ボックス 133"/>
        <xdr:cNvSpPr txBox="1"/>
      </xdr:nvSpPr>
      <xdr:spPr>
        <a:xfrm>
          <a:off x="3225800" y="68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186582</xdr:rowOff>
    </xdr:from>
    <xdr:to>
      <xdr:col>15</xdr:col>
      <xdr:colOff>101600</xdr:colOff>
      <xdr:row>35</xdr:row>
      <xdr:rowOff>288182</xdr:rowOff>
    </xdr:to>
    <xdr:sp macro="" textlink="">
      <xdr:nvSpPr>
        <xdr:cNvPr id="135" name="楕円 134"/>
        <xdr:cNvSpPr/>
      </xdr:nvSpPr>
      <xdr:spPr bwMode="auto">
        <a:xfrm>
          <a:off x="2857500" y="679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272959</xdr:rowOff>
    </xdr:from>
    <xdr:ext cx="762000" cy="259045"/>
    <xdr:sp macro="" textlink="">
      <xdr:nvSpPr>
        <xdr:cNvPr id="136" name="テキスト ボックス 135"/>
        <xdr:cNvSpPr txBox="1"/>
      </xdr:nvSpPr>
      <xdr:spPr>
        <a:xfrm>
          <a:off x="2527300" y="688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43151</xdr:rowOff>
    </xdr:from>
    <xdr:to>
      <xdr:col>24</xdr:col>
      <xdr:colOff>63500</xdr:colOff>
      <xdr:row>37</xdr:row>
      <xdr:rowOff>48992</xdr:rowOff>
    </xdr:to>
    <xdr:cxnSp macro="">
      <xdr:nvCxnSpPr>
        <xdr:cNvPr id="58" name="直線コネクタ 57"/>
        <xdr:cNvCxnSpPr/>
      </xdr:nvCxnSpPr>
      <xdr:spPr>
        <a:xfrm flipV="1">
          <a:off x="3797300" y="6386801"/>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45610</xdr:rowOff>
    </xdr:from>
    <xdr:to>
      <xdr:col>19</xdr:col>
      <xdr:colOff>177800</xdr:colOff>
      <xdr:row>37</xdr:row>
      <xdr:rowOff>48992</xdr:rowOff>
    </xdr:to>
    <xdr:cxnSp macro="">
      <xdr:nvCxnSpPr>
        <xdr:cNvPr id="61" name="直線コネクタ 60"/>
        <xdr:cNvCxnSpPr/>
      </xdr:nvCxnSpPr>
      <xdr:spPr>
        <a:xfrm>
          <a:off x="2908300" y="638926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45610</xdr:rowOff>
    </xdr:from>
    <xdr:to>
      <xdr:col>15</xdr:col>
      <xdr:colOff>50800</xdr:colOff>
      <xdr:row>37</xdr:row>
      <xdr:rowOff>58428</xdr:rowOff>
    </xdr:to>
    <xdr:cxnSp macro="">
      <xdr:nvCxnSpPr>
        <xdr:cNvPr id="64" name="直線コネクタ 63"/>
        <xdr:cNvCxnSpPr/>
      </xdr:nvCxnSpPr>
      <xdr:spPr>
        <a:xfrm flipV="1">
          <a:off x="2019300" y="6389260"/>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58428</xdr:rowOff>
    </xdr:from>
    <xdr:to>
      <xdr:col>10</xdr:col>
      <xdr:colOff>114300</xdr:colOff>
      <xdr:row>37</xdr:row>
      <xdr:rowOff>73740</xdr:rowOff>
    </xdr:to>
    <xdr:cxnSp macro="">
      <xdr:nvCxnSpPr>
        <xdr:cNvPr id="67" name="直線コネクタ 66"/>
        <xdr:cNvCxnSpPr/>
      </xdr:nvCxnSpPr>
      <xdr:spPr>
        <a:xfrm flipV="1">
          <a:off x="1130300" y="6402078"/>
          <a:ext cx="889000"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163801</xdr:rowOff>
    </xdr:from>
    <xdr:to>
      <xdr:col>24</xdr:col>
      <xdr:colOff>114300</xdr:colOff>
      <xdr:row>37</xdr:row>
      <xdr:rowOff>93951</xdr:rowOff>
    </xdr:to>
    <xdr:sp macro="" textlink="">
      <xdr:nvSpPr>
        <xdr:cNvPr id="77" name="楕円 76"/>
        <xdr:cNvSpPr/>
      </xdr:nvSpPr>
      <xdr:spPr>
        <a:xfrm>
          <a:off x="4584700" y="6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78728</xdr:rowOff>
    </xdr:from>
    <xdr:ext cx="599010" cy="259045"/>
    <xdr:sp macro="" textlink="">
      <xdr:nvSpPr>
        <xdr:cNvPr id="78" name="人件費該当値テキスト"/>
        <xdr:cNvSpPr txBox="1"/>
      </xdr:nvSpPr>
      <xdr:spPr>
        <a:xfrm>
          <a:off x="4686300" y="625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169642</xdr:rowOff>
    </xdr:from>
    <xdr:to>
      <xdr:col>20</xdr:col>
      <xdr:colOff>38100</xdr:colOff>
      <xdr:row>37</xdr:row>
      <xdr:rowOff>99792</xdr:rowOff>
    </xdr:to>
    <xdr:sp macro="" textlink="">
      <xdr:nvSpPr>
        <xdr:cNvPr id="79" name="楕円 78"/>
        <xdr:cNvSpPr/>
      </xdr:nvSpPr>
      <xdr:spPr>
        <a:xfrm>
          <a:off x="37465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90919</xdr:rowOff>
    </xdr:from>
    <xdr:ext cx="599010" cy="259045"/>
    <xdr:sp macro="" textlink="">
      <xdr:nvSpPr>
        <xdr:cNvPr id="80" name="テキスト ボックス 79"/>
        <xdr:cNvSpPr txBox="1"/>
      </xdr:nvSpPr>
      <xdr:spPr>
        <a:xfrm>
          <a:off x="3497795" y="643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166260</xdr:rowOff>
    </xdr:from>
    <xdr:to>
      <xdr:col>15</xdr:col>
      <xdr:colOff>101600</xdr:colOff>
      <xdr:row>37</xdr:row>
      <xdr:rowOff>96410</xdr:rowOff>
    </xdr:to>
    <xdr:sp macro="" textlink="">
      <xdr:nvSpPr>
        <xdr:cNvPr id="81" name="楕円 80"/>
        <xdr:cNvSpPr/>
      </xdr:nvSpPr>
      <xdr:spPr>
        <a:xfrm>
          <a:off x="2857500" y="63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87537</xdr:rowOff>
    </xdr:from>
    <xdr:ext cx="599010" cy="259045"/>
    <xdr:sp macro="" textlink="">
      <xdr:nvSpPr>
        <xdr:cNvPr id="82" name="テキスト ボックス 81"/>
        <xdr:cNvSpPr txBox="1"/>
      </xdr:nvSpPr>
      <xdr:spPr>
        <a:xfrm>
          <a:off x="2608795" y="64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7628</xdr:rowOff>
    </xdr:from>
    <xdr:to>
      <xdr:col>10</xdr:col>
      <xdr:colOff>165100</xdr:colOff>
      <xdr:row>37</xdr:row>
      <xdr:rowOff>109228</xdr:rowOff>
    </xdr:to>
    <xdr:sp macro="" textlink="">
      <xdr:nvSpPr>
        <xdr:cNvPr id="83" name="楕円 82"/>
        <xdr:cNvSpPr/>
      </xdr:nvSpPr>
      <xdr:spPr>
        <a:xfrm>
          <a:off x="1968500" y="63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100355</xdr:rowOff>
    </xdr:from>
    <xdr:ext cx="599010" cy="259045"/>
    <xdr:sp macro="" textlink="">
      <xdr:nvSpPr>
        <xdr:cNvPr id="84" name="テキスト ボックス 83"/>
        <xdr:cNvSpPr txBox="1"/>
      </xdr:nvSpPr>
      <xdr:spPr>
        <a:xfrm>
          <a:off x="1719795" y="644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22940</xdr:rowOff>
    </xdr:from>
    <xdr:to>
      <xdr:col>6</xdr:col>
      <xdr:colOff>38100</xdr:colOff>
      <xdr:row>37</xdr:row>
      <xdr:rowOff>124540</xdr:rowOff>
    </xdr:to>
    <xdr:sp macro="" textlink="">
      <xdr:nvSpPr>
        <xdr:cNvPr id="85" name="楕円 84"/>
        <xdr:cNvSpPr/>
      </xdr:nvSpPr>
      <xdr:spPr>
        <a:xfrm>
          <a:off x="1079500" y="6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115667</xdr:rowOff>
    </xdr:from>
    <xdr:ext cx="599010" cy="259045"/>
    <xdr:sp macro="" textlink="">
      <xdr:nvSpPr>
        <xdr:cNvPr id="86" name="テキスト ボックス 85"/>
        <xdr:cNvSpPr txBox="1"/>
      </xdr:nvSpPr>
      <xdr:spPr>
        <a:xfrm>
          <a:off x="830795" y="64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89829</xdr:rowOff>
    </xdr:from>
    <xdr:to>
      <xdr:col>24</xdr:col>
      <xdr:colOff>63500</xdr:colOff>
      <xdr:row>58</xdr:row>
      <xdr:rowOff>98699</xdr:rowOff>
    </xdr:to>
    <xdr:cxnSp macro="">
      <xdr:nvCxnSpPr>
        <xdr:cNvPr id="117" name="直線コネクタ 116"/>
        <xdr:cNvCxnSpPr/>
      </xdr:nvCxnSpPr>
      <xdr:spPr>
        <a:xfrm>
          <a:off x="3797300" y="10033929"/>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89829</xdr:rowOff>
    </xdr:from>
    <xdr:to>
      <xdr:col>19</xdr:col>
      <xdr:colOff>177800</xdr:colOff>
      <xdr:row>58</xdr:row>
      <xdr:rowOff>113315</xdr:rowOff>
    </xdr:to>
    <xdr:cxnSp macro="">
      <xdr:nvCxnSpPr>
        <xdr:cNvPr id="120" name="直線コネクタ 119"/>
        <xdr:cNvCxnSpPr/>
      </xdr:nvCxnSpPr>
      <xdr:spPr>
        <a:xfrm flipV="1">
          <a:off x="2908300" y="10033929"/>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113315</xdr:rowOff>
    </xdr:from>
    <xdr:to>
      <xdr:col>15</xdr:col>
      <xdr:colOff>50800</xdr:colOff>
      <xdr:row>58</xdr:row>
      <xdr:rowOff>123016</xdr:rowOff>
    </xdr:to>
    <xdr:cxnSp macro="">
      <xdr:nvCxnSpPr>
        <xdr:cNvPr id="123" name="直線コネクタ 122"/>
        <xdr:cNvCxnSpPr/>
      </xdr:nvCxnSpPr>
      <xdr:spPr>
        <a:xfrm flipV="1">
          <a:off x="2019300" y="1005741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123016</xdr:rowOff>
    </xdr:from>
    <xdr:to>
      <xdr:col>10</xdr:col>
      <xdr:colOff>114300</xdr:colOff>
      <xdr:row>58</xdr:row>
      <xdr:rowOff>139114</xdr:rowOff>
    </xdr:to>
    <xdr:cxnSp macro="">
      <xdr:nvCxnSpPr>
        <xdr:cNvPr id="126" name="直線コネクタ 125"/>
        <xdr:cNvCxnSpPr/>
      </xdr:nvCxnSpPr>
      <xdr:spPr>
        <a:xfrm flipV="1">
          <a:off x="1130300" y="10067116"/>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47899</xdr:rowOff>
    </xdr:from>
    <xdr:to>
      <xdr:col>24</xdr:col>
      <xdr:colOff>114300</xdr:colOff>
      <xdr:row>58</xdr:row>
      <xdr:rowOff>149499</xdr:rowOff>
    </xdr:to>
    <xdr:sp macro="" textlink="">
      <xdr:nvSpPr>
        <xdr:cNvPr id="136" name="楕円 135"/>
        <xdr:cNvSpPr/>
      </xdr:nvSpPr>
      <xdr:spPr>
        <a:xfrm>
          <a:off x="45847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134276</xdr:rowOff>
    </xdr:from>
    <xdr:ext cx="599010" cy="259045"/>
    <xdr:sp macro="" textlink="">
      <xdr:nvSpPr>
        <xdr:cNvPr id="137" name="物件費該当値テキスト"/>
        <xdr:cNvSpPr txBox="1"/>
      </xdr:nvSpPr>
      <xdr:spPr>
        <a:xfrm>
          <a:off x="4686300" y="990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39029</xdr:rowOff>
    </xdr:from>
    <xdr:to>
      <xdr:col>20</xdr:col>
      <xdr:colOff>38100</xdr:colOff>
      <xdr:row>58</xdr:row>
      <xdr:rowOff>140629</xdr:rowOff>
    </xdr:to>
    <xdr:sp macro="" textlink="">
      <xdr:nvSpPr>
        <xdr:cNvPr id="138" name="楕円 137"/>
        <xdr:cNvSpPr/>
      </xdr:nvSpPr>
      <xdr:spPr>
        <a:xfrm>
          <a:off x="3746500" y="99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131756</xdr:rowOff>
    </xdr:from>
    <xdr:ext cx="599010" cy="259045"/>
    <xdr:sp macro="" textlink="">
      <xdr:nvSpPr>
        <xdr:cNvPr id="139" name="テキスト ボックス 138"/>
        <xdr:cNvSpPr txBox="1"/>
      </xdr:nvSpPr>
      <xdr:spPr>
        <a:xfrm>
          <a:off x="3497795" y="100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62515</xdr:rowOff>
    </xdr:from>
    <xdr:to>
      <xdr:col>15</xdr:col>
      <xdr:colOff>101600</xdr:colOff>
      <xdr:row>58</xdr:row>
      <xdr:rowOff>164115</xdr:rowOff>
    </xdr:to>
    <xdr:sp macro="" textlink="">
      <xdr:nvSpPr>
        <xdr:cNvPr id="140" name="楕円 139"/>
        <xdr:cNvSpPr/>
      </xdr:nvSpPr>
      <xdr:spPr>
        <a:xfrm>
          <a:off x="2857500" y="100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155242</xdr:rowOff>
    </xdr:from>
    <xdr:ext cx="534377" cy="259045"/>
    <xdr:sp macro="" textlink="">
      <xdr:nvSpPr>
        <xdr:cNvPr id="141" name="テキスト ボックス 140"/>
        <xdr:cNvSpPr txBox="1"/>
      </xdr:nvSpPr>
      <xdr:spPr>
        <a:xfrm>
          <a:off x="2641111" y="10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72216</xdr:rowOff>
    </xdr:from>
    <xdr:to>
      <xdr:col>10</xdr:col>
      <xdr:colOff>165100</xdr:colOff>
      <xdr:row>59</xdr:row>
      <xdr:rowOff>2366</xdr:rowOff>
    </xdr:to>
    <xdr:sp macro="" textlink="">
      <xdr:nvSpPr>
        <xdr:cNvPr id="142" name="楕円 141"/>
        <xdr:cNvSpPr/>
      </xdr:nvSpPr>
      <xdr:spPr>
        <a:xfrm>
          <a:off x="1968500" y="100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164943</xdr:rowOff>
    </xdr:from>
    <xdr:ext cx="534377" cy="259045"/>
    <xdr:sp macro="" textlink="">
      <xdr:nvSpPr>
        <xdr:cNvPr id="143" name="テキスト ボックス 142"/>
        <xdr:cNvSpPr txBox="1"/>
      </xdr:nvSpPr>
      <xdr:spPr>
        <a:xfrm>
          <a:off x="1752111" y="10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88314</xdr:rowOff>
    </xdr:from>
    <xdr:to>
      <xdr:col>6</xdr:col>
      <xdr:colOff>38100</xdr:colOff>
      <xdr:row>59</xdr:row>
      <xdr:rowOff>18464</xdr:rowOff>
    </xdr:to>
    <xdr:sp macro="" textlink="">
      <xdr:nvSpPr>
        <xdr:cNvPr id="144" name="楕円 143"/>
        <xdr:cNvSpPr/>
      </xdr:nvSpPr>
      <xdr:spPr>
        <a:xfrm>
          <a:off x="1079500" y="100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9591</xdr:rowOff>
    </xdr:from>
    <xdr:ext cx="534377" cy="259045"/>
    <xdr:sp macro="" textlink="">
      <xdr:nvSpPr>
        <xdr:cNvPr id="145" name="テキスト ボックス 144"/>
        <xdr:cNvSpPr txBox="1"/>
      </xdr:nvSpPr>
      <xdr:spPr>
        <a:xfrm>
          <a:off x="863111" y="101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124915</xdr:rowOff>
    </xdr:from>
    <xdr:to>
      <xdr:col>24</xdr:col>
      <xdr:colOff>63500</xdr:colOff>
      <xdr:row>77</xdr:row>
      <xdr:rowOff>142472</xdr:rowOff>
    </xdr:to>
    <xdr:cxnSp macro="">
      <xdr:nvCxnSpPr>
        <xdr:cNvPr id="170" name="直線コネクタ 169"/>
        <xdr:cNvCxnSpPr/>
      </xdr:nvCxnSpPr>
      <xdr:spPr>
        <a:xfrm flipV="1">
          <a:off x="3797300" y="13326565"/>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133831</xdr:rowOff>
    </xdr:from>
    <xdr:to>
      <xdr:col>19</xdr:col>
      <xdr:colOff>177800</xdr:colOff>
      <xdr:row>77</xdr:row>
      <xdr:rowOff>142472</xdr:rowOff>
    </xdr:to>
    <xdr:cxnSp macro="">
      <xdr:nvCxnSpPr>
        <xdr:cNvPr id="173" name="直線コネクタ 172"/>
        <xdr:cNvCxnSpPr/>
      </xdr:nvCxnSpPr>
      <xdr:spPr>
        <a:xfrm>
          <a:off x="2908300" y="1333548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133831</xdr:rowOff>
    </xdr:from>
    <xdr:to>
      <xdr:col>15</xdr:col>
      <xdr:colOff>50800</xdr:colOff>
      <xdr:row>77</xdr:row>
      <xdr:rowOff>141768</xdr:rowOff>
    </xdr:to>
    <xdr:cxnSp macro="">
      <xdr:nvCxnSpPr>
        <xdr:cNvPr id="176" name="直線コネクタ 175"/>
        <xdr:cNvCxnSpPr/>
      </xdr:nvCxnSpPr>
      <xdr:spPr>
        <a:xfrm flipV="1">
          <a:off x="2019300" y="13335481"/>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141768</xdr:rowOff>
    </xdr:from>
    <xdr:to>
      <xdr:col>10</xdr:col>
      <xdr:colOff>114300</xdr:colOff>
      <xdr:row>77</xdr:row>
      <xdr:rowOff>151422</xdr:rowOff>
    </xdr:to>
    <xdr:cxnSp macro="">
      <xdr:nvCxnSpPr>
        <xdr:cNvPr id="179" name="直線コネクタ 178"/>
        <xdr:cNvCxnSpPr/>
      </xdr:nvCxnSpPr>
      <xdr:spPr>
        <a:xfrm flipV="1">
          <a:off x="1130300" y="13343418"/>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74115</xdr:rowOff>
    </xdr:from>
    <xdr:to>
      <xdr:col>24</xdr:col>
      <xdr:colOff>114300</xdr:colOff>
      <xdr:row>78</xdr:row>
      <xdr:rowOff>4265</xdr:rowOff>
    </xdr:to>
    <xdr:sp macro="" textlink="">
      <xdr:nvSpPr>
        <xdr:cNvPr id="189" name="楕円 188"/>
        <xdr:cNvSpPr/>
      </xdr:nvSpPr>
      <xdr:spPr>
        <a:xfrm>
          <a:off x="4584700" y="132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160492</xdr:rowOff>
    </xdr:from>
    <xdr:ext cx="534377" cy="259045"/>
    <xdr:sp macro="" textlink="">
      <xdr:nvSpPr>
        <xdr:cNvPr id="190" name="維持補修費該当値テキスト"/>
        <xdr:cNvSpPr txBox="1"/>
      </xdr:nvSpPr>
      <xdr:spPr>
        <a:xfrm>
          <a:off x="4686300" y="1319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91672</xdr:rowOff>
    </xdr:from>
    <xdr:to>
      <xdr:col>20</xdr:col>
      <xdr:colOff>38100</xdr:colOff>
      <xdr:row>78</xdr:row>
      <xdr:rowOff>21822</xdr:rowOff>
    </xdr:to>
    <xdr:sp macro="" textlink="">
      <xdr:nvSpPr>
        <xdr:cNvPr id="191" name="楕円 190"/>
        <xdr:cNvSpPr/>
      </xdr:nvSpPr>
      <xdr:spPr>
        <a:xfrm>
          <a:off x="3746500" y="132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12949</xdr:rowOff>
    </xdr:from>
    <xdr:ext cx="469744" cy="259045"/>
    <xdr:sp macro="" textlink="">
      <xdr:nvSpPr>
        <xdr:cNvPr id="192" name="テキスト ボックス 191"/>
        <xdr:cNvSpPr txBox="1"/>
      </xdr:nvSpPr>
      <xdr:spPr>
        <a:xfrm>
          <a:off x="3562428" y="1338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83031</xdr:rowOff>
    </xdr:from>
    <xdr:to>
      <xdr:col>15</xdr:col>
      <xdr:colOff>101600</xdr:colOff>
      <xdr:row>78</xdr:row>
      <xdr:rowOff>13181</xdr:rowOff>
    </xdr:to>
    <xdr:sp macro="" textlink="">
      <xdr:nvSpPr>
        <xdr:cNvPr id="193" name="楕円 192"/>
        <xdr:cNvSpPr/>
      </xdr:nvSpPr>
      <xdr:spPr>
        <a:xfrm>
          <a:off x="2857500" y="132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4308</xdr:rowOff>
    </xdr:from>
    <xdr:ext cx="534377" cy="259045"/>
    <xdr:sp macro="" textlink="">
      <xdr:nvSpPr>
        <xdr:cNvPr id="194" name="テキスト ボックス 193"/>
        <xdr:cNvSpPr txBox="1"/>
      </xdr:nvSpPr>
      <xdr:spPr>
        <a:xfrm>
          <a:off x="2641111" y="133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90968</xdr:rowOff>
    </xdr:from>
    <xdr:to>
      <xdr:col>10</xdr:col>
      <xdr:colOff>165100</xdr:colOff>
      <xdr:row>78</xdr:row>
      <xdr:rowOff>21118</xdr:rowOff>
    </xdr:to>
    <xdr:sp macro="" textlink="">
      <xdr:nvSpPr>
        <xdr:cNvPr id="195" name="楕円 194"/>
        <xdr:cNvSpPr/>
      </xdr:nvSpPr>
      <xdr:spPr>
        <a:xfrm>
          <a:off x="1968500" y="132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12245</xdr:rowOff>
    </xdr:from>
    <xdr:ext cx="469744" cy="259045"/>
    <xdr:sp macro="" textlink="">
      <xdr:nvSpPr>
        <xdr:cNvPr id="196" name="テキスト ボックス 195"/>
        <xdr:cNvSpPr txBox="1"/>
      </xdr:nvSpPr>
      <xdr:spPr>
        <a:xfrm>
          <a:off x="1784428" y="1338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100622</xdr:rowOff>
    </xdr:from>
    <xdr:to>
      <xdr:col>6</xdr:col>
      <xdr:colOff>38100</xdr:colOff>
      <xdr:row>78</xdr:row>
      <xdr:rowOff>30772</xdr:rowOff>
    </xdr:to>
    <xdr:sp macro="" textlink="">
      <xdr:nvSpPr>
        <xdr:cNvPr id="197" name="楕円 196"/>
        <xdr:cNvSpPr/>
      </xdr:nvSpPr>
      <xdr:spPr>
        <a:xfrm>
          <a:off x="1079500" y="133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21899</xdr:rowOff>
    </xdr:from>
    <xdr:ext cx="469744" cy="259045"/>
    <xdr:sp macro="" textlink="">
      <xdr:nvSpPr>
        <xdr:cNvPr id="198" name="テキスト ボックス 197"/>
        <xdr:cNvSpPr txBox="1"/>
      </xdr:nvSpPr>
      <xdr:spPr>
        <a:xfrm>
          <a:off x="895428" y="133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84283</xdr:rowOff>
    </xdr:from>
    <xdr:to>
      <xdr:col>24</xdr:col>
      <xdr:colOff>63500</xdr:colOff>
      <xdr:row>93</xdr:row>
      <xdr:rowOff>156741</xdr:rowOff>
    </xdr:to>
    <xdr:cxnSp macro="">
      <xdr:nvCxnSpPr>
        <xdr:cNvPr id="231" name="直線コネクタ 230"/>
        <xdr:cNvCxnSpPr/>
      </xdr:nvCxnSpPr>
      <xdr:spPr>
        <a:xfrm flipV="1">
          <a:off x="3797300" y="16029133"/>
          <a:ext cx="838200" cy="7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89846</xdr:rowOff>
    </xdr:from>
    <xdr:to>
      <xdr:col>19</xdr:col>
      <xdr:colOff>177800</xdr:colOff>
      <xdr:row>93</xdr:row>
      <xdr:rowOff>156741</xdr:rowOff>
    </xdr:to>
    <xdr:cxnSp macro="">
      <xdr:nvCxnSpPr>
        <xdr:cNvPr id="234" name="直線コネクタ 233"/>
        <xdr:cNvCxnSpPr/>
      </xdr:nvCxnSpPr>
      <xdr:spPr>
        <a:xfrm>
          <a:off x="2908300" y="16034696"/>
          <a:ext cx="889000" cy="6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89846</xdr:rowOff>
    </xdr:from>
    <xdr:to>
      <xdr:col>15</xdr:col>
      <xdr:colOff>50800</xdr:colOff>
      <xdr:row>93</xdr:row>
      <xdr:rowOff>125488</xdr:rowOff>
    </xdr:to>
    <xdr:cxnSp macro="">
      <xdr:nvCxnSpPr>
        <xdr:cNvPr id="237" name="直線コネクタ 236"/>
        <xdr:cNvCxnSpPr/>
      </xdr:nvCxnSpPr>
      <xdr:spPr>
        <a:xfrm flipV="1">
          <a:off x="2019300" y="16034696"/>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125488</xdr:rowOff>
    </xdr:from>
    <xdr:to>
      <xdr:col>10</xdr:col>
      <xdr:colOff>114300</xdr:colOff>
      <xdr:row>94</xdr:row>
      <xdr:rowOff>40554</xdr:rowOff>
    </xdr:to>
    <xdr:cxnSp macro="">
      <xdr:nvCxnSpPr>
        <xdr:cNvPr id="240" name="直線コネクタ 239"/>
        <xdr:cNvCxnSpPr/>
      </xdr:nvCxnSpPr>
      <xdr:spPr>
        <a:xfrm flipV="1">
          <a:off x="1130300" y="16070338"/>
          <a:ext cx="8890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33483</xdr:rowOff>
    </xdr:from>
    <xdr:to>
      <xdr:col>24</xdr:col>
      <xdr:colOff>114300</xdr:colOff>
      <xdr:row>93</xdr:row>
      <xdr:rowOff>135083</xdr:rowOff>
    </xdr:to>
    <xdr:sp macro="" textlink="">
      <xdr:nvSpPr>
        <xdr:cNvPr id="250" name="楕円 249"/>
        <xdr:cNvSpPr/>
      </xdr:nvSpPr>
      <xdr:spPr>
        <a:xfrm>
          <a:off x="4584700" y="159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56360</xdr:rowOff>
    </xdr:from>
    <xdr:ext cx="599010" cy="259045"/>
    <xdr:sp macro="" textlink="">
      <xdr:nvSpPr>
        <xdr:cNvPr id="251" name="扶助費該当値テキスト"/>
        <xdr:cNvSpPr txBox="1"/>
      </xdr:nvSpPr>
      <xdr:spPr>
        <a:xfrm>
          <a:off x="4686300" y="158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105941</xdr:rowOff>
    </xdr:from>
    <xdr:to>
      <xdr:col>20</xdr:col>
      <xdr:colOff>38100</xdr:colOff>
      <xdr:row>94</xdr:row>
      <xdr:rowOff>36091</xdr:rowOff>
    </xdr:to>
    <xdr:sp macro="" textlink="">
      <xdr:nvSpPr>
        <xdr:cNvPr id="252" name="楕円 251"/>
        <xdr:cNvSpPr/>
      </xdr:nvSpPr>
      <xdr:spPr>
        <a:xfrm>
          <a:off x="3746500" y="160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52618</xdr:rowOff>
    </xdr:from>
    <xdr:ext cx="599010" cy="259045"/>
    <xdr:sp macro="" textlink="">
      <xdr:nvSpPr>
        <xdr:cNvPr id="253" name="テキスト ボックス 252"/>
        <xdr:cNvSpPr txBox="1"/>
      </xdr:nvSpPr>
      <xdr:spPr>
        <a:xfrm>
          <a:off x="3497795" y="1582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39046</xdr:rowOff>
    </xdr:from>
    <xdr:to>
      <xdr:col>15</xdr:col>
      <xdr:colOff>101600</xdr:colOff>
      <xdr:row>93</xdr:row>
      <xdr:rowOff>140646</xdr:rowOff>
    </xdr:to>
    <xdr:sp macro="" textlink="">
      <xdr:nvSpPr>
        <xdr:cNvPr id="254" name="楕円 253"/>
        <xdr:cNvSpPr/>
      </xdr:nvSpPr>
      <xdr:spPr>
        <a:xfrm>
          <a:off x="2857500" y="159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157173</xdr:rowOff>
    </xdr:from>
    <xdr:ext cx="599010" cy="259045"/>
    <xdr:sp macro="" textlink="">
      <xdr:nvSpPr>
        <xdr:cNvPr id="255" name="テキスト ボックス 254"/>
        <xdr:cNvSpPr txBox="1"/>
      </xdr:nvSpPr>
      <xdr:spPr>
        <a:xfrm>
          <a:off x="2608795" y="157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74688</xdr:rowOff>
    </xdr:from>
    <xdr:to>
      <xdr:col>10</xdr:col>
      <xdr:colOff>165100</xdr:colOff>
      <xdr:row>94</xdr:row>
      <xdr:rowOff>4838</xdr:rowOff>
    </xdr:to>
    <xdr:sp macro="" textlink="">
      <xdr:nvSpPr>
        <xdr:cNvPr id="256" name="楕円 255"/>
        <xdr:cNvSpPr/>
      </xdr:nvSpPr>
      <xdr:spPr>
        <a:xfrm>
          <a:off x="1968500" y="160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21365</xdr:rowOff>
    </xdr:from>
    <xdr:ext cx="599010" cy="259045"/>
    <xdr:sp macro="" textlink="">
      <xdr:nvSpPr>
        <xdr:cNvPr id="257" name="テキスト ボックス 256"/>
        <xdr:cNvSpPr txBox="1"/>
      </xdr:nvSpPr>
      <xdr:spPr>
        <a:xfrm>
          <a:off x="1719795" y="1579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161204</xdr:rowOff>
    </xdr:from>
    <xdr:to>
      <xdr:col>6</xdr:col>
      <xdr:colOff>38100</xdr:colOff>
      <xdr:row>94</xdr:row>
      <xdr:rowOff>91354</xdr:rowOff>
    </xdr:to>
    <xdr:sp macro="" textlink="">
      <xdr:nvSpPr>
        <xdr:cNvPr id="258" name="楕円 257"/>
        <xdr:cNvSpPr/>
      </xdr:nvSpPr>
      <xdr:spPr>
        <a:xfrm>
          <a:off x="1079500" y="16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107881</xdr:rowOff>
    </xdr:from>
    <xdr:ext cx="599010" cy="259045"/>
    <xdr:sp macro="" textlink="">
      <xdr:nvSpPr>
        <xdr:cNvPr id="259" name="テキスト ボックス 258"/>
        <xdr:cNvSpPr txBox="1"/>
      </xdr:nvSpPr>
      <xdr:spPr>
        <a:xfrm>
          <a:off x="830795" y="158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67947</xdr:rowOff>
    </xdr:from>
    <xdr:to>
      <xdr:col>55</xdr:col>
      <xdr:colOff>0</xdr:colOff>
      <xdr:row>38</xdr:row>
      <xdr:rowOff>83717</xdr:rowOff>
    </xdr:to>
    <xdr:cxnSp macro="">
      <xdr:nvCxnSpPr>
        <xdr:cNvPr id="290" name="直線コネクタ 289"/>
        <xdr:cNvCxnSpPr/>
      </xdr:nvCxnSpPr>
      <xdr:spPr>
        <a:xfrm>
          <a:off x="9639300" y="6583047"/>
          <a:ext cx="8382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67947</xdr:rowOff>
    </xdr:from>
    <xdr:to>
      <xdr:col>50</xdr:col>
      <xdr:colOff>114300</xdr:colOff>
      <xdr:row>38</xdr:row>
      <xdr:rowOff>106279</xdr:rowOff>
    </xdr:to>
    <xdr:cxnSp macro="">
      <xdr:nvCxnSpPr>
        <xdr:cNvPr id="293" name="直線コネクタ 292"/>
        <xdr:cNvCxnSpPr/>
      </xdr:nvCxnSpPr>
      <xdr:spPr>
        <a:xfrm flipV="1">
          <a:off x="8750300" y="6583047"/>
          <a:ext cx="889000" cy="3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61613</xdr:rowOff>
    </xdr:from>
    <xdr:to>
      <xdr:col>45</xdr:col>
      <xdr:colOff>177800</xdr:colOff>
      <xdr:row>38</xdr:row>
      <xdr:rowOff>106279</xdr:rowOff>
    </xdr:to>
    <xdr:cxnSp macro="">
      <xdr:nvCxnSpPr>
        <xdr:cNvPr id="296" name="直線コネクタ 295"/>
        <xdr:cNvCxnSpPr/>
      </xdr:nvCxnSpPr>
      <xdr:spPr>
        <a:xfrm>
          <a:off x="7861300" y="6576713"/>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61613</xdr:rowOff>
    </xdr:from>
    <xdr:to>
      <xdr:col>41</xdr:col>
      <xdr:colOff>50800</xdr:colOff>
      <xdr:row>38</xdr:row>
      <xdr:rowOff>117800</xdr:rowOff>
    </xdr:to>
    <xdr:cxnSp macro="">
      <xdr:nvCxnSpPr>
        <xdr:cNvPr id="299" name="直線コネクタ 298"/>
        <xdr:cNvCxnSpPr/>
      </xdr:nvCxnSpPr>
      <xdr:spPr>
        <a:xfrm flipV="1">
          <a:off x="6972300" y="6576713"/>
          <a:ext cx="889000" cy="5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32917</xdr:rowOff>
    </xdr:from>
    <xdr:to>
      <xdr:col>55</xdr:col>
      <xdr:colOff>50800</xdr:colOff>
      <xdr:row>38</xdr:row>
      <xdr:rowOff>134517</xdr:rowOff>
    </xdr:to>
    <xdr:sp macro="" textlink="">
      <xdr:nvSpPr>
        <xdr:cNvPr id="309" name="楕円 308"/>
        <xdr:cNvSpPr/>
      </xdr:nvSpPr>
      <xdr:spPr>
        <a:xfrm>
          <a:off x="10426700" y="65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119294</xdr:rowOff>
    </xdr:from>
    <xdr:ext cx="599010" cy="259045"/>
    <xdr:sp macro="" textlink="">
      <xdr:nvSpPr>
        <xdr:cNvPr id="310" name="補助費等該当値テキスト"/>
        <xdr:cNvSpPr txBox="1"/>
      </xdr:nvSpPr>
      <xdr:spPr>
        <a:xfrm>
          <a:off x="10528300" y="646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17147</xdr:rowOff>
    </xdr:from>
    <xdr:to>
      <xdr:col>50</xdr:col>
      <xdr:colOff>165100</xdr:colOff>
      <xdr:row>38</xdr:row>
      <xdr:rowOff>118747</xdr:rowOff>
    </xdr:to>
    <xdr:sp macro="" textlink="">
      <xdr:nvSpPr>
        <xdr:cNvPr id="311" name="楕円 310"/>
        <xdr:cNvSpPr/>
      </xdr:nvSpPr>
      <xdr:spPr>
        <a:xfrm>
          <a:off x="9588500" y="6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109874</xdr:rowOff>
    </xdr:from>
    <xdr:ext cx="599010" cy="259045"/>
    <xdr:sp macro="" textlink="">
      <xdr:nvSpPr>
        <xdr:cNvPr id="312" name="テキスト ボックス 311"/>
        <xdr:cNvSpPr txBox="1"/>
      </xdr:nvSpPr>
      <xdr:spPr>
        <a:xfrm>
          <a:off x="9339795" y="662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55479</xdr:rowOff>
    </xdr:from>
    <xdr:to>
      <xdr:col>46</xdr:col>
      <xdr:colOff>38100</xdr:colOff>
      <xdr:row>38</xdr:row>
      <xdr:rowOff>157079</xdr:rowOff>
    </xdr:to>
    <xdr:sp macro="" textlink="">
      <xdr:nvSpPr>
        <xdr:cNvPr id="313" name="楕円 312"/>
        <xdr:cNvSpPr/>
      </xdr:nvSpPr>
      <xdr:spPr>
        <a:xfrm>
          <a:off x="8699500" y="6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148206</xdr:rowOff>
    </xdr:from>
    <xdr:ext cx="599010" cy="259045"/>
    <xdr:sp macro="" textlink="">
      <xdr:nvSpPr>
        <xdr:cNvPr id="314" name="テキスト ボックス 313"/>
        <xdr:cNvSpPr txBox="1"/>
      </xdr:nvSpPr>
      <xdr:spPr>
        <a:xfrm>
          <a:off x="8450795" y="666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10813</xdr:rowOff>
    </xdr:from>
    <xdr:to>
      <xdr:col>41</xdr:col>
      <xdr:colOff>101600</xdr:colOff>
      <xdr:row>38</xdr:row>
      <xdr:rowOff>112413</xdr:rowOff>
    </xdr:to>
    <xdr:sp macro="" textlink="">
      <xdr:nvSpPr>
        <xdr:cNvPr id="315" name="楕円 314"/>
        <xdr:cNvSpPr/>
      </xdr:nvSpPr>
      <xdr:spPr>
        <a:xfrm>
          <a:off x="7810500" y="65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103540</xdr:rowOff>
    </xdr:from>
    <xdr:ext cx="599010" cy="259045"/>
    <xdr:sp macro="" textlink="">
      <xdr:nvSpPr>
        <xdr:cNvPr id="316" name="テキスト ボックス 315"/>
        <xdr:cNvSpPr txBox="1"/>
      </xdr:nvSpPr>
      <xdr:spPr>
        <a:xfrm>
          <a:off x="7561795" y="66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67000</xdr:rowOff>
    </xdr:from>
    <xdr:to>
      <xdr:col>36</xdr:col>
      <xdr:colOff>165100</xdr:colOff>
      <xdr:row>38</xdr:row>
      <xdr:rowOff>168600</xdr:rowOff>
    </xdr:to>
    <xdr:sp macro="" textlink="">
      <xdr:nvSpPr>
        <xdr:cNvPr id="317" name="楕円 316"/>
        <xdr:cNvSpPr/>
      </xdr:nvSpPr>
      <xdr:spPr>
        <a:xfrm>
          <a:off x="6921500" y="65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159727</xdr:rowOff>
    </xdr:from>
    <xdr:ext cx="534377" cy="259045"/>
    <xdr:sp macro="" textlink="">
      <xdr:nvSpPr>
        <xdr:cNvPr id="318" name="テキスト ボックス 317"/>
        <xdr:cNvSpPr txBox="1"/>
      </xdr:nvSpPr>
      <xdr:spPr>
        <a:xfrm>
          <a:off x="6705111" y="66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78023</xdr:rowOff>
    </xdr:from>
    <xdr:to>
      <xdr:col>55</xdr:col>
      <xdr:colOff>0</xdr:colOff>
      <xdr:row>58</xdr:row>
      <xdr:rowOff>101129</xdr:rowOff>
    </xdr:to>
    <xdr:cxnSp macro="">
      <xdr:nvCxnSpPr>
        <xdr:cNvPr id="345" name="直線コネクタ 344"/>
        <xdr:cNvCxnSpPr/>
      </xdr:nvCxnSpPr>
      <xdr:spPr>
        <a:xfrm flipV="1">
          <a:off x="9639300" y="10022123"/>
          <a:ext cx="8382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101129</xdr:rowOff>
    </xdr:from>
    <xdr:to>
      <xdr:col>50</xdr:col>
      <xdr:colOff>114300</xdr:colOff>
      <xdr:row>58</xdr:row>
      <xdr:rowOff>118997</xdr:rowOff>
    </xdr:to>
    <xdr:cxnSp macro="">
      <xdr:nvCxnSpPr>
        <xdr:cNvPr id="348" name="直線コネクタ 347"/>
        <xdr:cNvCxnSpPr/>
      </xdr:nvCxnSpPr>
      <xdr:spPr>
        <a:xfrm flipV="1">
          <a:off x="8750300" y="1004522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96130</xdr:rowOff>
    </xdr:from>
    <xdr:to>
      <xdr:col>45</xdr:col>
      <xdr:colOff>177800</xdr:colOff>
      <xdr:row>58</xdr:row>
      <xdr:rowOff>118997</xdr:rowOff>
    </xdr:to>
    <xdr:cxnSp macro="">
      <xdr:nvCxnSpPr>
        <xdr:cNvPr id="351" name="直線コネクタ 350"/>
        <xdr:cNvCxnSpPr/>
      </xdr:nvCxnSpPr>
      <xdr:spPr>
        <a:xfrm>
          <a:off x="7861300" y="10040230"/>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90126</xdr:rowOff>
    </xdr:from>
    <xdr:to>
      <xdr:col>41</xdr:col>
      <xdr:colOff>50800</xdr:colOff>
      <xdr:row>58</xdr:row>
      <xdr:rowOff>96130</xdr:rowOff>
    </xdr:to>
    <xdr:cxnSp macro="">
      <xdr:nvCxnSpPr>
        <xdr:cNvPr id="354" name="直線コネクタ 353"/>
        <xdr:cNvCxnSpPr/>
      </xdr:nvCxnSpPr>
      <xdr:spPr>
        <a:xfrm>
          <a:off x="6972300" y="10034226"/>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27223</xdr:rowOff>
    </xdr:from>
    <xdr:to>
      <xdr:col>55</xdr:col>
      <xdr:colOff>50800</xdr:colOff>
      <xdr:row>58</xdr:row>
      <xdr:rowOff>128823</xdr:rowOff>
    </xdr:to>
    <xdr:sp macro="" textlink="">
      <xdr:nvSpPr>
        <xdr:cNvPr id="364" name="楕円 363"/>
        <xdr:cNvSpPr/>
      </xdr:nvSpPr>
      <xdr:spPr>
        <a:xfrm>
          <a:off x="10426700" y="99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113600</xdr:rowOff>
    </xdr:from>
    <xdr:ext cx="599010" cy="259045"/>
    <xdr:sp macro="" textlink="">
      <xdr:nvSpPr>
        <xdr:cNvPr id="365" name="普通建設事業費該当値テキスト"/>
        <xdr:cNvSpPr txBox="1"/>
      </xdr:nvSpPr>
      <xdr:spPr>
        <a:xfrm>
          <a:off x="10528300" y="98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50329</xdr:rowOff>
    </xdr:from>
    <xdr:to>
      <xdr:col>50</xdr:col>
      <xdr:colOff>165100</xdr:colOff>
      <xdr:row>58</xdr:row>
      <xdr:rowOff>151929</xdr:rowOff>
    </xdr:to>
    <xdr:sp macro="" textlink="">
      <xdr:nvSpPr>
        <xdr:cNvPr id="366" name="楕円 365"/>
        <xdr:cNvSpPr/>
      </xdr:nvSpPr>
      <xdr:spPr>
        <a:xfrm>
          <a:off x="9588500" y="99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143056</xdr:rowOff>
    </xdr:from>
    <xdr:ext cx="534377" cy="259045"/>
    <xdr:sp macro="" textlink="">
      <xdr:nvSpPr>
        <xdr:cNvPr id="367" name="テキスト ボックス 366"/>
        <xdr:cNvSpPr txBox="1"/>
      </xdr:nvSpPr>
      <xdr:spPr>
        <a:xfrm>
          <a:off x="9372111" y="100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68197</xdr:rowOff>
    </xdr:from>
    <xdr:to>
      <xdr:col>46</xdr:col>
      <xdr:colOff>38100</xdr:colOff>
      <xdr:row>58</xdr:row>
      <xdr:rowOff>169797</xdr:rowOff>
    </xdr:to>
    <xdr:sp macro="" textlink="">
      <xdr:nvSpPr>
        <xdr:cNvPr id="368" name="楕円 367"/>
        <xdr:cNvSpPr/>
      </xdr:nvSpPr>
      <xdr:spPr>
        <a:xfrm>
          <a:off x="8699500" y="100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160924</xdr:rowOff>
    </xdr:from>
    <xdr:ext cx="534377" cy="259045"/>
    <xdr:sp macro="" textlink="">
      <xdr:nvSpPr>
        <xdr:cNvPr id="369" name="テキスト ボックス 368"/>
        <xdr:cNvSpPr txBox="1"/>
      </xdr:nvSpPr>
      <xdr:spPr>
        <a:xfrm>
          <a:off x="8483111" y="101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45330</xdr:rowOff>
    </xdr:from>
    <xdr:to>
      <xdr:col>41</xdr:col>
      <xdr:colOff>101600</xdr:colOff>
      <xdr:row>58</xdr:row>
      <xdr:rowOff>146930</xdr:rowOff>
    </xdr:to>
    <xdr:sp macro="" textlink="">
      <xdr:nvSpPr>
        <xdr:cNvPr id="370" name="楕円 369"/>
        <xdr:cNvSpPr/>
      </xdr:nvSpPr>
      <xdr:spPr>
        <a:xfrm>
          <a:off x="7810500" y="99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138057</xdr:rowOff>
    </xdr:from>
    <xdr:ext cx="534377" cy="259045"/>
    <xdr:sp macro="" textlink="">
      <xdr:nvSpPr>
        <xdr:cNvPr id="371" name="テキスト ボックス 370"/>
        <xdr:cNvSpPr txBox="1"/>
      </xdr:nvSpPr>
      <xdr:spPr>
        <a:xfrm>
          <a:off x="7594111" y="100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39326</xdr:rowOff>
    </xdr:from>
    <xdr:to>
      <xdr:col>36</xdr:col>
      <xdr:colOff>165100</xdr:colOff>
      <xdr:row>58</xdr:row>
      <xdr:rowOff>140926</xdr:rowOff>
    </xdr:to>
    <xdr:sp macro="" textlink="">
      <xdr:nvSpPr>
        <xdr:cNvPr id="372" name="楕円 371"/>
        <xdr:cNvSpPr/>
      </xdr:nvSpPr>
      <xdr:spPr>
        <a:xfrm>
          <a:off x="6921500" y="99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132053</xdr:rowOff>
    </xdr:from>
    <xdr:ext cx="599010" cy="259045"/>
    <xdr:sp macro="" textlink="">
      <xdr:nvSpPr>
        <xdr:cNvPr id="373" name="テキスト ボックス 372"/>
        <xdr:cNvSpPr txBox="1"/>
      </xdr:nvSpPr>
      <xdr:spPr>
        <a:xfrm>
          <a:off x="6672795" y="100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44216</xdr:rowOff>
    </xdr:from>
    <xdr:to>
      <xdr:col>55</xdr:col>
      <xdr:colOff>0</xdr:colOff>
      <xdr:row>79</xdr:row>
      <xdr:rowOff>72234</xdr:rowOff>
    </xdr:to>
    <xdr:cxnSp macro="">
      <xdr:nvCxnSpPr>
        <xdr:cNvPr id="404" name="直線コネクタ 403"/>
        <xdr:cNvCxnSpPr/>
      </xdr:nvCxnSpPr>
      <xdr:spPr>
        <a:xfrm flipV="1">
          <a:off x="9639300" y="13588766"/>
          <a:ext cx="8382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72234</xdr:rowOff>
    </xdr:from>
    <xdr:to>
      <xdr:col>50</xdr:col>
      <xdr:colOff>114300</xdr:colOff>
      <xdr:row>79</xdr:row>
      <xdr:rowOff>95247</xdr:rowOff>
    </xdr:to>
    <xdr:cxnSp macro="">
      <xdr:nvCxnSpPr>
        <xdr:cNvPr id="407" name="直線コネクタ 406"/>
        <xdr:cNvCxnSpPr/>
      </xdr:nvCxnSpPr>
      <xdr:spPr>
        <a:xfrm flipV="1">
          <a:off x="8750300" y="13616784"/>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166010</xdr:rowOff>
    </xdr:from>
    <xdr:to>
      <xdr:col>45</xdr:col>
      <xdr:colOff>177800</xdr:colOff>
      <xdr:row>79</xdr:row>
      <xdr:rowOff>95247</xdr:rowOff>
    </xdr:to>
    <xdr:cxnSp macro="">
      <xdr:nvCxnSpPr>
        <xdr:cNvPr id="410" name="直線コネクタ 409"/>
        <xdr:cNvCxnSpPr/>
      </xdr:nvCxnSpPr>
      <xdr:spPr>
        <a:xfrm>
          <a:off x="7861300" y="13539110"/>
          <a:ext cx="889000" cy="10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164866</xdr:rowOff>
    </xdr:from>
    <xdr:to>
      <xdr:col>55</xdr:col>
      <xdr:colOff>50800</xdr:colOff>
      <xdr:row>79</xdr:row>
      <xdr:rowOff>95016</xdr:rowOff>
    </xdr:to>
    <xdr:sp macro="" textlink="">
      <xdr:nvSpPr>
        <xdr:cNvPr id="420" name="楕円 419"/>
        <xdr:cNvSpPr/>
      </xdr:nvSpPr>
      <xdr:spPr>
        <a:xfrm>
          <a:off x="10426700" y="13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79793</xdr:rowOff>
    </xdr:from>
    <xdr:ext cx="534377" cy="259045"/>
    <xdr:sp macro="" textlink="">
      <xdr:nvSpPr>
        <xdr:cNvPr id="421" name="普通建設事業費 （ うち新規整備　）該当値テキスト"/>
        <xdr:cNvSpPr txBox="1"/>
      </xdr:nvSpPr>
      <xdr:spPr>
        <a:xfrm>
          <a:off x="10528300" y="134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21434</xdr:rowOff>
    </xdr:from>
    <xdr:to>
      <xdr:col>50</xdr:col>
      <xdr:colOff>165100</xdr:colOff>
      <xdr:row>79</xdr:row>
      <xdr:rowOff>123034</xdr:rowOff>
    </xdr:to>
    <xdr:sp macro="" textlink="">
      <xdr:nvSpPr>
        <xdr:cNvPr id="422" name="楕円 421"/>
        <xdr:cNvSpPr/>
      </xdr:nvSpPr>
      <xdr:spPr>
        <a:xfrm>
          <a:off x="9588500" y="13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114161</xdr:rowOff>
    </xdr:from>
    <xdr:ext cx="534377" cy="259045"/>
    <xdr:sp macro="" textlink="">
      <xdr:nvSpPr>
        <xdr:cNvPr id="423" name="テキスト ボックス 422"/>
        <xdr:cNvSpPr txBox="1"/>
      </xdr:nvSpPr>
      <xdr:spPr>
        <a:xfrm>
          <a:off x="9372111" y="136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44447</xdr:rowOff>
    </xdr:from>
    <xdr:to>
      <xdr:col>46</xdr:col>
      <xdr:colOff>38100</xdr:colOff>
      <xdr:row>79</xdr:row>
      <xdr:rowOff>146047</xdr:rowOff>
    </xdr:to>
    <xdr:sp macro="" textlink="">
      <xdr:nvSpPr>
        <xdr:cNvPr id="424" name="楕円 423"/>
        <xdr:cNvSpPr/>
      </xdr:nvSpPr>
      <xdr:spPr>
        <a:xfrm>
          <a:off x="8699500" y="135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137174</xdr:rowOff>
    </xdr:from>
    <xdr:ext cx="469744" cy="259045"/>
    <xdr:sp macro="" textlink="">
      <xdr:nvSpPr>
        <xdr:cNvPr id="425" name="テキスト ボックス 424"/>
        <xdr:cNvSpPr txBox="1"/>
      </xdr:nvSpPr>
      <xdr:spPr>
        <a:xfrm>
          <a:off x="8515428" y="1368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115210</xdr:rowOff>
    </xdr:from>
    <xdr:to>
      <xdr:col>41</xdr:col>
      <xdr:colOff>101600</xdr:colOff>
      <xdr:row>79</xdr:row>
      <xdr:rowOff>45360</xdr:rowOff>
    </xdr:to>
    <xdr:sp macro="" textlink="">
      <xdr:nvSpPr>
        <xdr:cNvPr id="426" name="楕円 425"/>
        <xdr:cNvSpPr/>
      </xdr:nvSpPr>
      <xdr:spPr>
        <a:xfrm>
          <a:off x="7810500" y="134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36487</xdr:rowOff>
    </xdr:from>
    <xdr:ext cx="534377" cy="259045"/>
    <xdr:sp macro="" textlink="">
      <xdr:nvSpPr>
        <xdr:cNvPr id="427" name="テキスト ボックス 426"/>
        <xdr:cNvSpPr txBox="1"/>
      </xdr:nvSpPr>
      <xdr:spPr>
        <a:xfrm>
          <a:off x="7594111" y="135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139122</xdr:rowOff>
    </xdr:from>
    <xdr:to>
      <xdr:col>55</xdr:col>
      <xdr:colOff>0</xdr:colOff>
      <xdr:row>97</xdr:row>
      <xdr:rowOff>160296</xdr:rowOff>
    </xdr:to>
    <xdr:cxnSp macro="">
      <xdr:nvCxnSpPr>
        <xdr:cNvPr id="452" name="直線コネクタ 451"/>
        <xdr:cNvCxnSpPr/>
      </xdr:nvCxnSpPr>
      <xdr:spPr>
        <a:xfrm flipV="1">
          <a:off x="9639300" y="16769772"/>
          <a:ext cx="8382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160296</xdr:rowOff>
    </xdr:from>
    <xdr:to>
      <xdr:col>50</xdr:col>
      <xdr:colOff>114300</xdr:colOff>
      <xdr:row>98</xdr:row>
      <xdr:rowOff>792</xdr:rowOff>
    </xdr:to>
    <xdr:cxnSp macro="">
      <xdr:nvCxnSpPr>
        <xdr:cNvPr id="455" name="直線コネクタ 454"/>
        <xdr:cNvCxnSpPr/>
      </xdr:nvCxnSpPr>
      <xdr:spPr>
        <a:xfrm flipV="1">
          <a:off x="8750300" y="16790946"/>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xdr:rowOff>
    </xdr:from>
    <xdr:to>
      <xdr:col>45</xdr:col>
      <xdr:colOff>177800</xdr:colOff>
      <xdr:row>98</xdr:row>
      <xdr:rowOff>7683</xdr:rowOff>
    </xdr:to>
    <xdr:cxnSp macro="">
      <xdr:nvCxnSpPr>
        <xdr:cNvPr id="458" name="直線コネクタ 457"/>
        <xdr:cNvCxnSpPr/>
      </xdr:nvCxnSpPr>
      <xdr:spPr>
        <a:xfrm flipV="1">
          <a:off x="7861300" y="16802892"/>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88322</xdr:rowOff>
    </xdr:from>
    <xdr:to>
      <xdr:col>55</xdr:col>
      <xdr:colOff>50800</xdr:colOff>
      <xdr:row>98</xdr:row>
      <xdr:rowOff>18472</xdr:rowOff>
    </xdr:to>
    <xdr:sp macro="" textlink="">
      <xdr:nvSpPr>
        <xdr:cNvPr id="468" name="楕円 467"/>
        <xdr:cNvSpPr/>
      </xdr:nvSpPr>
      <xdr:spPr>
        <a:xfrm>
          <a:off x="10426700" y="167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109496</xdr:rowOff>
    </xdr:from>
    <xdr:to>
      <xdr:col>50</xdr:col>
      <xdr:colOff>165100</xdr:colOff>
      <xdr:row>98</xdr:row>
      <xdr:rowOff>39646</xdr:rowOff>
    </xdr:to>
    <xdr:sp macro="" textlink="">
      <xdr:nvSpPr>
        <xdr:cNvPr id="470" name="楕円 469"/>
        <xdr:cNvSpPr/>
      </xdr:nvSpPr>
      <xdr:spPr>
        <a:xfrm>
          <a:off x="9588500" y="16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30773</xdr:rowOff>
    </xdr:from>
    <xdr:ext cx="534377" cy="259045"/>
    <xdr:sp macro="" textlink="">
      <xdr:nvSpPr>
        <xdr:cNvPr id="471" name="テキスト ボックス 470"/>
        <xdr:cNvSpPr txBox="1"/>
      </xdr:nvSpPr>
      <xdr:spPr>
        <a:xfrm>
          <a:off x="9372111" y="168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121442</xdr:rowOff>
    </xdr:from>
    <xdr:to>
      <xdr:col>46</xdr:col>
      <xdr:colOff>38100</xdr:colOff>
      <xdr:row>98</xdr:row>
      <xdr:rowOff>51592</xdr:rowOff>
    </xdr:to>
    <xdr:sp macro="" textlink="">
      <xdr:nvSpPr>
        <xdr:cNvPr id="472" name="楕円 471"/>
        <xdr:cNvSpPr/>
      </xdr:nvSpPr>
      <xdr:spPr>
        <a:xfrm>
          <a:off x="8699500" y="167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42719</xdr:rowOff>
    </xdr:from>
    <xdr:ext cx="534377" cy="259045"/>
    <xdr:sp macro="" textlink="">
      <xdr:nvSpPr>
        <xdr:cNvPr id="473" name="テキスト ボックス 472"/>
        <xdr:cNvSpPr txBox="1"/>
      </xdr:nvSpPr>
      <xdr:spPr>
        <a:xfrm>
          <a:off x="8483111" y="168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128333</xdr:rowOff>
    </xdr:from>
    <xdr:to>
      <xdr:col>41</xdr:col>
      <xdr:colOff>101600</xdr:colOff>
      <xdr:row>98</xdr:row>
      <xdr:rowOff>58483</xdr:rowOff>
    </xdr:to>
    <xdr:sp macro="" textlink="">
      <xdr:nvSpPr>
        <xdr:cNvPr id="474" name="楕円 473"/>
        <xdr:cNvSpPr/>
      </xdr:nvSpPr>
      <xdr:spPr>
        <a:xfrm>
          <a:off x="78105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49610</xdr:rowOff>
    </xdr:from>
    <xdr:ext cx="534377" cy="259045"/>
    <xdr:sp macro="" textlink="">
      <xdr:nvSpPr>
        <xdr:cNvPr id="475" name="テキスト ボックス 474"/>
        <xdr:cNvSpPr txBox="1"/>
      </xdr:nvSpPr>
      <xdr:spPr>
        <a:xfrm>
          <a:off x="7594111" y="168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44431</xdr:rowOff>
    </xdr:from>
    <xdr:to>
      <xdr:col>85</xdr:col>
      <xdr:colOff>127000</xdr:colOff>
      <xdr:row>39</xdr:row>
      <xdr:rowOff>44438</xdr:rowOff>
    </xdr:to>
    <xdr:cxnSp macro="">
      <xdr:nvCxnSpPr>
        <xdr:cNvPr id="504" name="直線コネクタ 503"/>
        <xdr:cNvCxnSpPr/>
      </xdr:nvCxnSpPr>
      <xdr:spPr>
        <a:xfrm flipV="1">
          <a:off x="15481300" y="6730981"/>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44434</xdr:rowOff>
    </xdr:from>
    <xdr:to>
      <xdr:col>81</xdr:col>
      <xdr:colOff>50800</xdr:colOff>
      <xdr:row>39</xdr:row>
      <xdr:rowOff>44438</xdr:rowOff>
    </xdr:to>
    <xdr:cxnSp macro="">
      <xdr:nvCxnSpPr>
        <xdr:cNvPr id="507" name="直線コネクタ 506"/>
        <xdr:cNvCxnSpPr/>
      </xdr:nvCxnSpPr>
      <xdr:spPr>
        <a:xfrm>
          <a:off x="14592300" y="673098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8792</xdr:rowOff>
    </xdr:from>
    <xdr:to>
      <xdr:col>76</xdr:col>
      <xdr:colOff>114300</xdr:colOff>
      <xdr:row>39</xdr:row>
      <xdr:rowOff>44434</xdr:rowOff>
    </xdr:to>
    <xdr:cxnSp macro="">
      <xdr:nvCxnSpPr>
        <xdr:cNvPr id="510" name="直線コネクタ 509"/>
        <xdr:cNvCxnSpPr/>
      </xdr:nvCxnSpPr>
      <xdr:spPr>
        <a:xfrm>
          <a:off x="13703300" y="6695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8792</xdr:rowOff>
    </xdr:from>
    <xdr:to>
      <xdr:col>71</xdr:col>
      <xdr:colOff>177800</xdr:colOff>
      <xdr:row>39</xdr:row>
      <xdr:rowOff>33508</xdr:rowOff>
    </xdr:to>
    <xdr:cxnSp macro="">
      <xdr:nvCxnSpPr>
        <xdr:cNvPr id="513" name="直線コネクタ 512"/>
        <xdr:cNvCxnSpPr/>
      </xdr:nvCxnSpPr>
      <xdr:spPr>
        <a:xfrm flipV="1">
          <a:off x="12814300" y="6695342"/>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165081</xdr:rowOff>
    </xdr:from>
    <xdr:to>
      <xdr:col>85</xdr:col>
      <xdr:colOff>177800</xdr:colOff>
      <xdr:row>39</xdr:row>
      <xdr:rowOff>95231</xdr:rowOff>
    </xdr:to>
    <xdr:sp macro="" textlink="">
      <xdr:nvSpPr>
        <xdr:cNvPr id="523" name="楕円 522"/>
        <xdr:cNvSpPr/>
      </xdr:nvSpPr>
      <xdr:spPr>
        <a:xfrm>
          <a:off x="16268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80008</xdr:rowOff>
    </xdr:from>
    <xdr:ext cx="249299" cy="259045"/>
    <xdr:sp macro="" textlink="">
      <xdr:nvSpPr>
        <xdr:cNvPr id="524" name="災害復旧事業費該当値テキスト"/>
        <xdr:cNvSpPr txBox="1"/>
      </xdr:nvSpPr>
      <xdr:spPr>
        <a:xfrm>
          <a:off x="16370300" y="6595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165088</xdr:rowOff>
    </xdr:from>
    <xdr:to>
      <xdr:col>81</xdr:col>
      <xdr:colOff>101600</xdr:colOff>
      <xdr:row>39</xdr:row>
      <xdr:rowOff>95238</xdr:rowOff>
    </xdr:to>
    <xdr:sp macro="" textlink="">
      <xdr:nvSpPr>
        <xdr:cNvPr id="525" name="楕円 524"/>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86365</xdr:rowOff>
    </xdr:from>
    <xdr:ext cx="249299" cy="259045"/>
    <xdr:sp macro="" textlink="">
      <xdr:nvSpPr>
        <xdr:cNvPr id="526" name="テキスト ボックス 525"/>
        <xdr:cNvSpPr txBox="1"/>
      </xdr:nvSpPr>
      <xdr:spPr>
        <a:xfrm>
          <a:off x="15356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165084</xdr:rowOff>
    </xdr:from>
    <xdr:to>
      <xdr:col>76</xdr:col>
      <xdr:colOff>165100</xdr:colOff>
      <xdr:row>39</xdr:row>
      <xdr:rowOff>95234</xdr:rowOff>
    </xdr:to>
    <xdr:sp macro="" textlink="">
      <xdr:nvSpPr>
        <xdr:cNvPr id="527" name="楕円 526"/>
        <xdr:cNvSpPr/>
      </xdr:nvSpPr>
      <xdr:spPr>
        <a:xfrm>
          <a:off x="14541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86361</xdr:rowOff>
    </xdr:from>
    <xdr:ext cx="249299" cy="259045"/>
    <xdr:sp macro="" textlink="">
      <xdr:nvSpPr>
        <xdr:cNvPr id="528" name="テキスト ボックス 527"/>
        <xdr:cNvSpPr txBox="1"/>
      </xdr:nvSpPr>
      <xdr:spPr>
        <a:xfrm>
          <a:off x="14467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129442</xdr:rowOff>
    </xdr:from>
    <xdr:to>
      <xdr:col>72</xdr:col>
      <xdr:colOff>38100</xdr:colOff>
      <xdr:row>39</xdr:row>
      <xdr:rowOff>59592</xdr:rowOff>
    </xdr:to>
    <xdr:sp macro="" textlink="">
      <xdr:nvSpPr>
        <xdr:cNvPr id="529" name="楕円 528"/>
        <xdr:cNvSpPr/>
      </xdr:nvSpPr>
      <xdr:spPr>
        <a:xfrm>
          <a:off x="13652500" y="66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50719</xdr:rowOff>
    </xdr:from>
    <xdr:ext cx="469744" cy="259045"/>
    <xdr:sp macro="" textlink="">
      <xdr:nvSpPr>
        <xdr:cNvPr id="530" name="テキスト ボックス 529"/>
        <xdr:cNvSpPr txBox="1"/>
      </xdr:nvSpPr>
      <xdr:spPr>
        <a:xfrm>
          <a:off x="13468428" y="673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154158</xdr:rowOff>
    </xdr:from>
    <xdr:to>
      <xdr:col>67</xdr:col>
      <xdr:colOff>101600</xdr:colOff>
      <xdr:row>39</xdr:row>
      <xdr:rowOff>84308</xdr:rowOff>
    </xdr:to>
    <xdr:sp macro="" textlink="">
      <xdr:nvSpPr>
        <xdr:cNvPr id="531" name="楕円 530"/>
        <xdr:cNvSpPr/>
      </xdr:nvSpPr>
      <xdr:spPr>
        <a:xfrm>
          <a:off x="12763500" y="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75435</xdr:rowOff>
    </xdr:from>
    <xdr:ext cx="469744" cy="259045"/>
    <xdr:sp macro="" textlink="">
      <xdr:nvSpPr>
        <xdr:cNvPr id="532" name="テキスト ボックス 531"/>
        <xdr:cNvSpPr txBox="1"/>
      </xdr:nvSpPr>
      <xdr:spPr>
        <a:xfrm>
          <a:off x="12579428" y="67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92185</xdr:rowOff>
    </xdr:from>
    <xdr:to>
      <xdr:col>85</xdr:col>
      <xdr:colOff>127000</xdr:colOff>
      <xdr:row>78</xdr:row>
      <xdr:rowOff>101081</xdr:rowOff>
    </xdr:to>
    <xdr:cxnSp macro="">
      <xdr:nvCxnSpPr>
        <xdr:cNvPr id="616" name="直線コネクタ 615"/>
        <xdr:cNvCxnSpPr/>
      </xdr:nvCxnSpPr>
      <xdr:spPr>
        <a:xfrm>
          <a:off x="15481300" y="13465285"/>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90667</xdr:rowOff>
    </xdr:from>
    <xdr:to>
      <xdr:col>81</xdr:col>
      <xdr:colOff>50800</xdr:colOff>
      <xdr:row>78</xdr:row>
      <xdr:rowOff>92185</xdr:rowOff>
    </xdr:to>
    <xdr:cxnSp macro="">
      <xdr:nvCxnSpPr>
        <xdr:cNvPr id="619" name="直線コネクタ 618"/>
        <xdr:cNvCxnSpPr/>
      </xdr:nvCxnSpPr>
      <xdr:spPr>
        <a:xfrm>
          <a:off x="14592300" y="13463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85627</xdr:rowOff>
    </xdr:from>
    <xdr:to>
      <xdr:col>76</xdr:col>
      <xdr:colOff>114300</xdr:colOff>
      <xdr:row>78</xdr:row>
      <xdr:rowOff>90667</xdr:rowOff>
    </xdr:to>
    <xdr:cxnSp macro="">
      <xdr:nvCxnSpPr>
        <xdr:cNvPr id="622" name="直線コネクタ 621"/>
        <xdr:cNvCxnSpPr/>
      </xdr:nvCxnSpPr>
      <xdr:spPr>
        <a:xfrm>
          <a:off x="13703300" y="13458727"/>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81452</xdr:rowOff>
    </xdr:from>
    <xdr:to>
      <xdr:col>71</xdr:col>
      <xdr:colOff>177800</xdr:colOff>
      <xdr:row>78</xdr:row>
      <xdr:rowOff>85627</xdr:rowOff>
    </xdr:to>
    <xdr:cxnSp macro="">
      <xdr:nvCxnSpPr>
        <xdr:cNvPr id="625" name="直線コネクタ 624"/>
        <xdr:cNvCxnSpPr/>
      </xdr:nvCxnSpPr>
      <xdr:spPr>
        <a:xfrm>
          <a:off x="12814300" y="13454552"/>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50281</xdr:rowOff>
    </xdr:from>
    <xdr:to>
      <xdr:col>85</xdr:col>
      <xdr:colOff>177800</xdr:colOff>
      <xdr:row>78</xdr:row>
      <xdr:rowOff>151881</xdr:rowOff>
    </xdr:to>
    <xdr:sp macro="" textlink="">
      <xdr:nvSpPr>
        <xdr:cNvPr id="635" name="楕円 634"/>
        <xdr:cNvSpPr/>
      </xdr:nvSpPr>
      <xdr:spPr>
        <a:xfrm>
          <a:off x="162687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136658</xdr:rowOff>
    </xdr:from>
    <xdr:ext cx="534377" cy="259045"/>
    <xdr:sp macro="" textlink="">
      <xdr:nvSpPr>
        <xdr:cNvPr id="636" name="公債費該当値テキスト"/>
        <xdr:cNvSpPr txBox="1"/>
      </xdr:nvSpPr>
      <xdr:spPr>
        <a:xfrm>
          <a:off x="16370300" y="13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41385</xdr:rowOff>
    </xdr:from>
    <xdr:to>
      <xdr:col>81</xdr:col>
      <xdr:colOff>101600</xdr:colOff>
      <xdr:row>78</xdr:row>
      <xdr:rowOff>142985</xdr:rowOff>
    </xdr:to>
    <xdr:sp macro="" textlink="">
      <xdr:nvSpPr>
        <xdr:cNvPr id="637" name="楕円 636"/>
        <xdr:cNvSpPr/>
      </xdr:nvSpPr>
      <xdr:spPr>
        <a:xfrm>
          <a:off x="15430500" y="134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134112</xdr:rowOff>
    </xdr:from>
    <xdr:ext cx="534377" cy="259045"/>
    <xdr:sp macro="" textlink="">
      <xdr:nvSpPr>
        <xdr:cNvPr id="638" name="テキスト ボックス 637"/>
        <xdr:cNvSpPr txBox="1"/>
      </xdr:nvSpPr>
      <xdr:spPr>
        <a:xfrm>
          <a:off x="15214111" y="135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39867</xdr:rowOff>
    </xdr:from>
    <xdr:to>
      <xdr:col>76</xdr:col>
      <xdr:colOff>165100</xdr:colOff>
      <xdr:row>78</xdr:row>
      <xdr:rowOff>141467</xdr:rowOff>
    </xdr:to>
    <xdr:sp macro="" textlink="">
      <xdr:nvSpPr>
        <xdr:cNvPr id="639" name="楕円 638"/>
        <xdr:cNvSpPr/>
      </xdr:nvSpPr>
      <xdr:spPr>
        <a:xfrm>
          <a:off x="14541500" y="134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132594</xdr:rowOff>
    </xdr:from>
    <xdr:ext cx="534377" cy="259045"/>
    <xdr:sp macro="" textlink="">
      <xdr:nvSpPr>
        <xdr:cNvPr id="640" name="テキスト ボックス 639"/>
        <xdr:cNvSpPr txBox="1"/>
      </xdr:nvSpPr>
      <xdr:spPr>
        <a:xfrm>
          <a:off x="14325111" y="135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34827</xdr:rowOff>
    </xdr:from>
    <xdr:to>
      <xdr:col>72</xdr:col>
      <xdr:colOff>38100</xdr:colOff>
      <xdr:row>78</xdr:row>
      <xdr:rowOff>136427</xdr:rowOff>
    </xdr:to>
    <xdr:sp macro="" textlink="">
      <xdr:nvSpPr>
        <xdr:cNvPr id="641" name="楕円 640"/>
        <xdr:cNvSpPr/>
      </xdr:nvSpPr>
      <xdr:spPr>
        <a:xfrm>
          <a:off x="13652500" y="134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127554</xdr:rowOff>
    </xdr:from>
    <xdr:ext cx="534377" cy="259045"/>
    <xdr:sp macro="" textlink="">
      <xdr:nvSpPr>
        <xdr:cNvPr id="642" name="テキスト ボックス 641"/>
        <xdr:cNvSpPr txBox="1"/>
      </xdr:nvSpPr>
      <xdr:spPr>
        <a:xfrm>
          <a:off x="13436111" y="135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30652</xdr:rowOff>
    </xdr:from>
    <xdr:to>
      <xdr:col>67</xdr:col>
      <xdr:colOff>101600</xdr:colOff>
      <xdr:row>78</xdr:row>
      <xdr:rowOff>132252</xdr:rowOff>
    </xdr:to>
    <xdr:sp macro="" textlink="">
      <xdr:nvSpPr>
        <xdr:cNvPr id="643" name="楕円 642"/>
        <xdr:cNvSpPr/>
      </xdr:nvSpPr>
      <xdr:spPr>
        <a:xfrm>
          <a:off x="12763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123379</xdr:rowOff>
    </xdr:from>
    <xdr:ext cx="534377" cy="259045"/>
    <xdr:sp macro="" textlink="">
      <xdr:nvSpPr>
        <xdr:cNvPr id="644" name="テキスト ボックス 643"/>
        <xdr:cNvSpPr txBox="1"/>
      </xdr:nvSpPr>
      <xdr:spPr>
        <a:xfrm>
          <a:off x="12547111" y="134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132713</xdr:rowOff>
    </xdr:from>
    <xdr:to>
      <xdr:col>85</xdr:col>
      <xdr:colOff>127000</xdr:colOff>
      <xdr:row>98</xdr:row>
      <xdr:rowOff>138154</xdr:rowOff>
    </xdr:to>
    <xdr:cxnSp macro="">
      <xdr:nvCxnSpPr>
        <xdr:cNvPr id="671" name="直線コネクタ 670"/>
        <xdr:cNvCxnSpPr/>
      </xdr:nvCxnSpPr>
      <xdr:spPr>
        <a:xfrm flipV="1">
          <a:off x="15481300" y="16934813"/>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95252</xdr:rowOff>
    </xdr:from>
    <xdr:to>
      <xdr:col>81</xdr:col>
      <xdr:colOff>50800</xdr:colOff>
      <xdr:row>98</xdr:row>
      <xdr:rowOff>138154</xdr:rowOff>
    </xdr:to>
    <xdr:cxnSp macro="">
      <xdr:nvCxnSpPr>
        <xdr:cNvPr id="674" name="直線コネクタ 673"/>
        <xdr:cNvCxnSpPr/>
      </xdr:nvCxnSpPr>
      <xdr:spPr>
        <a:xfrm>
          <a:off x="14592300" y="16897352"/>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95252</xdr:rowOff>
    </xdr:from>
    <xdr:to>
      <xdr:col>76</xdr:col>
      <xdr:colOff>114300</xdr:colOff>
      <xdr:row>98</xdr:row>
      <xdr:rowOff>128657</xdr:rowOff>
    </xdr:to>
    <xdr:cxnSp macro="">
      <xdr:nvCxnSpPr>
        <xdr:cNvPr id="677" name="直線コネクタ 676"/>
        <xdr:cNvCxnSpPr/>
      </xdr:nvCxnSpPr>
      <xdr:spPr>
        <a:xfrm flipV="1">
          <a:off x="13703300" y="16897352"/>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95706</xdr:rowOff>
    </xdr:from>
    <xdr:to>
      <xdr:col>71</xdr:col>
      <xdr:colOff>177800</xdr:colOff>
      <xdr:row>98</xdr:row>
      <xdr:rowOff>128657</xdr:rowOff>
    </xdr:to>
    <xdr:cxnSp macro="">
      <xdr:nvCxnSpPr>
        <xdr:cNvPr id="680" name="直線コネクタ 679"/>
        <xdr:cNvCxnSpPr/>
      </xdr:nvCxnSpPr>
      <xdr:spPr>
        <a:xfrm>
          <a:off x="12814300" y="16897806"/>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81913</xdr:rowOff>
    </xdr:from>
    <xdr:to>
      <xdr:col>85</xdr:col>
      <xdr:colOff>177800</xdr:colOff>
      <xdr:row>99</xdr:row>
      <xdr:rowOff>12063</xdr:rowOff>
    </xdr:to>
    <xdr:sp macro="" textlink="">
      <xdr:nvSpPr>
        <xdr:cNvPr id="690" name="楕円 689"/>
        <xdr:cNvSpPr/>
      </xdr:nvSpPr>
      <xdr:spPr>
        <a:xfrm>
          <a:off x="16268700" y="168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168290</xdr:rowOff>
    </xdr:from>
    <xdr:ext cx="469744" cy="259045"/>
    <xdr:sp macro="" textlink="">
      <xdr:nvSpPr>
        <xdr:cNvPr id="691" name="積立金該当値テキスト"/>
        <xdr:cNvSpPr txBox="1"/>
      </xdr:nvSpPr>
      <xdr:spPr>
        <a:xfrm>
          <a:off x="16370300" y="167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87354</xdr:rowOff>
    </xdr:from>
    <xdr:to>
      <xdr:col>81</xdr:col>
      <xdr:colOff>101600</xdr:colOff>
      <xdr:row>99</xdr:row>
      <xdr:rowOff>17504</xdr:rowOff>
    </xdr:to>
    <xdr:sp macro="" textlink="">
      <xdr:nvSpPr>
        <xdr:cNvPr id="692" name="楕円 691"/>
        <xdr:cNvSpPr/>
      </xdr:nvSpPr>
      <xdr:spPr>
        <a:xfrm>
          <a:off x="15430500" y="168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8631</xdr:rowOff>
    </xdr:from>
    <xdr:ext cx="469744" cy="259045"/>
    <xdr:sp macro="" textlink="">
      <xdr:nvSpPr>
        <xdr:cNvPr id="693" name="テキスト ボックス 692"/>
        <xdr:cNvSpPr txBox="1"/>
      </xdr:nvSpPr>
      <xdr:spPr>
        <a:xfrm>
          <a:off x="15246428" y="169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44452</xdr:rowOff>
    </xdr:from>
    <xdr:to>
      <xdr:col>76</xdr:col>
      <xdr:colOff>165100</xdr:colOff>
      <xdr:row>98</xdr:row>
      <xdr:rowOff>146052</xdr:rowOff>
    </xdr:to>
    <xdr:sp macro="" textlink="">
      <xdr:nvSpPr>
        <xdr:cNvPr id="694" name="楕円 693"/>
        <xdr:cNvSpPr/>
      </xdr:nvSpPr>
      <xdr:spPr>
        <a:xfrm>
          <a:off x="14541500" y="168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137179</xdr:rowOff>
    </xdr:from>
    <xdr:ext cx="534377" cy="259045"/>
    <xdr:sp macro="" textlink="">
      <xdr:nvSpPr>
        <xdr:cNvPr id="695" name="テキスト ボックス 694"/>
        <xdr:cNvSpPr txBox="1"/>
      </xdr:nvSpPr>
      <xdr:spPr>
        <a:xfrm>
          <a:off x="14325111" y="16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77857</xdr:rowOff>
    </xdr:from>
    <xdr:to>
      <xdr:col>72</xdr:col>
      <xdr:colOff>38100</xdr:colOff>
      <xdr:row>99</xdr:row>
      <xdr:rowOff>8007</xdr:rowOff>
    </xdr:to>
    <xdr:sp macro="" textlink="">
      <xdr:nvSpPr>
        <xdr:cNvPr id="696" name="楕円 695"/>
        <xdr:cNvSpPr/>
      </xdr:nvSpPr>
      <xdr:spPr>
        <a:xfrm>
          <a:off x="13652500" y="16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170584</xdr:rowOff>
    </xdr:from>
    <xdr:ext cx="534377" cy="259045"/>
    <xdr:sp macro="" textlink="">
      <xdr:nvSpPr>
        <xdr:cNvPr id="697" name="テキスト ボックス 696"/>
        <xdr:cNvSpPr txBox="1"/>
      </xdr:nvSpPr>
      <xdr:spPr>
        <a:xfrm>
          <a:off x="13436111" y="169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44906</xdr:rowOff>
    </xdr:from>
    <xdr:to>
      <xdr:col>67</xdr:col>
      <xdr:colOff>101600</xdr:colOff>
      <xdr:row>98</xdr:row>
      <xdr:rowOff>146506</xdr:rowOff>
    </xdr:to>
    <xdr:sp macro="" textlink="">
      <xdr:nvSpPr>
        <xdr:cNvPr id="698" name="楕円 697"/>
        <xdr:cNvSpPr/>
      </xdr:nvSpPr>
      <xdr:spPr>
        <a:xfrm>
          <a:off x="12763500" y="168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137633</xdr:rowOff>
    </xdr:from>
    <xdr:ext cx="534377" cy="259045"/>
    <xdr:sp macro="" textlink="">
      <xdr:nvSpPr>
        <xdr:cNvPr id="699" name="テキスト ボックス 698"/>
        <xdr:cNvSpPr txBox="1"/>
      </xdr:nvSpPr>
      <xdr:spPr>
        <a:xfrm>
          <a:off x="12547111" y="169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132240</xdr:rowOff>
    </xdr:from>
    <xdr:to>
      <xdr:col>116</xdr:col>
      <xdr:colOff>63500</xdr:colOff>
      <xdr:row>76</xdr:row>
      <xdr:rowOff>144013</xdr:rowOff>
    </xdr:to>
    <xdr:cxnSp macro="">
      <xdr:nvCxnSpPr>
        <xdr:cNvPr id="840" name="直線コネクタ 839"/>
        <xdr:cNvCxnSpPr/>
      </xdr:nvCxnSpPr>
      <xdr:spPr>
        <a:xfrm flipV="1">
          <a:off x="21323300" y="13162440"/>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144013</xdr:rowOff>
    </xdr:from>
    <xdr:to>
      <xdr:col>111</xdr:col>
      <xdr:colOff>177800</xdr:colOff>
      <xdr:row>76</xdr:row>
      <xdr:rowOff>153443</xdr:rowOff>
    </xdr:to>
    <xdr:cxnSp macro="">
      <xdr:nvCxnSpPr>
        <xdr:cNvPr id="843" name="直線コネクタ 842"/>
        <xdr:cNvCxnSpPr/>
      </xdr:nvCxnSpPr>
      <xdr:spPr>
        <a:xfrm flipV="1">
          <a:off x="20434300" y="13174213"/>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153443</xdr:rowOff>
    </xdr:from>
    <xdr:to>
      <xdr:col>107</xdr:col>
      <xdr:colOff>50800</xdr:colOff>
      <xdr:row>76</xdr:row>
      <xdr:rowOff>165829</xdr:rowOff>
    </xdr:to>
    <xdr:cxnSp macro="">
      <xdr:nvCxnSpPr>
        <xdr:cNvPr id="846" name="直線コネクタ 845"/>
        <xdr:cNvCxnSpPr/>
      </xdr:nvCxnSpPr>
      <xdr:spPr>
        <a:xfrm flipV="1">
          <a:off x="19545300" y="13183643"/>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162827</xdr:rowOff>
    </xdr:from>
    <xdr:to>
      <xdr:col>102</xdr:col>
      <xdr:colOff>114300</xdr:colOff>
      <xdr:row>76</xdr:row>
      <xdr:rowOff>165829</xdr:rowOff>
    </xdr:to>
    <xdr:cxnSp macro="">
      <xdr:nvCxnSpPr>
        <xdr:cNvPr id="849" name="直線コネクタ 848"/>
        <xdr:cNvCxnSpPr/>
      </xdr:nvCxnSpPr>
      <xdr:spPr>
        <a:xfrm>
          <a:off x="18656300" y="1319302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81440</xdr:rowOff>
    </xdr:from>
    <xdr:to>
      <xdr:col>116</xdr:col>
      <xdr:colOff>114300</xdr:colOff>
      <xdr:row>77</xdr:row>
      <xdr:rowOff>11590</xdr:rowOff>
    </xdr:to>
    <xdr:sp macro="" textlink="">
      <xdr:nvSpPr>
        <xdr:cNvPr id="859" name="楕円 858"/>
        <xdr:cNvSpPr/>
      </xdr:nvSpPr>
      <xdr:spPr>
        <a:xfrm>
          <a:off x="22110700" y="131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104317</xdr:rowOff>
    </xdr:from>
    <xdr:ext cx="599010" cy="259045"/>
    <xdr:sp macro="" textlink="">
      <xdr:nvSpPr>
        <xdr:cNvPr id="860" name="繰出金該当値テキスト"/>
        <xdr:cNvSpPr txBox="1"/>
      </xdr:nvSpPr>
      <xdr:spPr>
        <a:xfrm>
          <a:off x="22212300" y="1296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93213</xdr:rowOff>
    </xdr:from>
    <xdr:to>
      <xdr:col>112</xdr:col>
      <xdr:colOff>38100</xdr:colOff>
      <xdr:row>77</xdr:row>
      <xdr:rowOff>23363</xdr:rowOff>
    </xdr:to>
    <xdr:sp macro="" textlink="">
      <xdr:nvSpPr>
        <xdr:cNvPr id="861" name="楕円 860"/>
        <xdr:cNvSpPr/>
      </xdr:nvSpPr>
      <xdr:spPr>
        <a:xfrm>
          <a:off x="21272500" y="131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39890</xdr:rowOff>
    </xdr:from>
    <xdr:ext cx="599010" cy="259045"/>
    <xdr:sp macro="" textlink="">
      <xdr:nvSpPr>
        <xdr:cNvPr id="862" name="テキスト ボックス 861"/>
        <xdr:cNvSpPr txBox="1"/>
      </xdr:nvSpPr>
      <xdr:spPr>
        <a:xfrm>
          <a:off x="21023795" y="128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102643</xdr:rowOff>
    </xdr:from>
    <xdr:to>
      <xdr:col>107</xdr:col>
      <xdr:colOff>101600</xdr:colOff>
      <xdr:row>77</xdr:row>
      <xdr:rowOff>32793</xdr:rowOff>
    </xdr:to>
    <xdr:sp macro="" textlink="">
      <xdr:nvSpPr>
        <xdr:cNvPr id="863" name="楕円 862"/>
        <xdr:cNvSpPr/>
      </xdr:nvSpPr>
      <xdr:spPr>
        <a:xfrm>
          <a:off x="20383500" y="131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23920</xdr:rowOff>
    </xdr:from>
    <xdr:ext cx="599010" cy="259045"/>
    <xdr:sp macro="" textlink="">
      <xdr:nvSpPr>
        <xdr:cNvPr id="864" name="テキスト ボックス 863"/>
        <xdr:cNvSpPr txBox="1"/>
      </xdr:nvSpPr>
      <xdr:spPr>
        <a:xfrm>
          <a:off x="20134795" y="1322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115029</xdr:rowOff>
    </xdr:from>
    <xdr:to>
      <xdr:col>102</xdr:col>
      <xdr:colOff>165100</xdr:colOff>
      <xdr:row>77</xdr:row>
      <xdr:rowOff>45179</xdr:rowOff>
    </xdr:to>
    <xdr:sp macro="" textlink="">
      <xdr:nvSpPr>
        <xdr:cNvPr id="865" name="楕円 864"/>
        <xdr:cNvSpPr/>
      </xdr:nvSpPr>
      <xdr:spPr>
        <a:xfrm>
          <a:off x="19494500" y="131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36306</xdr:rowOff>
    </xdr:from>
    <xdr:ext cx="599010" cy="259045"/>
    <xdr:sp macro="" textlink="">
      <xdr:nvSpPr>
        <xdr:cNvPr id="866" name="テキスト ボックス 865"/>
        <xdr:cNvSpPr txBox="1"/>
      </xdr:nvSpPr>
      <xdr:spPr>
        <a:xfrm>
          <a:off x="19245795" y="1323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112027</xdr:rowOff>
    </xdr:from>
    <xdr:to>
      <xdr:col>98</xdr:col>
      <xdr:colOff>38100</xdr:colOff>
      <xdr:row>77</xdr:row>
      <xdr:rowOff>42177</xdr:rowOff>
    </xdr:to>
    <xdr:sp macro="" textlink="">
      <xdr:nvSpPr>
        <xdr:cNvPr id="867" name="楕円 866"/>
        <xdr:cNvSpPr/>
      </xdr:nvSpPr>
      <xdr:spPr>
        <a:xfrm>
          <a:off x="18605500" y="131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58703</xdr:rowOff>
    </xdr:from>
    <xdr:ext cx="599010" cy="259045"/>
    <xdr:sp macro="" textlink="">
      <xdr:nvSpPr>
        <xdr:cNvPr id="868" name="テキスト ボックス 867"/>
        <xdr:cNvSpPr txBox="1"/>
      </xdr:nvSpPr>
      <xdr:spPr>
        <a:xfrm>
          <a:off x="18356795" y="129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千円となっており昨年度より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千円増加した。主な構成項目である人件費は住民１人当たり</a:t>
          </a:r>
          <a:r>
            <a:rPr kumimoji="1" lang="en-US" altLang="ja-JP" sz="1300">
              <a:latin typeface="ＭＳ Ｐゴシック" panose="020B0600070205080204" pitchFamily="50" charset="-128"/>
              <a:ea typeface="ＭＳ Ｐゴシック" panose="020B0600070205080204" pitchFamily="50" charset="-128"/>
            </a:rPr>
            <a:t>117,235</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110,000</a:t>
          </a:r>
          <a:r>
            <a:rPr kumimoji="1" lang="ja-JP" altLang="en-US" sz="1300">
              <a:latin typeface="ＭＳ Ｐゴシック" panose="020B0600070205080204" pitchFamily="50" charset="-128"/>
              <a:ea typeface="ＭＳ Ｐゴシック" panose="020B0600070205080204" pitchFamily="50" charset="-128"/>
            </a:rPr>
            <a:t>円程度で推移しているが、類似団体と比較し</a:t>
          </a:r>
          <a:r>
            <a:rPr kumimoji="1" lang="en-US" altLang="ja-JP" sz="1300">
              <a:latin typeface="ＭＳ Ｐゴシック" panose="020B0600070205080204" pitchFamily="50" charset="-128"/>
              <a:ea typeface="ＭＳ Ｐゴシック" panose="020B0600070205080204" pitchFamily="50" charset="-128"/>
            </a:rPr>
            <a:t>72,499</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・物件費は、住民１人当たり</a:t>
          </a:r>
          <a:r>
            <a:rPr kumimoji="1" lang="en-US" altLang="ja-JP" sz="1300">
              <a:latin typeface="ＭＳ Ｐゴシック" panose="020B0600070205080204" pitchFamily="50" charset="-128"/>
              <a:ea typeface="ＭＳ Ｐゴシック" panose="020B0600070205080204" pitchFamily="50" charset="-128"/>
            </a:rPr>
            <a:t>110,115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103,079</a:t>
          </a:r>
          <a:r>
            <a:rPr kumimoji="1" lang="ja-JP" altLang="en-US" sz="1300">
              <a:latin typeface="ＭＳ Ｐゴシック" panose="020B0600070205080204" pitchFamily="50" charset="-128"/>
              <a:ea typeface="ＭＳ Ｐゴシック" panose="020B0600070205080204" pitchFamily="50" charset="-128"/>
            </a:rPr>
            <a:t>円下回っているが、</a:t>
          </a:r>
          <a:r>
            <a:rPr kumimoji="1" lang="ja-JP" altLang="ja-JP" sz="1300">
              <a:solidFill>
                <a:schemeClr val="dk1"/>
              </a:solidFill>
              <a:effectLst/>
              <a:latin typeface="+mn-lt"/>
              <a:ea typeface="+mn-ea"/>
              <a:cs typeface="+mn-cs"/>
            </a:rPr>
            <a:t>ブランド構築事業や地域活性化プロジェクト事業にかかる委託料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電算関係システム</a:t>
          </a:r>
          <a:r>
            <a:rPr kumimoji="1" lang="ja-JP" altLang="en-US" sz="1300">
              <a:solidFill>
                <a:schemeClr val="dk1"/>
              </a:solidFill>
              <a:effectLst/>
              <a:latin typeface="+mn-lt"/>
              <a:ea typeface="+mn-ea"/>
              <a:cs typeface="+mn-cs"/>
            </a:rPr>
            <a:t>委託料、改修費用</a:t>
          </a:r>
          <a:r>
            <a:rPr kumimoji="1" lang="ja-JP" altLang="ja-JP" sz="1300">
              <a:solidFill>
                <a:schemeClr val="dk1"/>
              </a:solidFill>
              <a:effectLst/>
              <a:latin typeface="+mn-lt"/>
              <a:ea typeface="+mn-ea"/>
              <a:cs typeface="+mn-cs"/>
            </a:rPr>
            <a:t>やＩＰ告知システム機器更新等の維持管理費</a:t>
          </a:r>
          <a:r>
            <a:rPr kumimoji="1" lang="ja-JP" altLang="en-US" sz="1300">
              <a:solidFill>
                <a:schemeClr val="dk1"/>
              </a:solidFill>
              <a:effectLst/>
              <a:latin typeface="+mn-lt"/>
              <a:ea typeface="+mn-ea"/>
              <a:cs typeface="+mn-cs"/>
            </a:rPr>
            <a:t>等</a:t>
          </a:r>
          <a:r>
            <a:rPr kumimoji="1" lang="ja-JP" altLang="en-US" sz="1300">
              <a:latin typeface="ＭＳ Ｐゴシック" panose="020B0600070205080204" pitchFamily="50" charset="-128"/>
              <a:ea typeface="ＭＳ Ｐゴシック" panose="020B0600070205080204" pitchFamily="50" charset="-128"/>
            </a:rPr>
            <a:t>が多くあり年々増加傾向にある。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・普通建設事業費（うち更新整備）は昨年度に比べ</a:t>
          </a:r>
          <a:r>
            <a:rPr kumimoji="1" lang="en-US" altLang="ja-JP" sz="1300">
              <a:latin typeface="ＭＳ Ｐゴシック" panose="020B0600070205080204" pitchFamily="50" charset="-128"/>
              <a:ea typeface="ＭＳ Ｐゴシック" panose="020B0600070205080204" pitchFamily="50" charset="-128"/>
            </a:rPr>
            <a:t>37,048</a:t>
          </a:r>
          <a:r>
            <a:rPr kumimoji="1" lang="ja-JP" altLang="en-US" sz="1300">
              <a:latin typeface="ＭＳ Ｐゴシック" panose="020B0600070205080204" pitchFamily="50" charset="-128"/>
              <a:ea typeface="ＭＳ Ｐゴシック" panose="020B0600070205080204" pitchFamily="50" charset="-128"/>
            </a:rPr>
            <a:t>円増加している。これは学校給食共同調理場新設工事や村道八ツ田井沢線（権現橋）橋梁補修工事等の工事費増加による。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・扶助費は住民１人当たり</a:t>
          </a:r>
          <a:r>
            <a:rPr kumimoji="1" lang="en-US" altLang="ja-JP" sz="1300">
              <a:latin typeface="ＭＳ Ｐゴシック" panose="020B0600070205080204" pitchFamily="50" charset="-128"/>
              <a:ea typeface="ＭＳ Ｐゴシック" panose="020B0600070205080204" pitchFamily="50" charset="-128"/>
            </a:rPr>
            <a:t>113,818</a:t>
          </a:r>
          <a:r>
            <a:rPr kumimoji="1" lang="ja-JP" altLang="en-US" sz="1300">
              <a:latin typeface="ＭＳ Ｐゴシック" panose="020B0600070205080204" pitchFamily="50" charset="-128"/>
              <a:ea typeface="ＭＳ Ｐゴシック" panose="020B0600070205080204" pitchFamily="50" charset="-128"/>
            </a:rPr>
            <a:t>円で昨年度に比べ</a:t>
          </a:r>
          <a:r>
            <a:rPr kumimoji="1" lang="en-US" altLang="ja-JP" sz="1300">
              <a:latin typeface="ＭＳ Ｐゴシック" panose="020B0600070205080204" pitchFamily="50" charset="-128"/>
              <a:ea typeface="ＭＳ Ｐゴシック" panose="020B0600070205080204" pitchFamily="50" charset="-128"/>
            </a:rPr>
            <a:t>7,607</a:t>
          </a:r>
          <a:r>
            <a:rPr kumimoji="1" lang="ja-JP" altLang="en-US" sz="1300">
              <a:latin typeface="ＭＳ Ｐゴシック" panose="020B0600070205080204" pitchFamily="50" charset="-128"/>
              <a:ea typeface="ＭＳ Ｐゴシック" panose="020B0600070205080204" pitchFamily="50" charset="-128"/>
            </a:rPr>
            <a:t>円増加しているが、これは保育所措置事業・特別保育事業費や子ども医療費の増加による。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4,536
94.54
3,647,141
3,542,165
91,409
2,118,033
3,073,222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155702</xdr:rowOff>
    </xdr:from>
    <xdr:to>
      <xdr:col>24</xdr:col>
      <xdr:colOff>63500</xdr:colOff>
      <xdr:row>37</xdr:row>
      <xdr:rowOff>167570</xdr:rowOff>
    </xdr:to>
    <xdr:cxnSp macro="">
      <xdr:nvCxnSpPr>
        <xdr:cNvPr id="60" name="直線コネクタ 59"/>
        <xdr:cNvCxnSpPr/>
      </xdr:nvCxnSpPr>
      <xdr:spPr>
        <a:xfrm flipV="1">
          <a:off x="3797300" y="6499352"/>
          <a:ext cx="8382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131051</xdr:rowOff>
    </xdr:from>
    <xdr:to>
      <xdr:col>19</xdr:col>
      <xdr:colOff>177800</xdr:colOff>
      <xdr:row>37</xdr:row>
      <xdr:rowOff>167570</xdr:rowOff>
    </xdr:to>
    <xdr:cxnSp macro="">
      <xdr:nvCxnSpPr>
        <xdr:cNvPr id="63" name="直線コネクタ 62"/>
        <xdr:cNvCxnSpPr/>
      </xdr:nvCxnSpPr>
      <xdr:spPr>
        <a:xfrm>
          <a:off x="2908300" y="6474701"/>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131051</xdr:rowOff>
    </xdr:from>
    <xdr:to>
      <xdr:col>15</xdr:col>
      <xdr:colOff>50800</xdr:colOff>
      <xdr:row>37</xdr:row>
      <xdr:rowOff>145091</xdr:rowOff>
    </xdr:to>
    <xdr:cxnSp macro="">
      <xdr:nvCxnSpPr>
        <xdr:cNvPr id="66" name="直線コネクタ 65"/>
        <xdr:cNvCxnSpPr/>
      </xdr:nvCxnSpPr>
      <xdr:spPr>
        <a:xfrm flipV="1">
          <a:off x="2019300" y="6474701"/>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145091</xdr:rowOff>
    </xdr:from>
    <xdr:to>
      <xdr:col>10</xdr:col>
      <xdr:colOff>114300</xdr:colOff>
      <xdr:row>37</xdr:row>
      <xdr:rowOff>149682</xdr:rowOff>
    </xdr:to>
    <xdr:cxnSp macro="">
      <xdr:nvCxnSpPr>
        <xdr:cNvPr id="69" name="直線コネクタ 68"/>
        <xdr:cNvCxnSpPr/>
      </xdr:nvCxnSpPr>
      <xdr:spPr>
        <a:xfrm flipV="1">
          <a:off x="1130300" y="648874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104902</xdr:rowOff>
    </xdr:from>
    <xdr:to>
      <xdr:col>24</xdr:col>
      <xdr:colOff>114300</xdr:colOff>
      <xdr:row>38</xdr:row>
      <xdr:rowOff>35052</xdr:rowOff>
    </xdr:to>
    <xdr:sp macro="" textlink="">
      <xdr:nvSpPr>
        <xdr:cNvPr id="79" name="楕円 78"/>
        <xdr:cNvSpPr/>
      </xdr:nvSpPr>
      <xdr:spPr>
        <a:xfrm>
          <a:off x="4584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19829</xdr:rowOff>
    </xdr:from>
    <xdr:ext cx="534377" cy="259045"/>
    <xdr:sp macro="" textlink="">
      <xdr:nvSpPr>
        <xdr:cNvPr id="80" name="議会費該当値テキスト"/>
        <xdr:cNvSpPr txBox="1"/>
      </xdr:nvSpPr>
      <xdr:spPr>
        <a:xfrm>
          <a:off x="4686300" y="63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116770</xdr:rowOff>
    </xdr:from>
    <xdr:to>
      <xdr:col>20</xdr:col>
      <xdr:colOff>38100</xdr:colOff>
      <xdr:row>38</xdr:row>
      <xdr:rowOff>46920</xdr:rowOff>
    </xdr:to>
    <xdr:sp macro="" textlink="">
      <xdr:nvSpPr>
        <xdr:cNvPr id="81" name="楕円 80"/>
        <xdr:cNvSpPr/>
      </xdr:nvSpPr>
      <xdr:spPr>
        <a:xfrm>
          <a:off x="3746500" y="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38047</xdr:rowOff>
    </xdr:from>
    <xdr:ext cx="534377" cy="259045"/>
    <xdr:sp macro="" textlink="">
      <xdr:nvSpPr>
        <xdr:cNvPr id="82" name="テキスト ボックス 81"/>
        <xdr:cNvSpPr txBox="1"/>
      </xdr:nvSpPr>
      <xdr:spPr>
        <a:xfrm>
          <a:off x="3530111" y="65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80251</xdr:rowOff>
    </xdr:from>
    <xdr:to>
      <xdr:col>15</xdr:col>
      <xdr:colOff>101600</xdr:colOff>
      <xdr:row>38</xdr:row>
      <xdr:rowOff>10401</xdr:rowOff>
    </xdr:to>
    <xdr:sp macro="" textlink="">
      <xdr:nvSpPr>
        <xdr:cNvPr id="83" name="楕円 82"/>
        <xdr:cNvSpPr/>
      </xdr:nvSpPr>
      <xdr:spPr>
        <a:xfrm>
          <a:off x="2857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1528</xdr:rowOff>
    </xdr:from>
    <xdr:ext cx="534377" cy="259045"/>
    <xdr:sp macro="" textlink="">
      <xdr:nvSpPr>
        <xdr:cNvPr id="84" name="テキスト ボックス 83"/>
        <xdr:cNvSpPr txBox="1"/>
      </xdr:nvSpPr>
      <xdr:spPr>
        <a:xfrm>
          <a:off x="2641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94291</xdr:rowOff>
    </xdr:from>
    <xdr:to>
      <xdr:col>10</xdr:col>
      <xdr:colOff>165100</xdr:colOff>
      <xdr:row>38</xdr:row>
      <xdr:rowOff>24441</xdr:rowOff>
    </xdr:to>
    <xdr:sp macro="" textlink="">
      <xdr:nvSpPr>
        <xdr:cNvPr id="85" name="楕円 84"/>
        <xdr:cNvSpPr/>
      </xdr:nvSpPr>
      <xdr:spPr>
        <a:xfrm>
          <a:off x="1968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15568</xdr:rowOff>
    </xdr:from>
    <xdr:ext cx="534377" cy="259045"/>
    <xdr:sp macro="" textlink="">
      <xdr:nvSpPr>
        <xdr:cNvPr id="86" name="テキスト ボックス 85"/>
        <xdr:cNvSpPr txBox="1"/>
      </xdr:nvSpPr>
      <xdr:spPr>
        <a:xfrm>
          <a:off x="1752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98882</xdr:rowOff>
    </xdr:from>
    <xdr:to>
      <xdr:col>6</xdr:col>
      <xdr:colOff>38100</xdr:colOff>
      <xdr:row>38</xdr:row>
      <xdr:rowOff>29032</xdr:rowOff>
    </xdr:to>
    <xdr:sp macro="" textlink="">
      <xdr:nvSpPr>
        <xdr:cNvPr id="87" name="楕円 86"/>
        <xdr:cNvSpPr/>
      </xdr:nvSpPr>
      <xdr:spPr>
        <a:xfrm>
          <a:off x="1079500" y="64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20159</xdr:rowOff>
    </xdr:from>
    <xdr:ext cx="534377" cy="259045"/>
    <xdr:sp macro="" textlink="">
      <xdr:nvSpPr>
        <xdr:cNvPr id="88" name="テキスト ボックス 87"/>
        <xdr:cNvSpPr txBox="1"/>
      </xdr:nvSpPr>
      <xdr:spPr>
        <a:xfrm>
          <a:off x="863111" y="65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82501</xdr:rowOff>
    </xdr:from>
    <xdr:to>
      <xdr:col>24</xdr:col>
      <xdr:colOff>63500</xdr:colOff>
      <xdr:row>58</xdr:row>
      <xdr:rowOff>84633</xdr:rowOff>
    </xdr:to>
    <xdr:cxnSp macro="">
      <xdr:nvCxnSpPr>
        <xdr:cNvPr id="115" name="直線コネクタ 114"/>
        <xdr:cNvCxnSpPr/>
      </xdr:nvCxnSpPr>
      <xdr:spPr>
        <a:xfrm>
          <a:off x="3797300" y="10026601"/>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67379</xdr:rowOff>
    </xdr:from>
    <xdr:to>
      <xdr:col>19</xdr:col>
      <xdr:colOff>177800</xdr:colOff>
      <xdr:row>58</xdr:row>
      <xdr:rowOff>82501</xdr:rowOff>
    </xdr:to>
    <xdr:cxnSp macro="">
      <xdr:nvCxnSpPr>
        <xdr:cNvPr id="118" name="直線コネクタ 117"/>
        <xdr:cNvCxnSpPr/>
      </xdr:nvCxnSpPr>
      <xdr:spPr>
        <a:xfrm>
          <a:off x="2908300" y="10011479"/>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67379</xdr:rowOff>
    </xdr:from>
    <xdr:to>
      <xdr:col>15</xdr:col>
      <xdr:colOff>50800</xdr:colOff>
      <xdr:row>58</xdr:row>
      <xdr:rowOff>89185</xdr:rowOff>
    </xdr:to>
    <xdr:cxnSp macro="">
      <xdr:nvCxnSpPr>
        <xdr:cNvPr id="121" name="直線コネクタ 120"/>
        <xdr:cNvCxnSpPr/>
      </xdr:nvCxnSpPr>
      <xdr:spPr>
        <a:xfrm flipV="1">
          <a:off x="2019300" y="10011479"/>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74072</xdr:rowOff>
    </xdr:from>
    <xdr:to>
      <xdr:col>10</xdr:col>
      <xdr:colOff>114300</xdr:colOff>
      <xdr:row>58</xdr:row>
      <xdr:rowOff>89185</xdr:rowOff>
    </xdr:to>
    <xdr:cxnSp macro="">
      <xdr:nvCxnSpPr>
        <xdr:cNvPr id="124" name="直線コネクタ 123"/>
        <xdr:cNvCxnSpPr/>
      </xdr:nvCxnSpPr>
      <xdr:spPr>
        <a:xfrm>
          <a:off x="1130300" y="1001817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33833</xdr:rowOff>
    </xdr:from>
    <xdr:to>
      <xdr:col>24</xdr:col>
      <xdr:colOff>114300</xdr:colOff>
      <xdr:row>58</xdr:row>
      <xdr:rowOff>135433</xdr:rowOff>
    </xdr:to>
    <xdr:sp macro="" textlink="">
      <xdr:nvSpPr>
        <xdr:cNvPr id="134" name="楕円 133"/>
        <xdr:cNvSpPr/>
      </xdr:nvSpPr>
      <xdr:spPr>
        <a:xfrm>
          <a:off x="4584700" y="9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120210</xdr:rowOff>
    </xdr:from>
    <xdr:ext cx="599010" cy="259045"/>
    <xdr:sp macro="" textlink="">
      <xdr:nvSpPr>
        <xdr:cNvPr id="135" name="総務費該当値テキスト"/>
        <xdr:cNvSpPr txBox="1"/>
      </xdr:nvSpPr>
      <xdr:spPr>
        <a:xfrm>
          <a:off x="4686300" y="98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31701</xdr:rowOff>
    </xdr:from>
    <xdr:to>
      <xdr:col>20</xdr:col>
      <xdr:colOff>38100</xdr:colOff>
      <xdr:row>58</xdr:row>
      <xdr:rowOff>133301</xdr:rowOff>
    </xdr:to>
    <xdr:sp macro="" textlink="">
      <xdr:nvSpPr>
        <xdr:cNvPr id="136" name="楕円 135"/>
        <xdr:cNvSpPr/>
      </xdr:nvSpPr>
      <xdr:spPr>
        <a:xfrm>
          <a:off x="3746500" y="99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124428</xdr:rowOff>
    </xdr:from>
    <xdr:ext cx="599010" cy="259045"/>
    <xdr:sp macro="" textlink="">
      <xdr:nvSpPr>
        <xdr:cNvPr id="137" name="テキスト ボックス 136"/>
        <xdr:cNvSpPr txBox="1"/>
      </xdr:nvSpPr>
      <xdr:spPr>
        <a:xfrm>
          <a:off x="3497795" y="1006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16579</xdr:rowOff>
    </xdr:from>
    <xdr:to>
      <xdr:col>15</xdr:col>
      <xdr:colOff>101600</xdr:colOff>
      <xdr:row>58</xdr:row>
      <xdr:rowOff>118179</xdr:rowOff>
    </xdr:to>
    <xdr:sp macro="" textlink="">
      <xdr:nvSpPr>
        <xdr:cNvPr id="138" name="楕円 137"/>
        <xdr:cNvSpPr/>
      </xdr:nvSpPr>
      <xdr:spPr>
        <a:xfrm>
          <a:off x="2857500" y="99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109306</xdr:rowOff>
    </xdr:from>
    <xdr:ext cx="599010" cy="259045"/>
    <xdr:sp macro="" textlink="">
      <xdr:nvSpPr>
        <xdr:cNvPr id="139" name="テキスト ボックス 138"/>
        <xdr:cNvSpPr txBox="1"/>
      </xdr:nvSpPr>
      <xdr:spPr>
        <a:xfrm>
          <a:off x="2608795" y="1005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38385</xdr:rowOff>
    </xdr:from>
    <xdr:to>
      <xdr:col>10</xdr:col>
      <xdr:colOff>165100</xdr:colOff>
      <xdr:row>58</xdr:row>
      <xdr:rowOff>139985</xdr:rowOff>
    </xdr:to>
    <xdr:sp macro="" textlink="">
      <xdr:nvSpPr>
        <xdr:cNvPr id="140" name="楕円 139"/>
        <xdr:cNvSpPr/>
      </xdr:nvSpPr>
      <xdr:spPr>
        <a:xfrm>
          <a:off x="1968500" y="99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131112</xdr:rowOff>
    </xdr:from>
    <xdr:ext cx="599010" cy="259045"/>
    <xdr:sp macro="" textlink="">
      <xdr:nvSpPr>
        <xdr:cNvPr id="141" name="テキスト ボックス 140"/>
        <xdr:cNvSpPr txBox="1"/>
      </xdr:nvSpPr>
      <xdr:spPr>
        <a:xfrm>
          <a:off x="1719795" y="1007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23272</xdr:rowOff>
    </xdr:from>
    <xdr:to>
      <xdr:col>6</xdr:col>
      <xdr:colOff>38100</xdr:colOff>
      <xdr:row>58</xdr:row>
      <xdr:rowOff>124872</xdr:rowOff>
    </xdr:to>
    <xdr:sp macro="" textlink="">
      <xdr:nvSpPr>
        <xdr:cNvPr id="142" name="楕円 141"/>
        <xdr:cNvSpPr/>
      </xdr:nvSpPr>
      <xdr:spPr>
        <a:xfrm>
          <a:off x="1079500" y="9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115999</xdr:rowOff>
    </xdr:from>
    <xdr:ext cx="599010" cy="259045"/>
    <xdr:sp macro="" textlink="">
      <xdr:nvSpPr>
        <xdr:cNvPr id="143" name="テキスト ボックス 142"/>
        <xdr:cNvSpPr txBox="1"/>
      </xdr:nvSpPr>
      <xdr:spPr>
        <a:xfrm>
          <a:off x="830795" y="1006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62049</xdr:rowOff>
    </xdr:from>
    <xdr:to>
      <xdr:col>24</xdr:col>
      <xdr:colOff>63500</xdr:colOff>
      <xdr:row>76</xdr:row>
      <xdr:rowOff>86889</xdr:rowOff>
    </xdr:to>
    <xdr:cxnSp macro="">
      <xdr:nvCxnSpPr>
        <xdr:cNvPr id="170" name="直線コネクタ 169"/>
        <xdr:cNvCxnSpPr/>
      </xdr:nvCxnSpPr>
      <xdr:spPr>
        <a:xfrm flipV="1">
          <a:off x="3797300" y="13092249"/>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74121</xdr:rowOff>
    </xdr:from>
    <xdr:to>
      <xdr:col>19</xdr:col>
      <xdr:colOff>177800</xdr:colOff>
      <xdr:row>76</xdr:row>
      <xdr:rowOff>86889</xdr:rowOff>
    </xdr:to>
    <xdr:cxnSp macro="">
      <xdr:nvCxnSpPr>
        <xdr:cNvPr id="173" name="直線コネクタ 172"/>
        <xdr:cNvCxnSpPr/>
      </xdr:nvCxnSpPr>
      <xdr:spPr>
        <a:xfrm>
          <a:off x="2908300" y="13104321"/>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74121</xdr:rowOff>
    </xdr:from>
    <xdr:to>
      <xdr:col>15</xdr:col>
      <xdr:colOff>50800</xdr:colOff>
      <xdr:row>76</xdr:row>
      <xdr:rowOff>84266</xdr:rowOff>
    </xdr:to>
    <xdr:cxnSp macro="">
      <xdr:nvCxnSpPr>
        <xdr:cNvPr id="176" name="直線コネクタ 175"/>
        <xdr:cNvCxnSpPr/>
      </xdr:nvCxnSpPr>
      <xdr:spPr>
        <a:xfrm flipV="1">
          <a:off x="2019300" y="13104321"/>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84266</xdr:rowOff>
    </xdr:from>
    <xdr:to>
      <xdr:col>10</xdr:col>
      <xdr:colOff>114300</xdr:colOff>
      <xdr:row>76</xdr:row>
      <xdr:rowOff>116639</xdr:rowOff>
    </xdr:to>
    <xdr:cxnSp macro="">
      <xdr:nvCxnSpPr>
        <xdr:cNvPr id="179" name="直線コネクタ 178"/>
        <xdr:cNvCxnSpPr/>
      </xdr:nvCxnSpPr>
      <xdr:spPr>
        <a:xfrm flipV="1">
          <a:off x="1130300" y="13114466"/>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11249</xdr:rowOff>
    </xdr:from>
    <xdr:to>
      <xdr:col>24</xdr:col>
      <xdr:colOff>114300</xdr:colOff>
      <xdr:row>76</xdr:row>
      <xdr:rowOff>112849</xdr:rowOff>
    </xdr:to>
    <xdr:sp macro="" textlink="">
      <xdr:nvSpPr>
        <xdr:cNvPr id="189" name="楕円 188"/>
        <xdr:cNvSpPr/>
      </xdr:nvSpPr>
      <xdr:spPr>
        <a:xfrm>
          <a:off x="4584700" y="130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161126</xdr:rowOff>
    </xdr:from>
    <xdr:ext cx="599010" cy="259045"/>
    <xdr:sp macro="" textlink="">
      <xdr:nvSpPr>
        <xdr:cNvPr id="190" name="民生費該当値テキスト"/>
        <xdr:cNvSpPr txBox="1"/>
      </xdr:nvSpPr>
      <xdr:spPr>
        <a:xfrm>
          <a:off x="4686300" y="130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36089</xdr:rowOff>
    </xdr:from>
    <xdr:to>
      <xdr:col>20</xdr:col>
      <xdr:colOff>38100</xdr:colOff>
      <xdr:row>76</xdr:row>
      <xdr:rowOff>137689</xdr:rowOff>
    </xdr:to>
    <xdr:sp macro="" textlink="">
      <xdr:nvSpPr>
        <xdr:cNvPr id="191" name="楕円 190"/>
        <xdr:cNvSpPr/>
      </xdr:nvSpPr>
      <xdr:spPr>
        <a:xfrm>
          <a:off x="3746500" y="13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128816</xdr:rowOff>
    </xdr:from>
    <xdr:ext cx="599010" cy="259045"/>
    <xdr:sp macro="" textlink="">
      <xdr:nvSpPr>
        <xdr:cNvPr id="192" name="テキスト ボックス 191"/>
        <xdr:cNvSpPr txBox="1"/>
      </xdr:nvSpPr>
      <xdr:spPr>
        <a:xfrm>
          <a:off x="3497795" y="1315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23321</xdr:rowOff>
    </xdr:from>
    <xdr:to>
      <xdr:col>15</xdr:col>
      <xdr:colOff>101600</xdr:colOff>
      <xdr:row>76</xdr:row>
      <xdr:rowOff>124921</xdr:rowOff>
    </xdr:to>
    <xdr:sp macro="" textlink="">
      <xdr:nvSpPr>
        <xdr:cNvPr id="193" name="楕円 192"/>
        <xdr:cNvSpPr/>
      </xdr:nvSpPr>
      <xdr:spPr>
        <a:xfrm>
          <a:off x="2857500" y="130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116048</xdr:rowOff>
    </xdr:from>
    <xdr:ext cx="599010" cy="259045"/>
    <xdr:sp macro="" textlink="">
      <xdr:nvSpPr>
        <xdr:cNvPr id="194" name="テキスト ボックス 193"/>
        <xdr:cNvSpPr txBox="1"/>
      </xdr:nvSpPr>
      <xdr:spPr>
        <a:xfrm>
          <a:off x="2608795" y="1314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33466</xdr:rowOff>
    </xdr:from>
    <xdr:to>
      <xdr:col>10</xdr:col>
      <xdr:colOff>165100</xdr:colOff>
      <xdr:row>76</xdr:row>
      <xdr:rowOff>135066</xdr:rowOff>
    </xdr:to>
    <xdr:sp macro="" textlink="">
      <xdr:nvSpPr>
        <xdr:cNvPr id="195" name="楕円 194"/>
        <xdr:cNvSpPr/>
      </xdr:nvSpPr>
      <xdr:spPr>
        <a:xfrm>
          <a:off x="1968500" y="13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126193</xdr:rowOff>
    </xdr:from>
    <xdr:ext cx="599010" cy="259045"/>
    <xdr:sp macro="" textlink="">
      <xdr:nvSpPr>
        <xdr:cNvPr id="196" name="テキスト ボックス 195"/>
        <xdr:cNvSpPr txBox="1"/>
      </xdr:nvSpPr>
      <xdr:spPr>
        <a:xfrm>
          <a:off x="1719795" y="1315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65839</xdr:rowOff>
    </xdr:from>
    <xdr:to>
      <xdr:col>6</xdr:col>
      <xdr:colOff>38100</xdr:colOff>
      <xdr:row>76</xdr:row>
      <xdr:rowOff>167439</xdr:rowOff>
    </xdr:to>
    <xdr:sp macro="" textlink="">
      <xdr:nvSpPr>
        <xdr:cNvPr id="197" name="楕円 196"/>
        <xdr:cNvSpPr/>
      </xdr:nvSpPr>
      <xdr:spPr>
        <a:xfrm>
          <a:off x="1079500" y="130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158566</xdr:rowOff>
    </xdr:from>
    <xdr:ext cx="599010" cy="259045"/>
    <xdr:sp macro="" textlink="">
      <xdr:nvSpPr>
        <xdr:cNvPr id="198" name="テキスト ボックス 197"/>
        <xdr:cNvSpPr txBox="1"/>
      </xdr:nvSpPr>
      <xdr:spPr>
        <a:xfrm>
          <a:off x="830795" y="1318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9158</xdr:rowOff>
    </xdr:from>
    <xdr:to>
      <xdr:col>24</xdr:col>
      <xdr:colOff>63500</xdr:colOff>
      <xdr:row>98</xdr:row>
      <xdr:rowOff>15635</xdr:rowOff>
    </xdr:to>
    <xdr:cxnSp macro="">
      <xdr:nvCxnSpPr>
        <xdr:cNvPr id="227" name="直線コネクタ 226"/>
        <xdr:cNvCxnSpPr/>
      </xdr:nvCxnSpPr>
      <xdr:spPr>
        <a:xfrm flipV="1">
          <a:off x="3797300" y="1681125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15635</xdr:rowOff>
    </xdr:from>
    <xdr:to>
      <xdr:col>19</xdr:col>
      <xdr:colOff>177800</xdr:colOff>
      <xdr:row>98</xdr:row>
      <xdr:rowOff>27076</xdr:rowOff>
    </xdr:to>
    <xdr:cxnSp macro="">
      <xdr:nvCxnSpPr>
        <xdr:cNvPr id="230" name="直線コネクタ 229"/>
        <xdr:cNvCxnSpPr/>
      </xdr:nvCxnSpPr>
      <xdr:spPr>
        <a:xfrm flipV="1">
          <a:off x="2908300" y="1681773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7215</xdr:rowOff>
    </xdr:from>
    <xdr:to>
      <xdr:col>15</xdr:col>
      <xdr:colOff>50800</xdr:colOff>
      <xdr:row>98</xdr:row>
      <xdr:rowOff>27076</xdr:rowOff>
    </xdr:to>
    <xdr:cxnSp macro="">
      <xdr:nvCxnSpPr>
        <xdr:cNvPr id="233" name="直線コネクタ 232"/>
        <xdr:cNvCxnSpPr/>
      </xdr:nvCxnSpPr>
      <xdr:spPr>
        <a:xfrm>
          <a:off x="2019300" y="16809315"/>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2129</xdr:rowOff>
    </xdr:from>
    <xdr:to>
      <xdr:col>10</xdr:col>
      <xdr:colOff>114300</xdr:colOff>
      <xdr:row>98</xdr:row>
      <xdr:rowOff>7215</xdr:rowOff>
    </xdr:to>
    <xdr:cxnSp macro="">
      <xdr:nvCxnSpPr>
        <xdr:cNvPr id="236" name="直線コネクタ 235"/>
        <xdr:cNvCxnSpPr/>
      </xdr:nvCxnSpPr>
      <xdr:spPr>
        <a:xfrm>
          <a:off x="1130300" y="16804229"/>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129808</xdr:rowOff>
    </xdr:from>
    <xdr:to>
      <xdr:col>24</xdr:col>
      <xdr:colOff>114300</xdr:colOff>
      <xdr:row>98</xdr:row>
      <xdr:rowOff>59958</xdr:rowOff>
    </xdr:to>
    <xdr:sp macro="" textlink="">
      <xdr:nvSpPr>
        <xdr:cNvPr id="246" name="楕円 245"/>
        <xdr:cNvSpPr/>
      </xdr:nvSpPr>
      <xdr:spPr>
        <a:xfrm>
          <a:off x="4584700" y="167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44735</xdr:rowOff>
    </xdr:from>
    <xdr:ext cx="534377" cy="259045"/>
    <xdr:sp macro="" textlink="">
      <xdr:nvSpPr>
        <xdr:cNvPr id="247" name="衛生費該当値テキスト"/>
        <xdr:cNvSpPr txBox="1"/>
      </xdr:nvSpPr>
      <xdr:spPr>
        <a:xfrm>
          <a:off x="4686300" y="16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136285</xdr:rowOff>
    </xdr:from>
    <xdr:to>
      <xdr:col>20</xdr:col>
      <xdr:colOff>38100</xdr:colOff>
      <xdr:row>98</xdr:row>
      <xdr:rowOff>66435</xdr:rowOff>
    </xdr:to>
    <xdr:sp macro="" textlink="">
      <xdr:nvSpPr>
        <xdr:cNvPr id="248" name="楕円 247"/>
        <xdr:cNvSpPr/>
      </xdr:nvSpPr>
      <xdr:spPr>
        <a:xfrm>
          <a:off x="3746500" y="16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57562</xdr:rowOff>
    </xdr:from>
    <xdr:ext cx="534377" cy="259045"/>
    <xdr:sp macro="" textlink="">
      <xdr:nvSpPr>
        <xdr:cNvPr id="249" name="テキスト ボックス 248"/>
        <xdr:cNvSpPr txBox="1"/>
      </xdr:nvSpPr>
      <xdr:spPr>
        <a:xfrm>
          <a:off x="3530111" y="16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147726</xdr:rowOff>
    </xdr:from>
    <xdr:to>
      <xdr:col>15</xdr:col>
      <xdr:colOff>101600</xdr:colOff>
      <xdr:row>98</xdr:row>
      <xdr:rowOff>77876</xdr:rowOff>
    </xdr:to>
    <xdr:sp macro="" textlink="">
      <xdr:nvSpPr>
        <xdr:cNvPr id="250" name="楕円 249"/>
        <xdr:cNvSpPr/>
      </xdr:nvSpPr>
      <xdr:spPr>
        <a:xfrm>
          <a:off x="2857500" y="167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69003</xdr:rowOff>
    </xdr:from>
    <xdr:ext cx="534377" cy="259045"/>
    <xdr:sp macro="" textlink="">
      <xdr:nvSpPr>
        <xdr:cNvPr id="251" name="テキスト ボックス 250"/>
        <xdr:cNvSpPr txBox="1"/>
      </xdr:nvSpPr>
      <xdr:spPr>
        <a:xfrm>
          <a:off x="2641111" y="168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127865</xdr:rowOff>
    </xdr:from>
    <xdr:to>
      <xdr:col>10</xdr:col>
      <xdr:colOff>165100</xdr:colOff>
      <xdr:row>98</xdr:row>
      <xdr:rowOff>58015</xdr:rowOff>
    </xdr:to>
    <xdr:sp macro="" textlink="">
      <xdr:nvSpPr>
        <xdr:cNvPr id="252" name="楕円 251"/>
        <xdr:cNvSpPr/>
      </xdr:nvSpPr>
      <xdr:spPr>
        <a:xfrm>
          <a:off x="1968500" y="167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49142</xdr:rowOff>
    </xdr:from>
    <xdr:ext cx="534377" cy="259045"/>
    <xdr:sp macro="" textlink="">
      <xdr:nvSpPr>
        <xdr:cNvPr id="253" name="テキスト ボックス 252"/>
        <xdr:cNvSpPr txBox="1"/>
      </xdr:nvSpPr>
      <xdr:spPr>
        <a:xfrm>
          <a:off x="1752111" y="168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122779</xdr:rowOff>
    </xdr:from>
    <xdr:to>
      <xdr:col>6</xdr:col>
      <xdr:colOff>38100</xdr:colOff>
      <xdr:row>98</xdr:row>
      <xdr:rowOff>52929</xdr:rowOff>
    </xdr:to>
    <xdr:sp macro="" textlink="">
      <xdr:nvSpPr>
        <xdr:cNvPr id="254" name="楕円 253"/>
        <xdr:cNvSpPr/>
      </xdr:nvSpPr>
      <xdr:spPr>
        <a:xfrm>
          <a:off x="1079500" y="167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44056</xdr:rowOff>
    </xdr:from>
    <xdr:ext cx="534377" cy="259045"/>
    <xdr:sp macro="" textlink="">
      <xdr:nvSpPr>
        <xdr:cNvPr id="255" name="テキスト ボックス 254"/>
        <xdr:cNvSpPr txBox="1"/>
      </xdr:nvSpPr>
      <xdr:spPr>
        <a:xfrm>
          <a:off x="863111" y="168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79306</xdr:rowOff>
    </xdr:from>
    <xdr:to>
      <xdr:col>55</xdr:col>
      <xdr:colOff>0</xdr:colOff>
      <xdr:row>58</xdr:row>
      <xdr:rowOff>79880</xdr:rowOff>
    </xdr:to>
    <xdr:cxnSp macro="">
      <xdr:nvCxnSpPr>
        <xdr:cNvPr id="339" name="直線コネクタ 338"/>
        <xdr:cNvCxnSpPr/>
      </xdr:nvCxnSpPr>
      <xdr:spPr>
        <a:xfrm>
          <a:off x="9639300" y="10023406"/>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79306</xdr:rowOff>
    </xdr:from>
    <xdr:to>
      <xdr:col>50</xdr:col>
      <xdr:colOff>114300</xdr:colOff>
      <xdr:row>58</xdr:row>
      <xdr:rowOff>94776</xdr:rowOff>
    </xdr:to>
    <xdr:cxnSp macro="">
      <xdr:nvCxnSpPr>
        <xdr:cNvPr id="342" name="直線コネクタ 341"/>
        <xdr:cNvCxnSpPr/>
      </xdr:nvCxnSpPr>
      <xdr:spPr>
        <a:xfrm flipV="1">
          <a:off x="8750300" y="10023406"/>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82503</xdr:rowOff>
    </xdr:from>
    <xdr:to>
      <xdr:col>45</xdr:col>
      <xdr:colOff>177800</xdr:colOff>
      <xdr:row>58</xdr:row>
      <xdr:rowOff>94776</xdr:rowOff>
    </xdr:to>
    <xdr:cxnSp macro="">
      <xdr:nvCxnSpPr>
        <xdr:cNvPr id="345" name="直線コネクタ 344"/>
        <xdr:cNvCxnSpPr/>
      </xdr:nvCxnSpPr>
      <xdr:spPr>
        <a:xfrm>
          <a:off x="7861300" y="10026603"/>
          <a:ext cx="8890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82503</xdr:rowOff>
    </xdr:from>
    <xdr:to>
      <xdr:col>41</xdr:col>
      <xdr:colOff>50800</xdr:colOff>
      <xdr:row>58</xdr:row>
      <xdr:rowOff>90408</xdr:rowOff>
    </xdr:to>
    <xdr:cxnSp macro="">
      <xdr:nvCxnSpPr>
        <xdr:cNvPr id="348" name="直線コネクタ 347"/>
        <xdr:cNvCxnSpPr/>
      </xdr:nvCxnSpPr>
      <xdr:spPr>
        <a:xfrm flipV="1">
          <a:off x="6972300" y="1002660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29080</xdr:rowOff>
    </xdr:from>
    <xdr:to>
      <xdr:col>55</xdr:col>
      <xdr:colOff>50800</xdr:colOff>
      <xdr:row>58</xdr:row>
      <xdr:rowOff>130680</xdr:rowOff>
    </xdr:to>
    <xdr:sp macro="" textlink="">
      <xdr:nvSpPr>
        <xdr:cNvPr id="358" name="楕円 357"/>
        <xdr:cNvSpPr/>
      </xdr:nvSpPr>
      <xdr:spPr>
        <a:xfrm>
          <a:off x="10426700" y="99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28506</xdr:rowOff>
    </xdr:from>
    <xdr:to>
      <xdr:col>50</xdr:col>
      <xdr:colOff>165100</xdr:colOff>
      <xdr:row>58</xdr:row>
      <xdr:rowOff>130106</xdr:rowOff>
    </xdr:to>
    <xdr:sp macro="" textlink="">
      <xdr:nvSpPr>
        <xdr:cNvPr id="360" name="楕円 359"/>
        <xdr:cNvSpPr/>
      </xdr:nvSpPr>
      <xdr:spPr>
        <a:xfrm>
          <a:off x="9588500" y="9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121233</xdr:rowOff>
    </xdr:from>
    <xdr:ext cx="599010" cy="259045"/>
    <xdr:sp macro="" textlink="">
      <xdr:nvSpPr>
        <xdr:cNvPr id="361" name="テキスト ボックス 360"/>
        <xdr:cNvSpPr txBox="1"/>
      </xdr:nvSpPr>
      <xdr:spPr>
        <a:xfrm>
          <a:off x="9339795" y="100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43976</xdr:rowOff>
    </xdr:from>
    <xdr:to>
      <xdr:col>46</xdr:col>
      <xdr:colOff>38100</xdr:colOff>
      <xdr:row>58</xdr:row>
      <xdr:rowOff>145576</xdr:rowOff>
    </xdr:to>
    <xdr:sp macro="" textlink="">
      <xdr:nvSpPr>
        <xdr:cNvPr id="362" name="楕円 361"/>
        <xdr:cNvSpPr/>
      </xdr:nvSpPr>
      <xdr:spPr>
        <a:xfrm>
          <a:off x="8699500" y="9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136703</xdr:rowOff>
    </xdr:from>
    <xdr:ext cx="534377" cy="259045"/>
    <xdr:sp macro="" textlink="">
      <xdr:nvSpPr>
        <xdr:cNvPr id="363" name="テキスト ボックス 362"/>
        <xdr:cNvSpPr txBox="1"/>
      </xdr:nvSpPr>
      <xdr:spPr>
        <a:xfrm>
          <a:off x="8483111" y="100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31703</xdr:rowOff>
    </xdr:from>
    <xdr:to>
      <xdr:col>41</xdr:col>
      <xdr:colOff>101600</xdr:colOff>
      <xdr:row>58</xdr:row>
      <xdr:rowOff>133303</xdr:rowOff>
    </xdr:to>
    <xdr:sp macro="" textlink="">
      <xdr:nvSpPr>
        <xdr:cNvPr id="364" name="楕円 363"/>
        <xdr:cNvSpPr/>
      </xdr:nvSpPr>
      <xdr:spPr>
        <a:xfrm>
          <a:off x="7810500" y="99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124430</xdr:rowOff>
    </xdr:from>
    <xdr:ext cx="599010" cy="259045"/>
    <xdr:sp macro="" textlink="">
      <xdr:nvSpPr>
        <xdr:cNvPr id="365" name="テキスト ボックス 364"/>
        <xdr:cNvSpPr txBox="1"/>
      </xdr:nvSpPr>
      <xdr:spPr>
        <a:xfrm>
          <a:off x="7561795" y="100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39608</xdr:rowOff>
    </xdr:from>
    <xdr:to>
      <xdr:col>36</xdr:col>
      <xdr:colOff>165100</xdr:colOff>
      <xdr:row>58</xdr:row>
      <xdr:rowOff>141208</xdr:rowOff>
    </xdr:to>
    <xdr:sp macro="" textlink="">
      <xdr:nvSpPr>
        <xdr:cNvPr id="366" name="楕円 365"/>
        <xdr:cNvSpPr/>
      </xdr:nvSpPr>
      <xdr:spPr>
        <a:xfrm>
          <a:off x="6921500" y="99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132335</xdr:rowOff>
    </xdr:from>
    <xdr:ext cx="599010" cy="259045"/>
    <xdr:sp macro="" textlink="">
      <xdr:nvSpPr>
        <xdr:cNvPr id="367" name="テキスト ボックス 366"/>
        <xdr:cNvSpPr txBox="1"/>
      </xdr:nvSpPr>
      <xdr:spPr>
        <a:xfrm>
          <a:off x="6672795" y="1007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30378</xdr:rowOff>
    </xdr:from>
    <xdr:to>
      <xdr:col>55</xdr:col>
      <xdr:colOff>0</xdr:colOff>
      <xdr:row>79</xdr:row>
      <xdr:rowOff>31254</xdr:rowOff>
    </xdr:to>
    <xdr:cxnSp macro="">
      <xdr:nvCxnSpPr>
        <xdr:cNvPr id="396" name="直線コネクタ 395"/>
        <xdr:cNvCxnSpPr/>
      </xdr:nvCxnSpPr>
      <xdr:spPr>
        <a:xfrm>
          <a:off x="9639300" y="13574928"/>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30378</xdr:rowOff>
    </xdr:from>
    <xdr:to>
      <xdr:col>50</xdr:col>
      <xdr:colOff>114300</xdr:colOff>
      <xdr:row>79</xdr:row>
      <xdr:rowOff>33891</xdr:rowOff>
    </xdr:to>
    <xdr:cxnSp macro="">
      <xdr:nvCxnSpPr>
        <xdr:cNvPr id="399" name="直線コネクタ 398"/>
        <xdr:cNvCxnSpPr/>
      </xdr:nvCxnSpPr>
      <xdr:spPr>
        <a:xfrm flipV="1">
          <a:off x="8750300" y="13574928"/>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33891</xdr:rowOff>
    </xdr:from>
    <xdr:to>
      <xdr:col>45</xdr:col>
      <xdr:colOff>177800</xdr:colOff>
      <xdr:row>79</xdr:row>
      <xdr:rowOff>33999</xdr:rowOff>
    </xdr:to>
    <xdr:cxnSp macro="">
      <xdr:nvCxnSpPr>
        <xdr:cNvPr id="402" name="直線コネクタ 401"/>
        <xdr:cNvCxnSpPr/>
      </xdr:nvCxnSpPr>
      <xdr:spPr>
        <a:xfrm flipV="1">
          <a:off x="7861300" y="1357844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19439</xdr:rowOff>
    </xdr:from>
    <xdr:to>
      <xdr:col>41</xdr:col>
      <xdr:colOff>50800</xdr:colOff>
      <xdr:row>79</xdr:row>
      <xdr:rowOff>33999</xdr:rowOff>
    </xdr:to>
    <xdr:cxnSp macro="">
      <xdr:nvCxnSpPr>
        <xdr:cNvPr id="405" name="直線コネクタ 404"/>
        <xdr:cNvCxnSpPr/>
      </xdr:nvCxnSpPr>
      <xdr:spPr>
        <a:xfrm>
          <a:off x="6972300" y="13563989"/>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151904</xdr:rowOff>
    </xdr:from>
    <xdr:to>
      <xdr:col>55</xdr:col>
      <xdr:colOff>50800</xdr:colOff>
      <xdr:row>79</xdr:row>
      <xdr:rowOff>82054</xdr:rowOff>
    </xdr:to>
    <xdr:sp macro="" textlink="">
      <xdr:nvSpPr>
        <xdr:cNvPr id="415" name="楕円 414"/>
        <xdr:cNvSpPr/>
      </xdr:nvSpPr>
      <xdr:spPr>
        <a:xfrm>
          <a:off x="10426700" y="135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66831</xdr:rowOff>
    </xdr:from>
    <xdr:ext cx="469744" cy="259045"/>
    <xdr:sp macro="" textlink="">
      <xdr:nvSpPr>
        <xdr:cNvPr id="416" name="商工費該当値テキスト"/>
        <xdr:cNvSpPr txBox="1"/>
      </xdr:nvSpPr>
      <xdr:spPr>
        <a:xfrm>
          <a:off x="10528300" y="1343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151028</xdr:rowOff>
    </xdr:from>
    <xdr:to>
      <xdr:col>50</xdr:col>
      <xdr:colOff>165100</xdr:colOff>
      <xdr:row>79</xdr:row>
      <xdr:rowOff>81178</xdr:rowOff>
    </xdr:to>
    <xdr:sp macro="" textlink="">
      <xdr:nvSpPr>
        <xdr:cNvPr id="417" name="楕円 416"/>
        <xdr:cNvSpPr/>
      </xdr:nvSpPr>
      <xdr:spPr>
        <a:xfrm>
          <a:off x="9588500" y="135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72305</xdr:rowOff>
    </xdr:from>
    <xdr:ext cx="469744" cy="259045"/>
    <xdr:sp macro="" textlink="">
      <xdr:nvSpPr>
        <xdr:cNvPr id="418" name="テキスト ボックス 417"/>
        <xdr:cNvSpPr txBox="1"/>
      </xdr:nvSpPr>
      <xdr:spPr>
        <a:xfrm>
          <a:off x="9404428" y="136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154541</xdr:rowOff>
    </xdr:from>
    <xdr:to>
      <xdr:col>46</xdr:col>
      <xdr:colOff>38100</xdr:colOff>
      <xdr:row>79</xdr:row>
      <xdr:rowOff>84691</xdr:rowOff>
    </xdr:to>
    <xdr:sp macro="" textlink="">
      <xdr:nvSpPr>
        <xdr:cNvPr id="419" name="楕円 418"/>
        <xdr:cNvSpPr/>
      </xdr:nvSpPr>
      <xdr:spPr>
        <a:xfrm>
          <a:off x="8699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75818</xdr:rowOff>
    </xdr:from>
    <xdr:ext cx="469744" cy="259045"/>
    <xdr:sp macro="" textlink="">
      <xdr:nvSpPr>
        <xdr:cNvPr id="420" name="テキスト ボックス 419"/>
        <xdr:cNvSpPr txBox="1"/>
      </xdr:nvSpPr>
      <xdr:spPr>
        <a:xfrm>
          <a:off x="8515428" y="136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154649</xdr:rowOff>
    </xdr:from>
    <xdr:to>
      <xdr:col>41</xdr:col>
      <xdr:colOff>101600</xdr:colOff>
      <xdr:row>79</xdr:row>
      <xdr:rowOff>84799</xdr:rowOff>
    </xdr:to>
    <xdr:sp macro="" textlink="">
      <xdr:nvSpPr>
        <xdr:cNvPr id="421" name="楕円 420"/>
        <xdr:cNvSpPr/>
      </xdr:nvSpPr>
      <xdr:spPr>
        <a:xfrm>
          <a:off x="7810500" y="135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75926</xdr:rowOff>
    </xdr:from>
    <xdr:ext cx="469744" cy="259045"/>
    <xdr:sp macro="" textlink="">
      <xdr:nvSpPr>
        <xdr:cNvPr id="422" name="テキスト ボックス 421"/>
        <xdr:cNvSpPr txBox="1"/>
      </xdr:nvSpPr>
      <xdr:spPr>
        <a:xfrm>
          <a:off x="7626428" y="136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140089</xdr:rowOff>
    </xdr:from>
    <xdr:to>
      <xdr:col>36</xdr:col>
      <xdr:colOff>165100</xdr:colOff>
      <xdr:row>79</xdr:row>
      <xdr:rowOff>70239</xdr:rowOff>
    </xdr:to>
    <xdr:sp macro="" textlink="">
      <xdr:nvSpPr>
        <xdr:cNvPr id="423" name="楕円 422"/>
        <xdr:cNvSpPr/>
      </xdr:nvSpPr>
      <xdr:spPr>
        <a:xfrm>
          <a:off x="6921500" y="13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61366</xdr:rowOff>
    </xdr:from>
    <xdr:ext cx="534377" cy="259045"/>
    <xdr:sp macro="" textlink="">
      <xdr:nvSpPr>
        <xdr:cNvPr id="424" name="テキスト ボックス 423"/>
        <xdr:cNvSpPr txBox="1"/>
      </xdr:nvSpPr>
      <xdr:spPr>
        <a:xfrm>
          <a:off x="6705111" y="13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79279</xdr:rowOff>
    </xdr:from>
    <xdr:to>
      <xdr:col>55</xdr:col>
      <xdr:colOff>0</xdr:colOff>
      <xdr:row>98</xdr:row>
      <xdr:rowOff>104928</xdr:rowOff>
    </xdr:to>
    <xdr:cxnSp macro="">
      <xdr:nvCxnSpPr>
        <xdr:cNvPr id="451" name="直線コネクタ 450"/>
        <xdr:cNvCxnSpPr/>
      </xdr:nvCxnSpPr>
      <xdr:spPr>
        <a:xfrm flipV="1">
          <a:off x="9639300" y="16881379"/>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103132</xdr:rowOff>
    </xdr:from>
    <xdr:to>
      <xdr:col>50</xdr:col>
      <xdr:colOff>114300</xdr:colOff>
      <xdr:row>98</xdr:row>
      <xdr:rowOff>104928</xdr:rowOff>
    </xdr:to>
    <xdr:cxnSp macro="">
      <xdr:nvCxnSpPr>
        <xdr:cNvPr id="454" name="直線コネクタ 453"/>
        <xdr:cNvCxnSpPr/>
      </xdr:nvCxnSpPr>
      <xdr:spPr>
        <a:xfrm>
          <a:off x="8750300" y="169052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70444</xdr:rowOff>
    </xdr:from>
    <xdr:to>
      <xdr:col>45</xdr:col>
      <xdr:colOff>177800</xdr:colOff>
      <xdr:row>98</xdr:row>
      <xdr:rowOff>103132</xdr:rowOff>
    </xdr:to>
    <xdr:cxnSp macro="">
      <xdr:nvCxnSpPr>
        <xdr:cNvPr id="457" name="直線コネクタ 456"/>
        <xdr:cNvCxnSpPr/>
      </xdr:nvCxnSpPr>
      <xdr:spPr>
        <a:xfrm>
          <a:off x="7861300" y="16872544"/>
          <a:ext cx="889000" cy="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70444</xdr:rowOff>
    </xdr:from>
    <xdr:to>
      <xdr:col>41</xdr:col>
      <xdr:colOff>50800</xdr:colOff>
      <xdr:row>98</xdr:row>
      <xdr:rowOff>75933</xdr:rowOff>
    </xdr:to>
    <xdr:cxnSp macro="">
      <xdr:nvCxnSpPr>
        <xdr:cNvPr id="460" name="直線コネクタ 459"/>
        <xdr:cNvCxnSpPr/>
      </xdr:nvCxnSpPr>
      <xdr:spPr>
        <a:xfrm flipV="1">
          <a:off x="6972300" y="16872544"/>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28479</xdr:rowOff>
    </xdr:from>
    <xdr:to>
      <xdr:col>55</xdr:col>
      <xdr:colOff>50800</xdr:colOff>
      <xdr:row>98</xdr:row>
      <xdr:rowOff>130079</xdr:rowOff>
    </xdr:to>
    <xdr:sp macro="" textlink="">
      <xdr:nvSpPr>
        <xdr:cNvPr id="470" name="楕円 469"/>
        <xdr:cNvSpPr/>
      </xdr:nvSpPr>
      <xdr:spPr>
        <a:xfrm>
          <a:off x="10426700" y="168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114856</xdr:rowOff>
    </xdr:from>
    <xdr:ext cx="534377" cy="259045"/>
    <xdr:sp macro="" textlink="">
      <xdr:nvSpPr>
        <xdr:cNvPr id="471" name="土木費該当値テキスト"/>
        <xdr:cNvSpPr txBox="1"/>
      </xdr:nvSpPr>
      <xdr:spPr>
        <a:xfrm>
          <a:off x="10528300" y="16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54128</xdr:rowOff>
    </xdr:from>
    <xdr:to>
      <xdr:col>50</xdr:col>
      <xdr:colOff>165100</xdr:colOff>
      <xdr:row>98</xdr:row>
      <xdr:rowOff>155728</xdr:rowOff>
    </xdr:to>
    <xdr:sp macro="" textlink="">
      <xdr:nvSpPr>
        <xdr:cNvPr id="472" name="楕円 471"/>
        <xdr:cNvSpPr/>
      </xdr:nvSpPr>
      <xdr:spPr>
        <a:xfrm>
          <a:off x="9588500" y="168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146855</xdr:rowOff>
    </xdr:from>
    <xdr:ext cx="534377" cy="259045"/>
    <xdr:sp macro="" textlink="">
      <xdr:nvSpPr>
        <xdr:cNvPr id="473" name="テキスト ボックス 472"/>
        <xdr:cNvSpPr txBox="1"/>
      </xdr:nvSpPr>
      <xdr:spPr>
        <a:xfrm>
          <a:off x="9372111" y="169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52332</xdr:rowOff>
    </xdr:from>
    <xdr:to>
      <xdr:col>46</xdr:col>
      <xdr:colOff>38100</xdr:colOff>
      <xdr:row>98</xdr:row>
      <xdr:rowOff>153932</xdr:rowOff>
    </xdr:to>
    <xdr:sp macro="" textlink="">
      <xdr:nvSpPr>
        <xdr:cNvPr id="474" name="楕円 473"/>
        <xdr:cNvSpPr/>
      </xdr:nvSpPr>
      <xdr:spPr>
        <a:xfrm>
          <a:off x="8699500" y="168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145059</xdr:rowOff>
    </xdr:from>
    <xdr:ext cx="534377" cy="259045"/>
    <xdr:sp macro="" textlink="">
      <xdr:nvSpPr>
        <xdr:cNvPr id="475" name="テキスト ボックス 474"/>
        <xdr:cNvSpPr txBox="1"/>
      </xdr:nvSpPr>
      <xdr:spPr>
        <a:xfrm>
          <a:off x="8483111" y="1694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19644</xdr:rowOff>
    </xdr:from>
    <xdr:to>
      <xdr:col>41</xdr:col>
      <xdr:colOff>101600</xdr:colOff>
      <xdr:row>98</xdr:row>
      <xdr:rowOff>121244</xdr:rowOff>
    </xdr:to>
    <xdr:sp macro="" textlink="">
      <xdr:nvSpPr>
        <xdr:cNvPr id="476" name="楕円 475"/>
        <xdr:cNvSpPr/>
      </xdr:nvSpPr>
      <xdr:spPr>
        <a:xfrm>
          <a:off x="7810500" y="168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112371</xdr:rowOff>
    </xdr:from>
    <xdr:ext cx="534377" cy="259045"/>
    <xdr:sp macro="" textlink="">
      <xdr:nvSpPr>
        <xdr:cNvPr id="477" name="テキスト ボックス 476"/>
        <xdr:cNvSpPr txBox="1"/>
      </xdr:nvSpPr>
      <xdr:spPr>
        <a:xfrm>
          <a:off x="7594111" y="1691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25133</xdr:rowOff>
    </xdr:from>
    <xdr:to>
      <xdr:col>36</xdr:col>
      <xdr:colOff>165100</xdr:colOff>
      <xdr:row>98</xdr:row>
      <xdr:rowOff>126733</xdr:rowOff>
    </xdr:to>
    <xdr:sp macro="" textlink="">
      <xdr:nvSpPr>
        <xdr:cNvPr id="478" name="楕円 477"/>
        <xdr:cNvSpPr/>
      </xdr:nvSpPr>
      <xdr:spPr>
        <a:xfrm>
          <a:off x="6921500" y="16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117860</xdr:rowOff>
    </xdr:from>
    <xdr:ext cx="534377" cy="259045"/>
    <xdr:sp macro="" textlink="">
      <xdr:nvSpPr>
        <xdr:cNvPr id="479" name="テキスト ボックス 478"/>
        <xdr:cNvSpPr txBox="1"/>
      </xdr:nvSpPr>
      <xdr:spPr>
        <a:xfrm>
          <a:off x="6705111" y="169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79502</xdr:rowOff>
    </xdr:from>
    <xdr:to>
      <xdr:col>85</xdr:col>
      <xdr:colOff>127000</xdr:colOff>
      <xdr:row>37</xdr:row>
      <xdr:rowOff>147152</xdr:rowOff>
    </xdr:to>
    <xdr:cxnSp macro="">
      <xdr:nvCxnSpPr>
        <xdr:cNvPr id="508" name="直線コネクタ 507"/>
        <xdr:cNvCxnSpPr/>
      </xdr:nvCxnSpPr>
      <xdr:spPr>
        <a:xfrm>
          <a:off x="15481300" y="6423152"/>
          <a:ext cx="838200" cy="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79502</xdr:rowOff>
    </xdr:from>
    <xdr:to>
      <xdr:col>81</xdr:col>
      <xdr:colOff>50800</xdr:colOff>
      <xdr:row>37</xdr:row>
      <xdr:rowOff>157599</xdr:rowOff>
    </xdr:to>
    <xdr:cxnSp macro="">
      <xdr:nvCxnSpPr>
        <xdr:cNvPr id="511" name="直線コネクタ 510"/>
        <xdr:cNvCxnSpPr/>
      </xdr:nvCxnSpPr>
      <xdr:spPr>
        <a:xfrm flipV="1">
          <a:off x="14592300" y="6423152"/>
          <a:ext cx="8890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157599</xdr:rowOff>
    </xdr:from>
    <xdr:to>
      <xdr:col>76</xdr:col>
      <xdr:colOff>114300</xdr:colOff>
      <xdr:row>38</xdr:row>
      <xdr:rowOff>5329</xdr:rowOff>
    </xdr:to>
    <xdr:cxnSp macro="">
      <xdr:nvCxnSpPr>
        <xdr:cNvPr id="514" name="直線コネクタ 513"/>
        <xdr:cNvCxnSpPr/>
      </xdr:nvCxnSpPr>
      <xdr:spPr>
        <a:xfrm flipV="1">
          <a:off x="13703300" y="6501249"/>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5329</xdr:rowOff>
    </xdr:from>
    <xdr:to>
      <xdr:col>71</xdr:col>
      <xdr:colOff>177800</xdr:colOff>
      <xdr:row>38</xdr:row>
      <xdr:rowOff>15875</xdr:rowOff>
    </xdr:to>
    <xdr:cxnSp macro="">
      <xdr:nvCxnSpPr>
        <xdr:cNvPr id="517" name="直線コネクタ 516"/>
        <xdr:cNvCxnSpPr/>
      </xdr:nvCxnSpPr>
      <xdr:spPr>
        <a:xfrm flipV="1">
          <a:off x="12814300" y="652042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96352</xdr:rowOff>
    </xdr:from>
    <xdr:to>
      <xdr:col>85</xdr:col>
      <xdr:colOff>177800</xdr:colOff>
      <xdr:row>38</xdr:row>
      <xdr:rowOff>26502</xdr:rowOff>
    </xdr:to>
    <xdr:sp macro="" textlink="">
      <xdr:nvSpPr>
        <xdr:cNvPr id="527" name="楕円 526"/>
        <xdr:cNvSpPr/>
      </xdr:nvSpPr>
      <xdr:spPr>
        <a:xfrm>
          <a:off x="162687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74779</xdr:rowOff>
    </xdr:from>
    <xdr:ext cx="534377" cy="259045"/>
    <xdr:sp macro="" textlink="">
      <xdr:nvSpPr>
        <xdr:cNvPr id="528" name="消防費該当値テキスト"/>
        <xdr:cNvSpPr txBox="1"/>
      </xdr:nvSpPr>
      <xdr:spPr>
        <a:xfrm>
          <a:off x="16370300" y="64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28702</xdr:rowOff>
    </xdr:from>
    <xdr:to>
      <xdr:col>81</xdr:col>
      <xdr:colOff>101600</xdr:colOff>
      <xdr:row>37</xdr:row>
      <xdr:rowOff>130302</xdr:rowOff>
    </xdr:to>
    <xdr:sp macro="" textlink="">
      <xdr:nvSpPr>
        <xdr:cNvPr id="529" name="楕円 528"/>
        <xdr:cNvSpPr/>
      </xdr:nvSpPr>
      <xdr:spPr>
        <a:xfrm>
          <a:off x="1543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121429</xdr:rowOff>
    </xdr:from>
    <xdr:ext cx="534377" cy="259045"/>
    <xdr:sp macro="" textlink="">
      <xdr:nvSpPr>
        <xdr:cNvPr id="530" name="テキスト ボックス 529"/>
        <xdr:cNvSpPr txBox="1"/>
      </xdr:nvSpPr>
      <xdr:spPr>
        <a:xfrm>
          <a:off x="1521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106799</xdr:rowOff>
    </xdr:from>
    <xdr:to>
      <xdr:col>76</xdr:col>
      <xdr:colOff>165100</xdr:colOff>
      <xdr:row>38</xdr:row>
      <xdr:rowOff>36950</xdr:rowOff>
    </xdr:to>
    <xdr:sp macro="" textlink="">
      <xdr:nvSpPr>
        <xdr:cNvPr id="531" name="楕円 530"/>
        <xdr:cNvSpPr/>
      </xdr:nvSpPr>
      <xdr:spPr>
        <a:xfrm>
          <a:off x="14541500" y="6450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28077</xdr:rowOff>
    </xdr:from>
    <xdr:ext cx="534377" cy="259045"/>
    <xdr:sp macro="" textlink="">
      <xdr:nvSpPr>
        <xdr:cNvPr id="532" name="テキスト ボックス 531"/>
        <xdr:cNvSpPr txBox="1"/>
      </xdr:nvSpPr>
      <xdr:spPr>
        <a:xfrm>
          <a:off x="14325111" y="65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125979</xdr:rowOff>
    </xdr:from>
    <xdr:to>
      <xdr:col>72</xdr:col>
      <xdr:colOff>38100</xdr:colOff>
      <xdr:row>38</xdr:row>
      <xdr:rowOff>56128</xdr:rowOff>
    </xdr:to>
    <xdr:sp macro="" textlink="">
      <xdr:nvSpPr>
        <xdr:cNvPr id="533" name="楕円 532"/>
        <xdr:cNvSpPr/>
      </xdr:nvSpPr>
      <xdr:spPr>
        <a:xfrm>
          <a:off x="13652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47256</xdr:rowOff>
    </xdr:from>
    <xdr:ext cx="534377" cy="259045"/>
    <xdr:sp macro="" textlink="">
      <xdr:nvSpPr>
        <xdr:cNvPr id="534" name="テキスト ボックス 533"/>
        <xdr:cNvSpPr txBox="1"/>
      </xdr:nvSpPr>
      <xdr:spPr>
        <a:xfrm>
          <a:off x="13436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136525</xdr:rowOff>
    </xdr:from>
    <xdr:to>
      <xdr:col>67</xdr:col>
      <xdr:colOff>101600</xdr:colOff>
      <xdr:row>38</xdr:row>
      <xdr:rowOff>66675</xdr:rowOff>
    </xdr:to>
    <xdr:sp macro="" textlink="">
      <xdr:nvSpPr>
        <xdr:cNvPr id="535" name="楕円 534"/>
        <xdr:cNvSpPr/>
      </xdr:nvSpPr>
      <xdr:spPr>
        <a:xfrm>
          <a:off x="12763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57802</xdr:rowOff>
    </xdr:from>
    <xdr:ext cx="534377" cy="259045"/>
    <xdr:sp macro="" textlink="">
      <xdr:nvSpPr>
        <xdr:cNvPr id="536" name="テキスト ボックス 535"/>
        <xdr:cNvSpPr txBox="1"/>
      </xdr:nvSpPr>
      <xdr:spPr>
        <a:xfrm>
          <a:off x="12547111"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3807</xdr:rowOff>
    </xdr:from>
    <xdr:to>
      <xdr:col>85</xdr:col>
      <xdr:colOff>127000</xdr:colOff>
      <xdr:row>58</xdr:row>
      <xdr:rowOff>70469</xdr:rowOff>
    </xdr:to>
    <xdr:cxnSp macro="">
      <xdr:nvCxnSpPr>
        <xdr:cNvPr id="565" name="直線コネクタ 564"/>
        <xdr:cNvCxnSpPr/>
      </xdr:nvCxnSpPr>
      <xdr:spPr>
        <a:xfrm flipV="1">
          <a:off x="15481300" y="9947907"/>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70469</xdr:rowOff>
    </xdr:from>
    <xdr:to>
      <xdr:col>81</xdr:col>
      <xdr:colOff>50800</xdr:colOff>
      <xdr:row>58</xdr:row>
      <xdr:rowOff>94928</xdr:rowOff>
    </xdr:to>
    <xdr:cxnSp macro="">
      <xdr:nvCxnSpPr>
        <xdr:cNvPr id="568" name="直線コネクタ 567"/>
        <xdr:cNvCxnSpPr/>
      </xdr:nvCxnSpPr>
      <xdr:spPr>
        <a:xfrm flipV="1">
          <a:off x="14592300" y="100145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78646</xdr:rowOff>
    </xdr:from>
    <xdr:to>
      <xdr:col>76</xdr:col>
      <xdr:colOff>114300</xdr:colOff>
      <xdr:row>58</xdr:row>
      <xdr:rowOff>94928</xdr:rowOff>
    </xdr:to>
    <xdr:cxnSp macro="">
      <xdr:nvCxnSpPr>
        <xdr:cNvPr id="571" name="直線コネクタ 570"/>
        <xdr:cNvCxnSpPr/>
      </xdr:nvCxnSpPr>
      <xdr:spPr>
        <a:xfrm>
          <a:off x="13703300" y="10022746"/>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78646</xdr:rowOff>
    </xdr:from>
    <xdr:to>
      <xdr:col>71</xdr:col>
      <xdr:colOff>177800</xdr:colOff>
      <xdr:row>58</xdr:row>
      <xdr:rowOff>109441</xdr:rowOff>
    </xdr:to>
    <xdr:cxnSp macro="">
      <xdr:nvCxnSpPr>
        <xdr:cNvPr id="574" name="直線コネクタ 573"/>
        <xdr:cNvCxnSpPr/>
      </xdr:nvCxnSpPr>
      <xdr:spPr>
        <a:xfrm flipV="1">
          <a:off x="12814300" y="10022746"/>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124457</xdr:rowOff>
    </xdr:from>
    <xdr:to>
      <xdr:col>85</xdr:col>
      <xdr:colOff>177800</xdr:colOff>
      <xdr:row>58</xdr:row>
      <xdr:rowOff>54607</xdr:rowOff>
    </xdr:to>
    <xdr:sp macro="" textlink="">
      <xdr:nvSpPr>
        <xdr:cNvPr id="584" name="楕円 583"/>
        <xdr:cNvSpPr/>
      </xdr:nvSpPr>
      <xdr:spPr>
        <a:xfrm>
          <a:off x="16268700" y="98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19669</xdr:rowOff>
    </xdr:from>
    <xdr:to>
      <xdr:col>81</xdr:col>
      <xdr:colOff>101600</xdr:colOff>
      <xdr:row>58</xdr:row>
      <xdr:rowOff>121269</xdr:rowOff>
    </xdr:to>
    <xdr:sp macro="" textlink="">
      <xdr:nvSpPr>
        <xdr:cNvPr id="586" name="楕円 585"/>
        <xdr:cNvSpPr/>
      </xdr:nvSpPr>
      <xdr:spPr>
        <a:xfrm>
          <a:off x="15430500" y="99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112396</xdr:rowOff>
    </xdr:from>
    <xdr:ext cx="534377" cy="259045"/>
    <xdr:sp macro="" textlink="">
      <xdr:nvSpPr>
        <xdr:cNvPr id="587" name="テキスト ボックス 586"/>
        <xdr:cNvSpPr txBox="1"/>
      </xdr:nvSpPr>
      <xdr:spPr>
        <a:xfrm>
          <a:off x="15214111" y="100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44128</xdr:rowOff>
    </xdr:from>
    <xdr:to>
      <xdr:col>76</xdr:col>
      <xdr:colOff>165100</xdr:colOff>
      <xdr:row>58</xdr:row>
      <xdr:rowOff>145728</xdr:rowOff>
    </xdr:to>
    <xdr:sp macro="" textlink="">
      <xdr:nvSpPr>
        <xdr:cNvPr id="588" name="楕円 587"/>
        <xdr:cNvSpPr/>
      </xdr:nvSpPr>
      <xdr:spPr>
        <a:xfrm>
          <a:off x="14541500" y="99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136855</xdr:rowOff>
    </xdr:from>
    <xdr:ext cx="534377" cy="259045"/>
    <xdr:sp macro="" textlink="">
      <xdr:nvSpPr>
        <xdr:cNvPr id="589" name="テキスト ボックス 588"/>
        <xdr:cNvSpPr txBox="1"/>
      </xdr:nvSpPr>
      <xdr:spPr>
        <a:xfrm>
          <a:off x="14325111" y="10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27846</xdr:rowOff>
    </xdr:from>
    <xdr:to>
      <xdr:col>72</xdr:col>
      <xdr:colOff>38100</xdr:colOff>
      <xdr:row>58</xdr:row>
      <xdr:rowOff>129446</xdr:rowOff>
    </xdr:to>
    <xdr:sp macro="" textlink="">
      <xdr:nvSpPr>
        <xdr:cNvPr id="590" name="楕円 589"/>
        <xdr:cNvSpPr/>
      </xdr:nvSpPr>
      <xdr:spPr>
        <a:xfrm>
          <a:off x="13652500" y="99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120573</xdr:rowOff>
    </xdr:from>
    <xdr:ext cx="534377" cy="259045"/>
    <xdr:sp macro="" textlink="">
      <xdr:nvSpPr>
        <xdr:cNvPr id="591" name="テキスト ボックス 590"/>
        <xdr:cNvSpPr txBox="1"/>
      </xdr:nvSpPr>
      <xdr:spPr>
        <a:xfrm>
          <a:off x="13436111" y="100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58641</xdr:rowOff>
    </xdr:from>
    <xdr:to>
      <xdr:col>67</xdr:col>
      <xdr:colOff>101600</xdr:colOff>
      <xdr:row>58</xdr:row>
      <xdr:rowOff>160241</xdr:rowOff>
    </xdr:to>
    <xdr:sp macro="" textlink="">
      <xdr:nvSpPr>
        <xdr:cNvPr id="592" name="楕円 591"/>
        <xdr:cNvSpPr/>
      </xdr:nvSpPr>
      <xdr:spPr>
        <a:xfrm>
          <a:off x="12763500" y="100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151368</xdr:rowOff>
    </xdr:from>
    <xdr:ext cx="534377" cy="259045"/>
    <xdr:sp macro="" textlink="">
      <xdr:nvSpPr>
        <xdr:cNvPr id="593" name="テキスト ボックス 592"/>
        <xdr:cNvSpPr txBox="1"/>
      </xdr:nvSpPr>
      <xdr:spPr>
        <a:xfrm>
          <a:off x="12547111" y="100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44431</xdr:rowOff>
    </xdr:from>
    <xdr:to>
      <xdr:col>85</xdr:col>
      <xdr:colOff>127000</xdr:colOff>
      <xdr:row>79</xdr:row>
      <xdr:rowOff>44439</xdr:rowOff>
    </xdr:to>
    <xdr:cxnSp macro="">
      <xdr:nvCxnSpPr>
        <xdr:cNvPr id="622" name="直線コネクタ 621"/>
        <xdr:cNvCxnSpPr/>
      </xdr:nvCxnSpPr>
      <xdr:spPr>
        <a:xfrm flipV="1">
          <a:off x="15481300" y="1358898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44434</xdr:rowOff>
    </xdr:from>
    <xdr:to>
      <xdr:col>81</xdr:col>
      <xdr:colOff>50800</xdr:colOff>
      <xdr:row>79</xdr:row>
      <xdr:rowOff>44439</xdr:rowOff>
    </xdr:to>
    <xdr:cxnSp macro="">
      <xdr:nvCxnSpPr>
        <xdr:cNvPr id="625" name="直線コネクタ 624"/>
        <xdr:cNvCxnSpPr/>
      </xdr:nvCxnSpPr>
      <xdr:spPr>
        <a:xfrm>
          <a:off x="14592300" y="1358898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8792</xdr:rowOff>
    </xdr:from>
    <xdr:to>
      <xdr:col>76</xdr:col>
      <xdr:colOff>114300</xdr:colOff>
      <xdr:row>79</xdr:row>
      <xdr:rowOff>44434</xdr:rowOff>
    </xdr:to>
    <xdr:cxnSp macro="">
      <xdr:nvCxnSpPr>
        <xdr:cNvPr id="628" name="直線コネクタ 627"/>
        <xdr:cNvCxnSpPr/>
      </xdr:nvCxnSpPr>
      <xdr:spPr>
        <a:xfrm>
          <a:off x="13703300" y="13553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8792</xdr:rowOff>
    </xdr:from>
    <xdr:to>
      <xdr:col>71</xdr:col>
      <xdr:colOff>177800</xdr:colOff>
      <xdr:row>79</xdr:row>
      <xdr:rowOff>33508</xdr:rowOff>
    </xdr:to>
    <xdr:cxnSp macro="">
      <xdr:nvCxnSpPr>
        <xdr:cNvPr id="631" name="直線コネクタ 630"/>
        <xdr:cNvCxnSpPr/>
      </xdr:nvCxnSpPr>
      <xdr:spPr>
        <a:xfrm flipV="1">
          <a:off x="12814300" y="13553342"/>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165081</xdr:rowOff>
    </xdr:from>
    <xdr:to>
      <xdr:col>85</xdr:col>
      <xdr:colOff>177800</xdr:colOff>
      <xdr:row>79</xdr:row>
      <xdr:rowOff>95231</xdr:rowOff>
    </xdr:to>
    <xdr:sp macro="" textlink="">
      <xdr:nvSpPr>
        <xdr:cNvPr id="641" name="楕円 640"/>
        <xdr:cNvSpPr/>
      </xdr:nvSpPr>
      <xdr:spPr>
        <a:xfrm>
          <a:off x="162687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80008</xdr:rowOff>
    </xdr:from>
    <xdr:ext cx="249299" cy="259045"/>
    <xdr:sp macro="" textlink="">
      <xdr:nvSpPr>
        <xdr:cNvPr id="642" name="災害復旧費該当値テキスト"/>
        <xdr:cNvSpPr txBox="1"/>
      </xdr:nvSpPr>
      <xdr:spPr>
        <a:xfrm>
          <a:off x="16370300" y="13453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165089</xdr:rowOff>
    </xdr:from>
    <xdr:to>
      <xdr:col>81</xdr:col>
      <xdr:colOff>101600</xdr:colOff>
      <xdr:row>79</xdr:row>
      <xdr:rowOff>95239</xdr:rowOff>
    </xdr:to>
    <xdr:sp macro="" textlink="">
      <xdr:nvSpPr>
        <xdr:cNvPr id="643" name="楕円 642"/>
        <xdr:cNvSpPr/>
      </xdr:nvSpPr>
      <xdr:spPr>
        <a:xfrm>
          <a:off x="15430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86366</xdr:rowOff>
    </xdr:from>
    <xdr:ext cx="249299" cy="259045"/>
    <xdr:sp macro="" textlink="">
      <xdr:nvSpPr>
        <xdr:cNvPr id="644" name="テキスト ボックス 643"/>
        <xdr:cNvSpPr txBox="1"/>
      </xdr:nvSpPr>
      <xdr:spPr>
        <a:xfrm>
          <a:off x="15356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165084</xdr:rowOff>
    </xdr:from>
    <xdr:to>
      <xdr:col>76</xdr:col>
      <xdr:colOff>165100</xdr:colOff>
      <xdr:row>79</xdr:row>
      <xdr:rowOff>95234</xdr:rowOff>
    </xdr:to>
    <xdr:sp macro="" textlink="">
      <xdr:nvSpPr>
        <xdr:cNvPr id="645" name="楕円 644"/>
        <xdr:cNvSpPr/>
      </xdr:nvSpPr>
      <xdr:spPr>
        <a:xfrm>
          <a:off x="14541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86361</xdr:rowOff>
    </xdr:from>
    <xdr:ext cx="249299" cy="259045"/>
    <xdr:sp macro="" textlink="">
      <xdr:nvSpPr>
        <xdr:cNvPr id="646" name="テキスト ボックス 645"/>
        <xdr:cNvSpPr txBox="1"/>
      </xdr:nvSpPr>
      <xdr:spPr>
        <a:xfrm>
          <a:off x="14467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129442</xdr:rowOff>
    </xdr:from>
    <xdr:to>
      <xdr:col>72</xdr:col>
      <xdr:colOff>38100</xdr:colOff>
      <xdr:row>79</xdr:row>
      <xdr:rowOff>59592</xdr:rowOff>
    </xdr:to>
    <xdr:sp macro="" textlink="">
      <xdr:nvSpPr>
        <xdr:cNvPr id="647" name="楕円 646"/>
        <xdr:cNvSpPr/>
      </xdr:nvSpPr>
      <xdr:spPr>
        <a:xfrm>
          <a:off x="13652500" y="135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50719</xdr:rowOff>
    </xdr:from>
    <xdr:ext cx="469744" cy="259045"/>
    <xdr:sp macro="" textlink="">
      <xdr:nvSpPr>
        <xdr:cNvPr id="648" name="テキスト ボックス 647"/>
        <xdr:cNvSpPr txBox="1"/>
      </xdr:nvSpPr>
      <xdr:spPr>
        <a:xfrm>
          <a:off x="13468428" y="135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154158</xdr:rowOff>
    </xdr:from>
    <xdr:to>
      <xdr:col>67</xdr:col>
      <xdr:colOff>101600</xdr:colOff>
      <xdr:row>79</xdr:row>
      <xdr:rowOff>84308</xdr:rowOff>
    </xdr:to>
    <xdr:sp macro="" textlink="">
      <xdr:nvSpPr>
        <xdr:cNvPr id="649" name="楕円 648"/>
        <xdr:cNvSpPr/>
      </xdr:nvSpPr>
      <xdr:spPr>
        <a:xfrm>
          <a:off x="12763500" y="135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75435</xdr:rowOff>
    </xdr:from>
    <xdr:ext cx="469744" cy="259045"/>
    <xdr:sp macro="" textlink="">
      <xdr:nvSpPr>
        <xdr:cNvPr id="650" name="テキスト ボックス 649"/>
        <xdr:cNvSpPr txBox="1"/>
      </xdr:nvSpPr>
      <xdr:spPr>
        <a:xfrm>
          <a:off x="12579428" y="136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92185</xdr:rowOff>
    </xdr:from>
    <xdr:to>
      <xdr:col>85</xdr:col>
      <xdr:colOff>127000</xdr:colOff>
      <xdr:row>98</xdr:row>
      <xdr:rowOff>101081</xdr:rowOff>
    </xdr:to>
    <xdr:cxnSp macro="">
      <xdr:nvCxnSpPr>
        <xdr:cNvPr id="679" name="直線コネクタ 678"/>
        <xdr:cNvCxnSpPr/>
      </xdr:nvCxnSpPr>
      <xdr:spPr>
        <a:xfrm>
          <a:off x="15481300" y="16894285"/>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90667</xdr:rowOff>
    </xdr:from>
    <xdr:to>
      <xdr:col>81</xdr:col>
      <xdr:colOff>50800</xdr:colOff>
      <xdr:row>98</xdr:row>
      <xdr:rowOff>92185</xdr:rowOff>
    </xdr:to>
    <xdr:cxnSp macro="">
      <xdr:nvCxnSpPr>
        <xdr:cNvPr id="682" name="直線コネクタ 681"/>
        <xdr:cNvCxnSpPr/>
      </xdr:nvCxnSpPr>
      <xdr:spPr>
        <a:xfrm>
          <a:off x="14592300" y="16892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85627</xdr:rowOff>
    </xdr:from>
    <xdr:to>
      <xdr:col>76</xdr:col>
      <xdr:colOff>114300</xdr:colOff>
      <xdr:row>98</xdr:row>
      <xdr:rowOff>90667</xdr:rowOff>
    </xdr:to>
    <xdr:cxnSp macro="">
      <xdr:nvCxnSpPr>
        <xdr:cNvPr id="685" name="直線コネクタ 684"/>
        <xdr:cNvCxnSpPr/>
      </xdr:nvCxnSpPr>
      <xdr:spPr>
        <a:xfrm>
          <a:off x="13703300" y="16887727"/>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81452</xdr:rowOff>
    </xdr:from>
    <xdr:to>
      <xdr:col>71</xdr:col>
      <xdr:colOff>177800</xdr:colOff>
      <xdr:row>98</xdr:row>
      <xdr:rowOff>85627</xdr:rowOff>
    </xdr:to>
    <xdr:cxnSp macro="">
      <xdr:nvCxnSpPr>
        <xdr:cNvPr id="688" name="直線コネクタ 687"/>
        <xdr:cNvCxnSpPr/>
      </xdr:nvCxnSpPr>
      <xdr:spPr>
        <a:xfrm>
          <a:off x="12814300" y="16883552"/>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50281</xdr:rowOff>
    </xdr:from>
    <xdr:to>
      <xdr:col>85</xdr:col>
      <xdr:colOff>177800</xdr:colOff>
      <xdr:row>98</xdr:row>
      <xdr:rowOff>151881</xdr:rowOff>
    </xdr:to>
    <xdr:sp macro="" textlink="">
      <xdr:nvSpPr>
        <xdr:cNvPr id="698" name="楕円 697"/>
        <xdr:cNvSpPr/>
      </xdr:nvSpPr>
      <xdr:spPr>
        <a:xfrm>
          <a:off x="16268700" y="16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136658</xdr:rowOff>
    </xdr:from>
    <xdr:ext cx="534377" cy="259045"/>
    <xdr:sp macro="" textlink="">
      <xdr:nvSpPr>
        <xdr:cNvPr id="699" name="公債費該当値テキスト"/>
        <xdr:cNvSpPr txBox="1"/>
      </xdr:nvSpPr>
      <xdr:spPr>
        <a:xfrm>
          <a:off x="16370300" y="167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41385</xdr:rowOff>
    </xdr:from>
    <xdr:to>
      <xdr:col>81</xdr:col>
      <xdr:colOff>101600</xdr:colOff>
      <xdr:row>98</xdr:row>
      <xdr:rowOff>142985</xdr:rowOff>
    </xdr:to>
    <xdr:sp macro="" textlink="">
      <xdr:nvSpPr>
        <xdr:cNvPr id="700" name="楕円 699"/>
        <xdr:cNvSpPr/>
      </xdr:nvSpPr>
      <xdr:spPr>
        <a:xfrm>
          <a:off x="154305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134112</xdr:rowOff>
    </xdr:from>
    <xdr:ext cx="534377" cy="259045"/>
    <xdr:sp macro="" textlink="">
      <xdr:nvSpPr>
        <xdr:cNvPr id="701" name="テキスト ボックス 700"/>
        <xdr:cNvSpPr txBox="1"/>
      </xdr:nvSpPr>
      <xdr:spPr>
        <a:xfrm>
          <a:off x="15214111" y="169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39867</xdr:rowOff>
    </xdr:from>
    <xdr:to>
      <xdr:col>76</xdr:col>
      <xdr:colOff>165100</xdr:colOff>
      <xdr:row>98</xdr:row>
      <xdr:rowOff>141467</xdr:rowOff>
    </xdr:to>
    <xdr:sp macro="" textlink="">
      <xdr:nvSpPr>
        <xdr:cNvPr id="702" name="楕円 701"/>
        <xdr:cNvSpPr/>
      </xdr:nvSpPr>
      <xdr:spPr>
        <a:xfrm>
          <a:off x="14541500" y="168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132594</xdr:rowOff>
    </xdr:from>
    <xdr:ext cx="534377" cy="259045"/>
    <xdr:sp macro="" textlink="">
      <xdr:nvSpPr>
        <xdr:cNvPr id="703" name="テキスト ボックス 702"/>
        <xdr:cNvSpPr txBox="1"/>
      </xdr:nvSpPr>
      <xdr:spPr>
        <a:xfrm>
          <a:off x="14325111" y="16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34827</xdr:rowOff>
    </xdr:from>
    <xdr:to>
      <xdr:col>72</xdr:col>
      <xdr:colOff>38100</xdr:colOff>
      <xdr:row>98</xdr:row>
      <xdr:rowOff>136427</xdr:rowOff>
    </xdr:to>
    <xdr:sp macro="" textlink="">
      <xdr:nvSpPr>
        <xdr:cNvPr id="704" name="楕円 703"/>
        <xdr:cNvSpPr/>
      </xdr:nvSpPr>
      <xdr:spPr>
        <a:xfrm>
          <a:off x="13652500" y="168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127554</xdr:rowOff>
    </xdr:from>
    <xdr:ext cx="534377" cy="259045"/>
    <xdr:sp macro="" textlink="">
      <xdr:nvSpPr>
        <xdr:cNvPr id="705" name="テキスト ボックス 704"/>
        <xdr:cNvSpPr txBox="1"/>
      </xdr:nvSpPr>
      <xdr:spPr>
        <a:xfrm>
          <a:off x="13436111" y="169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706" name="楕円 705"/>
        <xdr:cNvSpPr/>
      </xdr:nvSpPr>
      <xdr:spPr>
        <a:xfrm>
          <a:off x="12763500" y="168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707" name="テキスト ボックス 706"/>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91922</xdr:rowOff>
    </xdr:from>
    <xdr:to>
      <xdr:col>116</xdr:col>
      <xdr:colOff>63500</xdr:colOff>
      <xdr:row>39</xdr:row>
      <xdr:rowOff>44450</xdr:rowOff>
    </xdr:to>
    <xdr:cxnSp macro="">
      <xdr:nvCxnSpPr>
        <xdr:cNvPr id="736" name="直線コネクタ 735"/>
        <xdr:cNvCxnSpPr/>
      </xdr:nvCxnSpPr>
      <xdr:spPr>
        <a:xfrm>
          <a:off x="21323300" y="6607022"/>
          <a:ext cx="8382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91922</xdr:rowOff>
    </xdr:from>
    <xdr:to>
      <xdr:col>111</xdr:col>
      <xdr:colOff>177800</xdr:colOff>
      <xdr:row>39</xdr:row>
      <xdr:rowOff>44450</xdr:rowOff>
    </xdr:to>
    <xdr:cxnSp macro="">
      <xdr:nvCxnSpPr>
        <xdr:cNvPr id="739" name="直線コネクタ 738"/>
        <xdr:cNvCxnSpPr/>
      </xdr:nvCxnSpPr>
      <xdr:spPr>
        <a:xfrm flipV="1">
          <a:off x="20434300" y="6607022"/>
          <a:ext cx="8890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161417</xdr:rowOff>
    </xdr:from>
    <xdr:to>
      <xdr:col>102</xdr:col>
      <xdr:colOff>114300</xdr:colOff>
      <xdr:row>39</xdr:row>
      <xdr:rowOff>44450</xdr:rowOff>
    </xdr:to>
    <xdr:cxnSp macro="">
      <xdr:nvCxnSpPr>
        <xdr:cNvPr id="745" name="直線コネクタ 744"/>
        <xdr:cNvCxnSpPr/>
      </xdr:nvCxnSpPr>
      <xdr:spPr>
        <a:xfrm>
          <a:off x="18656300" y="667651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41122</xdr:rowOff>
    </xdr:from>
    <xdr:to>
      <xdr:col>112</xdr:col>
      <xdr:colOff>38100</xdr:colOff>
      <xdr:row>38</xdr:row>
      <xdr:rowOff>142722</xdr:rowOff>
    </xdr:to>
    <xdr:sp macro="" textlink="">
      <xdr:nvSpPr>
        <xdr:cNvPr id="757" name="楕円 756"/>
        <xdr:cNvSpPr/>
      </xdr:nvSpPr>
      <xdr:spPr>
        <a:xfrm>
          <a:off x="21272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159250</xdr:rowOff>
    </xdr:from>
    <xdr:ext cx="469744" cy="259045"/>
    <xdr:sp macro="" textlink="">
      <xdr:nvSpPr>
        <xdr:cNvPr id="758" name="テキスト ボックス 757"/>
        <xdr:cNvSpPr txBox="1"/>
      </xdr:nvSpPr>
      <xdr:spPr>
        <a:xfrm>
          <a:off x="21088428" y="63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110617</xdr:rowOff>
    </xdr:from>
    <xdr:to>
      <xdr:col>98</xdr:col>
      <xdr:colOff>38100</xdr:colOff>
      <xdr:row>39</xdr:row>
      <xdr:rowOff>40767</xdr:rowOff>
    </xdr:to>
    <xdr:sp macro="" textlink="">
      <xdr:nvSpPr>
        <xdr:cNvPr id="763" name="楕円 762"/>
        <xdr:cNvSpPr/>
      </xdr:nvSpPr>
      <xdr:spPr>
        <a:xfrm>
          <a:off x="18605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57294</xdr:rowOff>
    </xdr:from>
    <xdr:ext cx="469744" cy="259045"/>
    <xdr:sp macro="" textlink="">
      <xdr:nvSpPr>
        <xdr:cNvPr id="764" name="テキスト ボックス 763"/>
        <xdr:cNvSpPr txBox="1"/>
      </xdr:nvSpPr>
      <xdr:spPr>
        <a:xfrm>
          <a:off x="18421428" y="640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・総務費は、ブランド構築事業業務委託費の減額、臨時福祉給付金事業の終了に伴い、昨年度より住民１人当たり</a:t>
          </a:r>
          <a:r>
            <a:rPr kumimoji="1" lang="en-US" altLang="ja-JP" sz="1300">
              <a:latin typeface="ＭＳ Ｐゴシック" panose="020B0600070205080204" pitchFamily="50" charset="-128"/>
              <a:ea typeface="ＭＳ Ｐゴシック" panose="020B0600070205080204" pitchFamily="50" charset="-128"/>
            </a:rPr>
            <a:t>4,661</a:t>
          </a:r>
          <a:r>
            <a:rPr kumimoji="1" lang="ja-JP" altLang="en-US" sz="1300">
              <a:latin typeface="ＭＳ Ｐゴシック" panose="020B0600070205080204" pitchFamily="50" charset="-128"/>
              <a:ea typeface="ＭＳ Ｐゴシック" panose="020B0600070205080204" pitchFamily="50" charset="-128"/>
            </a:rPr>
            <a:t>円減額となっている。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・民生費は、住民１人当たり</a:t>
          </a:r>
          <a:r>
            <a:rPr kumimoji="1" lang="en-US" altLang="ja-JP" sz="1300">
              <a:latin typeface="ＭＳ Ｐゴシック" panose="020B0600070205080204" pitchFamily="50" charset="-128"/>
              <a:ea typeface="ＭＳ Ｐゴシック" panose="020B0600070205080204" pitchFamily="50" charset="-128"/>
            </a:rPr>
            <a:t>183,968</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10,866</a:t>
          </a:r>
          <a:r>
            <a:rPr kumimoji="1" lang="ja-JP" altLang="en-US" sz="1300">
              <a:latin typeface="ＭＳ Ｐゴシック" panose="020B0600070205080204" pitchFamily="50" charset="-128"/>
              <a:ea typeface="ＭＳ Ｐゴシック" panose="020B0600070205080204" pitchFamily="50" charset="-128"/>
            </a:rPr>
            <a:t>円増加した。これは子どものための教育・保育給付費、介護保険事務費繰出金の増加による。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・土木費は、昨年度に比べ住民１人当たり</a:t>
          </a:r>
          <a:r>
            <a:rPr kumimoji="1" lang="en-US" altLang="ja-JP" sz="1300">
              <a:latin typeface="ＭＳ Ｐゴシック" panose="020B0600070205080204" pitchFamily="50" charset="-128"/>
              <a:ea typeface="ＭＳ Ｐゴシック" panose="020B0600070205080204" pitchFamily="50" charset="-128"/>
            </a:rPr>
            <a:t>28,052</a:t>
          </a:r>
          <a:r>
            <a:rPr kumimoji="1" lang="ja-JP" altLang="en-US" sz="1300">
              <a:latin typeface="ＭＳ Ｐゴシック" panose="020B0600070205080204" pitchFamily="50" charset="-128"/>
              <a:ea typeface="ＭＳ Ｐゴシック" panose="020B0600070205080204" pitchFamily="50" charset="-128"/>
            </a:rPr>
            <a:t>円増加している。これは村道八ツ田井沢線（権現橋）橋梁改修工事、深水地区里道改良工事の工事額増加による。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・教育費は、住民１人当たり</a:t>
          </a:r>
          <a:r>
            <a:rPr kumimoji="1" lang="en-US" altLang="ja-JP" sz="1300">
              <a:latin typeface="ＭＳ Ｐゴシック" panose="020B0600070205080204" pitchFamily="50" charset="-128"/>
              <a:ea typeface="ＭＳ Ｐゴシック" panose="020B0600070205080204" pitchFamily="50" charset="-128"/>
            </a:rPr>
            <a:t>111,335</a:t>
          </a:r>
          <a:r>
            <a:rPr kumimoji="1" lang="ja-JP" altLang="en-US" sz="1300">
              <a:latin typeface="ＭＳ Ｐゴシック" panose="020B0600070205080204" pitchFamily="50" charset="-128"/>
              <a:ea typeface="ＭＳ Ｐゴシック" panose="020B0600070205080204" pitchFamily="50" charset="-128"/>
            </a:rPr>
            <a:t>円となっており、昨年度に比べ</a:t>
          </a:r>
          <a:r>
            <a:rPr kumimoji="1" lang="en-US" altLang="ja-JP" sz="1300">
              <a:latin typeface="ＭＳ Ｐゴシック" panose="020B0600070205080204" pitchFamily="50" charset="-128"/>
              <a:ea typeface="ＭＳ Ｐゴシック" panose="020B0600070205080204" pitchFamily="50" charset="-128"/>
            </a:rPr>
            <a:t>34,993</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ja-JP" altLang="ja-JP" sz="1300">
              <a:solidFill>
                <a:schemeClr val="dk1"/>
              </a:solidFill>
              <a:effectLst/>
              <a:latin typeface="+mn-lt"/>
              <a:ea typeface="+mn-ea"/>
              <a:cs typeface="+mn-cs"/>
            </a:rPr>
            <a:t>学校給食共同調理場新設工事</a:t>
          </a:r>
          <a:r>
            <a:rPr kumimoji="1" lang="ja-JP" altLang="en-US" sz="1300">
              <a:solidFill>
                <a:schemeClr val="dk1"/>
              </a:solidFill>
              <a:effectLst/>
              <a:latin typeface="+mn-lt"/>
              <a:ea typeface="+mn-ea"/>
              <a:cs typeface="+mn-cs"/>
            </a:rPr>
            <a:t>の工事費増加によるものが大きい。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年度については、実質収支、単年度収支は黒字となったが、大規模な事業を行ったことに伴う財政調整基金の取崩により実質単年度収支は赤字となっている。平成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年度と２年にわたり財政調整基金の取崩額が大きく実質単年度収支が赤字となっている。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事務事業見直しなどを行い、健全な財政運営に努めていく。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財政調整基金は、災害など不測の事態に備えるために必要であるため、国債売却益等が出た場合には積立を行っていく予定である。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全ての会計において赤字額は発生していないものの、簡易</a:t>
          </a:r>
          <a:r>
            <a:rPr kumimoji="1" lang="ja-JP" altLang="en-US" sz="1400">
              <a:latin typeface="ＭＳ ゴシック" pitchFamily="49" charset="-128"/>
              <a:ea typeface="ＭＳ ゴシック" pitchFamily="49" charset="-128"/>
            </a:rPr>
            <a:t>水道特別会計、農業集落排水特別会計については、一般会計からの繰出金に依存している状況にある。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今後、起債の償還額が年々減少する見込みであるため一般会計繰出金も減少するが、独立採算の原則に立ち返り、使用料の見直し等を行い健全化を図る必要がある。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3647141</v>
      </c>
      <c r="BO4" s="410"/>
      <c r="BP4" s="410"/>
      <c r="BQ4" s="410"/>
      <c r="BR4" s="410"/>
      <c r="BS4" s="410"/>
      <c r="BT4" s="410"/>
      <c r="BU4" s="411"/>
      <c r="BV4" s="409">
        <v>3481355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3542165</v>
      </c>
      <c r="BO5" s="447"/>
      <c r="BP5" s="447"/>
      <c r="BQ5" s="447"/>
      <c r="BR5" s="447"/>
      <c r="BS5" s="447"/>
      <c r="BT5" s="447"/>
      <c r="BU5" s="448"/>
      <c r="BV5" s="446">
        <v>3365051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93.5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104976</v>
      </c>
      <c r="BO6" s="447"/>
      <c r="BP6" s="447"/>
      <c r="BQ6" s="447"/>
      <c r="BR6" s="447"/>
      <c r="BS6" s="447"/>
      <c r="BT6" s="447"/>
      <c r="BU6" s="448"/>
      <c r="BV6" s="446">
        <v>116304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13567</v>
      </c>
      <c r="BO7" s="447"/>
      <c r="BP7" s="447"/>
      <c r="BQ7" s="447"/>
      <c r="BR7" s="447"/>
      <c r="BS7" s="447"/>
      <c r="BT7" s="447"/>
      <c r="BU7" s="448"/>
      <c r="BV7" s="446">
        <v>32503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2118033</v>
      </c>
      <c r="CU7" s="447"/>
      <c r="CV7" s="447"/>
      <c r="CW7" s="447"/>
      <c r="CX7" s="447"/>
      <c r="CY7" s="447"/>
      <c r="CZ7" s="447"/>
      <c r="DA7" s="448"/>
      <c r="DB7" s="446">
        <v>2212787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91409</v>
      </c>
      <c r="BO8" s="447"/>
      <c r="BP8" s="447"/>
      <c r="BQ8" s="447"/>
      <c r="BR8" s="447"/>
      <c r="BS8" s="447"/>
      <c r="BT8" s="447"/>
      <c r="BU8" s="448"/>
      <c r="BV8" s="446">
        <v>83801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4468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7608</v>
      </c>
      <c r="BO9" s="447"/>
      <c r="BP9" s="447"/>
      <c r="BQ9" s="447"/>
      <c r="BR9" s="447"/>
      <c r="BS9" s="447"/>
      <c r="BT9" s="447"/>
      <c r="BU9" s="448"/>
      <c r="BV9" s="446">
        <v>-24620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10.5</v>
      </c>
      <c r="CU9" s="444"/>
      <c r="CV9" s="444"/>
      <c r="CW9" s="444"/>
      <c r="CX9" s="444"/>
      <c r="CY9" s="444"/>
      <c r="CZ9" s="444"/>
      <c r="DA9" s="445"/>
      <c r="DB9" s="443">
        <v>11.3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4934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28848</v>
      </c>
      <c r="BO10" s="447"/>
      <c r="BP10" s="447"/>
      <c r="BQ10" s="447"/>
      <c r="BR10" s="447"/>
      <c r="BS10" s="447"/>
      <c r="BT10" s="447"/>
      <c r="BU10" s="448"/>
      <c r="BV10" s="446">
        <v>2049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4554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113</v>
      </c>
      <c r="AV12" s="479"/>
      <c r="AW12" s="479"/>
      <c r="AX12" s="479"/>
      <c r="AY12" s="480" t="s">
        <v>129</v>
      </c>
      <c r="AZ12" s="481"/>
      <c r="BA12" s="481"/>
      <c r="BB12" s="481"/>
      <c r="BC12" s="481"/>
      <c r="BD12" s="481"/>
      <c r="BE12" s="481"/>
      <c r="BF12" s="481"/>
      <c r="BG12" s="481"/>
      <c r="BH12" s="481"/>
      <c r="BI12" s="481"/>
      <c r="BJ12" s="481"/>
      <c r="BK12" s="481"/>
      <c r="BL12" s="481"/>
      <c r="BM12" s="482"/>
      <c r="BN12" s="446">
        <v>89281</v>
      </c>
      <c r="BO12" s="447"/>
      <c r="BP12" s="447"/>
      <c r="BQ12" s="447"/>
      <c r="BR12" s="447"/>
      <c r="BS12" s="447"/>
      <c r="BT12" s="447"/>
      <c r="BU12" s="448"/>
      <c r="BV12" s="446">
        <v>37486</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4536</v>
      </c>
      <c r="S13" s="528"/>
      <c r="T13" s="528"/>
      <c r="U13" s="528"/>
      <c r="V13" s="529"/>
      <c r="W13" s="462" t="s">
        <v>133</v>
      </c>
      <c r="X13" s="463"/>
      <c r="Y13" s="463"/>
      <c r="Z13" s="463"/>
      <c r="AA13" s="463"/>
      <c r="AB13" s="453"/>
      <c r="AC13" s="497">
        <v>549</v>
      </c>
      <c r="AD13" s="498"/>
      <c r="AE13" s="498"/>
      <c r="AF13" s="498"/>
      <c r="AG13" s="537"/>
      <c r="AH13" s="497">
        <v>601</v>
      </c>
      <c r="AI13" s="498"/>
      <c r="AJ13" s="498"/>
      <c r="AK13" s="498"/>
      <c r="AL13" s="499"/>
      <c r="AM13" s="475" t="s">
        <v>134</v>
      </c>
      <c r="AN13" s="476"/>
      <c r="AO13" s="476"/>
      <c r="AP13" s="476"/>
      <c r="AQ13" s="476"/>
      <c r="AR13" s="476"/>
      <c r="AS13" s="476"/>
      <c r="AT13" s="477"/>
      <c r="AU13" s="478" t="s">
        <v>113</v>
      </c>
      <c r="AV13" s="479"/>
      <c r="AW13" s="479"/>
      <c r="AX13" s="479"/>
      <c r="AY13" s="480" t="s">
        <v>135</v>
      </c>
      <c r="AZ13" s="481"/>
      <c r="BA13" s="481"/>
      <c r="BB13" s="481"/>
      <c r="BC13" s="481"/>
      <c r="BD13" s="481"/>
      <c r="BE13" s="481"/>
      <c r="BF13" s="481"/>
      <c r="BG13" s="481"/>
      <c r="BH13" s="481"/>
      <c r="BI13" s="481"/>
      <c r="BJ13" s="481"/>
      <c r="BK13" s="481"/>
      <c r="BL13" s="481"/>
      <c r="BM13" s="482"/>
      <c r="BN13" s="446">
        <v>-52825</v>
      </c>
      <c r="BO13" s="447"/>
      <c r="BP13" s="447"/>
      <c r="BQ13" s="447"/>
      <c r="BR13" s="447"/>
      <c r="BS13" s="447"/>
      <c r="BT13" s="447"/>
      <c r="BU13" s="448"/>
      <c r="BV13" s="446">
        <v>-60057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4643</v>
      </c>
      <c r="S14" s="528"/>
      <c r="T14" s="528"/>
      <c r="U14" s="528"/>
      <c r="V14" s="529"/>
      <c r="W14" s="436"/>
      <c r="X14" s="437"/>
      <c r="Y14" s="437"/>
      <c r="Z14" s="437"/>
      <c r="AA14" s="437"/>
      <c r="AB14" s="426"/>
      <c r="AC14" s="530">
        <v>24.3</v>
      </c>
      <c r="AD14" s="531"/>
      <c r="AE14" s="531"/>
      <c r="AF14" s="531"/>
      <c r="AG14" s="532"/>
      <c r="AH14" s="530">
        <v>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19.2</v>
      </c>
      <c r="CU14" s="542"/>
      <c r="CV14" s="542"/>
      <c r="CW14" s="542"/>
      <c r="CX14" s="542"/>
      <c r="CY14" s="542"/>
      <c r="CZ14" s="542"/>
      <c r="DA14" s="543"/>
      <c r="DB14" s="541">
        <v>16.600000000000001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4625</v>
      </c>
      <c r="S15" s="528"/>
      <c r="T15" s="528"/>
      <c r="U15" s="528"/>
      <c r="V15" s="529"/>
      <c r="W15" s="462" t="s">
        <v>139</v>
      </c>
      <c r="X15" s="463"/>
      <c r="Y15" s="463"/>
      <c r="Z15" s="463"/>
      <c r="AA15" s="463"/>
      <c r="AB15" s="453"/>
      <c r="AC15" s="497">
        <v>513</v>
      </c>
      <c r="AD15" s="498"/>
      <c r="AE15" s="498"/>
      <c r="AF15" s="498"/>
      <c r="AG15" s="537"/>
      <c r="AH15" s="497">
        <v>538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369329</v>
      </c>
      <c r="BO15" s="410"/>
      <c r="BP15" s="410"/>
      <c r="BQ15" s="410"/>
      <c r="BR15" s="410"/>
      <c r="BS15" s="410"/>
      <c r="BT15" s="410"/>
      <c r="BU15" s="411"/>
      <c r="BV15" s="409">
        <v>365463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22.7</v>
      </c>
      <c r="AD16" s="531"/>
      <c r="AE16" s="531"/>
      <c r="AF16" s="531"/>
      <c r="AG16" s="532"/>
      <c r="AH16" s="530">
        <v>22.4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1944134</v>
      </c>
      <c r="BO16" s="447"/>
      <c r="BP16" s="447"/>
      <c r="BQ16" s="447"/>
      <c r="BR16" s="447"/>
      <c r="BS16" s="447"/>
      <c r="BT16" s="447"/>
      <c r="BU16" s="448"/>
      <c r="BV16" s="446">
        <v>2042234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1198</v>
      </c>
      <c r="AD17" s="498"/>
      <c r="AE17" s="498"/>
      <c r="AF17" s="498"/>
      <c r="AG17" s="537"/>
      <c r="AH17" s="497">
        <v>1264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461615</v>
      </c>
      <c r="BO17" s="447"/>
      <c r="BP17" s="447"/>
      <c r="BQ17" s="447"/>
      <c r="BR17" s="447"/>
      <c r="BS17" s="447"/>
      <c r="BT17" s="447"/>
      <c r="BU17" s="448"/>
      <c r="BV17" s="446">
        <v>455149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94.54</v>
      </c>
      <c r="M18" s="559"/>
      <c r="N18" s="559"/>
      <c r="O18" s="559"/>
      <c r="P18" s="559"/>
      <c r="Q18" s="559"/>
      <c r="R18" s="560"/>
      <c r="S18" s="560"/>
      <c r="T18" s="560"/>
      <c r="U18" s="560"/>
      <c r="V18" s="561"/>
      <c r="W18" s="464"/>
      <c r="X18" s="465"/>
      <c r="Y18" s="465"/>
      <c r="Z18" s="465"/>
      <c r="AA18" s="465"/>
      <c r="AB18" s="456"/>
      <c r="AC18" s="562">
        <v>53</v>
      </c>
      <c r="AD18" s="563"/>
      <c r="AE18" s="563"/>
      <c r="AF18" s="563"/>
      <c r="AG18" s="564"/>
      <c r="AH18" s="562">
        <v>52.6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1916869</v>
      </c>
      <c r="BO18" s="447"/>
      <c r="BP18" s="447"/>
      <c r="BQ18" s="447"/>
      <c r="BR18" s="447"/>
      <c r="BS18" s="447"/>
      <c r="BT18" s="447"/>
      <c r="BU18" s="448"/>
      <c r="BV18" s="446">
        <v>2070735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2461542</v>
      </c>
      <c r="BO19" s="447"/>
      <c r="BP19" s="447"/>
      <c r="BQ19" s="447"/>
      <c r="BR19" s="447"/>
      <c r="BS19" s="447"/>
      <c r="BT19" s="447"/>
      <c r="BU19" s="448"/>
      <c r="BV19" s="446">
        <v>2539476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1504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3073222</v>
      </c>
      <c r="BO23" s="447"/>
      <c r="BP23" s="447"/>
      <c r="BQ23" s="447"/>
      <c r="BR23" s="447"/>
      <c r="BS23" s="447"/>
      <c r="BT23" s="447"/>
      <c r="BU23" s="448"/>
      <c r="BV23" s="446">
        <v>2858963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6820</v>
      </c>
      <c r="R24" s="498"/>
      <c r="S24" s="498"/>
      <c r="T24" s="498"/>
      <c r="U24" s="498"/>
      <c r="V24" s="537"/>
      <c r="W24" s="596"/>
      <c r="X24" s="584"/>
      <c r="Y24" s="585"/>
      <c r="Z24" s="496" t="s">
        <v>163</v>
      </c>
      <c r="AA24" s="476"/>
      <c r="AB24" s="476"/>
      <c r="AC24" s="476"/>
      <c r="AD24" s="476"/>
      <c r="AE24" s="476"/>
      <c r="AF24" s="476"/>
      <c r="AG24" s="477"/>
      <c r="AH24" s="497">
        <v>59</v>
      </c>
      <c r="AI24" s="498"/>
      <c r="AJ24" s="498"/>
      <c r="AK24" s="498"/>
      <c r="AL24" s="537"/>
      <c r="AM24" s="497">
        <v>168740</v>
      </c>
      <c r="AN24" s="498"/>
      <c r="AO24" s="498"/>
      <c r="AP24" s="498"/>
      <c r="AQ24" s="498"/>
      <c r="AR24" s="537"/>
      <c r="AS24" s="497">
        <v>2860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2383705</v>
      </c>
      <c r="BO24" s="447"/>
      <c r="BP24" s="447"/>
      <c r="BQ24" s="447"/>
      <c r="BR24" s="447"/>
      <c r="BS24" s="447"/>
      <c r="BT24" s="447"/>
      <c r="BU24" s="448"/>
      <c r="BV24" s="446">
        <v>2120665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5660</v>
      </c>
      <c r="R25" s="498"/>
      <c r="S25" s="498"/>
      <c r="T25" s="498"/>
      <c r="U25" s="498"/>
      <c r="V25" s="537"/>
      <c r="W25" s="596"/>
      <c r="X25" s="584"/>
      <c r="Y25" s="585"/>
      <c r="Z25" s="496" t="s">
        <v>166</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203472</v>
      </c>
      <c r="BO25" s="410"/>
      <c r="BP25" s="410"/>
      <c r="BQ25" s="410"/>
      <c r="BR25" s="410"/>
      <c r="BS25" s="410"/>
      <c r="BT25" s="410"/>
      <c r="BU25" s="411"/>
      <c r="BV25" s="409">
        <v>74950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5060</v>
      </c>
      <c r="R26" s="498"/>
      <c r="S26" s="498"/>
      <c r="T26" s="498"/>
      <c r="U26" s="498"/>
      <c r="V26" s="537"/>
      <c r="W26" s="596"/>
      <c r="X26" s="584"/>
      <c r="Y26" s="585"/>
      <c r="Z26" s="496" t="s">
        <v>169</v>
      </c>
      <c r="AA26" s="606"/>
      <c r="AB26" s="606"/>
      <c r="AC26" s="606"/>
      <c r="AD26" s="606"/>
      <c r="AE26" s="606"/>
      <c r="AF26" s="606"/>
      <c r="AG26" s="607"/>
      <c r="AH26" s="497" t="s">
        <v>131</v>
      </c>
      <c r="AI26" s="498"/>
      <c r="AJ26" s="498"/>
      <c r="AK26" s="498"/>
      <c r="AL26" s="537"/>
      <c r="AM26" s="497" t="s">
        <v>131</v>
      </c>
      <c r="AN26" s="498"/>
      <c r="AO26" s="498"/>
      <c r="AP26" s="498"/>
      <c r="AQ26" s="498"/>
      <c r="AR26" s="537"/>
      <c r="AS26" s="497" t="s">
        <v>131</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2810</v>
      </c>
      <c r="R27" s="498"/>
      <c r="S27" s="498"/>
      <c r="T27" s="498"/>
      <c r="U27" s="498"/>
      <c r="V27" s="537"/>
      <c r="W27" s="596"/>
      <c r="X27" s="584"/>
      <c r="Y27" s="585"/>
      <c r="Z27" s="496" t="s">
        <v>172</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81437</v>
      </c>
      <c r="BO27" s="620"/>
      <c r="BP27" s="620"/>
      <c r="BQ27" s="620"/>
      <c r="BR27" s="620"/>
      <c r="BS27" s="620"/>
      <c r="BT27" s="620"/>
      <c r="BU27" s="621"/>
      <c r="BV27" s="619">
        <v>81430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2320</v>
      </c>
      <c r="R28" s="498"/>
      <c r="S28" s="498"/>
      <c r="T28" s="498"/>
      <c r="U28" s="498"/>
      <c r="V28" s="537"/>
      <c r="W28" s="596"/>
      <c r="X28" s="584"/>
      <c r="Y28" s="585"/>
      <c r="Z28" s="496" t="s">
        <v>175</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1403931</v>
      </c>
      <c r="BO28" s="410"/>
      <c r="BP28" s="410"/>
      <c r="BQ28" s="410"/>
      <c r="BR28" s="410"/>
      <c r="BS28" s="410"/>
      <c r="BT28" s="410"/>
      <c r="BU28" s="411"/>
      <c r="BV28" s="409">
        <v>1464364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2110</v>
      </c>
      <c r="R29" s="498"/>
      <c r="S29" s="498"/>
      <c r="T29" s="498"/>
      <c r="U29" s="498"/>
      <c r="V29" s="537"/>
      <c r="W29" s="597"/>
      <c r="X29" s="598"/>
      <c r="Y29" s="599"/>
      <c r="Z29" s="496" t="s">
        <v>178</v>
      </c>
      <c r="AA29" s="476"/>
      <c r="AB29" s="476"/>
      <c r="AC29" s="476"/>
      <c r="AD29" s="476"/>
      <c r="AE29" s="476"/>
      <c r="AF29" s="476"/>
      <c r="AG29" s="477"/>
      <c r="AH29" s="497">
        <v>59</v>
      </c>
      <c r="AI29" s="498"/>
      <c r="AJ29" s="498"/>
      <c r="AK29" s="498"/>
      <c r="AL29" s="537"/>
      <c r="AM29" s="497">
        <v>168740</v>
      </c>
      <c r="AN29" s="498"/>
      <c r="AO29" s="498"/>
      <c r="AP29" s="498"/>
      <c r="AQ29" s="498"/>
      <c r="AR29" s="537"/>
      <c r="AS29" s="497">
        <v>2860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51619</v>
      </c>
      <c r="BO29" s="447"/>
      <c r="BP29" s="447"/>
      <c r="BQ29" s="447"/>
      <c r="BR29" s="447"/>
      <c r="BS29" s="447"/>
      <c r="BT29" s="447"/>
      <c r="BU29" s="448"/>
      <c r="BV29" s="446">
        <v>51604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273514</v>
      </c>
      <c r="BO30" s="620"/>
      <c r="BP30" s="620"/>
      <c r="BQ30" s="620"/>
      <c r="BR30" s="620"/>
      <c r="BS30" s="620"/>
      <c r="BT30" s="620"/>
      <c r="BU30" s="621"/>
      <c r="BV30" s="619">
        <v>272230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相良村国民健康保険特別会計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相良村簡易水道特別会計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株式会社　さがら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相良村介護保険特別会計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相良村農業集落排水特別会計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人吉下球磨消防組合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くま川鉄道　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相良村後期高齢者医療特別会計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人吉球磨広域行政組合（一般会計）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人吉球磨広域行政組合（人吉球磨ふるさと市町村圏特別会計）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人吉球磨広域行政組合（特別養護老人ホーム会計）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熊本県後期高齢者医療広域連合（後期高齢者医療特別会計）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tERivrIKwKmtKA6yuuPe5aWaMyG/nvYlu21ITXK3+vCrrcsWOmmZ9pcqbPTyISx8bxZe3GO+B90lvvQCrS6FDA==" saltValue="KhFCbkZuDo+jp/hDzkL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555</v>
      </c>
      <c r="D34" s="1224"/>
      <c r="E34" s="1225"/>
      <c r="F34" s="32">
        <v>5.51</v>
      </c>
      <c r="G34" s="33">
        <v>5.99</v>
      </c>
      <c r="H34" s="33">
        <v>4.79</v>
      </c>
      <c r="I34" s="33">
        <v>3.78</v>
      </c>
      <c r="J34" s="34">
        <v>4.3099999999999996</v>
      </c>
      <c r="K34" s="22"/>
      <c r="L34" s="22"/>
      <c r="M34" s="22"/>
      <c r="N34" s="22"/>
      <c r="O34" s="22"/>
      <c r="P34" s="22"/>
    </row>
    <row r="35" spans="1:16" ht="39" customHeight="1">
      <c r="A35" s="22"/>
      <c r="B35" s="35"/>
      <c r="C35" s="1218" t="s">
        <v>556</v>
      </c>
      <c r="D35" s="1219"/>
      <c r="E35" s="1220"/>
      <c r="F35" s="36">
        <v>1.61</v>
      </c>
      <c r="G35" s="37">
        <v>1.85</v>
      </c>
      <c r="H35" s="37">
        <v>1.66</v>
      </c>
      <c r="I35" s="37">
        <v>2.86</v>
      </c>
      <c r="J35" s="38">
        <v>3.37</v>
      </c>
      <c r="K35" s="22"/>
      <c r="L35" s="22"/>
      <c r="M35" s="22"/>
      <c r="N35" s="22"/>
      <c r="O35" s="22"/>
      <c r="P35" s="22"/>
    </row>
    <row r="36" spans="1:16" ht="39" customHeight="1">
      <c r="A36" s="22"/>
      <c r="B36" s="35"/>
      <c r="C36" s="1218" t="s">
        <v>557</v>
      </c>
      <c r="D36" s="1219"/>
      <c r="E36" s="1220"/>
      <c r="F36" s="36">
        <v>3.23</v>
      </c>
      <c r="G36" s="37">
        <v>3.16</v>
      </c>
      <c r="H36" s="37">
        <v>2.57</v>
      </c>
      <c r="I36" s="37">
        <v>2.99</v>
      </c>
      <c r="J36" s="38">
        <v>3</v>
      </c>
      <c r="K36" s="22"/>
      <c r="L36" s="22"/>
      <c r="M36" s="22"/>
      <c r="N36" s="22"/>
      <c r="O36" s="22"/>
      <c r="P36" s="22"/>
    </row>
    <row r="37" spans="1:16" ht="39" customHeight="1">
      <c r="A37" s="22"/>
      <c r="B37" s="35"/>
      <c r="C37" s="1218" t="s">
        <v>558</v>
      </c>
      <c r="D37" s="1219"/>
      <c r="E37" s="1220"/>
      <c r="F37" s="36">
        <v>0.1</v>
      </c>
      <c r="G37" s="37">
        <v>0.14000000000000001</v>
      </c>
      <c r="H37" s="37">
        <v>0</v>
      </c>
      <c r="I37" s="37">
        <v>0.2</v>
      </c>
      <c r="J37" s="38">
        <v>0.22</v>
      </c>
      <c r="K37" s="22"/>
      <c r="L37" s="22"/>
      <c r="M37" s="22"/>
      <c r="N37" s="22"/>
      <c r="O37" s="22"/>
      <c r="P37" s="22"/>
    </row>
    <row r="38" spans="1:16" ht="39" customHeight="1">
      <c r="A38" s="22"/>
      <c r="B38" s="35"/>
      <c r="C38" s="1218" t="s">
        <v>559</v>
      </c>
      <c r="D38" s="1219"/>
      <c r="E38" s="1220"/>
      <c r="F38" s="36">
        <v>0.12</v>
      </c>
      <c r="G38" s="37">
        <v>0.09</v>
      </c>
      <c r="H38" s="37">
        <v>0</v>
      </c>
      <c r="I38" s="37">
        <v>0.11</v>
      </c>
      <c r="J38" s="38">
        <v>0.12</v>
      </c>
      <c r="K38" s="22"/>
      <c r="L38" s="22"/>
      <c r="M38" s="22"/>
      <c r="N38" s="22"/>
      <c r="O38" s="22"/>
      <c r="P38" s="22"/>
    </row>
    <row r="39" spans="1:16" ht="39" customHeight="1">
      <c r="A39" s="22"/>
      <c r="B39" s="35"/>
      <c r="C39" s="1218" t="s">
        <v>560</v>
      </c>
      <c r="D39" s="1219"/>
      <c r="E39" s="1220"/>
      <c r="F39" s="36">
        <v>0.02</v>
      </c>
      <c r="G39" s="37">
        <v>0.03</v>
      </c>
      <c r="H39" s="37">
        <v>0.01</v>
      </c>
      <c r="I39" s="37">
        <v>0.02</v>
      </c>
      <c r="J39" s="38">
        <v>0.02</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562</v>
      </c>
      <c r="D43" s="1222"/>
      <c r="E43" s="122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4K0f+xgMP6OEoaFF3hmilclTHkyBaUk653vZU9m6NMYONUWPO6LqpyhXuadvfqB0Gkiola0dfA1kmZee21EJw==" saltValue="4RbuzHwXWpTINwja4gH4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343</v>
      </c>
      <c r="L45" s="60">
        <v>329</v>
      </c>
      <c r="M45" s="60">
        <v>309</v>
      </c>
      <c r="N45" s="60">
        <v>302</v>
      </c>
      <c r="O45" s="61">
        <v>274</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241</v>
      </c>
      <c r="L48" s="64">
        <v>229</v>
      </c>
      <c r="M48" s="64">
        <v>216</v>
      </c>
      <c r="N48" s="64">
        <v>223</v>
      </c>
      <c r="O48" s="65">
        <v>198</v>
      </c>
      <c r="P48" s="48"/>
      <c r="Q48" s="48"/>
      <c r="R48" s="48"/>
      <c r="S48" s="48"/>
      <c r="T48" s="48"/>
      <c r="U48" s="48"/>
    </row>
    <row r="49" spans="1:21" ht="30.75" customHeight="1">
      <c r="A49" s="48"/>
      <c r="B49" s="1236"/>
      <c r="C49" s="1237"/>
      <c r="D49" s="62"/>
      <c r="E49" s="1228" t="s">
        <v>16</v>
      </c>
      <c r="F49" s="1228"/>
      <c r="G49" s="1228"/>
      <c r="H49" s="1228"/>
      <c r="I49" s="1228"/>
      <c r="J49" s="1229"/>
      <c r="K49" s="63">
        <v>28</v>
      </c>
      <c r="L49" s="64">
        <v>28</v>
      </c>
      <c r="M49" s="64">
        <v>27</v>
      </c>
      <c r="N49" s="64">
        <v>29</v>
      </c>
      <c r="O49" s="65">
        <v>18</v>
      </c>
      <c r="P49" s="48"/>
      <c r="Q49" s="48"/>
      <c r="R49" s="48"/>
      <c r="S49" s="48"/>
      <c r="T49" s="48"/>
      <c r="U49" s="48"/>
    </row>
    <row r="50" spans="1:21" ht="30.75" customHeight="1">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426</v>
      </c>
      <c r="L52" s="64">
        <v>404</v>
      </c>
      <c r="M52" s="64">
        <v>378</v>
      </c>
      <c r="N52" s="64">
        <v>376</v>
      </c>
      <c r="O52" s="65">
        <v>344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186</v>
      </c>
      <c r="L53" s="69">
        <v>182</v>
      </c>
      <c r="M53" s="69">
        <v>174</v>
      </c>
      <c r="N53" s="69">
        <v>178</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PFOCUj3gF89vaTpJAIixh090cKslps171Wr3eZcVLT3uCrO6qBbcu2X2eqpxIRm4VQZz38lavyyELeZCdWpAA==" saltValue="x+/Ka067bdUHzUzCxcZS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42" t="s">
        <v>24</v>
      </c>
      <c r="C41" s="1243"/>
      <c r="D41" s="81"/>
      <c r="E41" s="1248" t="s">
        <v>25</v>
      </c>
      <c r="F41" s="1248"/>
      <c r="G41" s="1248"/>
      <c r="H41" s="1249"/>
      <c r="I41" s="82">
        <v>2983</v>
      </c>
      <c r="J41" s="83">
        <v>2937</v>
      </c>
      <c r="K41" s="83">
        <v>2867</v>
      </c>
      <c r="L41" s="83">
        <v>2859</v>
      </c>
      <c r="M41" s="84">
        <v>3073</v>
      </c>
    </row>
    <row r="42" spans="2:13" ht="27.75" customHeight="1">
      <c r="B42" s="1244"/>
      <c r="C42" s="1245"/>
      <c r="D42" s="85"/>
      <c r="E42" s="1250" t="s">
        <v>26</v>
      </c>
      <c r="F42" s="1250"/>
      <c r="G42" s="1250"/>
      <c r="H42" s="1251"/>
      <c r="I42" s="86" t="s">
        <v>505</v>
      </c>
      <c r="J42" s="87" t="s">
        <v>505</v>
      </c>
      <c r="K42" s="87" t="s">
        <v>505</v>
      </c>
      <c r="L42" s="87" t="s">
        <v>505</v>
      </c>
      <c r="M42" s="88" t="s">
        <v>505</v>
      </c>
    </row>
    <row r="43" spans="2:13" ht="27.75" customHeight="1">
      <c r="B43" s="1244"/>
      <c r="C43" s="1245"/>
      <c r="D43" s="85"/>
      <c r="E43" s="1250" t="s">
        <v>27</v>
      </c>
      <c r="F43" s="1250"/>
      <c r="G43" s="1250"/>
      <c r="H43" s="1251"/>
      <c r="I43" s="86">
        <v>2098</v>
      </c>
      <c r="J43" s="87">
        <v>1917</v>
      </c>
      <c r="K43" s="87">
        <v>1752</v>
      </c>
      <c r="L43" s="87">
        <v>1607</v>
      </c>
      <c r="M43" s="88">
        <v>1514</v>
      </c>
    </row>
    <row r="44" spans="2:13" ht="27.75" customHeight="1">
      <c r="B44" s="1244"/>
      <c r="C44" s="1245"/>
      <c r="D44" s="85"/>
      <c r="E44" s="1250" t="s">
        <v>28</v>
      </c>
      <c r="F44" s="1250"/>
      <c r="G44" s="1250"/>
      <c r="H44" s="1251"/>
      <c r="I44" s="86">
        <v>140</v>
      </c>
      <c r="J44" s="87">
        <v>159</v>
      </c>
      <c r="K44" s="87">
        <v>126</v>
      </c>
      <c r="L44" s="87">
        <v>110</v>
      </c>
      <c r="M44" s="88">
        <v>119</v>
      </c>
    </row>
    <row r="45" spans="2:13" ht="27.75" customHeight="1">
      <c r="B45" s="1244"/>
      <c r="C45" s="1245"/>
      <c r="D45" s="85"/>
      <c r="E45" s="1250" t="s">
        <v>29</v>
      </c>
      <c r="F45" s="1250"/>
      <c r="G45" s="1250"/>
      <c r="H45" s="1251"/>
      <c r="I45" s="86">
        <v>473</v>
      </c>
      <c r="J45" s="87">
        <v>443</v>
      </c>
      <c r="K45" s="87">
        <v>488</v>
      </c>
      <c r="L45" s="87">
        <v>590</v>
      </c>
      <c r="M45" s="88">
        <v>580</v>
      </c>
    </row>
    <row r="46" spans="2:13" ht="27.75" customHeight="1">
      <c r="B46" s="1244"/>
      <c r="C46" s="1245"/>
      <c r="D46" s="89"/>
      <c r="E46" s="1250" t="s">
        <v>30</v>
      </c>
      <c r="F46" s="1250"/>
      <c r="G46" s="1250"/>
      <c r="H46" s="1251"/>
      <c r="I46" s="86" t="s">
        <v>505</v>
      </c>
      <c r="J46" s="87" t="s">
        <v>505</v>
      </c>
      <c r="K46" s="87" t="s">
        <v>505</v>
      </c>
      <c r="L46" s="87" t="s">
        <v>505</v>
      </c>
      <c r="M46" s="88" t="s">
        <v>505</v>
      </c>
    </row>
    <row r="47" spans="2:13" ht="27.75" customHeight="1">
      <c r="B47" s="1244"/>
      <c r="C47" s="1245"/>
      <c r="D47" s="90"/>
      <c r="E47" s="1252" t="s">
        <v>31</v>
      </c>
      <c r="F47" s="1253"/>
      <c r="G47" s="1253"/>
      <c r="H47" s="1254"/>
      <c r="I47" s="86" t="s">
        <v>505</v>
      </c>
      <c r="J47" s="87" t="s">
        <v>505</v>
      </c>
      <c r="K47" s="87" t="s">
        <v>505</v>
      </c>
      <c r="L47" s="87" t="s">
        <v>505</v>
      </c>
      <c r="M47" s="88" t="s">
        <v>505</v>
      </c>
    </row>
    <row r="48" spans="2:13" ht="27.75" customHeight="1">
      <c r="B48" s="1244"/>
      <c r="C48" s="1245"/>
      <c r="D48" s="85"/>
      <c r="E48" s="1250" t="s">
        <v>32</v>
      </c>
      <c r="F48" s="1250"/>
      <c r="G48" s="1250"/>
      <c r="H48" s="1251"/>
      <c r="I48" s="86" t="s">
        <v>505</v>
      </c>
      <c r="J48" s="87" t="s">
        <v>505</v>
      </c>
      <c r="K48" s="87" t="s">
        <v>505</v>
      </c>
      <c r="L48" s="87" t="s">
        <v>505</v>
      </c>
      <c r="M48" s="88" t="s">
        <v>505</v>
      </c>
    </row>
    <row r="49" spans="2:13" ht="27.75" customHeight="1">
      <c r="B49" s="1246"/>
      <c r="C49" s="1247"/>
      <c r="D49" s="85"/>
      <c r="E49" s="1250" t="s">
        <v>33</v>
      </c>
      <c r="F49" s="1250"/>
      <c r="G49" s="1250"/>
      <c r="H49" s="1251"/>
      <c r="I49" s="86" t="s">
        <v>505</v>
      </c>
      <c r="J49" s="87" t="s">
        <v>505</v>
      </c>
      <c r="K49" s="87" t="s">
        <v>505</v>
      </c>
      <c r="L49" s="87" t="s">
        <v>505</v>
      </c>
      <c r="M49" s="88" t="s">
        <v>505</v>
      </c>
    </row>
    <row r="50" spans="2:13" ht="27.75" customHeight="1">
      <c r="B50" s="1255" t="s">
        <v>34</v>
      </c>
      <c r="C50" s="1256"/>
      <c r="D50" s="91"/>
      <c r="E50" s="1250" t="s">
        <v>35</v>
      </c>
      <c r="F50" s="1250"/>
      <c r="G50" s="1250"/>
      <c r="H50" s="1251"/>
      <c r="I50" s="86">
        <v>1636</v>
      </c>
      <c r="J50" s="87">
        <v>1697</v>
      </c>
      <c r="K50" s="87">
        <v>2020</v>
      </c>
      <c r="L50" s="87">
        <v>2010</v>
      </c>
      <c r="M50" s="88">
        <v>1859</v>
      </c>
    </row>
    <row r="51" spans="2:13" ht="27.75" customHeight="1">
      <c r="B51" s="1244"/>
      <c r="C51" s="1245"/>
      <c r="D51" s="85"/>
      <c r="E51" s="1250" t="s">
        <v>36</v>
      </c>
      <c r="F51" s="1250"/>
      <c r="G51" s="1250"/>
      <c r="H51" s="1251"/>
      <c r="I51" s="86">
        <v>265</v>
      </c>
      <c r="J51" s="87">
        <v>213</v>
      </c>
      <c r="K51" s="87">
        <v>183</v>
      </c>
      <c r="L51" s="87">
        <v>163</v>
      </c>
      <c r="M51" s="88">
        <v>154</v>
      </c>
    </row>
    <row r="52" spans="2:13" ht="27.75" customHeight="1">
      <c r="B52" s="1246"/>
      <c r="C52" s="1247"/>
      <c r="D52" s="85"/>
      <c r="E52" s="1250" t="s">
        <v>37</v>
      </c>
      <c r="F52" s="1250"/>
      <c r="G52" s="1250"/>
      <c r="H52" s="1251"/>
      <c r="I52" s="86">
        <v>2865</v>
      </c>
      <c r="J52" s="87">
        <v>2781</v>
      </c>
      <c r="K52" s="87">
        <v>2713</v>
      </c>
      <c r="L52" s="87">
        <v>2685</v>
      </c>
      <c r="M52" s="88">
        <v>2929</v>
      </c>
    </row>
    <row r="53" spans="2:13" ht="27.75" customHeight="1" thickBot="1">
      <c r="B53" s="1257" t="s">
        <v>38</v>
      </c>
      <c r="C53" s="1258"/>
      <c r="D53" s="92"/>
      <c r="E53" s="1259" t="s">
        <v>39</v>
      </c>
      <c r="F53" s="1259"/>
      <c r="G53" s="1259"/>
      <c r="H53" s="1260"/>
      <c r="I53" s="93">
        <v>929</v>
      </c>
      <c r="J53" s="94">
        <v>764</v>
      </c>
      <c r="K53" s="94">
        <v>317</v>
      </c>
      <c r="L53" s="94">
        <v>308</v>
      </c>
      <c r="M53" s="95">
        <v>345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k3I94Q5V4ml7cYTDdGqc5XHRZiekWWvsH7bVgnDCaZt8IuE5/0e5hX3Es4rh2FsoBdM4ygu63yX/V4dwMnd/A==" saltValue="WLJ/UY37Rr/Mr454fBfA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1500</v>
      </c>
      <c r="G55" s="107">
        <v>1464</v>
      </c>
      <c r="H55" s="108">
        <v>1404</v>
      </c>
    </row>
    <row r="56" spans="2:8" ht="52.5" customHeight="1">
      <c r="B56" s="109"/>
      <c r="C56" s="1271" t="s">
        <v>43</v>
      </c>
      <c r="D56" s="1271"/>
      <c r="E56" s="1272"/>
      <c r="F56" s="110">
        <v>52</v>
      </c>
      <c r="G56" s="110">
        <v>52</v>
      </c>
      <c r="H56" s="111">
        <v>52</v>
      </c>
    </row>
    <row r="57" spans="2:8" ht="53.25" customHeight="1">
      <c r="B57" s="109"/>
      <c r="C57" s="1273" t="s">
        <v>44</v>
      </c>
      <c r="D57" s="1273"/>
      <c r="E57" s="1274"/>
      <c r="F57" s="112">
        <v>271</v>
      </c>
      <c r="G57" s="112">
        <v>272</v>
      </c>
      <c r="H57" s="113">
        <v>274</v>
      </c>
    </row>
    <row r="58" spans="2:8" ht="45.75" customHeight="1">
      <c r="B58" s="114"/>
      <c r="C58" s="1261" t="s">
        <v>577</v>
      </c>
      <c r="D58" s="1262"/>
      <c r="E58" s="1263"/>
      <c r="F58" s="115">
        <v>174</v>
      </c>
      <c r="G58" s="115">
        <v>174</v>
      </c>
      <c r="H58" s="116">
        <v>174</v>
      </c>
    </row>
    <row r="59" spans="2:8" ht="45.75" customHeight="1">
      <c r="B59" s="114"/>
      <c r="C59" s="1261" t="s">
        <v>578</v>
      </c>
      <c r="D59" s="1262"/>
      <c r="E59" s="1263"/>
      <c r="F59" s="115">
        <v>51</v>
      </c>
      <c r="G59" s="115">
        <v>51</v>
      </c>
      <c r="H59" s="116">
        <v>51</v>
      </c>
    </row>
    <row r="60" spans="2:8" ht="45.75" customHeight="1">
      <c r="B60" s="114"/>
      <c r="C60" s="1261" t="s">
        <v>579</v>
      </c>
      <c r="D60" s="1262"/>
      <c r="E60" s="1263"/>
      <c r="F60" s="115">
        <v>44</v>
      </c>
      <c r="G60" s="115">
        <v>44</v>
      </c>
      <c r="H60" s="116">
        <v>44</v>
      </c>
    </row>
    <row r="61" spans="2:8" ht="45.75" customHeight="1">
      <c r="B61" s="114"/>
      <c r="C61" s="1261" t="s">
        <v>580</v>
      </c>
      <c r="D61" s="1262"/>
      <c r="E61" s="1263"/>
      <c r="F61" s="115">
        <v>1</v>
      </c>
      <c r="G61" s="115">
        <v>3</v>
      </c>
      <c r="H61" s="116">
        <v>5</v>
      </c>
    </row>
    <row r="62" spans="2:8" ht="45.75" customHeight="1" thickBot="1">
      <c r="B62" s="117"/>
      <c r="C62" s="1264"/>
      <c r="D62" s="1265"/>
      <c r="E62" s="1266"/>
      <c r="F62" s="118"/>
      <c r="G62" s="118"/>
      <c r="H62" s="119"/>
    </row>
    <row r="63" spans="2:8" ht="52.5" customHeight="1" thickBot="1">
      <c r="B63" s="120"/>
      <c r="C63" s="1267" t="s">
        <v>45</v>
      </c>
      <c r="D63" s="1267"/>
      <c r="E63" s="1268"/>
      <c r="F63" s="121">
        <v>1822</v>
      </c>
      <c r="G63" s="121">
        <v>1788</v>
      </c>
      <c r="H63" s="122">
        <v>1729</v>
      </c>
    </row>
    <row r="64" spans="2:8" ht="15" customHeight="1"/>
    <row r="65" ht="0" hidden="1" customHeight="1"/>
    <row r="66" ht="0" hidden="1" customHeight="1"/>
  </sheetData>
  <sheetProtection algorithmName="SHA-512" hashValue="XE9rzAjI8LLkBAJdOTjOT71VBnsvQoc7KzlunCCedbLPb4ywtXbTiohii6XQL5y/qXKHZelYClgdKwNb2OD7SA==" saltValue="k8509HaAH1O/EfUmcJz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J39" sqref="AJ39"/>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590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585</v>
      </c>
    </row>
    <row r="50" spans="1:109" ht="13.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548</v>
      </c>
      <c r="BQ50" s="1278"/>
      <c r="BR50" s="1278"/>
      <c r="BS50" s="1278"/>
      <c r="BT50" s="1278"/>
      <c r="BU50" s="1278"/>
      <c r="BV50" s="1278"/>
      <c r="BW50" s="1278"/>
      <c r="BX50" s="1278" t="s">
        <v>549</v>
      </c>
      <c r="BY50" s="1278"/>
      <c r="BZ50" s="1278"/>
      <c r="CA50" s="1278"/>
      <c r="CB50" s="1278"/>
      <c r="CC50" s="1278"/>
      <c r="CD50" s="1278"/>
      <c r="CE50" s="1278"/>
      <c r="CF50" s="1278" t="s">
        <v>550</v>
      </c>
      <c r="CG50" s="1278"/>
      <c r="CH50" s="1278"/>
      <c r="CI50" s="1278"/>
      <c r="CJ50" s="1278"/>
      <c r="CK50" s="1278"/>
      <c r="CL50" s="1278"/>
      <c r="CM50" s="1278"/>
      <c r="CN50" s="1278" t="s">
        <v>551</v>
      </c>
      <c r="CO50" s="1278"/>
      <c r="CP50" s="1278"/>
      <c r="CQ50" s="1278"/>
      <c r="CR50" s="1278"/>
      <c r="CS50" s="1278"/>
      <c r="CT50" s="1278"/>
      <c r="CU50" s="1278"/>
      <c r="CV50" s="1278" t="s">
        <v>552</v>
      </c>
      <c r="CW50" s="1278"/>
      <c r="CX50" s="1278"/>
      <c r="CY50" s="1278"/>
      <c r="CZ50" s="1278"/>
      <c r="DA50" s="1278"/>
      <c r="DB50" s="1278"/>
      <c r="DC50" s="1278"/>
    </row>
    <row r="51" spans="1:109" ht="13.5" customHeight="1">
      <c r="B51" s="366"/>
      <c r="G51" s="1287"/>
      <c r="H51" s="1287"/>
      <c r="I51" s="1297"/>
      <c r="J51" s="1297"/>
      <c r="K51" s="1280"/>
      <c r="L51" s="1280"/>
      <c r="M51" s="1280"/>
      <c r="N51" s="1280"/>
      <c r="AM51" s="373"/>
      <c r="AN51" s="1279" t="s">
        <v>584</v>
      </c>
      <c r="AO51" s="1279"/>
      <c r="AP51" s="1279"/>
      <c r="AQ51" s="1279"/>
      <c r="AR51" s="1279"/>
      <c r="AS51" s="1279"/>
      <c r="AT51" s="1279"/>
      <c r="AU51" s="1279"/>
      <c r="AV51" s="1279"/>
      <c r="AW51" s="1279"/>
      <c r="AX51" s="1279"/>
      <c r="AY51" s="1279"/>
      <c r="AZ51" s="1279"/>
      <c r="BA51" s="1279"/>
      <c r="BB51" s="1279" t="s">
        <v>582</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77">
        <v>16.7</v>
      </c>
      <c r="CG51" s="1277"/>
      <c r="CH51" s="1277"/>
      <c r="CI51" s="1277"/>
      <c r="CJ51" s="1277"/>
      <c r="CK51" s="1277"/>
      <c r="CL51" s="1277"/>
      <c r="CM51" s="1277"/>
      <c r="CN51" s="1277">
        <v>16.600000000000001</v>
      </c>
      <c r="CO51" s="1277"/>
      <c r="CP51" s="1277"/>
      <c r="CQ51" s="1277"/>
      <c r="CR51" s="1277"/>
      <c r="CS51" s="1277"/>
      <c r="CT51" s="1277"/>
      <c r="CU51" s="1277"/>
      <c r="CV51" s="1283"/>
      <c r="CW51" s="1277"/>
      <c r="CX51" s="1277"/>
      <c r="CY51" s="1277"/>
      <c r="CZ51" s="1277"/>
      <c r="DA51" s="1277"/>
      <c r="DB51" s="1277"/>
      <c r="DC51" s="1277"/>
    </row>
    <row r="52" spans="1:109" ht="13.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77">
        <v>48.1</v>
      </c>
      <c r="CG53" s="1277"/>
      <c r="CH53" s="1277"/>
      <c r="CI53" s="1277"/>
      <c r="CJ53" s="1277"/>
      <c r="CK53" s="1277"/>
      <c r="CL53" s="1277"/>
      <c r="CM53" s="1277"/>
      <c r="CN53" s="1277">
        <v>50</v>
      </c>
      <c r="CO53" s="1277"/>
      <c r="CP53" s="1277"/>
      <c r="CQ53" s="1277"/>
      <c r="CR53" s="1277"/>
      <c r="CS53" s="1277"/>
      <c r="CT53" s="1277"/>
      <c r="CU53" s="1277"/>
      <c r="CV53" s="1283"/>
      <c r="CW53" s="1277"/>
      <c r="CX53" s="1277"/>
      <c r="CY53" s="1277"/>
      <c r="CZ53" s="1277"/>
      <c r="DA53" s="1277"/>
      <c r="DB53" s="1277"/>
      <c r="DC53" s="1277"/>
    </row>
    <row r="54" spans="1:109" ht="13.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75"/>
      <c r="H55" s="1275"/>
      <c r="I55" s="1275"/>
      <c r="J55" s="1275"/>
      <c r="K55" s="1280"/>
      <c r="L55" s="1280"/>
      <c r="M55" s="1280"/>
      <c r="N55" s="1280"/>
      <c r="AN55" s="1278" t="s">
        <v>583</v>
      </c>
      <c r="AO55" s="1278"/>
      <c r="AP55" s="1278"/>
      <c r="AQ55" s="1278"/>
      <c r="AR55" s="1278"/>
      <c r="AS55" s="1278"/>
      <c r="AT55" s="1278"/>
      <c r="AU55" s="1278"/>
      <c r="AV55" s="1278"/>
      <c r="AW55" s="1278"/>
      <c r="AX55" s="1278"/>
      <c r="AY55" s="1278"/>
      <c r="AZ55" s="1278"/>
      <c r="BA55" s="1278"/>
      <c r="BB55" s="1279" t="s">
        <v>582</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83"/>
      <c r="CW55" s="1277"/>
      <c r="CX55" s="1277"/>
      <c r="CY55" s="1277"/>
      <c r="CZ55" s="1277"/>
      <c r="DA55" s="1277"/>
      <c r="DB55" s="1277"/>
      <c r="DC55" s="1277"/>
    </row>
    <row r="56" spans="1:109" ht="13.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589</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588</v>
      </c>
    </row>
    <row r="64" spans="1:109" ht="13.5">
      <c r="B64" s="366"/>
      <c r="G64" s="382"/>
      <c r="I64" s="384"/>
      <c r="J64" s="384"/>
      <c r="K64" s="384"/>
      <c r="L64" s="384"/>
      <c r="M64" s="384"/>
      <c r="N64" s="383"/>
      <c r="AM64" s="382"/>
      <c r="AN64" s="382" t="s">
        <v>587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585</v>
      </c>
    </row>
    <row r="72" spans="2:107" ht="13.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548</v>
      </c>
      <c r="BQ72" s="1278"/>
      <c r="BR72" s="1278"/>
      <c r="BS72" s="1278"/>
      <c r="BT72" s="1278"/>
      <c r="BU72" s="1278"/>
      <c r="BV72" s="1278"/>
      <c r="BW72" s="1278"/>
      <c r="BX72" s="1278" t="s">
        <v>549</v>
      </c>
      <c r="BY72" s="1278"/>
      <c r="BZ72" s="1278"/>
      <c r="CA72" s="1278"/>
      <c r="CB72" s="1278"/>
      <c r="CC72" s="1278"/>
      <c r="CD72" s="1278"/>
      <c r="CE72" s="1278"/>
      <c r="CF72" s="1278" t="s">
        <v>550</v>
      </c>
      <c r="CG72" s="1278"/>
      <c r="CH72" s="1278"/>
      <c r="CI72" s="1278"/>
      <c r="CJ72" s="1278"/>
      <c r="CK72" s="1278"/>
      <c r="CL72" s="1278"/>
      <c r="CM72" s="1278"/>
      <c r="CN72" s="1278" t="s">
        <v>551</v>
      </c>
      <c r="CO72" s="1278"/>
      <c r="CP72" s="1278"/>
      <c r="CQ72" s="1278"/>
      <c r="CR72" s="1278"/>
      <c r="CS72" s="1278"/>
      <c r="CT72" s="1278"/>
      <c r="CU72" s="1278"/>
      <c r="CV72" s="1278" t="s">
        <v>552</v>
      </c>
      <c r="CW72" s="1278"/>
      <c r="CX72" s="1278"/>
      <c r="CY72" s="1278"/>
      <c r="CZ72" s="1278"/>
      <c r="DA72" s="1278"/>
      <c r="DB72" s="1278"/>
      <c r="DC72" s="1278"/>
    </row>
    <row r="73" spans="2:107" ht="13.5">
      <c r="B73" s="366"/>
      <c r="G73" s="1287"/>
      <c r="H73" s="1287"/>
      <c r="I73" s="1287"/>
      <c r="J73" s="1287"/>
      <c r="K73" s="1276"/>
      <c r="L73" s="1276"/>
      <c r="M73" s="1276"/>
      <c r="N73" s="1276"/>
      <c r="AM73" s="373"/>
      <c r="AN73" s="1279" t="s">
        <v>584</v>
      </c>
      <c r="AO73" s="1279"/>
      <c r="AP73" s="1279"/>
      <c r="AQ73" s="1279"/>
      <c r="AR73" s="1279"/>
      <c r="AS73" s="1279"/>
      <c r="AT73" s="1279"/>
      <c r="AU73" s="1279"/>
      <c r="AV73" s="1279"/>
      <c r="AW73" s="1279"/>
      <c r="AX73" s="1279"/>
      <c r="AY73" s="1279"/>
      <c r="AZ73" s="1279"/>
      <c r="BA73" s="1279"/>
      <c r="BB73" s="1279" t="s">
        <v>582</v>
      </c>
      <c r="BC73" s="1279"/>
      <c r="BD73" s="1279"/>
      <c r="BE73" s="1279"/>
      <c r="BF73" s="1279"/>
      <c r="BG73" s="1279"/>
      <c r="BH73" s="1279"/>
      <c r="BI73" s="1279"/>
      <c r="BJ73" s="1279"/>
      <c r="BK73" s="1279"/>
      <c r="BL73" s="1279"/>
      <c r="BM73" s="1279"/>
      <c r="BN73" s="1279"/>
      <c r="BO73" s="1279"/>
      <c r="BP73" s="1277">
        <v>49.6</v>
      </c>
      <c r="BQ73" s="1277"/>
      <c r="BR73" s="1277"/>
      <c r="BS73" s="1277"/>
      <c r="BT73" s="1277"/>
      <c r="BU73" s="1277"/>
      <c r="BV73" s="1277"/>
      <c r="BW73" s="1277"/>
      <c r="BX73" s="1277">
        <v>42.2</v>
      </c>
      <c r="BY73" s="1277"/>
      <c r="BZ73" s="1277"/>
      <c r="CA73" s="1277"/>
      <c r="CB73" s="1277"/>
      <c r="CC73" s="1277"/>
      <c r="CD73" s="1277"/>
      <c r="CE73" s="1277"/>
      <c r="CF73" s="1277">
        <v>16.7</v>
      </c>
      <c r="CG73" s="1277"/>
      <c r="CH73" s="1277"/>
      <c r="CI73" s="1277"/>
      <c r="CJ73" s="1277"/>
      <c r="CK73" s="1277"/>
      <c r="CL73" s="1277"/>
      <c r="CM73" s="1277"/>
      <c r="CN73" s="1277">
        <v>16.600000000000001</v>
      </c>
      <c r="CO73" s="1277"/>
      <c r="CP73" s="1277"/>
      <c r="CQ73" s="1277"/>
      <c r="CR73" s="1277"/>
      <c r="CS73" s="1277"/>
      <c r="CT73" s="1277"/>
      <c r="CU73" s="1277"/>
      <c r="CV73" s="1277">
        <v>19.2</v>
      </c>
      <c r="CW73" s="1277"/>
      <c r="CX73" s="1277"/>
      <c r="CY73" s="1277"/>
      <c r="CZ73" s="1277"/>
      <c r="DA73" s="1277"/>
      <c r="DB73" s="1277"/>
      <c r="DC73" s="1277"/>
    </row>
    <row r="74" spans="2:107" ht="13.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581</v>
      </c>
      <c r="BC75" s="1279"/>
      <c r="BD75" s="1279"/>
      <c r="BE75" s="1279"/>
      <c r="BF75" s="1279"/>
      <c r="BG75" s="1279"/>
      <c r="BH75" s="1279"/>
      <c r="BI75" s="1279"/>
      <c r="BJ75" s="1279"/>
      <c r="BK75" s="1279"/>
      <c r="BL75" s="1279"/>
      <c r="BM75" s="1279"/>
      <c r="BN75" s="1279"/>
      <c r="BO75" s="1279"/>
      <c r="BP75" s="1277">
        <v>10.8</v>
      </c>
      <c r="BQ75" s="1277"/>
      <c r="BR75" s="1277"/>
      <c r="BS75" s="1277"/>
      <c r="BT75" s="1277"/>
      <c r="BU75" s="1277"/>
      <c r="BV75" s="1277"/>
      <c r="BW75" s="1277"/>
      <c r="BX75" s="1277">
        <v>10.3</v>
      </c>
      <c r="BY75" s="1277"/>
      <c r="BZ75" s="1277"/>
      <c r="CA75" s="1277"/>
      <c r="CB75" s="1277"/>
      <c r="CC75" s="1277"/>
      <c r="CD75" s="1277"/>
      <c r="CE75" s="1277"/>
      <c r="CF75" s="1277">
        <v>9.6999999999999993</v>
      </c>
      <c r="CG75" s="1277"/>
      <c r="CH75" s="1277"/>
      <c r="CI75" s="1277"/>
      <c r="CJ75" s="1277"/>
      <c r="CK75" s="1277"/>
      <c r="CL75" s="1277"/>
      <c r="CM75" s="1277"/>
      <c r="CN75" s="1277">
        <v>9.6</v>
      </c>
      <c r="CO75" s="1277"/>
      <c r="CP75" s="1277"/>
      <c r="CQ75" s="1277"/>
      <c r="CR75" s="1277"/>
      <c r="CS75" s="1277"/>
      <c r="CT75" s="1277"/>
      <c r="CU75" s="1277"/>
      <c r="CV75" s="1277">
        <v>9</v>
      </c>
      <c r="CW75" s="1277"/>
      <c r="CX75" s="1277"/>
      <c r="CY75" s="1277"/>
      <c r="CZ75" s="1277"/>
      <c r="DA75" s="1277"/>
      <c r="DB75" s="1277"/>
      <c r="DC75" s="1277"/>
    </row>
    <row r="76" spans="2:107" ht="13.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75"/>
      <c r="H77" s="1275"/>
      <c r="I77" s="1275"/>
      <c r="J77" s="1275"/>
      <c r="K77" s="1276"/>
      <c r="L77" s="1276"/>
      <c r="M77" s="1276"/>
      <c r="N77" s="1276"/>
      <c r="AN77" s="1278" t="s">
        <v>583</v>
      </c>
      <c r="AO77" s="1278"/>
      <c r="AP77" s="1278"/>
      <c r="AQ77" s="1278"/>
      <c r="AR77" s="1278"/>
      <c r="AS77" s="1278"/>
      <c r="AT77" s="1278"/>
      <c r="AU77" s="1278"/>
      <c r="AV77" s="1278"/>
      <c r="AW77" s="1278"/>
      <c r="AX77" s="1278"/>
      <c r="AY77" s="1278"/>
      <c r="AZ77" s="1278"/>
      <c r="BA77" s="1278"/>
      <c r="BB77" s="1279" t="s">
        <v>582</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581</v>
      </c>
      <c r="BC79" s="1279"/>
      <c r="BD79" s="1279"/>
      <c r="BE79" s="1279"/>
      <c r="BF79" s="1279"/>
      <c r="BG79" s="1279"/>
      <c r="BH79" s="1279"/>
      <c r="BI79" s="1279"/>
      <c r="BJ79" s="1279"/>
      <c r="BK79" s="1279"/>
      <c r="BL79" s="1279"/>
      <c r="BM79" s="1279"/>
      <c r="BN79" s="1279"/>
      <c r="BO79" s="1279"/>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cICFxkdp9Rgk1Sd6qvMTR2/KaMnjn+HdHVS/qJlUVMnD0I7s7w1CEqLH8XrRPjcRE0pQ7A6Z+DUdBv1r3GWsw==" saltValue="wN3cMPPlxryjRJXdWVtiGg=="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xnJvx/Xmabtmnlxc6bOQelBl+527TBJtbbTEkgWeoMxx0Xo2Y3lY5wV1ZE7/PfD2EBSa0N81vPgjSyRq4gRhA==" saltValue="X9QT4qIDzFvlsXAgVCrY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KbLSrYtu+rE2L0IRqBDBDMzQ0YYga+siMhQL8NCdExla+mOALUwnop4Hd4SpPRhjnCmUDirFrjtwxDg757GjQ==" saltValue="cnKZMseFC5KGmf7NuFQl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108430</v>
      </c>
      <c r="E3" s="141"/>
      <c r="F3" s="142">
        <v>316331</v>
      </c>
      <c r="G3" s="143"/>
      <c r="H3" s="144"/>
    </row>
    <row r="4" spans="1:8">
      <c r="A4" s="145"/>
      <c r="B4" s="146"/>
      <c r="C4" s="147"/>
      <c r="D4" s="148">
        <v>21113</v>
      </c>
      <c r="E4" s="149"/>
      <c r="F4" s="150">
        <v>106387</v>
      </c>
      <c r="G4" s="151"/>
      <c r="H4" s="152"/>
    </row>
    <row r="5" spans="1:8">
      <c r="A5" s="133" t="s">
        <v>540</v>
      </c>
      <c r="B5" s="138"/>
      <c r="C5" s="139"/>
      <c r="D5" s="140">
        <v>95298</v>
      </c>
      <c r="E5" s="141"/>
      <c r="F5" s="142">
        <v>333013</v>
      </c>
      <c r="G5" s="143"/>
      <c r="H5" s="144"/>
    </row>
    <row r="6" spans="1:8">
      <c r="A6" s="145"/>
      <c r="B6" s="146"/>
      <c r="C6" s="147"/>
      <c r="D6" s="148">
        <v>22911</v>
      </c>
      <c r="E6" s="149"/>
      <c r="F6" s="150">
        <v>126732</v>
      </c>
      <c r="G6" s="151"/>
      <c r="H6" s="152"/>
    </row>
    <row r="7" spans="1:8">
      <c r="A7" s="133" t="s">
        <v>541</v>
      </c>
      <c r="B7" s="138"/>
      <c r="C7" s="139"/>
      <c r="D7" s="140">
        <v>45282</v>
      </c>
      <c r="E7" s="141"/>
      <c r="F7" s="142">
        <v>280458</v>
      </c>
      <c r="G7" s="143"/>
      <c r="H7" s="144"/>
    </row>
    <row r="8" spans="1:8">
      <c r="A8" s="145"/>
      <c r="B8" s="146"/>
      <c r="C8" s="147"/>
      <c r="D8" s="148">
        <v>29427</v>
      </c>
      <c r="E8" s="149"/>
      <c r="F8" s="150">
        <v>127286</v>
      </c>
      <c r="G8" s="151"/>
      <c r="H8" s="152"/>
    </row>
    <row r="9" spans="1:8">
      <c r="A9" s="133" t="s">
        <v>542</v>
      </c>
      <c r="B9" s="138"/>
      <c r="C9" s="139"/>
      <c r="D9" s="140">
        <v>84362</v>
      </c>
      <c r="E9" s="141"/>
      <c r="F9" s="142">
        <v>291945</v>
      </c>
      <c r="G9" s="143"/>
      <c r="H9" s="144"/>
    </row>
    <row r="10" spans="1:8">
      <c r="A10" s="145"/>
      <c r="B10" s="146"/>
      <c r="C10" s="147"/>
      <c r="D10" s="148">
        <v>66963</v>
      </c>
      <c r="E10" s="149"/>
      <c r="F10" s="150">
        <v>127651</v>
      </c>
      <c r="G10" s="151"/>
      <c r="H10" s="152"/>
    </row>
    <row r="11" spans="1:8">
      <c r="A11" s="133" t="s">
        <v>543</v>
      </c>
      <c r="B11" s="138"/>
      <c r="C11" s="139"/>
      <c r="D11" s="140">
        <v>134901</v>
      </c>
      <c r="E11" s="141"/>
      <c r="F11" s="142">
        <v>291173</v>
      </c>
      <c r="G11" s="143"/>
      <c r="H11" s="144"/>
    </row>
    <row r="12" spans="1:8">
      <c r="A12" s="145"/>
      <c r="B12" s="146"/>
      <c r="C12" s="153"/>
      <c r="D12" s="148">
        <v>44990</v>
      </c>
      <c r="E12" s="149"/>
      <c r="F12" s="150">
        <v>119071</v>
      </c>
      <c r="G12" s="151"/>
      <c r="H12" s="152"/>
    </row>
    <row r="13" spans="1:8">
      <c r="A13" s="133"/>
      <c r="B13" s="138"/>
      <c r="C13" s="154"/>
      <c r="D13" s="155">
        <v>93655</v>
      </c>
      <c r="E13" s="156"/>
      <c r="F13" s="157">
        <v>302584</v>
      </c>
      <c r="G13" s="158"/>
      <c r="H13" s="144"/>
    </row>
    <row r="14" spans="1:8">
      <c r="A14" s="145"/>
      <c r="B14" s="146"/>
      <c r="C14" s="147"/>
      <c r="D14" s="148">
        <v>37081</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5.51</v>
      </c>
      <c r="C19" s="159">
        <f>ROUND(VALUE(SUBSTITUTE(実質収支比率等に係る経年分析!G$48,"▲","-")),2)</f>
        <v>6</v>
      </c>
      <c r="D19" s="159">
        <f>ROUND(VALUE(SUBSTITUTE(実質収支比率等に係る経年分析!H$48,"▲","-")),2)</f>
        <v>4.8</v>
      </c>
      <c r="E19" s="159">
        <f>ROUND(VALUE(SUBSTITUTE(実質収支比率等に係る経年分析!I$48,"▲","-")),2)</f>
        <v>3.79</v>
      </c>
      <c r="F19" s="159">
        <f>ROUND(VALUE(SUBSTITUTE(実質収支比率等に係る経年分析!J$48,"▲","-")),2)</f>
        <v>4.32</v>
      </c>
    </row>
    <row r="20" spans="1:11">
      <c r="A20" s="159" t="s">
        <v>49</v>
      </c>
      <c r="B20" s="159">
        <f>ROUND(VALUE(SUBSTITUTE(実質収支比率等に係る経年分析!F$47,"▲","-")),2)</f>
        <v>53.58</v>
      </c>
      <c r="C20" s="159">
        <f>ROUND(VALUE(SUBSTITUTE(実質収支比率等に係る経年分析!G$47,"▲","-")),2)</f>
        <v>58.04</v>
      </c>
      <c r="D20" s="159">
        <f>ROUND(VALUE(SUBSTITUTE(実質収支比率等に係る経年分析!H$47,"▲","-")),2)</f>
        <v>66.33</v>
      </c>
      <c r="E20" s="159">
        <f>ROUND(VALUE(SUBSTITUTE(実質収支比率等に係る経年分析!I$47,"▲","-")),2)</f>
        <v>66.180000000000007</v>
      </c>
      <c r="F20" s="159">
        <f>ROUND(VALUE(SUBSTITUTE(実質収支比率等に係る経年分析!J$47,"▲","-")),2)</f>
        <v>66.28</v>
      </c>
    </row>
    <row r="21" spans="1:11">
      <c r="A21" s="159" t="s">
        <v>50</v>
      </c>
      <c r="B21" s="159">
        <f>IF(ISNUMBER(VALUE(SUBSTITUTE(実質収支比率等に係る経年分析!F$49,"▲","-"))),ROUND(VALUE(SUBSTITUTE(実質収支比率等に係る経年分析!F$49,"▲","-")),2),NA())</f>
        <v>5.89</v>
      </c>
      <c r="C21" s="159">
        <f>IF(ISNUMBER(VALUE(SUBSTITUTE(実質収支比率等に係る経年分析!G$49,"▲","-"))),ROUND(VALUE(SUBSTITUTE(実質収支比率等に係る経年分析!G$49,"▲","-")),2),NA())</f>
        <v>2.85</v>
      </c>
      <c r="D21" s="159">
        <f>IF(ISNUMBER(VALUE(SUBSTITUTE(実質収支比率等に係る経年分析!H$49,"▲","-"))),ROUND(VALUE(SUBSTITUTE(実質収支比率等に係る経年分析!H$49,"▲","-")),2),NA())</f>
        <v>8.77</v>
      </c>
      <c r="E21" s="159">
        <f>IF(ISNUMBER(VALUE(SUBSTITUTE(実質収支比率等に係る経年分析!I$49,"▲","-"))),ROUND(VALUE(SUBSTITUTE(実質収支比率等に係る経年分析!I$49,"▲","-")),2),NA())</f>
        <v>-2.71</v>
      </c>
      <c r="F21" s="159">
        <f>IF(ISNUMBER(VALUE(SUBSTITUTE(実質収支比率等に係る経年分析!J$49,"▲","-"))),ROUND(VALUE(SUBSTITUTE(実質収支比率等に係る経年分析!J$49,"▲","-")),2),NA())</f>
        <v>-2.4900000000000002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相良村後期高齢者医療特別会計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相良村簡易水道特別会計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相良村農業集落排水特別会計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c r="A34" s="160" t="str">
        <f>IF(連結実質赤字比率に係る赤字・黒字の構成分析!C$36="",NA(),連結実質赤字比率に係る赤字・黒字の構成分析!C$36)</f>
        <v>相良村国民健康保険特別会計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v>
      </c>
    </row>
    <row r="35" spans="1:16">
      <c r="A35" s="160" t="str">
        <f>IF(連結実質赤字比率に係る赤字・黒字の構成分析!C$35="",NA(),連結実質赤字比率に係る赤字・黒字の構成分析!C$35)</f>
        <v>相良村介護保険特別会計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4.3099999999999996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426</v>
      </c>
      <c r="E42" s="161"/>
      <c r="F42" s="161"/>
      <c r="G42" s="161">
        <f>'実質公債費比率（分子）の構造'!L$52</f>
        <v>404</v>
      </c>
      <c r="H42" s="161"/>
      <c r="I42" s="161"/>
      <c r="J42" s="161">
        <f>'実質公債費比率（分子）の構造'!M$52</f>
        <v>378</v>
      </c>
      <c r="K42" s="161"/>
      <c r="L42" s="161"/>
      <c r="M42" s="161">
        <f>'実質公債費比率（分子）の構造'!N$52</f>
        <v>376</v>
      </c>
      <c r="N42" s="161"/>
      <c r="O42" s="161"/>
      <c r="P42" s="161">
        <f>'実質公債費比率（分子）の構造'!O$52</f>
        <v>344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28</v>
      </c>
      <c r="C45" s="161"/>
      <c r="D45" s="161"/>
      <c r="E45" s="161">
        <f>'実質公債費比率（分子）の構造'!L$49</f>
        <v>28</v>
      </c>
      <c r="F45" s="161"/>
      <c r="G45" s="161"/>
      <c r="H45" s="161">
        <f>'実質公債費比率（分子）の構造'!M$49</f>
        <v>27</v>
      </c>
      <c r="I45" s="161"/>
      <c r="J45" s="161"/>
      <c r="K45" s="161">
        <f>'実質公債費比率（分子）の構造'!N$49</f>
        <v>29</v>
      </c>
      <c r="L45" s="161"/>
      <c r="M45" s="161"/>
      <c r="N45" s="161">
        <f>'実質公債費比率（分子）の構造'!O$49</f>
        <v>18</v>
      </c>
      <c r="O45" s="161"/>
      <c r="P45" s="161"/>
    </row>
    <row r="46" spans="1:16">
      <c r="A46" s="161" t="s">
        <v>61</v>
      </c>
      <c r="B46" s="161">
        <f>'実質公債費比率（分子）の構造'!K$48</f>
        <v>241</v>
      </c>
      <c r="C46" s="161"/>
      <c r="D46" s="161"/>
      <c r="E46" s="161">
        <f>'実質公債費比率（分子）の構造'!L$48</f>
        <v>229</v>
      </c>
      <c r="F46" s="161"/>
      <c r="G46" s="161"/>
      <c r="H46" s="161">
        <f>'実質公債費比率（分子）の構造'!M$48</f>
        <v>216</v>
      </c>
      <c r="I46" s="161"/>
      <c r="J46" s="161"/>
      <c r="K46" s="161">
        <f>'実質公債費比率（分子）の構造'!N$48</f>
        <v>223</v>
      </c>
      <c r="L46" s="161"/>
      <c r="M46" s="161"/>
      <c r="N46" s="161">
        <f>'実質公債費比率（分子）の構造'!O$48</f>
        <v>198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343</v>
      </c>
      <c r="C49" s="161"/>
      <c r="D49" s="161"/>
      <c r="E49" s="161">
        <f>'実質公債費比率（分子）の構造'!L$45</f>
        <v>329</v>
      </c>
      <c r="F49" s="161"/>
      <c r="G49" s="161"/>
      <c r="H49" s="161">
        <f>'実質公債費比率（分子）の構造'!M$45</f>
        <v>309</v>
      </c>
      <c r="I49" s="161"/>
      <c r="J49" s="161"/>
      <c r="K49" s="161">
        <f>'実質公債費比率（分子）の構造'!N$45</f>
        <v>302</v>
      </c>
      <c r="L49" s="161"/>
      <c r="M49" s="161"/>
      <c r="N49" s="161">
        <f>'実質公債費比率（分子）の構造'!O$45</f>
        <v>274</v>
      </c>
      <c r="O49" s="161"/>
      <c r="P49" s="161"/>
    </row>
    <row r="50" spans="1:16">
      <c r="A50" s="161" t="s">
        <v>65</v>
      </c>
      <c r="B50" s="161" t="e">
        <f>NA()</f>
        <v>#N/A</v>
      </c>
      <c r="C50" s="161">
        <f>IF(ISNUMBER('実質公債費比率（分子）の構造'!K$53),'実質公債費比率（分子）の構造'!K$53,NA())</f>
        <v>186</v>
      </c>
      <c r="D50" s="161" t="e">
        <f>NA()</f>
        <v>#N/A</v>
      </c>
      <c r="E50" s="161" t="e">
        <f>NA()</f>
        <v>#N/A</v>
      </c>
      <c r="F50" s="161">
        <f>IF(ISNUMBER('実質公債費比率（分子）の構造'!L$53),'実質公債費比率（分子）の構造'!L$53,NA())</f>
        <v>182</v>
      </c>
      <c r="G50" s="161" t="e">
        <f>NA()</f>
        <v>#N/A</v>
      </c>
      <c r="H50" s="161" t="e">
        <f>NA()</f>
        <v>#N/A</v>
      </c>
      <c r="I50" s="161">
        <f>IF(ISNUMBER('実質公債費比率（分子）の構造'!M$53),'実質公債費比率（分子）の構造'!M$53,NA())</f>
        <v>174</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146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2865</v>
      </c>
      <c r="E56" s="160"/>
      <c r="F56" s="160"/>
      <c r="G56" s="160">
        <f>'将来負担比率（分子）の構造'!J$52</f>
        <v>2781</v>
      </c>
      <c r="H56" s="160"/>
      <c r="I56" s="160"/>
      <c r="J56" s="160">
        <f>'将来負担比率（分子）の構造'!K$52</f>
        <v>2713</v>
      </c>
      <c r="K56" s="160"/>
      <c r="L56" s="160"/>
      <c r="M56" s="160">
        <f>'将来負担比率（分子）の構造'!L$52</f>
        <v>2685</v>
      </c>
      <c r="N56" s="160"/>
      <c r="O56" s="160"/>
      <c r="P56" s="160">
        <f>'将来負担比率（分子）の構造'!M$52</f>
        <v>2929</v>
      </c>
    </row>
    <row r="57" spans="1:16">
      <c r="A57" s="160" t="s">
        <v>36</v>
      </c>
      <c r="B57" s="160"/>
      <c r="C57" s="160"/>
      <c r="D57" s="160">
        <f>'将来負担比率（分子）の構造'!I$51</f>
        <v>265</v>
      </c>
      <c r="E57" s="160"/>
      <c r="F57" s="160"/>
      <c r="G57" s="160">
        <f>'将来負担比率（分子）の構造'!J$51</f>
        <v>213</v>
      </c>
      <c r="H57" s="160"/>
      <c r="I57" s="160"/>
      <c r="J57" s="160">
        <f>'将来負担比率（分子）の構造'!K$51</f>
        <v>183</v>
      </c>
      <c r="K57" s="160"/>
      <c r="L57" s="160"/>
      <c r="M57" s="160">
        <f>'将来負担比率（分子）の構造'!L$51</f>
        <v>163</v>
      </c>
      <c r="N57" s="160"/>
      <c r="O57" s="160"/>
      <c r="P57" s="160">
        <f>'将来負担比率（分子）の構造'!M$51</f>
        <v>154</v>
      </c>
    </row>
    <row r="58" spans="1:16">
      <c r="A58" s="160" t="s">
        <v>35</v>
      </c>
      <c r="B58" s="160"/>
      <c r="C58" s="160"/>
      <c r="D58" s="160">
        <f>'将来負担比率（分子）の構造'!I$50</f>
        <v>1636</v>
      </c>
      <c r="E58" s="160"/>
      <c r="F58" s="160"/>
      <c r="G58" s="160">
        <f>'将来負担比率（分子）の構造'!J$50</f>
        <v>1697</v>
      </c>
      <c r="H58" s="160"/>
      <c r="I58" s="160"/>
      <c r="J58" s="160">
        <f>'将来負担比率（分子）の構造'!K$50</f>
        <v>2020</v>
      </c>
      <c r="K58" s="160"/>
      <c r="L58" s="160"/>
      <c r="M58" s="160">
        <f>'将来負担比率（分子）の構造'!L$50</f>
        <v>2010</v>
      </c>
      <c r="N58" s="160"/>
      <c r="O58" s="160"/>
      <c r="P58" s="160">
        <f>'将来負担比率（分子）の構造'!M$50</f>
        <v>1859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473</v>
      </c>
      <c r="C62" s="160"/>
      <c r="D62" s="160"/>
      <c r="E62" s="160">
        <f>'将来負担比率（分子）の構造'!J$45</f>
        <v>443</v>
      </c>
      <c r="F62" s="160"/>
      <c r="G62" s="160"/>
      <c r="H62" s="160">
        <f>'将来負担比率（分子）の構造'!K$45</f>
        <v>488</v>
      </c>
      <c r="I62" s="160"/>
      <c r="J62" s="160"/>
      <c r="K62" s="160">
        <f>'将来負担比率（分子）の構造'!L$45</f>
        <v>590</v>
      </c>
      <c r="L62" s="160"/>
      <c r="M62" s="160"/>
      <c r="N62" s="160">
        <f>'将来負担比率（分子）の構造'!M$45</f>
        <v>580</v>
      </c>
      <c r="O62" s="160"/>
      <c r="P62" s="160"/>
    </row>
    <row r="63" spans="1:16">
      <c r="A63" s="160" t="s">
        <v>28</v>
      </c>
      <c r="B63" s="160">
        <f>'将来負担比率（分子）の構造'!I$44</f>
        <v>140</v>
      </c>
      <c r="C63" s="160"/>
      <c r="D63" s="160"/>
      <c r="E63" s="160">
        <f>'将来負担比率（分子）の構造'!J$44</f>
        <v>159</v>
      </c>
      <c r="F63" s="160"/>
      <c r="G63" s="160"/>
      <c r="H63" s="160">
        <f>'将来負担比率（分子）の構造'!K$44</f>
        <v>126</v>
      </c>
      <c r="I63" s="160"/>
      <c r="J63" s="160"/>
      <c r="K63" s="160">
        <f>'将来負担比率（分子）の構造'!L$44</f>
        <v>110</v>
      </c>
      <c r="L63" s="160"/>
      <c r="M63" s="160"/>
      <c r="N63" s="160">
        <f>'将来負担比率（分子）の構造'!M$44</f>
        <v>119</v>
      </c>
      <c r="O63" s="160"/>
      <c r="P63" s="160"/>
    </row>
    <row r="64" spans="1:16">
      <c r="A64" s="160" t="s">
        <v>27</v>
      </c>
      <c r="B64" s="160">
        <f>'将来負担比率（分子）の構造'!I$43</f>
        <v>2098</v>
      </c>
      <c r="C64" s="160"/>
      <c r="D64" s="160"/>
      <c r="E64" s="160">
        <f>'将来負担比率（分子）の構造'!J$43</f>
        <v>1917</v>
      </c>
      <c r="F64" s="160"/>
      <c r="G64" s="160"/>
      <c r="H64" s="160">
        <f>'将来負担比率（分子）の構造'!K$43</f>
        <v>1752</v>
      </c>
      <c r="I64" s="160"/>
      <c r="J64" s="160"/>
      <c r="K64" s="160">
        <f>'将来負担比率（分子）の構造'!L$43</f>
        <v>1607</v>
      </c>
      <c r="L64" s="160"/>
      <c r="M64" s="160"/>
      <c r="N64" s="160">
        <f>'将来負担比率（分子）の構造'!M$43</f>
        <v>1514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2983</v>
      </c>
      <c r="C66" s="160"/>
      <c r="D66" s="160"/>
      <c r="E66" s="160">
        <f>'将来負担比率（分子）の構造'!J$41</f>
        <v>2937</v>
      </c>
      <c r="F66" s="160"/>
      <c r="G66" s="160"/>
      <c r="H66" s="160">
        <f>'将来負担比率（分子）の構造'!K$41</f>
        <v>2867</v>
      </c>
      <c r="I66" s="160"/>
      <c r="J66" s="160"/>
      <c r="K66" s="160">
        <f>'将来負担比率（分子）の構造'!L$41</f>
        <v>2859</v>
      </c>
      <c r="L66" s="160"/>
      <c r="M66" s="160"/>
      <c r="N66" s="160">
        <f>'将来負担比率（分子）の構造'!M$41</f>
        <v>3073</v>
      </c>
      <c r="O66" s="160"/>
      <c r="P66" s="160"/>
    </row>
    <row r="67" spans="1:16">
      <c r="A67" s="160" t="s">
        <v>69</v>
      </c>
      <c r="B67" s="160" t="e">
        <f>NA()</f>
        <v>#N/A</v>
      </c>
      <c r="C67" s="160">
        <f>IF(ISNUMBER('将来負担比率（分子）の構造'!I$53), IF('将来負担比率（分子）の構造'!I$53 &lt; 0, 0, '将来負担比率（分子）の構造'!I$53), NA())</f>
        <v>929</v>
      </c>
      <c r="D67" s="160" t="e">
        <f>NA()</f>
        <v>#N/A</v>
      </c>
      <c r="E67" s="160" t="e">
        <f>NA()</f>
        <v>#N/A</v>
      </c>
      <c r="F67" s="160">
        <f>IF(ISNUMBER('将来負担比率（分子）の構造'!J$53), IF('将来負担比率（分子）の構造'!J$53 &lt; 0, 0, '将来負担比率（分子）の構造'!J$53), NA())</f>
        <v>764</v>
      </c>
      <c r="G67" s="160" t="e">
        <f>NA()</f>
        <v>#N/A</v>
      </c>
      <c r="H67" s="160" t="e">
        <f>NA()</f>
        <v>#N/A</v>
      </c>
      <c r="I67" s="160">
        <f>IF(ISNUMBER('将来負担比率（分子）の構造'!K$53), IF('将来負担比率（分子）の構造'!K$53 &lt; 0, 0, '将来負担比率（分子）の構造'!K$53), NA())</f>
        <v>317</v>
      </c>
      <c r="J67" s="160" t="e">
        <f>NA()</f>
        <v>#N/A</v>
      </c>
      <c r="K67" s="160" t="e">
        <f>NA()</f>
        <v>#N/A</v>
      </c>
      <c r="L67" s="160">
        <f>IF(ISNUMBER('将来負担比率（分子）の構造'!L$53), IF('将来負担比率（分子）の構造'!L$53 &lt; 0, 0, '将来負担比率（分子）の構造'!L$53), NA())</f>
        <v>308</v>
      </c>
      <c r="M67" s="160" t="e">
        <f>NA()</f>
        <v>#N/A</v>
      </c>
      <c r="N67" s="160" t="e">
        <f>NA()</f>
        <v>#N/A</v>
      </c>
      <c r="O67" s="160">
        <f>IF(ISNUMBER('将来負担比率（分子）の構造'!M$53), IF('将来負担比率（分子）の構造'!M$53 &lt; 0, 0, '将来負担比率（分子）の構造'!M$53), NA())</f>
        <v>345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1500</v>
      </c>
      <c r="C72" s="164">
        <f>基金残高に係る経年分析!G55</f>
        <v>1464</v>
      </c>
      <c r="D72" s="164">
        <f>基金残高に係る経年分析!H55</f>
        <v>1404</v>
      </c>
    </row>
    <row r="73" spans="1:16">
      <c r="A73" s="163" t="s">
        <v>72</v>
      </c>
      <c r="B73" s="164">
        <f>基金残高に係る経年分析!F56</f>
        <v>52</v>
      </c>
      <c r="C73" s="164">
        <f>基金残高に係る経年分析!G56</f>
        <v>52</v>
      </c>
      <c r="D73" s="164">
        <f>基金残高に係る経年分析!H56</f>
        <v>52</v>
      </c>
    </row>
    <row r="74" spans="1:16">
      <c r="A74" s="163" t="s">
        <v>73</v>
      </c>
      <c r="B74" s="164">
        <f>基金残高に係る経年分析!F57</f>
        <v>271</v>
      </c>
      <c r="C74" s="164">
        <f>基金残高に係る経年分析!G57</f>
        <v>272</v>
      </c>
      <c r="D74" s="164">
        <f>基金残高に係る経年分析!H57</f>
        <v>274</v>
      </c>
    </row>
  </sheetData>
  <sheetProtection algorithmName="SHA-512" hashValue="tmPI2lgMGs/Tw8kmz1GhEy/NqxXI7UE83uYxCo/snZJJEy113ef4QUrGPaQ2t1vA3b/qqK2NOkn92lVPSqICAQ==" saltValue="dLq5hBBBlrbg7AwyqHb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341520</v>
      </c>
      <c r="S5" s="649"/>
      <c r="T5" s="649"/>
      <c r="U5" s="649"/>
      <c r="V5" s="649"/>
      <c r="W5" s="649"/>
      <c r="X5" s="649"/>
      <c r="Y5" s="650"/>
      <c r="Z5" s="651">
        <v>9.4</v>
      </c>
      <c r="AA5" s="651"/>
      <c r="AB5" s="651"/>
      <c r="AC5" s="651"/>
      <c r="AD5" s="652">
        <v>341520</v>
      </c>
      <c r="AE5" s="652"/>
      <c r="AF5" s="652"/>
      <c r="AG5" s="652"/>
      <c r="AH5" s="652"/>
      <c r="AI5" s="652"/>
      <c r="AJ5" s="652"/>
      <c r="AK5" s="652"/>
      <c r="AL5" s="653">
        <v>16.7</v>
      </c>
      <c r="AM5" s="654"/>
      <c r="AN5" s="654"/>
      <c r="AO5" s="655"/>
      <c r="AP5" s="645" t="s">
        <v>217</v>
      </c>
      <c r="AQ5" s="646"/>
      <c r="AR5" s="646"/>
      <c r="AS5" s="646"/>
      <c r="AT5" s="646"/>
      <c r="AU5" s="646"/>
      <c r="AV5" s="646"/>
      <c r="AW5" s="646"/>
      <c r="AX5" s="646"/>
      <c r="AY5" s="646"/>
      <c r="AZ5" s="646"/>
      <c r="BA5" s="646"/>
      <c r="BB5" s="646"/>
      <c r="BC5" s="646"/>
      <c r="BD5" s="646"/>
      <c r="BE5" s="646"/>
      <c r="BF5" s="647"/>
      <c r="BG5" s="659">
        <v>340537</v>
      </c>
      <c r="BH5" s="660"/>
      <c r="BI5" s="660"/>
      <c r="BJ5" s="660"/>
      <c r="BK5" s="660"/>
      <c r="BL5" s="660"/>
      <c r="BM5" s="660"/>
      <c r="BN5" s="661"/>
      <c r="BO5" s="662">
        <v>99.7</v>
      </c>
      <c r="BP5" s="662"/>
      <c r="BQ5" s="662"/>
      <c r="BR5" s="662"/>
      <c r="BS5" s="663" t="s">
        <v>218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210</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30092</v>
      </c>
      <c r="S6" s="660"/>
      <c r="T6" s="660"/>
      <c r="U6" s="660"/>
      <c r="V6" s="660"/>
      <c r="W6" s="660"/>
      <c r="X6" s="660"/>
      <c r="Y6" s="661"/>
      <c r="Z6" s="662">
        <v>0.8</v>
      </c>
      <c r="AA6" s="662"/>
      <c r="AB6" s="662"/>
      <c r="AC6" s="662"/>
      <c r="AD6" s="663">
        <v>30092</v>
      </c>
      <c r="AE6" s="663"/>
      <c r="AF6" s="663"/>
      <c r="AG6" s="663"/>
      <c r="AH6" s="663"/>
      <c r="AI6" s="663"/>
      <c r="AJ6" s="663"/>
      <c r="AK6" s="663"/>
      <c r="AL6" s="664">
        <v>1.5</v>
      </c>
      <c r="AM6" s="665"/>
      <c r="AN6" s="665"/>
      <c r="AO6" s="666"/>
      <c r="AP6" s="656" t="s">
        <v>223</v>
      </c>
      <c r="AQ6" s="657"/>
      <c r="AR6" s="657"/>
      <c r="AS6" s="657"/>
      <c r="AT6" s="657"/>
      <c r="AU6" s="657"/>
      <c r="AV6" s="657"/>
      <c r="AW6" s="657"/>
      <c r="AX6" s="657"/>
      <c r="AY6" s="657"/>
      <c r="AZ6" s="657"/>
      <c r="BA6" s="657"/>
      <c r="BB6" s="657"/>
      <c r="BC6" s="657"/>
      <c r="BD6" s="657"/>
      <c r="BE6" s="657"/>
      <c r="BF6" s="658"/>
      <c r="BG6" s="659">
        <v>340537</v>
      </c>
      <c r="BH6" s="660"/>
      <c r="BI6" s="660"/>
      <c r="BJ6" s="660"/>
      <c r="BK6" s="660"/>
      <c r="BL6" s="660"/>
      <c r="BM6" s="660"/>
      <c r="BN6" s="661"/>
      <c r="BO6" s="662">
        <v>99.7</v>
      </c>
      <c r="BP6" s="662"/>
      <c r="BQ6" s="662"/>
      <c r="BR6" s="662"/>
      <c r="BS6" s="663" t="s">
        <v>218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55376</v>
      </c>
      <c r="CS6" s="660"/>
      <c r="CT6" s="660"/>
      <c r="CU6" s="660"/>
      <c r="CV6" s="660"/>
      <c r="CW6" s="660"/>
      <c r="CX6" s="660"/>
      <c r="CY6" s="661"/>
      <c r="CZ6" s="653">
        <v>1.6</v>
      </c>
      <c r="DA6" s="654"/>
      <c r="DB6" s="654"/>
      <c r="DC6" s="673"/>
      <c r="DD6" s="668" t="s">
        <v>122</v>
      </c>
      <c r="DE6" s="660"/>
      <c r="DF6" s="660"/>
      <c r="DG6" s="660"/>
      <c r="DH6" s="660"/>
      <c r="DI6" s="660"/>
      <c r="DJ6" s="660"/>
      <c r="DK6" s="660"/>
      <c r="DL6" s="660"/>
      <c r="DM6" s="660"/>
      <c r="DN6" s="660"/>
      <c r="DO6" s="660"/>
      <c r="DP6" s="661"/>
      <c r="DQ6" s="668">
        <v>55376</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477</v>
      </c>
      <c r="S7" s="660"/>
      <c r="T7" s="660"/>
      <c r="U7" s="660"/>
      <c r="V7" s="660"/>
      <c r="W7" s="660"/>
      <c r="X7" s="660"/>
      <c r="Y7" s="661"/>
      <c r="Z7" s="662">
        <v>0</v>
      </c>
      <c r="AA7" s="662"/>
      <c r="AB7" s="662"/>
      <c r="AC7" s="662"/>
      <c r="AD7" s="663">
        <v>477</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133768</v>
      </c>
      <c r="BH7" s="660"/>
      <c r="BI7" s="660"/>
      <c r="BJ7" s="660"/>
      <c r="BK7" s="660"/>
      <c r="BL7" s="660"/>
      <c r="BM7" s="660"/>
      <c r="BN7" s="661"/>
      <c r="BO7" s="662">
        <v>39.200000000000003</v>
      </c>
      <c r="BP7" s="662"/>
      <c r="BQ7" s="662"/>
      <c r="BR7" s="662"/>
      <c r="BS7" s="663" t="s">
        <v>122</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548507</v>
      </c>
      <c r="CS7" s="660"/>
      <c r="CT7" s="660"/>
      <c r="CU7" s="660"/>
      <c r="CV7" s="660"/>
      <c r="CW7" s="660"/>
      <c r="CX7" s="660"/>
      <c r="CY7" s="661"/>
      <c r="CZ7" s="662">
        <v>15.5</v>
      </c>
      <c r="DA7" s="662"/>
      <c r="DB7" s="662"/>
      <c r="DC7" s="662"/>
      <c r="DD7" s="668">
        <v>7732</v>
      </c>
      <c r="DE7" s="660"/>
      <c r="DF7" s="660"/>
      <c r="DG7" s="660"/>
      <c r="DH7" s="660"/>
      <c r="DI7" s="660"/>
      <c r="DJ7" s="660"/>
      <c r="DK7" s="660"/>
      <c r="DL7" s="660"/>
      <c r="DM7" s="660"/>
      <c r="DN7" s="660"/>
      <c r="DO7" s="660"/>
      <c r="DP7" s="661"/>
      <c r="DQ7" s="668">
        <v>458155</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669</v>
      </c>
      <c r="S8" s="660"/>
      <c r="T8" s="660"/>
      <c r="U8" s="660"/>
      <c r="V8" s="660"/>
      <c r="W8" s="660"/>
      <c r="X8" s="660"/>
      <c r="Y8" s="661"/>
      <c r="Z8" s="662">
        <v>0</v>
      </c>
      <c r="AA8" s="662"/>
      <c r="AB8" s="662"/>
      <c r="AC8" s="662"/>
      <c r="AD8" s="663">
        <v>669</v>
      </c>
      <c r="AE8" s="663"/>
      <c r="AF8" s="663"/>
      <c r="AG8" s="663"/>
      <c r="AH8" s="663"/>
      <c r="AI8" s="663"/>
      <c r="AJ8" s="663"/>
      <c r="AK8" s="663"/>
      <c r="AL8" s="664">
        <v>0</v>
      </c>
      <c r="AM8" s="665"/>
      <c r="AN8" s="665"/>
      <c r="AO8" s="666"/>
      <c r="AP8" s="656" t="s">
        <v>229</v>
      </c>
      <c r="AQ8" s="657"/>
      <c r="AR8" s="657"/>
      <c r="AS8" s="657"/>
      <c r="AT8" s="657"/>
      <c r="AU8" s="657"/>
      <c r="AV8" s="657"/>
      <c r="AW8" s="657"/>
      <c r="AX8" s="657"/>
      <c r="AY8" s="657"/>
      <c r="AZ8" s="657"/>
      <c r="BA8" s="657"/>
      <c r="BB8" s="657"/>
      <c r="BC8" s="657"/>
      <c r="BD8" s="657"/>
      <c r="BE8" s="657"/>
      <c r="BF8" s="658"/>
      <c r="BG8" s="659">
        <v>6659</v>
      </c>
      <c r="BH8" s="660"/>
      <c r="BI8" s="660"/>
      <c r="BJ8" s="660"/>
      <c r="BK8" s="660"/>
      <c r="BL8" s="660"/>
      <c r="BM8" s="660"/>
      <c r="BN8" s="661"/>
      <c r="BO8" s="662">
        <v>1.9</v>
      </c>
      <c r="BP8" s="662"/>
      <c r="BQ8" s="662"/>
      <c r="BR8" s="662"/>
      <c r="BS8" s="668" t="s">
        <v>122</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837789</v>
      </c>
      <c r="CS8" s="660"/>
      <c r="CT8" s="660"/>
      <c r="CU8" s="660"/>
      <c r="CV8" s="660"/>
      <c r="CW8" s="660"/>
      <c r="CX8" s="660"/>
      <c r="CY8" s="661"/>
      <c r="CZ8" s="662">
        <v>23.7</v>
      </c>
      <c r="DA8" s="662"/>
      <c r="DB8" s="662"/>
      <c r="DC8" s="662"/>
      <c r="DD8" s="668" t="s">
        <v>122</v>
      </c>
      <c r="DE8" s="660"/>
      <c r="DF8" s="660"/>
      <c r="DG8" s="660"/>
      <c r="DH8" s="660"/>
      <c r="DI8" s="660"/>
      <c r="DJ8" s="660"/>
      <c r="DK8" s="660"/>
      <c r="DL8" s="660"/>
      <c r="DM8" s="660"/>
      <c r="DN8" s="660"/>
      <c r="DO8" s="660"/>
      <c r="DP8" s="661"/>
      <c r="DQ8" s="668">
        <v>450384</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972</v>
      </c>
      <c r="S9" s="660"/>
      <c r="T9" s="660"/>
      <c r="U9" s="660"/>
      <c r="V9" s="660"/>
      <c r="W9" s="660"/>
      <c r="X9" s="660"/>
      <c r="Y9" s="661"/>
      <c r="Z9" s="662">
        <v>0</v>
      </c>
      <c r="AA9" s="662"/>
      <c r="AB9" s="662"/>
      <c r="AC9" s="662"/>
      <c r="AD9" s="663">
        <v>972</v>
      </c>
      <c r="AE9" s="663"/>
      <c r="AF9" s="663"/>
      <c r="AG9" s="663"/>
      <c r="AH9" s="663"/>
      <c r="AI9" s="663"/>
      <c r="AJ9" s="663"/>
      <c r="AK9" s="663"/>
      <c r="AL9" s="664">
        <v>0</v>
      </c>
      <c r="AM9" s="665"/>
      <c r="AN9" s="665"/>
      <c r="AO9" s="666"/>
      <c r="AP9" s="656" t="s">
        <v>232</v>
      </c>
      <c r="AQ9" s="657"/>
      <c r="AR9" s="657"/>
      <c r="AS9" s="657"/>
      <c r="AT9" s="657"/>
      <c r="AU9" s="657"/>
      <c r="AV9" s="657"/>
      <c r="AW9" s="657"/>
      <c r="AX9" s="657"/>
      <c r="AY9" s="657"/>
      <c r="AZ9" s="657"/>
      <c r="BA9" s="657"/>
      <c r="BB9" s="657"/>
      <c r="BC9" s="657"/>
      <c r="BD9" s="657"/>
      <c r="BE9" s="657"/>
      <c r="BF9" s="658"/>
      <c r="BG9" s="659">
        <v>106487</v>
      </c>
      <c r="BH9" s="660"/>
      <c r="BI9" s="660"/>
      <c r="BJ9" s="660"/>
      <c r="BK9" s="660"/>
      <c r="BL9" s="660"/>
      <c r="BM9" s="660"/>
      <c r="BN9" s="661"/>
      <c r="BO9" s="662">
        <v>31.2</v>
      </c>
      <c r="BP9" s="662"/>
      <c r="BQ9" s="662"/>
      <c r="BR9" s="662"/>
      <c r="BS9" s="668" t="s">
        <v>218</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247113</v>
      </c>
      <c r="CS9" s="660"/>
      <c r="CT9" s="660"/>
      <c r="CU9" s="660"/>
      <c r="CV9" s="660"/>
      <c r="CW9" s="660"/>
      <c r="CX9" s="660"/>
      <c r="CY9" s="661"/>
      <c r="CZ9" s="662">
        <v>7</v>
      </c>
      <c r="DA9" s="662"/>
      <c r="DB9" s="662"/>
      <c r="DC9" s="662"/>
      <c r="DD9" s="668" t="s">
        <v>122</v>
      </c>
      <c r="DE9" s="660"/>
      <c r="DF9" s="660"/>
      <c r="DG9" s="660"/>
      <c r="DH9" s="660"/>
      <c r="DI9" s="660"/>
      <c r="DJ9" s="660"/>
      <c r="DK9" s="660"/>
      <c r="DL9" s="660"/>
      <c r="DM9" s="660"/>
      <c r="DN9" s="660"/>
      <c r="DO9" s="660"/>
      <c r="DP9" s="661"/>
      <c r="DQ9" s="668">
        <v>244865</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218</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9058</v>
      </c>
      <c r="BH10" s="660"/>
      <c r="BI10" s="660"/>
      <c r="BJ10" s="660"/>
      <c r="BK10" s="660"/>
      <c r="BL10" s="660"/>
      <c r="BM10" s="660"/>
      <c r="BN10" s="661"/>
      <c r="BO10" s="662">
        <v>2.7</v>
      </c>
      <c r="BP10" s="662"/>
      <c r="BQ10" s="662"/>
      <c r="BR10" s="662"/>
      <c r="BS10" s="668" t="s">
        <v>122</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t="s">
        <v>218</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218</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218</v>
      </c>
      <c r="S11" s="660"/>
      <c r="T11" s="660"/>
      <c r="U11" s="660"/>
      <c r="V11" s="660"/>
      <c r="W11" s="660"/>
      <c r="X11" s="660"/>
      <c r="Y11" s="661"/>
      <c r="Z11" s="662" t="s">
        <v>218</v>
      </c>
      <c r="AA11" s="662"/>
      <c r="AB11" s="662"/>
      <c r="AC11" s="662"/>
      <c r="AD11" s="663" t="s">
        <v>122</v>
      </c>
      <c r="AE11" s="663"/>
      <c r="AF11" s="663"/>
      <c r="AG11" s="663"/>
      <c r="AH11" s="663"/>
      <c r="AI11" s="663"/>
      <c r="AJ11" s="663"/>
      <c r="AK11" s="663"/>
      <c r="AL11" s="664" t="s">
        <v>122</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11564</v>
      </c>
      <c r="BH11" s="660"/>
      <c r="BI11" s="660"/>
      <c r="BJ11" s="660"/>
      <c r="BK11" s="660"/>
      <c r="BL11" s="660"/>
      <c r="BM11" s="660"/>
      <c r="BN11" s="661"/>
      <c r="BO11" s="662">
        <v>3.4</v>
      </c>
      <c r="BP11" s="662"/>
      <c r="BQ11" s="662"/>
      <c r="BR11" s="662"/>
      <c r="BS11" s="668" t="s">
        <v>122</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595842</v>
      </c>
      <c r="CS11" s="660"/>
      <c r="CT11" s="660"/>
      <c r="CU11" s="660"/>
      <c r="CV11" s="660"/>
      <c r="CW11" s="660"/>
      <c r="CX11" s="660"/>
      <c r="CY11" s="661"/>
      <c r="CZ11" s="662">
        <v>16.8</v>
      </c>
      <c r="DA11" s="662"/>
      <c r="DB11" s="662"/>
      <c r="DC11" s="662"/>
      <c r="DD11" s="668">
        <v>90661</v>
      </c>
      <c r="DE11" s="660"/>
      <c r="DF11" s="660"/>
      <c r="DG11" s="660"/>
      <c r="DH11" s="660"/>
      <c r="DI11" s="660"/>
      <c r="DJ11" s="660"/>
      <c r="DK11" s="660"/>
      <c r="DL11" s="660"/>
      <c r="DM11" s="660"/>
      <c r="DN11" s="660"/>
      <c r="DO11" s="660"/>
      <c r="DP11" s="661"/>
      <c r="DQ11" s="668">
        <v>352903</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77777</v>
      </c>
      <c r="S12" s="660"/>
      <c r="T12" s="660"/>
      <c r="U12" s="660"/>
      <c r="V12" s="660"/>
      <c r="W12" s="660"/>
      <c r="X12" s="660"/>
      <c r="Y12" s="661"/>
      <c r="Z12" s="662">
        <v>2.1</v>
      </c>
      <c r="AA12" s="662"/>
      <c r="AB12" s="662"/>
      <c r="AC12" s="662"/>
      <c r="AD12" s="663">
        <v>77777</v>
      </c>
      <c r="AE12" s="663"/>
      <c r="AF12" s="663"/>
      <c r="AG12" s="663"/>
      <c r="AH12" s="663"/>
      <c r="AI12" s="663"/>
      <c r="AJ12" s="663"/>
      <c r="AK12" s="663"/>
      <c r="AL12" s="664">
        <v>3.8</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166799</v>
      </c>
      <c r="BH12" s="660"/>
      <c r="BI12" s="660"/>
      <c r="BJ12" s="660"/>
      <c r="BK12" s="660"/>
      <c r="BL12" s="660"/>
      <c r="BM12" s="660"/>
      <c r="BN12" s="661"/>
      <c r="BO12" s="662">
        <v>48.8</v>
      </c>
      <c r="BP12" s="662"/>
      <c r="BQ12" s="662"/>
      <c r="BR12" s="662"/>
      <c r="BS12" s="668" t="s">
        <v>122</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31546</v>
      </c>
      <c r="CS12" s="660"/>
      <c r="CT12" s="660"/>
      <c r="CU12" s="660"/>
      <c r="CV12" s="660"/>
      <c r="CW12" s="660"/>
      <c r="CX12" s="660"/>
      <c r="CY12" s="661"/>
      <c r="CZ12" s="662">
        <v>0.9</v>
      </c>
      <c r="DA12" s="662"/>
      <c r="DB12" s="662"/>
      <c r="DC12" s="662"/>
      <c r="DD12" s="668" t="s">
        <v>122</v>
      </c>
      <c r="DE12" s="660"/>
      <c r="DF12" s="660"/>
      <c r="DG12" s="660"/>
      <c r="DH12" s="660"/>
      <c r="DI12" s="660"/>
      <c r="DJ12" s="660"/>
      <c r="DK12" s="660"/>
      <c r="DL12" s="660"/>
      <c r="DM12" s="660"/>
      <c r="DN12" s="660"/>
      <c r="DO12" s="660"/>
      <c r="DP12" s="661"/>
      <c r="DQ12" s="668">
        <v>23957</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5876</v>
      </c>
      <c r="S13" s="660"/>
      <c r="T13" s="660"/>
      <c r="U13" s="660"/>
      <c r="V13" s="660"/>
      <c r="W13" s="660"/>
      <c r="X13" s="660"/>
      <c r="Y13" s="661"/>
      <c r="Z13" s="662">
        <v>0.2</v>
      </c>
      <c r="AA13" s="662"/>
      <c r="AB13" s="662"/>
      <c r="AC13" s="662"/>
      <c r="AD13" s="663">
        <v>5876</v>
      </c>
      <c r="AE13" s="663"/>
      <c r="AF13" s="663"/>
      <c r="AG13" s="663"/>
      <c r="AH13" s="663"/>
      <c r="AI13" s="663"/>
      <c r="AJ13" s="663"/>
      <c r="AK13" s="663"/>
      <c r="AL13" s="664">
        <v>0.3</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165152</v>
      </c>
      <c r="BH13" s="660"/>
      <c r="BI13" s="660"/>
      <c r="BJ13" s="660"/>
      <c r="BK13" s="660"/>
      <c r="BL13" s="660"/>
      <c r="BM13" s="660"/>
      <c r="BN13" s="661"/>
      <c r="BO13" s="662">
        <v>48.4</v>
      </c>
      <c r="BP13" s="662"/>
      <c r="BQ13" s="662"/>
      <c r="BR13" s="662"/>
      <c r="BS13" s="668" t="s">
        <v>218</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300917</v>
      </c>
      <c r="CS13" s="660"/>
      <c r="CT13" s="660"/>
      <c r="CU13" s="660"/>
      <c r="CV13" s="660"/>
      <c r="CW13" s="660"/>
      <c r="CX13" s="660"/>
      <c r="CY13" s="661"/>
      <c r="CZ13" s="662">
        <v>8.5</v>
      </c>
      <c r="DA13" s="662"/>
      <c r="DB13" s="662"/>
      <c r="DC13" s="662"/>
      <c r="DD13" s="668">
        <v>228670</v>
      </c>
      <c r="DE13" s="660"/>
      <c r="DF13" s="660"/>
      <c r="DG13" s="660"/>
      <c r="DH13" s="660"/>
      <c r="DI13" s="660"/>
      <c r="DJ13" s="660"/>
      <c r="DK13" s="660"/>
      <c r="DL13" s="660"/>
      <c r="DM13" s="660"/>
      <c r="DN13" s="660"/>
      <c r="DO13" s="660"/>
      <c r="DP13" s="661"/>
      <c r="DQ13" s="668">
        <v>146750</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18247</v>
      </c>
      <c r="BH14" s="660"/>
      <c r="BI14" s="660"/>
      <c r="BJ14" s="660"/>
      <c r="BK14" s="660"/>
      <c r="BL14" s="660"/>
      <c r="BM14" s="660"/>
      <c r="BN14" s="661"/>
      <c r="BO14" s="662">
        <v>5.3</v>
      </c>
      <c r="BP14" s="662"/>
      <c r="BQ14" s="662"/>
      <c r="BR14" s="662"/>
      <c r="BS14" s="668" t="s">
        <v>122</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143550</v>
      </c>
      <c r="CS14" s="660"/>
      <c r="CT14" s="660"/>
      <c r="CU14" s="660"/>
      <c r="CV14" s="660"/>
      <c r="CW14" s="660"/>
      <c r="CX14" s="660"/>
      <c r="CY14" s="661"/>
      <c r="CZ14" s="662">
        <v>4.0999999999999996</v>
      </c>
      <c r="DA14" s="662"/>
      <c r="DB14" s="662"/>
      <c r="DC14" s="662"/>
      <c r="DD14" s="668">
        <v>17035</v>
      </c>
      <c r="DE14" s="660"/>
      <c r="DF14" s="660"/>
      <c r="DG14" s="660"/>
      <c r="DH14" s="660"/>
      <c r="DI14" s="660"/>
      <c r="DJ14" s="660"/>
      <c r="DK14" s="660"/>
      <c r="DL14" s="660"/>
      <c r="DM14" s="660"/>
      <c r="DN14" s="660"/>
      <c r="DO14" s="660"/>
      <c r="DP14" s="661"/>
      <c r="DQ14" s="668">
        <v>132929</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7359</v>
      </c>
      <c r="S15" s="660"/>
      <c r="T15" s="660"/>
      <c r="U15" s="660"/>
      <c r="V15" s="660"/>
      <c r="W15" s="660"/>
      <c r="X15" s="660"/>
      <c r="Y15" s="661"/>
      <c r="Z15" s="662">
        <v>0.2</v>
      </c>
      <c r="AA15" s="662"/>
      <c r="AB15" s="662"/>
      <c r="AC15" s="662"/>
      <c r="AD15" s="663">
        <v>7359</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21723</v>
      </c>
      <c r="BH15" s="660"/>
      <c r="BI15" s="660"/>
      <c r="BJ15" s="660"/>
      <c r="BK15" s="660"/>
      <c r="BL15" s="660"/>
      <c r="BM15" s="660"/>
      <c r="BN15" s="661"/>
      <c r="BO15" s="662">
        <v>6.4</v>
      </c>
      <c r="BP15" s="662"/>
      <c r="BQ15" s="662"/>
      <c r="BR15" s="662"/>
      <c r="BS15" s="668" t="s">
        <v>122</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507018</v>
      </c>
      <c r="CS15" s="660"/>
      <c r="CT15" s="660"/>
      <c r="CU15" s="660"/>
      <c r="CV15" s="660"/>
      <c r="CW15" s="660"/>
      <c r="CX15" s="660"/>
      <c r="CY15" s="661"/>
      <c r="CZ15" s="662">
        <v>14.3</v>
      </c>
      <c r="DA15" s="662"/>
      <c r="DB15" s="662"/>
      <c r="DC15" s="662"/>
      <c r="DD15" s="668">
        <v>270239</v>
      </c>
      <c r="DE15" s="660"/>
      <c r="DF15" s="660"/>
      <c r="DG15" s="660"/>
      <c r="DH15" s="660"/>
      <c r="DI15" s="660"/>
      <c r="DJ15" s="660"/>
      <c r="DK15" s="660"/>
      <c r="DL15" s="660"/>
      <c r="DM15" s="660"/>
      <c r="DN15" s="660"/>
      <c r="DO15" s="660"/>
      <c r="DP15" s="661"/>
      <c r="DQ15" s="668">
        <v>232246</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24</v>
      </c>
      <c r="CS16" s="660"/>
      <c r="CT16" s="660"/>
      <c r="CU16" s="660"/>
      <c r="CV16" s="660"/>
      <c r="CW16" s="660"/>
      <c r="CX16" s="660"/>
      <c r="CY16" s="661"/>
      <c r="CZ16" s="662">
        <v>0</v>
      </c>
      <c r="DA16" s="662"/>
      <c r="DB16" s="662"/>
      <c r="DC16" s="662"/>
      <c r="DD16" s="668" t="s">
        <v>218</v>
      </c>
      <c r="DE16" s="660"/>
      <c r="DF16" s="660"/>
      <c r="DG16" s="660"/>
      <c r="DH16" s="660"/>
      <c r="DI16" s="660"/>
      <c r="DJ16" s="660"/>
      <c r="DK16" s="660"/>
      <c r="DL16" s="660"/>
      <c r="DM16" s="660"/>
      <c r="DN16" s="660"/>
      <c r="DO16" s="660"/>
      <c r="DP16" s="661"/>
      <c r="DQ16" s="668">
        <v>24</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830</v>
      </c>
      <c r="S17" s="660"/>
      <c r="T17" s="660"/>
      <c r="U17" s="660"/>
      <c r="V17" s="660"/>
      <c r="W17" s="660"/>
      <c r="X17" s="660"/>
      <c r="Y17" s="661"/>
      <c r="Z17" s="662">
        <v>0</v>
      </c>
      <c r="AA17" s="662"/>
      <c r="AB17" s="662"/>
      <c r="AC17" s="662"/>
      <c r="AD17" s="663">
        <v>830</v>
      </c>
      <c r="AE17" s="663"/>
      <c r="AF17" s="663"/>
      <c r="AG17" s="663"/>
      <c r="AH17" s="663"/>
      <c r="AI17" s="663"/>
      <c r="AJ17" s="663"/>
      <c r="AK17" s="663"/>
      <c r="AL17" s="664">
        <v>0</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218</v>
      </c>
      <c r="BH17" s="660"/>
      <c r="BI17" s="660"/>
      <c r="BJ17" s="660"/>
      <c r="BK17" s="660"/>
      <c r="BL17" s="660"/>
      <c r="BM17" s="660"/>
      <c r="BN17" s="661"/>
      <c r="BO17" s="662" t="s">
        <v>218</v>
      </c>
      <c r="BP17" s="662"/>
      <c r="BQ17" s="662"/>
      <c r="BR17" s="662"/>
      <c r="BS17" s="668" t="s">
        <v>122</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274483</v>
      </c>
      <c r="CS17" s="660"/>
      <c r="CT17" s="660"/>
      <c r="CU17" s="660"/>
      <c r="CV17" s="660"/>
      <c r="CW17" s="660"/>
      <c r="CX17" s="660"/>
      <c r="CY17" s="661"/>
      <c r="CZ17" s="662">
        <v>7.7</v>
      </c>
      <c r="DA17" s="662"/>
      <c r="DB17" s="662"/>
      <c r="DC17" s="662"/>
      <c r="DD17" s="668" t="s">
        <v>122</v>
      </c>
      <c r="DE17" s="660"/>
      <c r="DF17" s="660"/>
      <c r="DG17" s="660"/>
      <c r="DH17" s="660"/>
      <c r="DI17" s="660"/>
      <c r="DJ17" s="660"/>
      <c r="DK17" s="660"/>
      <c r="DL17" s="660"/>
      <c r="DM17" s="660"/>
      <c r="DN17" s="660"/>
      <c r="DO17" s="660"/>
      <c r="DP17" s="661"/>
      <c r="DQ17" s="668">
        <v>258977</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1699958</v>
      </c>
      <c r="S18" s="660"/>
      <c r="T18" s="660"/>
      <c r="U18" s="660"/>
      <c r="V18" s="660"/>
      <c r="W18" s="660"/>
      <c r="X18" s="660"/>
      <c r="Y18" s="661"/>
      <c r="Z18" s="662">
        <v>46.6</v>
      </c>
      <c r="AA18" s="662"/>
      <c r="AB18" s="662"/>
      <c r="AC18" s="662"/>
      <c r="AD18" s="663">
        <v>1574429</v>
      </c>
      <c r="AE18" s="663"/>
      <c r="AF18" s="663"/>
      <c r="AG18" s="663"/>
      <c r="AH18" s="663"/>
      <c r="AI18" s="663"/>
      <c r="AJ18" s="663"/>
      <c r="AK18" s="663"/>
      <c r="AL18" s="664">
        <v>77.2</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218</v>
      </c>
      <c r="BP18" s="662"/>
      <c r="BQ18" s="662"/>
      <c r="BR18" s="662"/>
      <c r="BS18" s="668" t="s">
        <v>122</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218</v>
      </c>
      <c r="CS18" s="660"/>
      <c r="CT18" s="660"/>
      <c r="CU18" s="660"/>
      <c r="CV18" s="660"/>
      <c r="CW18" s="660"/>
      <c r="CX18" s="660"/>
      <c r="CY18" s="661"/>
      <c r="CZ18" s="662" t="s">
        <v>218</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1574429</v>
      </c>
      <c r="S19" s="660"/>
      <c r="T19" s="660"/>
      <c r="U19" s="660"/>
      <c r="V19" s="660"/>
      <c r="W19" s="660"/>
      <c r="X19" s="660"/>
      <c r="Y19" s="661"/>
      <c r="Z19" s="662">
        <v>43.2</v>
      </c>
      <c r="AA19" s="662"/>
      <c r="AB19" s="662"/>
      <c r="AC19" s="662"/>
      <c r="AD19" s="663">
        <v>1574429</v>
      </c>
      <c r="AE19" s="663"/>
      <c r="AF19" s="663"/>
      <c r="AG19" s="663"/>
      <c r="AH19" s="663"/>
      <c r="AI19" s="663"/>
      <c r="AJ19" s="663"/>
      <c r="AK19" s="663"/>
      <c r="AL19" s="664">
        <v>77.2</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983</v>
      </c>
      <c r="BH19" s="660"/>
      <c r="BI19" s="660"/>
      <c r="BJ19" s="660"/>
      <c r="BK19" s="660"/>
      <c r="BL19" s="660"/>
      <c r="BM19" s="660"/>
      <c r="BN19" s="661"/>
      <c r="BO19" s="662">
        <v>0.3</v>
      </c>
      <c r="BP19" s="662"/>
      <c r="BQ19" s="662"/>
      <c r="BR19" s="662"/>
      <c r="BS19" s="668" t="s">
        <v>218</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125529</v>
      </c>
      <c r="S20" s="660"/>
      <c r="T20" s="660"/>
      <c r="U20" s="660"/>
      <c r="V20" s="660"/>
      <c r="W20" s="660"/>
      <c r="X20" s="660"/>
      <c r="Y20" s="661"/>
      <c r="Z20" s="662">
        <v>3.4</v>
      </c>
      <c r="AA20" s="662"/>
      <c r="AB20" s="662"/>
      <c r="AC20" s="662"/>
      <c r="AD20" s="663" t="s">
        <v>122</v>
      </c>
      <c r="AE20" s="663"/>
      <c r="AF20" s="663"/>
      <c r="AG20" s="663"/>
      <c r="AH20" s="663"/>
      <c r="AI20" s="663"/>
      <c r="AJ20" s="663"/>
      <c r="AK20" s="663"/>
      <c r="AL20" s="664" t="s">
        <v>218</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983</v>
      </c>
      <c r="BH20" s="660"/>
      <c r="BI20" s="660"/>
      <c r="BJ20" s="660"/>
      <c r="BK20" s="660"/>
      <c r="BL20" s="660"/>
      <c r="BM20" s="660"/>
      <c r="BN20" s="661"/>
      <c r="BO20" s="662">
        <v>0.3</v>
      </c>
      <c r="BP20" s="662"/>
      <c r="BQ20" s="662"/>
      <c r="BR20" s="662"/>
      <c r="BS20" s="668" t="s">
        <v>218</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3542165</v>
      </c>
      <c r="CS20" s="660"/>
      <c r="CT20" s="660"/>
      <c r="CU20" s="660"/>
      <c r="CV20" s="660"/>
      <c r="CW20" s="660"/>
      <c r="CX20" s="660"/>
      <c r="CY20" s="661"/>
      <c r="CZ20" s="662">
        <v>100</v>
      </c>
      <c r="DA20" s="662"/>
      <c r="DB20" s="662"/>
      <c r="DC20" s="662"/>
      <c r="DD20" s="668">
        <v>614337</v>
      </c>
      <c r="DE20" s="660"/>
      <c r="DF20" s="660"/>
      <c r="DG20" s="660"/>
      <c r="DH20" s="660"/>
      <c r="DI20" s="660"/>
      <c r="DJ20" s="660"/>
      <c r="DK20" s="660"/>
      <c r="DL20" s="660"/>
      <c r="DM20" s="660"/>
      <c r="DN20" s="660"/>
      <c r="DO20" s="660"/>
      <c r="DP20" s="661"/>
      <c r="DQ20" s="668">
        <v>2356566</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218</v>
      </c>
      <c r="AA21" s="662"/>
      <c r="AB21" s="662"/>
      <c r="AC21" s="662"/>
      <c r="AD21" s="663" t="s">
        <v>122</v>
      </c>
      <c r="AE21" s="663"/>
      <c r="AF21" s="663"/>
      <c r="AG21" s="663"/>
      <c r="AH21" s="663"/>
      <c r="AI21" s="663"/>
      <c r="AJ21" s="663"/>
      <c r="AK21" s="663"/>
      <c r="AL21" s="664" t="s">
        <v>122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983</v>
      </c>
      <c r="BH21" s="660"/>
      <c r="BI21" s="660"/>
      <c r="BJ21" s="660"/>
      <c r="BK21" s="660"/>
      <c r="BL21" s="660"/>
      <c r="BM21" s="660"/>
      <c r="BN21" s="661"/>
      <c r="BO21" s="662">
        <v>0.3</v>
      </c>
      <c r="BP21" s="662"/>
      <c r="BQ21" s="662"/>
      <c r="BR21" s="662"/>
      <c r="BS21" s="668" t="s">
        <v>218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2165530</v>
      </c>
      <c r="S22" s="660"/>
      <c r="T22" s="660"/>
      <c r="U22" s="660"/>
      <c r="V22" s="660"/>
      <c r="W22" s="660"/>
      <c r="X22" s="660"/>
      <c r="Y22" s="661"/>
      <c r="Z22" s="662">
        <v>59.4</v>
      </c>
      <c r="AA22" s="662"/>
      <c r="AB22" s="662"/>
      <c r="AC22" s="662"/>
      <c r="AD22" s="663">
        <v>2040001</v>
      </c>
      <c r="AE22" s="663"/>
      <c r="AF22" s="663"/>
      <c r="AG22" s="663"/>
      <c r="AH22" s="663"/>
      <c r="AI22" s="663"/>
      <c r="AJ22" s="663"/>
      <c r="AK22" s="663"/>
      <c r="AL22" s="664">
        <v>100</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218</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122</v>
      </c>
      <c r="AE23" s="663"/>
      <c r="AF23" s="663"/>
      <c r="AG23" s="663"/>
      <c r="AH23" s="663"/>
      <c r="AI23" s="663"/>
      <c r="AJ23" s="663"/>
      <c r="AK23" s="663"/>
      <c r="AL23" s="664" t="s">
        <v>122</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22167</v>
      </c>
      <c r="S24" s="660"/>
      <c r="T24" s="660"/>
      <c r="U24" s="660"/>
      <c r="V24" s="660"/>
      <c r="W24" s="660"/>
      <c r="X24" s="660"/>
      <c r="Y24" s="661"/>
      <c r="Z24" s="662">
        <v>0.6</v>
      </c>
      <c r="AA24" s="662"/>
      <c r="AB24" s="662"/>
      <c r="AC24" s="662"/>
      <c r="AD24" s="663" t="s">
        <v>122</v>
      </c>
      <c r="AE24" s="663"/>
      <c r="AF24" s="663"/>
      <c r="AG24" s="663"/>
      <c r="AH24" s="663"/>
      <c r="AI24" s="663"/>
      <c r="AJ24" s="663"/>
      <c r="AK24" s="663"/>
      <c r="AL24" s="664" t="s">
        <v>122</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1326702</v>
      </c>
      <c r="CS24" s="649"/>
      <c r="CT24" s="649"/>
      <c r="CU24" s="649"/>
      <c r="CV24" s="649"/>
      <c r="CW24" s="649"/>
      <c r="CX24" s="649"/>
      <c r="CY24" s="650"/>
      <c r="CZ24" s="653">
        <v>37.5</v>
      </c>
      <c r="DA24" s="654"/>
      <c r="DB24" s="654"/>
      <c r="DC24" s="673"/>
      <c r="DD24" s="692">
        <v>955612</v>
      </c>
      <c r="DE24" s="649"/>
      <c r="DF24" s="649"/>
      <c r="DG24" s="649"/>
      <c r="DH24" s="649"/>
      <c r="DI24" s="649"/>
      <c r="DJ24" s="649"/>
      <c r="DK24" s="650"/>
      <c r="DL24" s="692">
        <v>913235</v>
      </c>
      <c r="DM24" s="649"/>
      <c r="DN24" s="649"/>
      <c r="DO24" s="649"/>
      <c r="DP24" s="649"/>
      <c r="DQ24" s="649"/>
      <c r="DR24" s="649"/>
      <c r="DS24" s="649"/>
      <c r="DT24" s="649"/>
      <c r="DU24" s="649"/>
      <c r="DV24" s="650"/>
      <c r="DW24" s="653">
        <v>43</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33194</v>
      </c>
      <c r="S25" s="660"/>
      <c r="T25" s="660"/>
      <c r="U25" s="660"/>
      <c r="V25" s="660"/>
      <c r="W25" s="660"/>
      <c r="X25" s="660"/>
      <c r="Y25" s="661"/>
      <c r="Z25" s="662">
        <v>0.9</v>
      </c>
      <c r="AA25" s="662"/>
      <c r="AB25" s="662"/>
      <c r="AC25" s="662"/>
      <c r="AD25" s="663" t="s">
        <v>122</v>
      </c>
      <c r="AE25" s="663"/>
      <c r="AF25" s="663"/>
      <c r="AG25" s="663"/>
      <c r="AH25" s="663"/>
      <c r="AI25" s="663"/>
      <c r="AJ25" s="663"/>
      <c r="AK25" s="663"/>
      <c r="AL25" s="664" t="s">
        <v>122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218</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533890</v>
      </c>
      <c r="CS25" s="695"/>
      <c r="CT25" s="695"/>
      <c r="CU25" s="695"/>
      <c r="CV25" s="695"/>
      <c r="CW25" s="695"/>
      <c r="CX25" s="695"/>
      <c r="CY25" s="696"/>
      <c r="CZ25" s="664">
        <v>15.1</v>
      </c>
      <c r="DA25" s="693"/>
      <c r="DB25" s="693"/>
      <c r="DC25" s="697"/>
      <c r="DD25" s="668">
        <v>514995</v>
      </c>
      <c r="DE25" s="695"/>
      <c r="DF25" s="695"/>
      <c r="DG25" s="695"/>
      <c r="DH25" s="695"/>
      <c r="DI25" s="695"/>
      <c r="DJ25" s="695"/>
      <c r="DK25" s="696"/>
      <c r="DL25" s="668">
        <v>489600</v>
      </c>
      <c r="DM25" s="695"/>
      <c r="DN25" s="695"/>
      <c r="DO25" s="695"/>
      <c r="DP25" s="695"/>
      <c r="DQ25" s="695"/>
      <c r="DR25" s="695"/>
      <c r="DS25" s="695"/>
      <c r="DT25" s="695"/>
      <c r="DU25" s="695"/>
      <c r="DV25" s="696"/>
      <c r="DW25" s="664">
        <v>23.1</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3374</v>
      </c>
      <c r="S26" s="660"/>
      <c r="T26" s="660"/>
      <c r="U26" s="660"/>
      <c r="V26" s="660"/>
      <c r="W26" s="660"/>
      <c r="X26" s="660"/>
      <c r="Y26" s="661"/>
      <c r="Z26" s="662">
        <v>0.1</v>
      </c>
      <c r="AA26" s="662"/>
      <c r="AB26" s="662"/>
      <c r="AC26" s="662"/>
      <c r="AD26" s="663" t="s">
        <v>218</v>
      </c>
      <c r="AE26" s="663"/>
      <c r="AF26" s="663"/>
      <c r="AG26" s="663"/>
      <c r="AH26" s="663"/>
      <c r="AI26" s="663"/>
      <c r="AJ26" s="663"/>
      <c r="AK26" s="663"/>
      <c r="AL26" s="664" t="s">
        <v>122</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296591</v>
      </c>
      <c r="CS26" s="660"/>
      <c r="CT26" s="660"/>
      <c r="CU26" s="660"/>
      <c r="CV26" s="660"/>
      <c r="CW26" s="660"/>
      <c r="CX26" s="660"/>
      <c r="CY26" s="661"/>
      <c r="CZ26" s="664">
        <v>8.4</v>
      </c>
      <c r="DA26" s="693"/>
      <c r="DB26" s="693"/>
      <c r="DC26" s="697"/>
      <c r="DD26" s="668">
        <v>286055</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353989</v>
      </c>
      <c r="S27" s="660"/>
      <c r="T27" s="660"/>
      <c r="U27" s="660"/>
      <c r="V27" s="660"/>
      <c r="W27" s="660"/>
      <c r="X27" s="660"/>
      <c r="Y27" s="661"/>
      <c r="Z27" s="662">
        <v>9.6999999999999993</v>
      </c>
      <c r="AA27" s="662"/>
      <c r="AB27" s="662"/>
      <c r="AC27" s="662"/>
      <c r="AD27" s="663" t="s">
        <v>122</v>
      </c>
      <c r="AE27" s="663"/>
      <c r="AF27" s="663"/>
      <c r="AG27" s="663"/>
      <c r="AH27" s="663"/>
      <c r="AI27" s="663"/>
      <c r="AJ27" s="663"/>
      <c r="AK27" s="663"/>
      <c r="AL27" s="664" t="s">
        <v>122</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341520</v>
      </c>
      <c r="BH27" s="660"/>
      <c r="BI27" s="660"/>
      <c r="BJ27" s="660"/>
      <c r="BK27" s="660"/>
      <c r="BL27" s="660"/>
      <c r="BM27" s="660"/>
      <c r="BN27" s="661"/>
      <c r="BO27" s="662">
        <v>100</v>
      </c>
      <c r="BP27" s="662"/>
      <c r="BQ27" s="662"/>
      <c r="BR27" s="662"/>
      <c r="BS27" s="668" t="s">
        <v>218</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518329</v>
      </c>
      <c r="CS27" s="695"/>
      <c r="CT27" s="695"/>
      <c r="CU27" s="695"/>
      <c r="CV27" s="695"/>
      <c r="CW27" s="695"/>
      <c r="CX27" s="695"/>
      <c r="CY27" s="696"/>
      <c r="CZ27" s="664">
        <v>14.6</v>
      </c>
      <c r="DA27" s="693"/>
      <c r="DB27" s="693"/>
      <c r="DC27" s="697"/>
      <c r="DD27" s="668">
        <v>181640</v>
      </c>
      <c r="DE27" s="695"/>
      <c r="DF27" s="695"/>
      <c r="DG27" s="695"/>
      <c r="DH27" s="695"/>
      <c r="DI27" s="695"/>
      <c r="DJ27" s="695"/>
      <c r="DK27" s="696"/>
      <c r="DL27" s="668">
        <v>164658</v>
      </c>
      <c r="DM27" s="695"/>
      <c r="DN27" s="695"/>
      <c r="DO27" s="695"/>
      <c r="DP27" s="695"/>
      <c r="DQ27" s="695"/>
      <c r="DR27" s="695"/>
      <c r="DS27" s="695"/>
      <c r="DT27" s="695"/>
      <c r="DU27" s="695"/>
      <c r="DV27" s="696"/>
      <c r="DW27" s="664">
        <v>7.8</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218</v>
      </c>
      <c r="AA28" s="662"/>
      <c r="AB28" s="662"/>
      <c r="AC28" s="662"/>
      <c r="AD28" s="663" t="s">
        <v>122</v>
      </c>
      <c r="AE28" s="663"/>
      <c r="AF28" s="663"/>
      <c r="AG28" s="663"/>
      <c r="AH28" s="663"/>
      <c r="AI28" s="663"/>
      <c r="AJ28" s="663"/>
      <c r="AK28" s="663"/>
      <c r="AL28" s="664" t="s">
        <v>218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274483</v>
      </c>
      <c r="CS28" s="660"/>
      <c r="CT28" s="660"/>
      <c r="CU28" s="660"/>
      <c r="CV28" s="660"/>
      <c r="CW28" s="660"/>
      <c r="CX28" s="660"/>
      <c r="CY28" s="661"/>
      <c r="CZ28" s="664">
        <v>7.7</v>
      </c>
      <c r="DA28" s="693"/>
      <c r="DB28" s="693"/>
      <c r="DC28" s="697"/>
      <c r="DD28" s="668">
        <v>258977</v>
      </c>
      <c r="DE28" s="660"/>
      <c r="DF28" s="660"/>
      <c r="DG28" s="660"/>
      <c r="DH28" s="660"/>
      <c r="DI28" s="660"/>
      <c r="DJ28" s="660"/>
      <c r="DK28" s="661"/>
      <c r="DL28" s="668">
        <v>258977</v>
      </c>
      <c r="DM28" s="660"/>
      <c r="DN28" s="660"/>
      <c r="DO28" s="660"/>
      <c r="DP28" s="660"/>
      <c r="DQ28" s="660"/>
      <c r="DR28" s="660"/>
      <c r="DS28" s="660"/>
      <c r="DT28" s="660"/>
      <c r="DU28" s="660"/>
      <c r="DV28" s="661"/>
      <c r="DW28" s="664">
        <v>12.2</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338017</v>
      </c>
      <c r="S29" s="660"/>
      <c r="T29" s="660"/>
      <c r="U29" s="660"/>
      <c r="V29" s="660"/>
      <c r="W29" s="660"/>
      <c r="X29" s="660"/>
      <c r="Y29" s="661"/>
      <c r="Z29" s="662">
        <v>9.3000000000000007</v>
      </c>
      <c r="AA29" s="662"/>
      <c r="AB29" s="662"/>
      <c r="AC29" s="662"/>
      <c r="AD29" s="663" t="s">
        <v>122</v>
      </c>
      <c r="AE29" s="663"/>
      <c r="AF29" s="663"/>
      <c r="AG29" s="663"/>
      <c r="AH29" s="663"/>
      <c r="AI29" s="663"/>
      <c r="AJ29" s="663"/>
      <c r="AK29" s="663"/>
      <c r="AL29" s="664" t="s">
        <v>218</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274483</v>
      </c>
      <c r="CS29" s="695"/>
      <c r="CT29" s="695"/>
      <c r="CU29" s="695"/>
      <c r="CV29" s="695"/>
      <c r="CW29" s="695"/>
      <c r="CX29" s="695"/>
      <c r="CY29" s="696"/>
      <c r="CZ29" s="664">
        <v>7.7</v>
      </c>
      <c r="DA29" s="693"/>
      <c r="DB29" s="693"/>
      <c r="DC29" s="697"/>
      <c r="DD29" s="668">
        <v>258977</v>
      </c>
      <c r="DE29" s="695"/>
      <c r="DF29" s="695"/>
      <c r="DG29" s="695"/>
      <c r="DH29" s="695"/>
      <c r="DI29" s="695"/>
      <c r="DJ29" s="695"/>
      <c r="DK29" s="696"/>
      <c r="DL29" s="668">
        <v>258977</v>
      </c>
      <c r="DM29" s="695"/>
      <c r="DN29" s="695"/>
      <c r="DO29" s="695"/>
      <c r="DP29" s="695"/>
      <c r="DQ29" s="695"/>
      <c r="DR29" s="695"/>
      <c r="DS29" s="695"/>
      <c r="DT29" s="695"/>
      <c r="DU29" s="695"/>
      <c r="DV29" s="696"/>
      <c r="DW29" s="664">
        <v>12.2</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29474</v>
      </c>
      <c r="S30" s="660"/>
      <c r="T30" s="660"/>
      <c r="U30" s="660"/>
      <c r="V30" s="660"/>
      <c r="W30" s="660"/>
      <c r="X30" s="660"/>
      <c r="Y30" s="661"/>
      <c r="Z30" s="662">
        <v>0.8</v>
      </c>
      <c r="AA30" s="662"/>
      <c r="AB30" s="662"/>
      <c r="AC30" s="662"/>
      <c r="AD30" s="663" t="s">
        <v>122</v>
      </c>
      <c r="AE30" s="663"/>
      <c r="AF30" s="663"/>
      <c r="AG30" s="663"/>
      <c r="AH30" s="663"/>
      <c r="AI30" s="663"/>
      <c r="AJ30" s="663"/>
      <c r="AK30" s="663"/>
      <c r="AL30" s="664" t="s">
        <v>122</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v>
      </c>
      <c r="BH30" s="720"/>
      <c r="BI30" s="720"/>
      <c r="BJ30" s="720"/>
      <c r="BK30" s="720"/>
      <c r="BL30" s="720"/>
      <c r="BM30" s="654">
        <v>89.5</v>
      </c>
      <c r="BN30" s="720"/>
      <c r="BO30" s="720"/>
      <c r="BP30" s="720"/>
      <c r="BQ30" s="721"/>
      <c r="BR30" s="719">
        <v>98</v>
      </c>
      <c r="BS30" s="720"/>
      <c r="BT30" s="720"/>
      <c r="BU30" s="720"/>
      <c r="BV30" s="720"/>
      <c r="BW30" s="720"/>
      <c r="BX30" s="654">
        <v>88.8</v>
      </c>
      <c r="BY30" s="720"/>
      <c r="BZ30" s="720"/>
      <c r="CA30" s="720"/>
      <c r="CB30" s="721"/>
      <c r="CD30" s="724"/>
      <c r="CE30" s="725"/>
      <c r="CF30" s="674" t="s">
        <v>301</v>
      </c>
      <c r="CG30" s="675"/>
      <c r="CH30" s="675"/>
      <c r="CI30" s="675"/>
      <c r="CJ30" s="675"/>
      <c r="CK30" s="675"/>
      <c r="CL30" s="675"/>
      <c r="CM30" s="675"/>
      <c r="CN30" s="675"/>
      <c r="CO30" s="675"/>
      <c r="CP30" s="675"/>
      <c r="CQ30" s="676"/>
      <c r="CR30" s="659">
        <v>251630</v>
      </c>
      <c r="CS30" s="660"/>
      <c r="CT30" s="660"/>
      <c r="CU30" s="660"/>
      <c r="CV30" s="660"/>
      <c r="CW30" s="660"/>
      <c r="CX30" s="660"/>
      <c r="CY30" s="661"/>
      <c r="CZ30" s="664">
        <v>7.1</v>
      </c>
      <c r="DA30" s="693"/>
      <c r="DB30" s="693"/>
      <c r="DC30" s="697"/>
      <c r="DD30" s="668">
        <v>236124</v>
      </c>
      <c r="DE30" s="660"/>
      <c r="DF30" s="660"/>
      <c r="DG30" s="660"/>
      <c r="DH30" s="660"/>
      <c r="DI30" s="660"/>
      <c r="DJ30" s="660"/>
      <c r="DK30" s="661"/>
      <c r="DL30" s="668">
        <v>236124</v>
      </c>
      <c r="DM30" s="660"/>
      <c r="DN30" s="660"/>
      <c r="DO30" s="660"/>
      <c r="DP30" s="660"/>
      <c r="DQ30" s="660"/>
      <c r="DR30" s="660"/>
      <c r="DS30" s="660"/>
      <c r="DT30" s="660"/>
      <c r="DU30" s="660"/>
      <c r="DV30" s="661"/>
      <c r="DW30" s="664">
        <v>11.1</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6212</v>
      </c>
      <c r="S31" s="660"/>
      <c r="T31" s="660"/>
      <c r="U31" s="660"/>
      <c r="V31" s="660"/>
      <c r="W31" s="660"/>
      <c r="X31" s="660"/>
      <c r="Y31" s="661"/>
      <c r="Z31" s="662">
        <v>0.2</v>
      </c>
      <c r="AA31" s="662"/>
      <c r="AB31" s="662"/>
      <c r="AC31" s="662"/>
      <c r="AD31" s="663" t="s">
        <v>122</v>
      </c>
      <c r="AE31" s="663"/>
      <c r="AF31" s="663"/>
      <c r="AG31" s="663"/>
      <c r="AH31" s="663"/>
      <c r="AI31" s="663"/>
      <c r="AJ31" s="663"/>
      <c r="AK31" s="663"/>
      <c r="AL31" s="664" t="s">
        <v>218</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98.1</v>
      </c>
      <c r="BH31" s="695"/>
      <c r="BI31" s="695"/>
      <c r="BJ31" s="695"/>
      <c r="BK31" s="695"/>
      <c r="BL31" s="695"/>
      <c r="BM31" s="665">
        <v>92.5</v>
      </c>
      <c r="BN31" s="717"/>
      <c r="BO31" s="717"/>
      <c r="BP31" s="717"/>
      <c r="BQ31" s="718"/>
      <c r="BR31" s="716">
        <v>98.5</v>
      </c>
      <c r="BS31" s="695"/>
      <c r="BT31" s="695"/>
      <c r="BU31" s="695"/>
      <c r="BV31" s="695"/>
      <c r="BW31" s="695"/>
      <c r="BX31" s="665">
        <v>92.2</v>
      </c>
      <c r="BY31" s="717"/>
      <c r="BZ31" s="717"/>
      <c r="CA31" s="717"/>
      <c r="CB31" s="718"/>
      <c r="CD31" s="724"/>
      <c r="CE31" s="725"/>
      <c r="CF31" s="674" t="s">
        <v>305</v>
      </c>
      <c r="CG31" s="675"/>
      <c r="CH31" s="675"/>
      <c r="CI31" s="675"/>
      <c r="CJ31" s="675"/>
      <c r="CK31" s="675"/>
      <c r="CL31" s="675"/>
      <c r="CM31" s="675"/>
      <c r="CN31" s="675"/>
      <c r="CO31" s="675"/>
      <c r="CP31" s="675"/>
      <c r="CQ31" s="676"/>
      <c r="CR31" s="659">
        <v>22853</v>
      </c>
      <c r="CS31" s="695"/>
      <c r="CT31" s="695"/>
      <c r="CU31" s="695"/>
      <c r="CV31" s="695"/>
      <c r="CW31" s="695"/>
      <c r="CX31" s="695"/>
      <c r="CY31" s="696"/>
      <c r="CZ31" s="664">
        <v>0.6</v>
      </c>
      <c r="DA31" s="693"/>
      <c r="DB31" s="693"/>
      <c r="DC31" s="697"/>
      <c r="DD31" s="668">
        <v>22853</v>
      </c>
      <c r="DE31" s="695"/>
      <c r="DF31" s="695"/>
      <c r="DG31" s="695"/>
      <c r="DH31" s="695"/>
      <c r="DI31" s="695"/>
      <c r="DJ31" s="695"/>
      <c r="DK31" s="696"/>
      <c r="DL31" s="668">
        <v>22853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93933</v>
      </c>
      <c r="S32" s="660"/>
      <c r="T32" s="660"/>
      <c r="U32" s="660"/>
      <c r="V32" s="660"/>
      <c r="W32" s="660"/>
      <c r="X32" s="660"/>
      <c r="Y32" s="661"/>
      <c r="Z32" s="662">
        <v>2.6</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97.8</v>
      </c>
      <c r="BH32" s="729"/>
      <c r="BI32" s="729"/>
      <c r="BJ32" s="729"/>
      <c r="BK32" s="729"/>
      <c r="BL32" s="729"/>
      <c r="BM32" s="730">
        <v>85.7</v>
      </c>
      <c r="BN32" s="729"/>
      <c r="BO32" s="729"/>
      <c r="BP32" s="729"/>
      <c r="BQ32" s="731"/>
      <c r="BR32" s="728">
        <v>97.3</v>
      </c>
      <c r="BS32" s="729"/>
      <c r="BT32" s="729"/>
      <c r="BU32" s="729"/>
      <c r="BV32" s="729"/>
      <c r="BW32" s="729"/>
      <c r="BX32" s="730">
        <v>84.6</v>
      </c>
      <c r="BY32" s="729"/>
      <c r="BZ32" s="729"/>
      <c r="CA32" s="729"/>
      <c r="CB32" s="731"/>
      <c r="CD32" s="726"/>
      <c r="CE32" s="727"/>
      <c r="CF32" s="674" t="s">
        <v>308</v>
      </c>
      <c r="CG32" s="675"/>
      <c r="CH32" s="675"/>
      <c r="CI32" s="675"/>
      <c r="CJ32" s="675"/>
      <c r="CK32" s="675"/>
      <c r="CL32" s="675"/>
      <c r="CM32" s="675"/>
      <c r="CN32" s="675"/>
      <c r="CO32" s="675"/>
      <c r="CP32" s="675"/>
      <c r="CQ32" s="676"/>
      <c r="CR32" s="659" t="s">
        <v>218</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218</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116304</v>
      </c>
      <c r="S33" s="660"/>
      <c r="T33" s="660"/>
      <c r="U33" s="660"/>
      <c r="V33" s="660"/>
      <c r="W33" s="660"/>
      <c r="X33" s="660"/>
      <c r="Y33" s="661"/>
      <c r="Z33" s="662">
        <v>3.2</v>
      </c>
      <c r="AA33" s="662"/>
      <c r="AB33" s="662"/>
      <c r="AC33" s="662"/>
      <c r="AD33" s="663" t="s">
        <v>218</v>
      </c>
      <c r="AE33" s="663"/>
      <c r="AF33" s="663"/>
      <c r="AG33" s="663"/>
      <c r="AH33" s="663"/>
      <c r="AI33" s="663"/>
      <c r="AJ33" s="663"/>
      <c r="AK33" s="663"/>
      <c r="AL33" s="664" t="s">
        <v>218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1601102</v>
      </c>
      <c r="CS33" s="695"/>
      <c r="CT33" s="695"/>
      <c r="CU33" s="695"/>
      <c r="CV33" s="695"/>
      <c r="CW33" s="695"/>
      <c r="CX33" s="695"/>
      <c r="CY33" s="696"/>
      <c r="CZ33" s="664">
        <v>45.2</v>
      </c>
      <c r="DA33" s="693"/>
      <c r="DB33" s="693"/>
      <c r="DC33" s="697"/>
      <c r="DD33" s="668">
        <v>1277461</v>
      </c>
      <c r="DE33" s="695"/>
      <c r="DF33" s="695"/>
      <c r="DG33" s="695"/>
      <c r="DH33" s="695"/>
      <c r="DI33" s="695"/>
      <c r="DJ33" s="695"/>
      <c r="DK33" s="696"/>
      <c r="DL33" s="668">
        <v>1003634</v>
      </c>
      <c r="DM33" s="695"/>
      <c r="DN33" s="695"/>
      <c r="DO33" s="695"/>
      <c r="DP33" s="695"/>
      <c r="DQ33" s="695"/>
      <c r="DR33" s="695"/>
      <c r="DS33" s="695"/>
      <c r="DT33" s="695"/>
      <c r="DU33" s="695"/>
      <c r="DV33" s="696"/>
      <c r="DW33" s="664">
        <v>47.3</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19058</v>
      </c>
      <c r="S34" s="660"/>
      <c r="T34" s="660"/>
      <c r="U34" s="660"/>
      <c r="V34" s="660"/>
      <c r="W34" s="660"/>
      <c r="X34" s="660"/>
      <c r="Y34" s="661"/>
      <c r="Z34" s="662">
        <v>0.5</v>
      </c>
      <c r="AA34" s="662"/>
      <c r="AB34" s="662"/>
      <c r="AC34" s="662"/>
      <c r="AD34" s="663">
        <v>5</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478669</v>
      </c>
      <c r="CS34" s="660"/>
      <c r="CT34" s="660"/>
      <c r="CU34" s="660"/>
      <c r="CV34" s="660"/>
      <c r="CW34" s="660"/>
      <c r="CX34" s="660"/>
      <c r="CY34" s="661"/>
      <c r="CZ34" s="664">
        <v>13.5</v>
      </c>
      <c r="DA34" s="693"/>
      <c r="DB34" s="693"/>
      <c r="DC34" s="697"/>
      <c r="DD34" s="668">
        <v>369164</v>
      </c>
      <c r="DE34" s="660"/>
      <c r="DF34" s="660"/>
      <c r="DG34" s="660"/>
      <c r="DH34" s="660"/>
      <c r="DI34" s="660"/>
      <c r="DJ34" s="660"/>
      <c r="DK34" s="661"/>
      <c r="DL34" s="668">
        <v>285817</v>
      </c>
      <c r="DM34" s="660"/>
      <c r="DN34" s="660"/>
      <c r="DO34" s="660"/>
      <c r="DP34" s="660"/>
      <c r="DQ34" s="660"/>
      <c r="DR34" s="660"/>
      <c r="DS34" s="660"/>
      <c r="DT34" s="660"/>
      <c r="DU34" s="660"/>
      <c r="DV34" s="661"/>
      <c r="DW34" s="664">
        <v>13.5</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465889</v>
      </c>
      <c r="S35" s="660"/>
      <c r="T35" s="660"/>
      <c r="U35" s="660"/>
      <c r="V35" s="660"/>
      <c r="W35" s="660"/>
      <c r="X35" s="660"/>
      <c r="Y35" s="661"/>
      <c r="Z35" s="662">
        <v>12.8</v>
      </c>
      <c r="AA35" s="662"/>
      <c r="AB35" s="662"/>
      <c r="AC35" s="662"/>
      <c r="AD35" s="663" t="s">
        <v>122</v>
      </c>
      <c r="AE35" s="663"/>
      <c r="AF35" s="663"/>
      <c r="AG35" s="663"/>
      <c r="AH35" s="663"/>
      <c r="AI35" s="663"/>
      <c r="AJ35" s="663"/>
      <c r="AK35" s="663"/>
      <c r="AL35" s="664" t="s">
        <v>122</v>
      </c>
      <c r="AM35" s="665"/>
      <c r="AN35" s="665"/>
      <c r="AO35" s="666"/>
      <c r="AP35" s="214"/>
      <c r="AQ35" s="732" t="s">
        <v>316</v>
      </c>
      <c r="AR35" s="733"/>
      <c r="AS35" s="733"/>
      <c r="AT35" s="733"/>
      <c r="AU35" s="733"/>
      <c r="AV35" s="733"/>
      <c r="AW35" s="733"/>
      <c r="AX35" s="733"/>
      <c r="AY35" s="734"/>
      <c r="AZ35" s="648">
        <v>509859</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63599</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57320</v>
      </c>
      <c r="CS35" s="695"/>
      <c r="CT35" s="695"/>
      <c r="CU35" s="695"/>
      <c r="CV35" s="695"/>
      <c r="CW35" s="695"/>
      <c r="CX35" s="695"/>
      <c r="CY35" s="696"/>
      <c r="CZ35" s="664">
        <v>1.6</v>
      </c>
      <c r="DA35" s="693"/>
      <c r="DB35" s="693"/>
      <c r="DC35" s="697"/>
      <c r="DD35" s="668">
        <v>54251</v>
      </c>
      <c r="DE35" s="695"/>
      <c r="DF35" s="695"/>
      <c r="DG35" s="695"/>
      <c r="DH35" s="695"/>
      <c r="DI35" s="695"/>
      <c r="DJ35" s="695"/>
      <c r="DK35" s="696"/>
      <c r="DL35" s="668">
        <v>30071</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218</v>
      </c>
      <c r="S36" s="660"/>
      <c r="T36" s="660"/>
      <c r="U36" s="660"/>
      <c r="V36" s="660"/>
      <c r="W36" s="660"/>
      <c r="X36" s="660"/>
      <c r="Y36" s="661"/>
      <c r="Z36" s="662" t="s">
        <v>218</v>
      </c>
      <c r="AA36" s="662"/>
      <c r="AB36" s="662"/>
      <c r="AC36" s="662"/>
      <c r="AD36" s="663" t="s">
        <v>218</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195261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60805</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520455</v>
      </c>
      <c r="CS36" s="660"/>
      <c r="CT36" s="660"/>
      <c r="CU36" s="660"/>
      <c r="CV36" s="660"/>
      <c r="CW36" s="660"/>
      <c r="CX36" s="660"/>
      <c r="CY36" s="661"/>
      <c r="CZ36" s="664">
        <v>14.7</v>
      </c>
      <c r="DA36" s="693"/>
      <c r="DB36" s="693"/>
      <c r="DC36" s="697"/>
      <c r="DD36" s="668">
        <v>358917</v>
      </c>
      <c r="DE36" s="660"/>
      <c r="DF36" s="660"/>
      <c r="DG36" s="660"/>
      <c r="DH36" s="660"/>
      <c r="DI36" s="660"/>
      <c r="DJ36" s="660"/>
      <c r="DK36" s="661"/>
      <c r="DL36" s="668">
        <v>310895</v>
      </c>
      <c r="DM36" s="660"/>
      <c r="DN36" s="660"/>
      <c r="DO36" s="660"/>
      <c r="DP36" s="660"/>
      <c r="DQ36" s="660"/>
      <c r="DR36" s="660"/>
      <c r="DS36" s="660"/>
      <c r="DT36" s="660"/>
      <c r="DU36" s="660"/>
      <c r="DV36" s="661"/>
      <c r="DW36" s="664">
        <v>14.7</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81989</v>
      </c>
      <c r="S37" s="660"/>
      <c r="T37" s="660"/>
      <c r="U37" s="660"/>
      <c r="V37" s="660"/>
      <c r="W37" s="660"/>
      <c r="X37" s="660"/>
      <c r="Y37" s="661"/>
      <c r="Z37" s="662">
        <v>2.2000000000000002</v>
      </c>
      <c r="AA37" s="662"/>
      <c r="AB37" s="662"/>
      <c r="AC37" s="662"/>
      <c r="AD37" s="663" t="s">
        <v>122</v>
      </c>
      <c r="AE37" s="663"/>
      <c r="AF37" s="663"/>
      <c r="AG37" s="663"/>
      <c r="AH37" s="663"/>
      <c r="AI37" s="663"/>
      <c r="AJ37" s="663"/>
      <c r="AK37" s="663"/>
      <c r="AL37" s="664" t="s">
        <v>218</v>
      </c>
      <c r="AM37" s="665"/>
      <c r="AN37" s="665"/>
      <c r="AO37" s="666"/>
      <c r="AQ37" s="736" t="s">
        <v>324</v>
      </c>
      <c r="AR37" s="737"/>
      <c r="AS37" s="737"/>
      <c r="AT37" s="737"/>
      <c r="AU37" s="737"/>
      <c r="AV37" s="737"/>
      <c r="AW37" s="737"/>
      <c r="AX37" s="737"/>
      <c r="AY37" s="738"/>
      <c r="AZ37" s="659">
        <v>65428</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691</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191964</v>
      </c>
      <c r="CS37" s="695"/>
      <c r="CT37" s="695"/>
      <c r="CU37" s="695"/>
      <c r="CV37" s="695"/>
      <c r="CW37" s="695"/>
      <c r="CX37" s="695"/>
      <c r="CY37" s="696"/>
      <c r="CZ37" s="664">
        <v>5.4</v>
      </c>
      <c r="DA37" s="693"/>
      <c r="DB37" s="693"/>
      <c r="DC37" s="697"/>
      <c r="DD37" s="668">
        <v>191758</v>
      </c>
      <c r="DE37" s="695"/>
      <c r="DF37" s="695"/>
      <c r="DG37" s="695"/>
      <c r="DH37" s="695"/>
      <c r="DI37" s="695"/>
      <c r="DJ37" s="695"/>
      <c r="DK37" s="696"/>
      <c r="DL37" s="668">
        <v>168029</v>
      </c>
      <c r="DM37" s="695"/>
      <c r="DN37" s="695"/>
      <c r="DO37" s="695"/>
      <c r="DP37" s="695"/>
      <c r="DQ37" s="695"/>
      <c r="DR37" s="695"/>
      <c r="DS37" s="695"/>
      <c r="DT37" s="695"/>
      <c r="DU37" s="695"/>
      <c r="DV37" s="696"/>
      <c r="DW37" s="664">
        <v>7.9</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3647141</v>
      </c>
      <c r="S38" s="740"/>
      <c r="T38" s="740"/>
      <c r="U38" s="740"/>
      <c r="V38" s="740"/>
      <c r="W38" s="740"/>
      <c r="X38" s="740"/>
      <c r="Y38" s="741"/>
      <c r="Z38" s="742">
        <v>100</v>
      </c>
      <c r="AA38" s="742"/>
      <c r="AB38" s="742"/>
      <c r="AC38" s="742"/>
      <c r="AD38" s="743">
        <v>2040006</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218</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1203</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509859</v>
      </c>
      <c r="CS38" s="660"/>
      <c r="CT38" s="660"/>
      <c r="CU38" s="660"/>
      <c r="CV38" s="660"/>
      <c r="CW38" s="660"/>
      <c r="CX38" s="660"/>
      <c r="CY38" s="661"/>
      <c r="CZ38" s="664">
        <v>14.4</v>
      </c>
      <c r="DA38" s="693"/>
      <c r="DB38" s="693"/>
      <c r="DC38" s="697"/>
      <c r="DD38" s="668">
        <v>468240</v>
      </c>
      <c r="DE38" s="660"/>
      <c r="DF38" s="660"/>
      <c r="DG38" s="660"/>
      <c r="DH38" s="660"/>
      <c r="DI38" s="660"/>
      <c r="DJ38" s="660"/>
      <c r="DK38" s="661"/>
      <c r="DL38" s="668">
        <v>376851</v>
      </c>
      <c r="DM38" s="660"/>
      <c r="DN38" s="660"/>
      <c r="DO38" s="660"/>
      <c r="DP38" s="660"/>
      <c r="DQ38" s="660"/>
      <c r="DR38" s="660"/>
      <c r="DS38" s="660"/>
      <c r="DT38" s="660"/>
      <c r="DU38" s="660"/>
      <c r="DV38" s="661"/>
      <c r="DW38" s="664">
        <v>17.8</v>
      </c>
      <c r="DX38" s="693"/>
      <c r="DY38" s="693"/>
      <c r="DZ38" s="693"/>
      <c r="EA38" s="693"/>
      <c r="EB38" s="693"/>
      <c r="EC38" s="694"/>
    </row>
    <row r="39" spans="2:133" ht="11.25" customHeight="1">
      <c r="AQ39" s="736" t="s">
        <v>331</v>
      </c>
      <c r="AR39" s="737"/>
      <c r="AS39" s="737"/>
      <c r="AT39" s="737"/>
      <c r="AU39" s="737"/>
      <c r="AV39" s="737"/>
      <c r="AW39" s="737"/>
      <c r="AX39" s="737"/>
      <c r="AY39" s="738"/>
      <c r="AZ39" s="659" t="s">
        <v>218</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94</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34799</v>
      </c>
      <c r="CS39" s="695"/>
      <c r="CT39" s="695"/>
      <c r="CU39" s="695"/>
      <c r="CV39" s="695"/>
      <c r="CW39" s="695"/>
      <c r="CX39" s="695"/>
      <c r="CY39" s="696"/>
      <c r="CZ39" s="664">
        <v>1</v>
      </c>
      <c r="DA39" s="693"/>
      <c r="DB39" s="693"/>
      <c r="DC39" s="697"/>
      <c r="DD39" s="668">
        <v>26889</v>
      </c>
      <c r="DE39" s="695"/>
      <c r="DF39" s="695"/>
      <c r="DG39" s="695"/>
      <c r="DH39" s="695"/>
      <c r="DI39" s="695"/>
      <c r="DJ39" s="695"/>
      <c r="DK39" s="696"/>
      <c r="DL39" s="668" t="s">
        <v>218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335</v>
      </c>
      <c r="AR40" s="737"/>
      <c r="AS40" s="737"/>
      <c r="AT40" s="737"/>
      <c r="AU40" s="737"/>
      <c r="AV40" s="737"/>
      <c r="AW40" s="737"/>
      <c r="AX40" s="737"/>
      <c r="AY40" s="738"/>
      <c r="AZ40" s="659">
        <v>56325</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137</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218</v>
      </c>
      <c r="CS40" s="660"/>
      <c r="CT40" s="660"/>
      <c r="CU40" s="660"/>
      <c r="CV40" s="660"/>
      <c r="CW40" s="660"/>
      <c r="CX40" s="660"/>
      <c r="CY40" s="661"/>
      <c r="CZ40" s="664" t="s">
        <v>218</v>
      </c>
      <c r="DA40" s="693"/>
      <c r="DB40" s="693"/>
      <c r="DC40" s="697"/>
      <c r="DD40" s="668" t="s">
        <v>122</v>
      </c>
      <c r="DE40" s="660"/>
      <c r="DF40" s="660"/>
      <c r="DG40" s="660"/>
      <c r="DH40" s="660"/>
      <c r="DI40" s="660"/>
      <c r="DJ40" s="660"/>
      <c r="DK40" s="661"/>
      <c r="DL40" s="668" t="s">
        <v>218</v>
      </c>
      <c r="DM40" s="660"/>
      <c r="DN40" s="660"/>
      <c r="DO40" s="660"/>
      <c r="DP40" s="660"/>
      <c r="DQ40" s="660"/>
      <c r="DR40" s="660"/>
      <c r="DS40" s="660"/>
      <c r="DT40" s="660"/>
      <c r="DU40" s="660"/>
      <c r="DV40" s="661"/>
      <c r="DW40" s="664" t="s">
        <v>218</v>
      </c>
      <c r="DX40" s="693"/>
      <c r="DY40" s="693"/>
      <c r="DZ40" s="693"/>
      <c r="EA40" s="693"/>
      <c r="EB40" s="693"/>
      <c r="EC40" s="694"/>
    </row>
    <row r="41" spans="2:133" ht="11.25" customHeight="1">
      <c r="AQ41" s="746" t="s">
        <v>338</v>
      </c>
      <c r="AR41" s="747"/>
      <c r="AS41" s="747"/>
      <c r="AT41" s="747"/>
      <c r="AU41" s="747"/>
      <c r="AV41" s="747"/>
      <c r="AW41" s="747"/>
      <c r="AX41" s="747"/>
      <c r="AY41" s="748"/>
      <c r="AZ41" s="739">
        <v>192845</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344</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218</v>
      </c>
      <c r="CS41" s="695"/>
      <c r="CT41" s="695"/>
      <c r="CU41" s="695"/>
      <c r="CV41" s="695"/>
      <c r="CW41" s="695"/>
      <c r="CX41" s="695"/>
      <c r="CY41" s="696"/>
      <c r="CZ41" s="664" t="s">
        <v>218</v>
      </c>
      <c r="DA41" s="693"/>
      <c r="DB41" s="693"/>
      <c r="DC41" s="697"/>
      <c r="DD41" s="668" t="s">
        <v>218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614361</v>
      </c>
      <c r="CS42" s="660"/>
      <c r="CT42" s="660"/>
      <c r="CU42" s="660"/>
      <c r="CV42" s="660"/>
      <c r="CW42" s="660"/>
      <c r="CX42" s="660"/>
      <c r="CY42" s="661"/>
      <c r="CZ42" s="664">
        <v>17.3</v>
      </c>
      <c r="DA42" s="665"/>
      <c r="DB42" s="665"/>
      <c r="DC42" s="760"/>
      <c r="DD42" s="668">
        <v>123493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18017</v>
      </c>
      <c r="CS43" s="695"/>
      <c r="CT43" s="695"/>
      <c r="CU43" s="695"/>
      <c r="CV43" s="695"/>
      <c r="CW43" s="695"/>
      <c r="CX43" s="695"/>
      <c r="CY43" s="696"/>
      <c r="CZ43" s="664">
        <v>0.5</v>
      </c>
      <c r="DA43" s="693"/>
      <c r="DB43" s="693"/>
      <c r="DC43" s="697"/>
      <c r="DD43" s="668">
        <v>18017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614337</v>
      </c>
      <c r="CS44" s="660"/>
      <c r="CT44" s="660"/>
      <c r="CU44" s="660"/>
      <c r="CV44" s="660"/>
      <c r="CW44" s="660"/>
      <c r="CX44" s="660"/>
      <c r="CY44" s="661"/>
      <c r="CZ44" s="664">
        <v>17.3</v>
      </c>
      <c r="DA44" s="665"/>
      <c r="DB44" s="665"/>
      <c r="DC44" s="760"/>
      <c r="DD44" s="668">
        <v>123469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409453</v>
      </c>
      <c r="CS45" s="695"/>
      <c r="CT45" s="695"/>
      <c r="CU45" s="695"/>
      <c r="CV45" s="695"/>
      <c r="CW45" s="695"/>
      <c r="CX45" s="695"/>
      <c r="CY45" s="696"/>
      <c r="CZ45" s="664">
        <v>11.6</v>
      </c>
      <c r="DA45" s="693"/>
      <c r="DB45" s="693"/>
      <c r="DC45" s="697"/>
      <c r="DD45" s="668">
        <v>25886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204884</v>
      </c>
      <c r="CS46" s="660"/>
      <c r="CT46" s="660"/>
      <c r="CU46" s="660"/>
      <c r="CV46" s="660"/>
      <c r="CW46" s="660"/>
      <c r="CX46" s="660"/>
      <c r="CY46" s="661"/>
      <c r="CZ46" s="664">
        <v>5.8</v>
      </c>
      <c r="DA46" s="665"/>
      <c r="DB46" s="665"/>
      <c r="DC46" s="760"/>
      <c r="DD46" s="668">
        <v>97583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24</v>
      </c>
      <c r="CS47" s="695"/>
      <c r="CT47" s="695"/>
      <c r="CU47" s="695"/>
      <c r="CV47" s="695"/>
      <c r="CW47" s="695"/>
      <c r="CX47" s="695"/>
      <c r="CY47" s="696"/>
      <c r="CZ47" s="664">
        <v>0</v>
      </c>
      <c r="DA47" s="693"/>
      <c r="DB47" s="693"/>
      <c r="DC47" s="697"/>
      <c r="DD47" s="668">
        <v>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218</v>
      </c>
      <c r="CS48" s="660"/>
      <c r="CT48" s="660"/>
      <c r="CU48" s="660"/>
      <c r="CV48" s="660"/>
      <c r="CW48" s="660"/>
      <c r="CX48" s="660"/>
      <c r="CY48" s="661"/>
      <c r="CZ48" s="664" t="s">
        <v>218</v>
      </c>
      <c r="DA48" s="665"/>
      <c r="DB48" s="665"/>
      <c r="DC48" s="760"/>
      <c r="DD48" s="668" t="s">
        <v>218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3542165</v>
      </c>
      <c r="CS49" s="729"/>
      <c r="CT49" s="729"/>
      <c r="CU49" s="729"/>
      <c r="CV49" s="729"/>
      <c r="CW49" s="729"/>
      <c r="CX49" s="729"/>
      <c r="CY49" s="761"/>
      <c r="CZ49" s="744">
        <v>100</v>
      </c>
      <c r="DA49" s="762"/>
      <c r="DB49" s="762"/>
      <c r="DC49" s="763"/>
      <c r="DD49" s="764">
        <v>2356566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BPMD/JC+qlzhqx2odlsxlwMLhEEueVSbJS1QiFakZ46dy8xTdUHL7v/B1czpmST4FXy403hsLUI8F4eI8TA+g==" saltValue="h2bj4UJtFp9Oj+hZ1L/w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3647</v>
      </c>
      <c r="R7" s="795"/>
      <c r="S7" s="795"/>
      <c r="T7" s="795"/>
      <c r="U7" s="795"/>
      <c r="V7" s="795">
        <v>3542</v>
      </c>
      <c r="W7" s="795"/>
      <c r="X7" s="795"/>
      <c r="Y7" s="795"/>
      <c r="Z7" s="795"/>
      <c r="AA7" s="795">
        <v>105</v>
      </c>
      <c r="AB7" s="795"/>
      <c r="AC7" s="795"/>
      <c r="AD7" s="795"/>
      <c r="AE7" s="796"/>
      <c r="AF7" s="797">
        <v>91</v>
      </c>
      <c r="AG7" s="798"/>
      <c r="AH7" s="798"/>
      <c r="AI7" s="798"/>
      <c r="AJ7" s="799"/>
      <c r="AK7" s="834" t="s">
        <v>563</v>
      </c>
      <c r="AL7" s="835"/>
      <c r="AM7" s="835"/>
      <c r="AN7" s="835"/>
      <c r="AO7" s="835"/>
      <c r="AP7" s="835">
        <v>3073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-4</v>
      </c>
      <c r="CI7" s="832"/>
      <c r="CJ7" s="832"/>
      <c r="CK7" s="832"/>
      <c r="CL7" s="833"/>
      <c r="CM7" s="831">
        <v>37</v>
      </c>
      <c r="CN7" s="832"/>
      <c r="CO7" s="832"/>
      <c r="CP7" s="832"/>
      <c r="CQ7" s="833"/>
      <c r="CR7" s="831">
        <v>39</v>
      </c>
      <c r="CS7" s="832"/>
      <c r="CT7" s="832"/>
      <c r="CU7" s="832"/>
      <c r="CV7" s="833"/>
      <c r="CW7" s="831" t="s">
        <v>566</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565</v>
      </c>
      <c r="BT8" s="829"/>
      <c r="BU8" s="829"/>
      <c r="BV8" s="829"/>
      <c r="BW8" s="829"/>
      <c r="BX8" s="829"/>
      <c r="BY8" s="829"/>
      <c r="BZ8" s="829"/>
      <c r="CA8" s="829"/>
      <c r="CB8" s="829"/>
      <c r="CC8" s="829"/>
      <c r="CD8" s="829"/>
      <c r="CE8" s="829"/>
      <c r="CF8" s="829"/>
      <c r="CG8" s="830"/>
      <c r="CH8" s="841">
        <v>-13</v>
      </c>
      <c r="CI8" s="842"/>
      <c r="CJ8" s="842"/>
      <c r="CK8" s="842"/>
      <c r="CL8" s="843"/>
      <c r="CM8" s="841">
        <v>187</v>
      </c>
      <c r="CN8" s="842"/>
      <c r="CO8" s="842"/>
      <c r="CP8" s="842"/>
      <c r="CQ8" s="843"/>
      <c r="CR8" s="841">
        <v>2</v>
      </c>
      <c r="CS8" s="842"/>
      <c r="CT8" s="842"/>
      <c r="CU8" s="842"/>
      <c r="CV8" s="843"/>
      <c r="CW8" s="841">
        <v>4</v>
      </c>
      <c r="CX8" s="842"/>
      <c r="CY8" s="842"/>
      <c r="CZ8" s="842"/>
      <c r="DA8" s="843"/>
      <c r="DB8" s="841" t="s">
        <v>563</v>
      </c>
      <c r="DC8" s="842"/>
      <c r="DD8" s="842"/>
      <c r="DE8" s="842"/>
      <c r="DF8" s="843"/>
      <c r="DG8" s="841" t="s">
        <v>563</v>
      </c>
      <c r="DH8" s="842"/>
      <c r="DI8" s="842"/>
      <c r="DJ8" s="842"/>
      <c r="DK8" s="843"/>
      <c r="DL8" s="841" t="s">
        <v>563</v>
      </c>
      <c r="DM8" s="842"/>
      <c r="DN8" s="842"/>
      <c r="DO8" s="842"/>
      <c r="DP8" s="843"/>
      <c r="DQ8" s="841" t="s">
        <v>563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3647</v>
      </c>
      <c r="R23" s="854"/>
      <c r="S23" s="854"/>
      <c r="T23" s="854"/>
      <c r="U23" s="854"/>
      <c r="V23" s="854">
        <v>3542</v>
      </c>
      <c r="W23" s="854"/>
      <c r="X23" s="854"/>
      <c r="Y23" s="854"/>
      <c r="Z23" s="854"/>
      <c r="AA23" s="854">
        <v>105</v>
      </c>
      <c r="AB23" s="854"/>
      <c r="AC23" s="854"/>
      <c r="AD23" s="854"/>
      <c r="AE23" s="855"/>
      <c r="AF23" s="856">
        <v>91</v>
      </c>
      <c r="AG23" s="854"/>
      <c r="AH23" s="854"/>
      <c r="AI23" s="854"/>
      <c r="AJ23" s="857"/>
      <c r="AK23" s="858"/>
      <c r="AL23" s="859"/>
      <c r="AM23" s="859"/>
      <c r="AN23" s="859"/>
      <c r="AO23" s="859"/>
      <c r="AP23" s="854">
        <v>3073</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749</v>
      </c>
      <c r="R28" s="883"/>
      <c r="S28" s="883"/>
      <c r="T28" s="883"/>
      <c r="U28" s="883"/>
      <c r="V28" s="883">
        <v>685</v>
      </c>
      <c r="W28" s="883"/>
      <c r="X28" s="883"/>
      <c r="Y28" s="883"/>
      <c r="Z28" s="883"/>
      <c r="AA28" s="883">
        <v>64</v>
      </c>
      <c r="AB28" s="883"/>
      <c r="AC28" s="883"/>
      <c r="AD28" s="883"/>
      <c r="AE28" s="884"/>
      <c r="AF28" s="885">
        <v>64</v>
      </c>
      <c r="AG28" s="883"/>
      <c r="AH28" s="883"/>
      <c r="AI28" s="883"/>
      <c r="AJ28" s="886"/>
      <c r="AK28" s="887">
        <v>56</v>
      </c>
      <c r="AL28" s="878"/>
      <c r="AM28" s="878"/>
      <c r="AN28" s="878"/>
      <c r="AO28" s="878"/>
      <c r="AP28" s="878" t="s">
        <v>563</v>
      </c>
      <c r="AQ28" s="878"/>
      <c r="AR28" s="878"/>
      <c r="AS28" s="878"/>
      <c r="AT28" s="878"/>
      <c r="AU28" s="878" t="s">
        <v>563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685</v>
      </c>
      <c r="R29" s="819"/>
      <c r="S29" s="819"/>
      <c r="T29" s="819"/>
      <c r="U29" s="819"/>
      <c r="V29" s="819">
        <v>613</v>
      </c>
      <c r="W29" s="819"/>
      <c r="X29" s="819"/>
      <c r="Y29" s="819"/>
      <c r="Z29" s="819"/>
      <c r="AA29" s="819">
        <v>72</v>
      </c>
      <c r="AB29" s="819"/>
      <c r="AC29" s="819"/>
      <c r="AD29" s="819"/>
      <c r="AE29" s="820"/>
      <c r="AF29" s="821">
        <v>72</v>
      </c>
      <c r="AG29" s="822"/>
      <c r="AH29" s="822"/>
      <c r="AI29" s="822"/>
      <c r="AJ29" s="823"/>
      <c r="AK29" s="890">
        <v>98</v>
      </c>
      <c r="AL29" s="891"/>
      <c r="AM29" s="891"/>
      <c r="AN29" s="891"/>
      <c r="AO29" s="891"/>
      <c r="AP29" s="891" t="s">
        <v>563</v>
      </c>
      <c r="AQ29" s="891"/>
      <c r="AR29" s="891"/>
      <c r="AS29" s="891"/>
      <c r="AT29" s="891"/>
      <c r="AU29" s="891" t="s">
        <v>563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58</v>
      </c>
      <c r="R30" s="819"/>
      <c r="S30" s="819"/>
      <c r="T30" s="819"/>
      <c r="U30" s="819"/>
      <c r="V30" s="819">
        <v>57</v>
      </c>
      <c r="W30" s="819"/>
      <c r="X30" s="819"/>
      <c r="Y30" s="819"/>
      <c r="Z30" s="819"/>
      <c r="AA30" s="819">
        <v>1</v>
      </c>
      <c r="AB30" s="819"/>
      <c r="AC30" s="819"/>
      <c r="AD30" s="819"/>
      <c r="AE30" s="820"/>
      <c r="AF30" s="821">
        <v>1</v>
      </c>
      <c r="AG30" s="822"/>
      <c r="AH30" s="822"/>
      <c r="AI30" s="822"/>
      <c r="AJ30" s="823"/>
      <c r="AK30" s="890">
        <v>94</v>
      </c>
      <c r="AL30" s="891"/>
      <c r="AM30" s="891"/>
      <c r="AN30" s="891"/>
      <c r="AO30" s="891"/>
      <c r="AP30" s="891" t="s">
        <v>563</v>
      </c>
      <c r="AQ30" s="891"/>
      <c r="AR30" s="891"/>
      <c r="AS30" s="891"/>
      <c r="AT30" s="891"/>
      <c r="AU30" s="891" t="s">
        <v>563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312</v>
      </c>
      <c r="R31" s="819"/>
      <c r="S31" s="819"/>
      <c r="T31" s="819"/>
      <c r="U31" s="819"/>
      <c r="V31" s="819">
        <v>309</v>
      </c>
      <c r="W31" s="819"/>
      <c r="X31" s="819"/>
      <c r="Y31" s="819"/>
      <c r="Z31" s="819"/>
      <c r="AA31" s="819">
        <v>3</v>
      </c>
      <c r="AB31" s="819"/>
      <c r="AC31" s="819"/>
      <c r="AD31" s="819"/>
      <c r="AE31" s="820"/>
      <c r="AF31" s="821">
        <v>3</v>
      </c>
      <c r="AG31" s="822"/>
      <c r="AH31" s="822"/>
      <c r="AI31" s="822"/>
      <c r="AJ31" s="823"/>
      <c r="AK31" s="890">
        <v>65</v>
      </c>
      <c r="AL31" s="891"/>
      <c r="AM31" s="891"/>
      <c r="AN31" s="891"/>
      <c r="AO31" s="891"/>
      <c r="AP31" s="891">
        <v>586</v>
      </c>
      <c r="AQ31" s="891"/>
      <c r="AR31" s="891"/>
      <c r="AS31" s="891"/>
      <c r="AT31" s="891"/>
      <c r="AU31" s="891">
        <v>293</v>
      </c>
      <c r="AV31" s="891"/>
      <c r="AW31" s="891"/>
      <c r="AX31" s="891"/>
      <c r="AY31" s="891"/>
      <c r="AZ31" s="892"/>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247</v>
      </c>
      <c r="R32" s="819"/>
      <c r="S32" s="819"/>
      <c r="T32" s="819"/>
      <c r="U32" s="819"/>
      <c r="V32" s="819">
        <v>242</v>
      </c>
      <c r="W32" s="819"/>
      <c r="X32" s="819"/>
      <c r="Y32" s="819"/>
      <c r="Z32" s="819"/>
      <c r="AA32" s="819">
        <v>5</v>
      </c>
      <c r="AB32" s="819"/>
      <c r="AC32" s="819"/>
      <c r="AD32" s="819"/>
      <c r="AE32" s="820"/>
      <c r="AF32" s="821">
        <v>5</v>
      </c>
      <c r="AG32" s="822"/>
      <c r="AH32" s="822"/>
      <c r="AI32" s="822"/>
      <c r="AJ32" s="823"/>
      <c r="AK32" s="890">
        <v>195</v>
      </c>
      <c r="AL32" s="891"/>
      <c r="AM32" s="891"/>
      <c r="AN32" s="891"/>
      <c r="AO32" s="891"/>
      <c r="AP32" s="891">
        <v>1117</v>
      </c>
      <c r="AQ32" s="891"/>
      <c r="AR32" s="891"/>
      <c r="AS32" s="891"/>
      <c r="AT32" s="891"/>
      <c r="AU32" s="891">
        <v>1116</v>
      </c>
      <c r="AV32" s="891"/>
      <c r="AW32" s="891"/>
      <c r="AX32" s="891"/>
      <c r="AY32" s="891"/>
      <c r="AZ32" s="892"/>
      <c r="BA32" s="892"/>
      <c r="BB32" s="892"/>
      <c r="BC32" s="892"/>
      <c r="BD32" s="892"/>
      <c r="BE32" s="888" t="s">
        <v>393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399</v>
      </c>
      <c r="B66" s="801"/>
      <c r="C66" s="801"/>
      <c r="D66" s="801"/>
      <c r="E66" s="801"/>
      <c r="F66" s="801"/>
      <c r="G66" s="801"/>
      <c r="H66" s="801"/>
      <c r="I66" s="801"/>
      <c r="J66" s="801"/>
      <c r="K66" s="801"/>
      <c r="L66" s="801"/>
      <c r="M66" s="801"/>
      <c r="N66" s="801"/>
      <c r="O66" s="801"/>
      <c r="P66" s="802"/>
      <c r="Q66" s="777" t="s">
        <v>400</v>
      </c>
      <c r="R66" s="778"/>
      <c r="S66" s="778"/>
      <c r="T66" s="778"/>
      <c r="U66" s="779"/>
      <c r="V66" s="777" t="s">
        <v>401</v>
      </c>
      <c r="W66" s="778"/>
      <c r="X66" s="778"/>
      <c r="Y66" s="778"/>
      <c r="Z66" s="779"/>
      <c r="AA66" s="777" t="s">
        <v>402</v>
      </c>
      <c r="AB66" s="778"/>
      <c r="AC66" s="778"/>
      <c r="AD66" s="778"/>
      <c r="AE66" s="779"/>
      <c r="AF66" s="912" t="s">
        <v>403</v>
      </c>
      <c r="AG66" s="873"/>
      <c r="AH66" s="873"/>
      <c r="AI66" s="873"/>
      <c r="AJ66" s="913"/>
      <c r="AK66" s="777" t="s">
        <v>404</v>
      </c>
      <c r="AL66" s="801"/>
      <c r="AM66" s="801"/>
      <c r="AN66" s="801"/>
      <c r="AO66" s="802"/>
      <c r="AP66" s="777" t="s">
        <v>405</v>
      </c>
      <c r="AQ66" s="778"/>
      <c r="AR66" s="778"/>
      <c r="AS66" s="778"/>
      <c r="AT66" s="779"/>
      <c r="AU66" s="777" t="s">
        <v>406</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567</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574</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568</v>
      </c>
      <c r="C69" s="934"/>
      <c r="D69" s="934"/>
      <c r="E69" s="934"/>
      <c r="F69" s="934"/>
      <c r="G69" s="934"/>
      <c r="H69" s="934"/>
      <c r="I69" s="934"/>
      <c r="J69" s="934"/>
      <c r="K69" s="934"/>
      <c r="L69" s="934"/>
      <c r="M69" s="934"/>
      <c r="N69" s="934"/>
      <c r="O69" s="934"/>
      <c r="P69" s="935"/>
      <c r="Q69" s="936">
        <v>1036</v>
      </c>
      <c r="R69" s="891"/>
      <c r="S69" s="891"/>
      <c r="T69" s="891"/>
      <c r="U69" s="891"/>
      <c r="V69" s="891">
        <v>1029</v>
      </c>
      <c r="W69" s="891"/>
      <c r="X69" s="891"/>
      <c r="Y69" s="891"/>
      <c r="Z69" s="891"/>
      <c r="AA69" s="891">
        <v>7</v>
      </c>
      <c r="AB69" s="891"/>
      <c r="AC69" s="891"/>
      <c r="AD69" s="891"/>
      <c r="AE69" s="891"/>
      <c r="AF69" s="891">
        <v>7</v>
      </c>
      <c r="AG69" s="891"/>
      <c r="AH69" s="891"/>
      <c r="AI69" s="891"/>
      <c r="AJ69" s="891"/>
      <c r="AK69" s="891" t="s">
        <v>575</v>
      </c>
      <c r="AL69" s="891"/>
      <c r="AM69" s="891"/>
      <c r="AN69" s="891"/>
      <c r="AO69" s="891"/>
      <c r="AP69" s="891">
        <v>747</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569</v>
      </c>
      <c r="C70" s="934"/>
      <c r="D70" s="934"/>
      <c r="E70" s="934"/>
      <c r="F70" s="934"/>
      <c r="G70" s="934"/>
      <c r="H70" s="934"/>
      <c r="I70" s="934"/>
      <c r="J70" s="934"/>
      <c r="K70" s="934"/>
      <c r="L70" s="934"/>
      <c r="M70" s="934"/>
      <c r="N70" s="934"/>
      <c r="O70" s="934"/>
      <c r="P70" s="935"/>
      <c r="Q70" s="936">
        <v>2138</v>
      </c>
      <c r="R70" s="891"/>
      <c r="S70" s="891"/>
      <c r="T70" s="891"/>
      <c r="U70" s="891"/>
      <c r="V70" s="891">
        <v>1910</v>
      </c>
      <c r="W70" s="891"/>
      <c r="X70" s="891"/>
      <c r="Y70" s="891"/>
      <c r="Z70" s="891"/>
      <c r="AA70" s="891">
        <v>228</v>
      </c>
      <c r="AB70" s="891"/>
      <c r="AC70" s="891"/>
      <c r="AD70" s="891"/>
      <c r="AE70" s="891"/>
      <c r="AF70" s="891">
        <v>228</v>
      </c>
      <c r="AG70" s="891"/>
      <c r="AH70" s="891"/>
      <c r="AI70" s="891"/>
      <c r="AJ70" s="891"/>
      <c r="AK70" s="891" t="s">
        <v>574</v>
      </c>
      <c r="AL70" s="891"/>
      <c r="AM70" s="891"/>
      <c r="AN70" s="891"/>
      <c r="AO70" s="891"/>
      <c r="AP70" s="891">
        <v>887</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570</v>
      </c>
      <c r="C71" s="934"/>
      <c r="D71" s="934"/>
      <c r="E71" s="934"/>
      <c r="F71" s="934"/>
      <c r="G71" s="934"/>
      <c r="H71" s="934"/>
      <c r="I71" s="934"/>
      <c r="J71" s="934"/>
      <c r="K71" s="934"/>
      <c r="L71" s="934"/>
      <c r="M71" s="934"/>
      <c r="N71" s="934"/>
      <c r="O71" s="934"/>
      <c r="P71" s="935"/>
      <c r="Q71" s="936">
        <v>26</v>
      </c>
      <c r="R71" s="891"/>
      <c r="S71" s="891"/>
      <c r="T71" s="891"/>
      <c r="U71" s="891"/>
      <c r="V71" s="891">
        <v>26</v>
      </c>
      <c r="W71" s="891"/>
      <c r="X71" s="891"/>
      <c r="Y71" s="891"/>
      <c r="Z71" s="891"/>
      <c r="AA71" s="891">
        <v>0</v>
      </c>
      <c r="AB71" s="891"/>
      <c r="AC71" s="891"/>
      <c r="AD71" s="891"/>
      <c r="AE71" s="891"/>
      <c r="AF71" s="891">
        <v>0</v>
      </c>
      <c r="AG71" s="891"/>
      <c r="AH71" s="891"/>
      <c r="AI71" s="891"/>
      <c r="AJ71" s="891"/>
      <c r="AK71" s="891">
        <v>26</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571</v>
      </c>
      <c r="C72" s="934"/>
      <c r="D72" s="934"/>
      <c r="E72" s="934"/>
      <c r="F72" s="934"/>
      <c r="G72" s="934"/>
      <c r="H72" s="934"/>
      <c r="I72" s="934"/>
      <c r="J72" s="934"/>
      <c r="K72" s="934"/>
      <c r="L72" s="934"/>
      <c r="M72" s="934"/>
      <c r="N72" s="934"/>
      <c r="O72" s="934"/>
      <c r="P72" s="935"/>
      <c r="Q72" s="936">
        <v>397</v>
      </c>
      <c r="R72" s="891"/>
      <c r="S72" s="891"/>
      <c r="T72" s="891"/>
      <c r="U72" s="891"/>
      <c r="V72" s="891">
        <v>368</v>
      </c>
      <c r="W72" s="891"/>
      <c r="X72" s="891"/>
      <c r="Y72" s="891"/>
      <c r="Z72" s="891"/>
      <c r="AA72" s="891">
        <v>29</v>
      </c>
      <c r="AB72" s="891"/>
      <c r="AC72" s="891"/>
      <c r="AD72" s="891"/>
      <c r="AE72" s="891"/>
      <c r="AF72" s="891">
        <v>29</v>
      </c>
      <c r="AG72" s="891"/>
      <c r="AH72" s="891"/>
      <c r="AI72" s="891"/>
      <c r="AJ72" s="891"/>
      <c r="AK72" s="891">
        <v>13</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574</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573</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576</v>
      </c>
      <c r="AL74" s="891"/>
      <c r="AM74" s="891"/>
      <c r="AN74" s="891"/>
      <c r="AO74" s="891"/>
      <c r="AP74" s="891" t="s">
        <v>574</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295</v>
      </c>
      <c r="AG109" s="955"/>
      <c r="AH109" s="955"/>
      <c r="AI109" s="955"/>
      <c r="AJ109" s="956"/>
      <c r="AK109" s="954" t="s">
        <v>294</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295</v>
      </c>
      <c r="BW109" s="955"/>
      <c r="BX109" s="955"/>
      <c r="BY109" s="955"/>
      <c r="BZ109" s="956"/>
      <c r="CA109" s="954" t="s">
        <v>294</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295</v>
      </c>
      <c r="DM109" s="955"/>
      <c r="DN109" s="955"/>
      <c r="DO109" s="955"/>
      <c r="DP109" s="956"/>
      <c r="DQ109" s="954" t="s">
        <v>294</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309300</v>
      </c>
      <c r="AB110" s="962"/>
      <c r="AC110" s="962"/>
      <c r="AD110" s="962"/>
      <c r="AE110" s="963"/>
      <c r="AF110" s="964">
        <v>301526</v>
      </c>
      <c r="AG110" s="962"/>
      <c r="AH110" s="962"/>
      <c r="AI110" s="962"/>
      <c r="AJ110" s="963"/>
      <c r="AK110" s="964">
        <v>274483</v>
      </c>
      <c r="AL110" s="962"/>
      <c r="AM110" s="962"/>
      <c r="AN110" s="962"/>
      <c r="AO110" s="963"/>
      <c r="AP110" s="965">
        <v>15.3</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2867359</v>
      </c>
      <c r="BR110" s="997"/>
      <c r="BS110" s="997"/>
      <c r="BT110" s="997"/>
      <c r="BU110" s="997"/>
      <c r="BV110" s="997">
        <v>2858963</v>
      </c>
      <c r="BW110" s="997"/>
      <c r="BX110" s="997"/>
      <c r="BY110" s="997"/>
      <c r="BZ110" s="997"/>
      <c r="CA110" s="997">
        <v>3073222</v>
      </c>
      <c r="CB110" s="997"/>
      <c r="CC110" s="997"/>
      <c r="CD110" s="997"/>
      <c r="CE110" s="997"/>
      <c r="CF110" s="1011">
        <v>171.7</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424</v>
      </c>
      <c r="DR110" s="997"/>
      <c r="DS110" s="997"/>
      <c r="DT110" s="997"/>
      <c r="DU110" s="997"/>
      <c r="DV110" s="998" t="s">
        <v>423</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423</v>
      </c>
      <c r="AG111" s="1004"/>
      <c r="AH111" s="1004"/>
      <c r="AI111" s="1004"/>
      <c r="AJ111" s="1005"/>
      <c r="AK111" s="1006" t="s">
        <v>426</v>
      </c>
      <c r="AL111" s="1004"/>
      <c r="AM111" s="1004"/>
      <c r="AN111" s="1004"/>
      <c r="AO111" s="1005"/>
      <c r="AP111" s="1007" t="s">
        <v>427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423</v>
      </c>
      <c r="BR111" s="990"/>
      <c r="BS111" s="990"/>
      <c r="BT111" s="990"/>
      <c r="BU111" s="990"/>
      <c r="BV111" s="990" t="s">
        <v>423</v>
      </c>
      <c r="BW111" s="990"/>
      <c r="BX111" s="990"/>
      <c r="BY111" s="990"/>
      <c r="BZ111" s="990"/>
      <c r="CA111" s="990" t="s">
        <v>423</v>
      </c>
      <c r="CB111" s="990"/>
      <c r="CC111" s="990"/>
      <c r="CD111" s="990"/>
      <c r="CE111" s="990"/>
      <c r="CF111" s="984" t="s">
        <v>429</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423</v>
      </c>
      <c r="DM111" s="990"/>
      <c r="DN111" s="990"/>
      <c r="DO111" s="990"/>
      <c r="DP111" s="990"/>
      <c r="DQ111" s="990" t="s">
        <v>423</v>
      </c>
      <c r="DR111" s="990"/>
      <c r="DS111" s="990"/>
      <c r="DT111" s="990"/>
      <c r="DU111" s="990"/>
      <c r="DV111" s="991" t="s">
        <v>426</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423</v>
      </c>
      <c r="AG112" s="1029"/>
      <c r="AH112" s="1029"/>
      <c r="AI112" s="1029"/>
      <c r="AJ112" s="1030"/>
      <c r="AK112" s="1031" t="s">
        <v>433</v>
      </c>
      <c r="AL112" s="1029"/>
      <c r="AM112" s="1029"/>
      <c r="AN112" s="1029"/>
      <c r="AO112" s="1030"/>
      <c r="AP112" s="1032" t="s">
        <v>423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1751656</v>
      </c>
      <c r="BR112" s="990"/>
      <c r="BS112" s="990"/>
      <c r="BT112" s="990"/>
      <c r="BU112" s="990"/>
      <c r="BV112" s="990">
        <v>1606677</v>
      </c>
      <c r="BW112" s="990"/>
      <c r="BX112" s="990"/>
      <c r="BY112" s="990"/>
      <c r="BZ112" s="990"/>
      <c r="CA112" s="990">
        <v>1513990</v>
      </c>
      <c r="CB112" s="990"/>
      <c r="CC112" s="990"/>
      <c r="CD112" s="990"/>
      <c r="CE112" s="990"/>
      <c r="CF112" s="984">
        <v>84.6</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429</v>
      </c>
      <c r="DM112" s="990"/>
      <c r="DN112" s="990"/>
      <c r="DO112" s="990"/>
      <c r="DP112" s="990"/>
      <c r="DQ112" s="990" t="s">
        <v>423</v>
      </c>
      <c r="DR112" s="990"/>
      <c r="DS112" s="990"/>
      <c r="DT112" s="990"/>
      <c r="DU112" s="990"/>
      <c r="DV112" s="991" t="s">
        <v>437</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216016</v>
      </c>
      <c r="AB113" s="1004"/>
      <c r="AC113" s="1004"/>
      <c r="AD113" s="1004"/>
      <c r="AE113" s="1005"/>
      <c r="AF113" s="1006">
        <v>223045</v>
      </c>
      <c r="AG113" s="1004"/>
      <c r="AH113" s="1004"/>
      <c r="AI113" s="1004"/>
      <c r="AJ113" s="1005"/>
      <c r="AK113" s="1006">
        <v>198356</v>
      </c>
      <c r="AL113" s="1004"/>
      <c r="AM113" s="1004"/>
      <c r="AN113" s="1004"/>
      <c r="AO113" s="1005"/>
      <c r="AP113" s="1007">
        <v>11.1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125813</v>
      </c>
      <c r="BR113" s="990"/>
      <c r="BS113" s="990"/>
      <c r="BT113" s="990"/>
      <c r="BU113" s="990"/>
      <c r="BV113" s="990">
        <v>109978</v>
      </c>
      <c r="BW113" s="990"/>
      <c r="BX113" s="990"/>
      <c r="BY113" s="990"/>
      <c r="BZ113" s="990"/>
      <c r="CA113" s="990">
        <v>119276</v>
      </c>
      <c r="CB113" s="990"/>
      <c r="CC113" s="990"/>
      <c r="CD113" s="990"/>
      <c r="CE113" s="990"/>
      <c r="CF113" s="984">
        <v>6.7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423</v>
      </c>
      <c r="DM113" s="1029"/>
      <c r="DN113" s="1029"/>
      <c r="DO113" s="1029"/>
      <c r="DP113" s="1030"/>
      <c r="DQ113" s="1031" t="s">
        <v>423</v>
      </c>
      <c r="DR113" s="1029"/>
      <c r="DS113" s="1029"/>
      <c r="DT113" s="1029"/>
      <c r="DU113" s="1030"/>
      <c r="DV113" s="1032" t="s">
        <v>423</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26932</v>
      </c>
      <c r="AB114" s="1029"/>
      <c r="AC114" s="1029"/>
      <c r="AD114" s="1029"/>
      <c r="AE114" s="1030"/>
      <c r="AF114" s="1031">
        <v>28564</v>
      </c>
      <c r="AG114" s="1029"/>
      <c r="AH114" s="1029"/>
      <c r="AI114" s="1029"/>
      <c r="AJ114" s="1030"/>
      <c r="AK114" s="1031">
        <v>18164</v>
      </c>
      <c r="AL114" s="1029"/>
      <c r="AM114" s="1029"/>
      <c r="AN114" s="1029"/>
      <c r="AO114" s="1030"/>
      <c r="AP114" s="1032">
        <v>1</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487924</v>
      </c>
      <c r="BR114" s="990"/>
      <c r="BS114" s="990"/>
      <c r="BT114" s="990"/>
      <c r="BU114" s="990"/>
      <c r="BV114" s="990">
        <v>589953</v>
      </c>
      <c r="BW114" s="990"/>
      <c r="BX114" s="990"/>
      <c r="BY114" s="990"/>
      <c r="BZ114" s="990"/>
      <c r="CA114" s="990">
        <v>579936</v>
      </c>
      <c r="CB114" s="990"/>
      <c r="CC114" s="990"/>
      <c r="CD114" s="990"/>
      <c r="CE114" s="990"/>
      <c r="CF114" s="984">
        <v>32.4</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426</v>
      </c>
      <c r="DM114" s="1029"/>
      <c r="DN114" s="1029"/>
      <c r="DO114" s="1029"/>
      <c r="DP114" s="1030"/>
      <c r="DQ114" s="1031" t="s">
        <v>423</v>
      </c>
      <c r="DR114" s="1029"/>
      <c r="DS114" s="1029"/>
      <c r="DT114" s="1029"/>
      <c r="DU114" s="1030"/>
      <c r="DV114" s="1032" t="s">
        <v>427</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423</v>
      </c>
      <c r="AB115" s="1004"/>
      <c r="AC115" s="1004"/>
      <c r="AD115" s="1004"/>
      <c r="AE115" s="1005"/>
      <c r="AF115" s="1006" t="s">
        <v>423</v>
      </c>
      <c r="AG115" s="1004"/>
      <c r="AH115" s="1004"/>
      <c r="AI115" s="1004"/>
      <c r="AJ115" s="1005"/>
      <c r="AK115" s="1006" t="s">
        <v>423</v>
      </c>
      <c r="AL115" s="1004"/>
      <c r="AM115" s="1004"/>
      <c r="AN115" s="1004"/>
      <c r="AO115" s="1005"/>
      <c r="AP115" s="1007" t="s">
        <v>423</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t="s">
        <v>423</v>
      </c>
      <c r="BW115" s="990"/>
      <c r="BX115" s="990"/>
      <c r="BY115" s="990"/>
      <c r="BZ115" s="990"/>
      <c r="CA115" s="990" t="s">
        <v>423</v>
      </c>
      <c r="CB115" s="990"/>
      <c r="CC115" s="990"/>
      <c r="CD115" s="990"/>
      <c r="CE115" s="990"/>
      <c r="CF115" s="984" t="s">
        <v>423</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423</v>
      </c>
      <c r="DH115" s="1029"/>
      <c r="DI115" s="1029"/>
      <c r="DJ115" s="1029"/>
      <c r="DK115" s="1030"/>
      <c r="DL115" s="1031" t="s">
        <v>423</v>
      </c>
      <c r="DM115" s="1029"/>
      <c r="DN115" s="1029"/>
      <c r="DO115" s="1029"/>
      <c r="DP115" s="1030"/>
      <c r="DQ115" s="1031" t="s">
        <v>436</v>
      </c>
      <c r="DR115" s="1029"/>
      <c r="DS115" s="1029"/>
      <c r="DT115" s="1029"/>
      <c r="DU115" s="1030"/>
      <c r="DV115" s="1032" t="s">
        <v>437</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426</v>
      </c>
      <c r="AB116" s="1029"/>
      <c r="AC116" s="1029"/>
      <c r="AD116" s="1029"/>
      <c r="AE116" s="1030"/>
      <c r="AF116" s="1031" t="s">
        <v>424</v>
      </c>
      <c r="AG116" s="1029"/>
      <c r="AH116" s="1029"/>
      <c r="AI116" s="1029"/>
      <c r="AJ116" s="1030"/>
      <c r="AK116" s="1031" t="s">
        <v>423</v>
      </c>
      <c r="AL116" s="1029"/>
      <c r="AM116" s="1029"/>
      <c r="AN116" s="1029"/>
      <c r="AO116" s="1030"/>
      <c r="AP116" s="1032" t="s">
        <v>427</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429</v>
      </c>
      <c r="BW116" s="990"/>
      <c r="BX116" s="990"/>
      <c r="BY116" s="990"/>
      <c r="BZ116" s="990"/>
      <c r="CA116" s="990" t="s">
        <v>423</v>
      </c>
      <c r="CB116" s="990"/>
      <c r="CC116" s="990"/>
      <c r="CD116" s="990"/>
      <c r="CE116" s="990"/>
      <c r="CF116" s="984" t="s">
        <v>437</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423</v>
      </c>
      <c r="DM116" s="1029"/>
      <c r="DN116" s="1029"/>
      <c r="DO116" s="1029"/>
      <c r="DP116" s="1030"/>
      <c r="DQ116" s="1031" t="s">
        <v>429</v>
      </c>
      <c r="DR116" s="1029"/>
      <c r="DS116" s="1029"/>
      <c r="DT116" s="1029"/>
      <c r="DU116" s="1030"/>
      <c r="DV116" s="1032" t="s">
        <v>423</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552248</v>
      </c>
      <c r="AB117" s="1047"/>
      <c r="AC117" s="1047"/>
      <c r="AD117" s="1047"/>
      <c r="AE117" s="1048"/>
      <c r="AF117" s="1049">
        <v>553135</v>
      </c>
      <c r="AG117" s="1047"/>
      <c r="AH117" s="1047"/>
      <c r="AI117" s="1047"/>
      <c r="AJ117" s="1048"/>
      <c r="AK117" s="1049">
        <v>491003</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423</v>
      </c>
      <c r="BW117" s="990"/>
      <c r="BX117" s="990"/>
      <c r="BY117" s="990"/>
      <c r="BZ117" s="990"/>
      <c r="CA117" s="990" t="s">
        <v>423</v>
      </c>
      <c r="CB117" s="990"/>
      <c r="CC117" s="990"/>
      <c r="CD117" s="990"/>
      <c r="CE117" s="990"/>
      <c r="CF117" s="984" t="s">
        <v>423</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423</v>
      </c>
      <c r="DM117" s="1029"/>
      <c r="DN117" s="1029"/>
      <c r="DO117" s="1029"/>
      <c r="DP117" s="1030"/>
      <c r="DQ117" s="1031" t="s">
        <v>437</v>
      </c>
      <c r="DR117" s="1029"/>
      <c r="DS117" s="1029"/>
      <c r="DT117" s="1029"/>
      <c r="DU117" s="1030"/>
      <c r="DV117" s="1032" t="s">
        <v>423</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295</v>
      </c>
      <c r="AG118" s="955"/>
      <c r="AH118" s="955"/>
      <c r="AI118" s="955"/>
      <c r="AJ118" s="956"/>
      <c r="AK118" s="954" t="s">
        <v>294</v>
      </c>
      <c r="AL118" s="955"/>
      <c r="AM118" s="955"/>
      <c r="AN118" s="955"/>
      <c r="AO118" s="956"/>
      <c r="AP118" s="1041" t="s">
        <v>417</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423</v>
      </c>
      <c r="BR118" s="1068"/>
      <c r="BS118" s="1068"/>
      <c r="BT118" s="1068"/>
      <c r="BU118" s="1068"/>
      <c r="BV118" s="1068" t="s">
        <v>423</v>
      </c>
      <c r="BW118" s="1068"/>
      <c r="BX118" s="1068"/>
      <c r="BY118" s="1068"/>
      <c r="BZ118" s="1068"/>
      <c r="CA118" s="1068" t="s">
        <v>426</v>
      </c>
      <c r="CB118" s="1068"/>
      <c r="CC118" s="1068"/>
      <c r="CD118" s="1068"/>
      <c r="CE118" s="1068"/>
      <c r="CF118" s="984" t="s">
        <v>423</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423</v>
      </c>
      <c r="DH118" s="1029"/>
      <c r="DI118" s="1029"/>
      <c r="DJ118" s="1029"/>
      <c r="DK118" s="1030"/>
      <c r="DL118" s="1031" t="s">
        <v>423</v>
      </c>
      <c r="DM118" s="1029"/>
      <c r="DN118" s="1029"/>
      <c r="DO118" s="1029"/>
      <c r="DP118" s="1030"/>
      <c r="DQ118" s="1031" t="s">
        <v>423</v>
      </c>
      <c r="DR118" s="1029"/>
      <c r="DS118" s="1029"/>
      <c r="DT118" s="1029"/>
      <c r="DU118" s="1030"/>
      <c r="DV118" s="1032" t="s">
        <v>429</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437</v>
      </c>
      <c r="AG119" s="962"/>
      <c r="AH119" s="962"/>
      <c r="AI119" s="962"/>
      <c r="AJ119" s="963"/>
      <c r="AK119" s="964" t="s">
        <v>423</v>
      </c>
      <c r="AL119" s="962"/>
      <c r="AM119" s="962"/>
      <c r="AN119" s="962"/>
      <c r="AO119" s="963"/>
      <c r="AP119" s="965" t="s">
        <v>423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455</v>
      </c>
      <c r="BP119" s="1076"/>
      <c r="BQ119" s="1067">
        <v>5232752</v>
      </c>
      <c r="BR119" s="1068"/>
      <c r="BS119" s="1068"/>
      <c r="BT119" s="1068"/>
      <c r="BU119" s="1068"/>
      <c r="BV119" s="1068">
        <v>5165571</v>
      </c>
      <c r="BW119" s="1068"/>
      <c r="BX119" s="1068"/>
      <c r="BY119" s="1068"/>
      <c r="BZ119" s="1068"/>
      <c r="CA119" s="1068">
        <v>5286424</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437</v>
      </c>
      <c r="DH119" s="1054"/>
      <c r="DI119" s="1054"/>
      <c r="DJ119" s="1054"/>
      <c r="DK119" s="1055"/>
      <c r="DL119" s="1053" t="s">
        <v>423</v>
      </c>
      <c r="DM119" s="1054"/>
      <c r="DN119" s="1054"/>
      <c r="DO119" s="1054"/>
      <c r="DP119" s="1055"/>
      <c r="DQ119" s="1053" t="s">
        <v>426</v>
      </c>
      <c r="DR119" s="1054"/>
      <c r="DS119" s="1054"/>
      <c r="DT119" s="1054"/>
      <c r="DU119" s="1055"/>
      <c r="DV119" s="1056" t="s">
        <v>423</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433</v>
      </c>
      <c r="AG120" s="1029"/>
      <c r="AH120" s="1029"/>
      <c r="AI120" s="1029"/>
      <c r="AJ120" s="1030"/>
      <c r="AK120" s="1031" t="s">
        <v>423</v>
      </c>
      <c r="AL120" s="1029"/>
      <c r="AM120" s="1029"/>
      <c r="AN120" s="1029"/>
      <c r="AO120" s="1030"/>
      <c r="AP120" s="1032" t="s">
        <v>424</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2020104</v>
      </c>
      <c r="BR120" s="997"/>
      <c r="BS120" s="997"/>
      <c r="BT120" s="997"/>
      <c r="BU120" s="997"/>
      <c r="BV120" s="997">
        <v>2010328</v>
      </c>
      <c r="BW120" s="997"/>
      <c r="BX120" s="997"/>
      <c r="BY120" s="997"/>
      <c r="BZ120" s="997"/>
      <c r="CA120" s="997">
        <v>1859232</v>
      </c>
      <c r="CB120" s="997"/>
      <c r="CC120" s="997"/>
      <c r="CD120" s="997"/>
      <c r="CE120" s="997"/>
      <c r="CF120" s="1011">
        <v>103.9</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1320190</v>
      </c>
      <c r="DH120" s="997"/>
      <c r="DI120" s="997"/>
      <c r="DJ120" s="997"/>
      <c r="DK120" s="997"/>
      <c r="DL120" s="997">
        <v>1209607</v>
      </c>
      <c r="DM120" s="997"/>
      <c r="DN120" s="997"/>
      <c r="DO120" s="997"/>
      <c r="DP120" s="997"/>
      <c r="DQ120" s="997">
        <v>1096882</v>
      </c>
      <c r="DR120" s="997"/>
      <c r="DS120" s="997"/>
      <c r="DT120" s="997"/>
      <c r="DU120" s="997"/>
      <c r="DV120" s="998">
        <v>61.3</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426</v>
      </c>
      <c r="AG121" s="1029"/>
      <c r="AH121" s="1029"/>
      <c r="AI121" s="1029"/>
      <c r="AJ121" s="1030"/>
      <c r="AK121" s="1031" t="s">
        <v>423</v>
      </c>
      <c r="AL121" s="1029"/>
      <c r="AM121" s="1029"/>
      <c r="AN121" s="1029"/>
      <c r="AO121" s="1030"/>
      <c r="AP121" s="1032" t="s">
        <v>423</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182651</v>
      </c>
      <c r="BR121" s="990"/>
      <c r="BS121" s="990"/>
      <c r="BT121" s="990"/>
      <c r="BU121" s="990"/>
      <c r="BV121" s="990">
        <v>162633</v>
      </c>
      <c r="BW121" s="990"/>
      <c r="BX121" s="990"/>
      <c r="BY121" s="990"/>
      <c r="BZ121" s="990"/>
      <c r="CA121" s="990">
        <v>153641</v>
      </c>
      <c r="CB121" s="990"/>
      <c r="CC121" s="990"/>
      <c r="CD121" s="990"/>
      <c r="CE121" s="990"/>
      <c r="CF121" s="984">
        <v>8.6</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431466</v>
      </c>
      <c r="DH121" s="990"/>
      <c r="DI121" s="990"/>
      <c r="DJ121" s="990"/>
      <c r="DK121" s="990"/>
      <c r="DL121" s="990">
        <v>397070</v>
      </c>
      <c r="DM121" s="990"/>
      <c r="DN121" s="990"/>
      <c r="DO121" s="990"/>
      <c r="DP121" s="990"/>
      <c r="DQ121" s="990">
        <v>417108</v>
      </c>
      <c r="DR121" s="990"/>
      <c r="DS121" s="990"/>
      <c r="DT121" s="990"/>
      <c r="DU121" s="990"/>
      <c r="DV121" s="991">
        <v>23.3</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437</v>
      </c>
      <c r="AG122" s="1029"/>
      <c r="AH122" s="1029"/>
      <c r="AI122" s="1029"/>
      <c r="AJ122" s="1030"/>
      <c r="AK122" s="1031" t="s">
        <v>433</v>
      </c>
      <c r="AL122" s="1029"/>
      <c r="AM122" s="1029"/>
      <c r="AN122" s="1029"/>
      <c r="AO122" s="1030"/>
      <c r="AP122" s="1032" t="s">
        <v>426</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2713286</v>
      </c>
      <c r="BR122" s="1068"/>
      <c r="BS122" s="1068"/>
      <c r="BT122" s="1068"/>
      <c r="BU122" s="1068"/>
      <c r="BV122" s="1068">
        <v>2684719</v>
      </c>
      <c r="BW122" s="1068"/>
      <c r="BX122" s="1068"/>
      <c r="BY122" s="1068"/>
      <c r="BZ122" s="1068"/>
      <c r="CA122" s="1068">
        <v>2928909</v>
      </c>
      <c r="CB122" s="1068"/>
      <c r="CC122" s="1068"/>
      <c r="CD122" s="1068"/>
      <c r="CE122" s="1068"/>
      <c r="CF122" s="1088">
        <v>163.6</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423</v>
      </c>
      <c r="DH122" s="990"/>
      <c r="DI122" s="990"/>
      <c r="DJ122" s="990"/>
      <c r="DK122" s="990"/>
      <c r="DL122" s="990" t="s">
        <v>437</v>
      </c>
      <c r="DM122" s="990"/>
      <c r="DN122" s="990"/>
      <c r="DO122" s="990"/>
      <c r="DP122" s="990"/>
      <c r="DQ122" s="990" t="s">
        <v>433</v>
      </c>
      <c r="DR122" s="990"/>
      <c r="DS122" s="990"/>
      <c r="DT122" s="990"/>
      <c r="DU122" s="990"/>
      <c r="DV122" s="991" t="s">
        <v>423</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426</v>
      </c>
      <c r="AG123" s="1029"/>
      <c r="AH123" s="1029"/>
      <c r="AI123" s="1029"/>
      <c r="AJ123" s="1030"/>
      <c r="AK123" s="1031" t="s">
        <v>423</v>
      </c>
      <c r="AL123" s="1029"/>
      <c r="AM123" s="1029"/>
      <c r="AN123" s="1029"/>
      <c r="AO123" s="1030"/>
      <c r="AP123" s="1032" t="s">
        <v>424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466</v>
      </c>
      <c r="BP123" s="1076"/>
      <c r="BQ123" s="1135">
        <v>4916041</v>
      </c>
      <c r="BR123" s="1136"/>
      <c r="BS123" s="1136"/>
      <c r="BT123" s="1136"/>
      <c r="BU123" s="1136"/>
      <c r="BV123" s="1136">
        <v>4857680</v>
      </c>
      <c r="BW123" s="1136"/>
      <c r="BX123" s="1136"/>
      <c r="BY123" s="1136"/>
      <c r="BZ123" s="1136"/>
      <c r="CA123" s="1136">
        <v>4941782</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423</v>
      </c>
      <c r="DH123" s="1029"/>
      <c r="DI123" s="1029"/>
      <c r="DJ123" s="1029"/>
      <c r="DK123" s="1030"/>
      <c r="DL123" s="1031" t="s">
        <v>423</v>
      </c>
      <c r="DM123" s="1029"/>
      <c r="DN123" s="1029"/>
      <c r="DO123" s="1029"/>
      <c r="DP123" s="1030"/>
      <c r="DQ123" s="1031" t="s">
        <v>423</v>
      </c>
      <c r="DR123" s="1029"/>
      <c r="DS123" s="1029"/>
      <c r="DT123" s="1029"/>
      <c r="DU123" s="1030"/>
      <c r="DV123" s="1032" t="s">
        <v>433</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426</v>
      </c>
      <c r="AG124" s="1029"/>
      <c r="AH124" s="1029"/>
      <c r="AI124" s="1029"/>
      <c r="AJ124" s="1030"/>
      <c r="AK124" s="1031" t="s">
        <v>423</v>
      </c>
      <c r="AL124" s="1029"/>
      <c r="AM124" s="1029"/>
      <c r="AN124" s="1029"/>
      <c r="AO124" s="1030"/>
      <c r="AP124" s="1032" t="s">
        <v>423</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16.7</v>
      </c>
      <c r="BR124" s="1098"/>
      <c r="BS124" s="1098"/>
      <c r="BT124" s="1098"/>
      <c r="BU124" s="1098"/>
      <c r="BV124" s="1098">
        <v>16.600000000000001</v>
      </c>
      <c r="BW124" s="1098"/>
      <c r="BX124" s="1098"/>
      <c r="BY124" s="1098"/>
      <c r="BZ124" s="1098"/>
      <c r="CA124" s="1098">
        <v>19.2</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423</v>
      </c>
      <c r="DM124" s="1054"/>
      <c r="DN124" s="1054"/>
      <c r="DO124" s="1054"/>
      <c r="DP124" s="1055"/>
      <c r="DQ124" s="1053" t="s">
        <v>427</v>
      </c>
      <c r="DR124" s="1054"/>
      <c r="DS124" s="1054"/>
      <c r="DT124" s="1054"/>
      <c r="DU124" s="1055"/>
      <c r="DV124" s="1056" t="s">
        <v>423</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423</v>
      </c>
      <c r="AB125" s="1029"/>
      <c r="AC125" s="1029"/>
      <c r="AD125" s="1029"/>
      <c r="AE125" s="1030"/>
      <c r="AF125" s="1031" t="s">
        <v>423</v>
      </c>
      <c r="AG125" s="1029"/>
      <c r="AH125" s="1029"/>
      <c r="AI125" s="1029"/>
      <c r="AJ125" s="1030"/>
      <c r="AK125" s="1031" t="s">
        <v>423</v>
      </c>
      <c r="AL125" s="1029"/>
      <c r="AM125" s="1029"/>
      <c r="AN125" s="1029"/>
      <c r="AO125" s="1030"/>
      <c r="AP125" s="1032" t="s">
        <v>423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423</v>
      </c>
      <c r="DH125" s="997"/>
      <c r="DI125" s="997"/>
      <c r="DJ125" s="997"/>
      <c r="DK125" s="997"/>
      <c r="DL125" s="997" t="s">
        <v>423</v>
      </c>
      <c r="DM125" s="997"/>
      <c r="DN125" s="997"/>
      <c r="DO125" s="997"/>
      <c r="DP125" s="997"/>
      <c r="DQ125" s="997" t="s">
        <v>426</v>
      </c>
      <c r="DR125" s="997"/>
      <c r="DS125" s="997"/>
      <c r="DT125" s="997"/>
      <c r="DU125" s="997"/>
      <c r="DV125" s="998" t="s">
        <v>436</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423</v>
      </c>
      <c r="AB126" s="1029"/>
      <c r="AC126" s="1029"/>
      <c r="AD126" s="1029"/>
      <c r="AE126" s="1030"/>
      <c r="AF126" s="1031" t="s">
        <v>423</v>
      </c>
      <c r="AG126" s="1029"/>
      <c r="AH126" s="1029"/>
      <c r="AI126" s="1029"/>
      <c r="AJ126" s="1030"/>
      <c r="AK126" s="1031" t="s">
        <v>426</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437</v>
      </c>
      <c r="DM126" s="990"/>
      <c r="DN126" s="990"/>
      <c r="DO126" s="990"/>
      <c r="DP126" s="990"/>
      <c r="DQ126" s="990" t="s">
        <v>426</v>
      </c>
      <c r="DR126" s="990"/>
      <c r="DS126" s="990"/>
      <c r="DT126" s="990"/>
      <c r="DU126" s="990"/>
      <c r="DV126" s="991" t="s">
        <v>423</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423</v>
      </c>
      <c r="AB127" s="1029"/>
      <c r="AC127" s="1029"/>
      <c r="AD127" s="1029"/>
      <c r="AE127" s="1030"/>
      <c r="AF127" s="1031" t="s">
        <v>423</v>
      </c>
      <c r="AG127" s="1029"/>
      <c r="AH127" s="1029"/>
      <c r="AI127" s="1029"/>
      <c r="AJ127" s="1030"/>
      <c r="AK127" s="1031" t="s">
        <v>426</v>
      </c>
      <c r="AL127" s="1029"/>
      <c r="AM127" s="1029"/>
      <c r="AN127" s="1029"/>
      <c r="AO127" s="1030"/>
      <c r="AP127" s="1032" t="s">
        <v>423</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423</v>
      </c>
      <c r="DH127" s="990"/>
      <c r="DI127" s="990"/>
      <c r="DJ127" s="990"/>
      <c r="DK127" s="990"/>
      <c r="DL127" s="990" t="s">
        <v>436</v>
      </c>
      <c r="DM127" s="990"/>
      <c r="DN127" s="990"/>
      <c r="DO127" s="990"/>
      <c r="DP127" s="990"/>
      <c r="DQ127" s="990" t="s">
        <v>433</v>
      </c>
      <c r="DR127" s="990"/>
      <c r="DS127" s="990"/>
      <c r="DT127" s="990"/>
      <c r="DU127" s="990"/>
      <c r="DV127" s="991" t="s">
        <v>423</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9931</v>
      </c>
      <c r="AB128" s="1118"/>
      <c r="AC128" s="1118"/>
      <c r="AD128" s="1118"/>
      <c r="AE128" s="1119"/>
      <c r="AF128" s="1120">
        <v>15507</v>
      </c>
      <c r="AG128" s="1118"/>
      <c r="AH128" s="1118"/>
      <c r="AI128" s="1118"/>
      <c r="AJ128" s="1119"/>
      <c r="AK128" s="1120">
        <v>15506</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424</v>
      </c>
      <c r="DH128" s="1110"/>
      <c r="DI128" s="1110"/>
      <c r="DJ128" s="1110"/>
      <c r="DK128" s="1110"/>
      <c r="DL128" s="1110" t="s">
        <v>423</v>
      </c>
      <c r="DM128" s="1110"/>
      <c r="DN128" s="1110"/>
      <c r="DO128" s="1110"/>
      <c r="DP128" s="1110"/>
      <c r="DQ128" s="1110" t="s">
        <v>426</v>
      </c>
      <c r="DR128" s="1110"/>
      <c r="DS128" s="1110"/>
      <c r="DT128" s="1110"/>
      <c r="DU128" s="1110"/>
      <c r="DV128" s="1111" t="s">
        <v>424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2261078</v>
      </c>
      <c r="AB129" s="1029"/>
      <c r="AC129" s="1029"/>
      <c r="AD129" s="1029"/>
      <c r="AE129" s="1030"/>
      <c r="AF129" s="1031">
        <v>2212787</v>
      </c>
      <c r="AG129" s="1029"/>
      <c r="AH129" s="1029"/>
      <c r="AI129" s="1029"/>
      <c r="AJ129" s="1030"/>
      <c r="AK129" s="1031">
        <v>2118033</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437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368265</v>
      </c>
      <c r="AB130" s="1029"/>
      <c r="AC130" s="1029"/>
      <c r="AD130" s="1029"/>
      <c r="AE130" s="1030"/>
      <c r="AF130" s="1031">
        <v>359775</v>
      </c>
      <c r="AG130" s="1029"/>
      <c r="AH130" s="1029"/>
      <c r="AI130" s="1029"/>
      <c r="AJ130" s="1030"/>
      <c r="AK130" s="1031">
        <v>327741</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1892813</v>
      </c>
      <c r="AB131" s="1054"/>
      <c r="AC131" s="1054"/>
      <c r="AD131" s="1054"/>
      <c r="AE131" s="1055"/>
      <c r="AF131" s="1053">
        <v>1853012</v>
      </c>
      <c r="AG131" s="1054"/>
      <c r="AH131" s="1054"/>
      <c r="AI131" s="1054"/>
      <c r="AJ131" s="1055"/>
      <c r="AK131" s="1053">
        <v>1790292</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19.2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9.1954144440000007</v>
      </c>
      <c r="AB132" s="1170"/>
      <c r="AC132" s="1170"/>
      <c r="AD132" s="1170"/>
      <c r="AE132" s="1171"/>
      <c r="AF132" s="1172">
        <v>9.5980490140000008</v>
      </c>
      <c r="AG132" s="1170"/>
      <c r="AH132" s="1170"/>
      <c r="AI132" s="1170"/>
      <c r="AJ132" s="1171"/>
      <c r="AK132" s="1172">
        <v>8.2531788109999997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9.6999999999999993</v>
      </c>
      <c r="AB133" s="1153"/>
      <c r="AC133" s="1153"/>
      <c r="AD133" s="1153"/>
      <c r="AE133" s="1154"/>
      <c r="AF133" s="1152">
        <v>9.6</v>
      </c>
      <c r="AG133" s="1153"/>
      <c r="AH133" s="1153"/>
      <c r="AI133" s="1153"/>
      <c r="AJ133" s="1154"/>
      <c r="AK133" s="1152">
        <v>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pGjnE9yf3engZypZGqgWrqC8Kzxy31Ezss5uyQGpJBql+bk9oQPLInmf+LhoDxR4Dn6u7bLoQnKVlJQ/VNjng==" saltValue="FPI5tQp+suTiTmNbcufa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24" sqref="C2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cJK/MZFw0PXr9fSi5hYRUkafgydFOTpExSd7gsOF2OMOUf5wg3nnYARVN3vXGOdbAH3MMqXkYxyDARq4mLRjg==" saltValue="3+DVFNqq6+rV+xYZ/t8R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iDp31eSpdAA/1v3n/0pJTuCASJ1aNWAnkLJKbVHNiaHRnrU6km5nD9wCwPlrKhSw8kGuBqRUGdGg6oYN/fIpw==" saltValue="NvCPa5cjx4XvH7gphYbj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533890</v>
      </c>
      <c r="AP9" s="292">
        <v>117235</v>
      </c>
      <c r="AQ9" s="293">
        <v>189734</v>
      </c>
      <c r="AR9" s="294">
        <v>-38.200000000000003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332</v>
      </c>
      <c r="AP10" s="295">
        <v>73</v>
      </c>
      <c r="AQ10" s="296">
        <v>22180</v>
      </c>
      <c r="AR10" s="297">
        <v>-99.7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93632</v>
      </c>
      <c r="AP11" s="295">
        <v>20560</v>
      </c>
      <c r="AQ11" s="296">
        <v>28692</v>
      </c>
      <c r="AR11" s="297">
        <v>-28.3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4806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29229</v>
      </c>
      <c r="AP14" s="295">
        <v>6418</v>
      </c>
      <c r="AQ14" s="296">
        <v>8976</v>
      </c>
      <c r="AR14" s="297">
        <v>-28.5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18017</v>
      </c>
      <c r="AP15" s="295">
        <v>3956</v>
      </c>
      <c r="AQ15" s="296">
        <v>4161</v>
      </c>
      <c r="AR15" s="297">
        <v>-4.9000000000000004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-49747</v>
      </c>
      <c r="AP16" s="295">
        <v>-10924</v>
      </c>
      <c r="AQ16" s="296">
        <v>-17989</v>
      </c>
      <c r="AR16" s="297">
        <v>-39.299999999999997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625353</v>
      </c>
      <c r="AP17" s="295">
        <v>137319</v>
      </c>
      <c r="AQ17" s="296">
        <v>240560</v>
      </c>
      <c r="AR17" s="297">
        <v>-42.9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12.96</v>
      </c>
      <c r="AP21" s="308">
        <v>21.65</v>
      </c>
      <c r="AQ21" s="309">
        <v>-8.69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93.7</v>
      </c>
      <c r="AP22" s="313">
        <v>95.4</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274483</v>
      </c>
      <c r="AP32" s="322">
        <v>60273</v>
      </c>
      <c r="AQ32" s="323">
        <v>139228</v>
      </c>
      <c r="AR32" s="324">
        <v>-56.7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198356</v>
      </c>
      <c r="AP35" s="322">
        <v>43556</v>
      </c>
      <c r="AQ35" s="323">
        <v>32095</v>
      </c>
      <c r="AR35" s="324">
        <v>35.700000000000003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18164</v>
      </c>
      <c r="AP36" s="322">
        <v>3989</v>
      </c>
      <c r="AQ36" s="323">
        <v>5254</v>
      </c>
      <c r="AR36" s="324">
        <v>-24.1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1384</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32</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-15506</v>
      </c>
      <c r="AP39" s="322">
        <v>-3405</v>
      </c>
      <c r="AQ39" s="323">
        <v>-8131</v>
      </c>
      <c r="AR39" s="324">
        <v>-58.1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-327741</v>
      </c>
      <c r="AP40" s="322">
        <v>-71968</v>
      </c>
      <c r="AQ40" s="323">
        <v>-126394</v>
      </c>
      <c r="AR40" s="324">
        <v>-43.1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147756</v>
      </c>
      <c r="AP41" s="322">
        <v>32445</v>
      </c>
      <c r="AQ41" s="323">
        <v>43473</v>
      </c>
      <c r="AR41" s="324">
        <v>-25.4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526861</v>
      </c>
      <c r="AN51" s="344">
        <v>108430</v>
      </c>
      <c r="AO51" s="345">
        <v>232.6</v>
      </c>
      <c r="AP51" s="346">
        <v>316331</v>
      </c>
      <c r="AQ51" s="347">
        <v>38.6</v>
      </c>
      <c r="AR51" s="348">
        <v>194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102589</v>
      </c>
      <c r="AN52" s="352">
        <v>21113</v>
      </c>
      <c r="AO52" s="353">
        <v>92.7</v>
      </c>
      <c r="AP52" s="354">
        <v>106387</v>
      </c>
      <c r="AQ52" s="355">
        <v>22.8</v>
      </c>
      <c r="AR52" s="356">
        <v>69.900000000000006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459145</v>
      </c>
      <c r="AN53" s="344">
        <v>95298</v>
      </c>
      <c r="AO53" s="345">
        <v>-12.1</v>
      </c>
      <c r="AP53" s="346">
        <v>333013</v>
      </c>
      <c r="AQ53" s="347">
        <v>5.3</v>
      </c>
      <c r="AR53" s="348">
        <v>-17.399999999999999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110387</v>
      </c>
      <c r="AN54" s="352">
        <v>22911</v>
      </c>
      <c r="AO54" s="353">
        <v>8.5</v>
      </c>
      <c r="AP54" s="354">
        <v>126732</v>
      </c>
      <c r="AQ54" s="355">
        <v>19.100000000000001</v>
      </c>
      <c r="AR54" s="356">
        <v>-10.6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213051</v>
      </c>
      <c r="AN55" s="344">
        <v>45282</v>
      </c>
      <c r="AO55" s="345">
        <v>-52.5</v>
      </c>
      <c r="AP55" s="346">
        <v>280458</v>
      </c>
      <c r="AQ55" s="347">
        <v>-15.8</v>
      </c>
      <c r="AR55" s="348">
        <v>-36.700000000000003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138452</v>
      </c>
      <c r="AN56" s="352">
        <v>29427</v>
      </c>
      <c r="AO56" s="353">
        <v>28.4</v>
      </c>
      <c r="AP56" s="354">
        <v>127286</v>
      </c>
      <c r="AQ56" s="355">
        <v>0.4</v>
      </c>
      <c r="AR56" s="356">
        <v>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391695</v>
      </c>
      <c r="AN57" s="344">
        <v>84362</v>
      </c>
      <c r="AO57" s="345">
        <v>86.3</v>
      </c>
      <c r="AP57" s="346">
        <v>291945</v>
      </c>
      <c r="AQ57" s="347">
        <v>4.0999999999999996</v>
      </c>
      <c r="AR57" s="348">
        <v>82.2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310908</v>
      </c>
      <c r="AN58" s="352">
        <v>66963</v>
      </c>
      <c r="AO58" s="353">
        <v>127.6</v>
      </c>
      <c r="AP58" s="354">
        <v>127651</v>
      </c>
      <c r="AQ58" s="355">
        <v>0.3</v>
      </c>
      <c r="AR58" s="356">
        <v>127.3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614337</v>
      </c>
      <c r="AN59" s="344">
        <v>134901</v>
      </c>
      <c r="AO59" s="345">
        <v>59.9</v>
      </c>
      <c r="AP59" s="346">
        <v>291173</v>
      </c>
      <c r="AQ59" s="347">
        <v>-0.3</v>
      </c>
      <c r="AR59" s="348">
        <v>60.2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204884</v>
      </c>
      <c r="AN60" s="352">
        <v>44990</v>
      </c>
      <c r="AO60" s="353">
        <v>-32.799999999999997</v>
      </c>
      <c r="AP60" s="354">
        <v>119071</v>
      </c>
      <c r="AQ60" s="355">
        <v>-6.7</v>
      </c>
      <c r="AR60" s="356">
        <v>-26.1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441018</v>
      </c>
      <c r="AN61" s="359">
        <v>93655</v>
      </c>
      <c r="AO61" s="360">
        <v>62.8</v>
      </c>
      <c r="AP61" s="361">
        <v>302584</v>
      </c>
      <c r="AQ61" s="362">
        <v>6.4</v>
      </c>
      <c r="AR61" s="348">
        <v>56.4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173444</v>
      </c>
      <c r="AN62" s="352">
        <v>37081</v>
      </c>
      <c r="AO62" s="353">
        <v>44.9</v>
      </c>
      <c r="AP62" s="354">
        <v>121425</v>
      </c>
      <c r="AQ62" s="355">
        <v>7.2</v>
      </c>
      <c r="AR62" s="356">
        <v>37.700000000000003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Iq0xiZrYj+7L+0Jw81sulu0XogixPkB30Rd3MtPd9sT0o82p/Ih1e2j8s/zjXTw38Slt/FX9PaK9njeGs8UOQ==" saltValue="muui/LtHylL5YY3RYGDN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bWdZ6Lj2U3lDTNQiEWMh8Yr52nsduznlMZ5xx+Rn2vu+4qQNgVriLfASLF9MNmyv6Eox4nxHQhMbVOxR5bKEA==" saltValue="dmkQ7RcLxzIr5YEcw1tf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bK1QXvadQ3CXkCLmIrurkrkjntOMhTBAfMaFFvjc6FPuZd258nGiW4r/lKrpcM7iJnDDqfQW8qSmAxyWEti2A==" saltValue="zrE6I1hIrar15gDx030y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53.58</v>
      </c>
      <c r="G47" s="12">
        <v>58.04</v>
      </c>
      <c r="H47" s="12">
        <v>66.33</v>
      </c>
      <c r="I47" s="12">
        <v>66.180000000000007</v>
      </c>
      <c r="J47" s="13">
        <v>66.28</v>
      </c>
    </row>
    <row r="48" spans="2:10" ht="57.75" customHeight="1">
      <c r="B48" s="14"/>
      <c r="C48" s="1214" t="s">
        <v>4</v>
      </c>
      <c r="D48" s="1214"/>
      <c r="E48" s="1215"/>
      <c r="F48" s="15">
        <v>5.51</v>
      </c>
      <c r="G48" s="16">
        <v>6</v>
      </c>
      <c r="H48" s="16">
        <v>4.8</v>
      </c>
      <c r="I48" s="16">
        <v>3.79</v>
      </c>
      <c r="J48" s="17">
        <v>4.32</v>
      </c>
    </row>
    <row r="49" spans="2:10" ht="57.75" customHeight="1" thickBot="1">
      <c r="B49" s="18"/>
      <c r="C49" s="1216" t="s">
        <v>5</v>
      </c>
      <c r="D49" s="1216"/>
      <c r="E49" s="1217"/>
      <c r="F49" s="19">
        <v>5.89</v>
      </c>
      <c r="G49" s="20">
        <v>2.85</v>
      </c>
      <c r="H49" s="20">
        <v>8.77</v>
      </c>
      <c r="I49" s="20" t="s">
        <v>553</v>
      </c>
      <c r="J49" s="21" t="s">
        <v>554</v>
      </c>
    </row>
    <row r="50" spans="2:10" ht="13.5" customHeight="1"/>
    <row r="51" spans="2:10" ht="13.5" hidden="1" customHeight="1"/>
    <row r="52" spans="2:10" ht="13.5" hidden="1" customHeight="1"/>
    <row r="53" spans="2:10" ht="13.5" hidden="1" customHeight="1"/>
  </sheetData>
  <sheetProtection algorithmName="SHA-512" hashValue="+yAwEy95tXjnxqsD/VPisYYcKFGIDcfMR9g+X4Mieo3inJVhtyMaugvQcW9vFezkS6hhnbNN8nJgi4ywoHRUCA==" saltValue="L19vXk4ktx8341QMZVBr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2019-11-20T02:01:27Z</cp:lastPrinted>
  <dcterms:created xsi:type="dcterms:W3CDTF">2019-02-14T05:12:51Z</dcterms:created>
  <dcterms:modified xsi:type="dcterms:W3CDTF">2019-11-20T02:07:08Z</dcterms:modified>
</cp:coreProperties>
</file>