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共有フォルダ\02企画財政課\平成31年度\01_財政係\01_財政\02_照会\20191028平成29年度財政状況資料集の作成について（2回目）\"/>
    </mc:Choice>
  </mc:AlternateContent>
  <bookViews>
    <workbookView xWindow="0" yWindow="0" windowWidth="20490" windowHeight="9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CO34" i="10" l="1"/>
  <c r="CO35" i="10" s="1"/>
  <c r="BW35" i="10"/>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<sst xmlns="http://schemas.openxmlformats.org/spreadsheetml/2006/main" count="1123" uniqueCount="595">
  <si>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</si>
  <si>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</si>
  <si>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</si>
  <si>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</si>
  <si>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</si>
  <si>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</si>
  <si>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</si>
  <si>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</si>
  <si>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</si>
  <si>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</si>
  <si>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</si>
  <si>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</si>
  <si>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</si>
  <si>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</si>
  <si>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</si>
  <si>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</si>
  <si>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</si>
  <si>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</si>
  <si>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</si>
  <si>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</si>
  <si>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</si>
  <si>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</si>
  <si>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</si>
  <si>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</si>
  <si>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</si>
  <si>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</si>
  <si>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</si>
  <si>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</si>
  <si>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</si>
  <si>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</si>
  <si>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</si>
  <si>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</si>
  <si>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</si>
  <si>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</si>
  <si>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</si>
  <si>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</si>
  <si>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</si>
  <si>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</si>
  <si>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</si>
  <si>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</si>
  <si>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</si>
  <si>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</si>
  <si>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</si>
  <si>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</si>
  <si>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</si>
  <si>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</si>
  <si>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</si>
  <si>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</si>
  <si>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</si>
  <si>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</si>
  <si>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</si>
  <si>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</si>
  <si>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</si>
  <si>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</si>
  <si>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</si>
  <si>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</si>
  <si>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</si>
  <si>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</si>
  <si>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</si>
  <si>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</si>
  <si>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</si>
  <si>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</si>
  <si>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</si>
  <si>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</si>
  <si>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</si>
  <si>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</si>
  <si>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</si>
  <si>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</si>
  <si>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</si>
  <si>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</si>
  <si>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</si>
  <si>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</si>
  <si>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</si>
  <si>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</si>
  <si>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</si>
  <si>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</si>
  <si>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</si>
  <si>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</si>
  <si>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</si>
  <si>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</si>
  <si>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</si>
  <si>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</si>
  <si>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</si>
  <si>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</si>
  <si>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</si>
  <si>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</si>
  <si>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</si>
  <si>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</si>
  <si>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</si>
  <si>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</si>
  <si>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</si>
  <si>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</si>
  <si>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</si>
  <si>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</si>
  <si>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</si>
  <si>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</si>
  <si>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</si>
  <si>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</si>
  <si>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</si>
  <si>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</si>
  <si>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</si>
  <si>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</si>
  <si>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</si>
  <si>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</si>
  <si>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</si>
  <si>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</si>
  <si>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</si>
  <si>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</si>
  <si>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</si>
  <si>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</si>
  <si>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</si>
  <si>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</si>
  <si>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</si>
  <si>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</si>
  <si>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</si>
  <si>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</si>
  <si>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</si>
  <si>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</si>
  <si>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</si>
  <si>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</si>
  <si>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</si>
  <si>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</si>
  <si>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</si>
  <si>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</si>
  <si>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</si>
  <si>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</si>
  <si>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</si>
  <si>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</si>
  <si>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</si>
  <si>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</si>
  <si>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</si>
  <si>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</si>
  <si>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</si>
  <si>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</si>
  <si>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</si>
  <si>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</si>
  <si>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</si>
  <si>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</si>
  <si>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</si>
  <si>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</si>
  <si>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</si>
  <si>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</si>
  <si>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</si>
  <si>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</si>
  <si>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</si>
  <si>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</si>
  <si>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</si>
  <si>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</si>
  <si>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</si>
  <si>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</si>
  <si>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</si>
  <si>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</si>
  <si>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</si>
  <si>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</si>
  <si>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</si>
  <si>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</si>
  <si>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</si>
  <si>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</si>
  <si>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</si>
  <si>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</si>
  <si>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</si>
  <si>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</si>
  <si>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</si>
  <si>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</si>
  <si>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</si>
  <si>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</si>
  <si>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</si>
  <si>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</si>
  <si>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</si>
  <si>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</si>
  <si>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</si>
  <si>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</si>
  <si>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</si>
  <si>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</si>
  <si>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</si>
  <si>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</si>
  <si>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</si>
  <si>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</si>
  <si>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</si>
  <si>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</si>
  <si>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</si>
  <si>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</si>
  <si>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</si>
  <si>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</si>
  <si>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</si>
  <si>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</si>
  <si>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</si>
  <si>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</si>
  <si>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</si>
  <si>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</si>
  <si>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</si>
  <si>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</si>
  <si>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</si>
  <si>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</si>
  <si>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</si>
  <si>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</si>
  <si>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</si>
  <si>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</si>
  <si>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</si>
  <si>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</si>
  <si>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</si>
  <si>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</si>
  <si>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</si>
  <si>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</si>
  <si>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</si>
  <si>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</si>
  <si>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</si>
  <si>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熊本県氷川町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</si>
  <si>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</si>
  <si>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</si>
  <si>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</si>
  <si>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</si>
  <si>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</si>
  <si>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</si>
  <si>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</si>
  <si>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</si>
  <si>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</si>
  <si>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</si>
  <si>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</si>
  <si>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</si>
  <si>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</si>
  <si>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</si>
  <si>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</si>
  <si>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</si>
  <si>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</si>
  <si>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</si>
  <si>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</si>
  <si>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</si>
  <si>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</si>
  <si>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</si>
  <si>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</si>
  <si>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</si>
  <si>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</si>
  <si>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</si>
  <si>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</si>
  <si>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</si>
  <si>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</si>
  <si>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</si>
  <si>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</si>
  <si>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</si>
  <si>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</si>
  <si>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</si>
  <si>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</si>
  <si>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</si>
  <si>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</si>
  <si>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</si>
  <si>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</si>
  <si>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</si>
  <si>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</si>
  <si>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</si>
  <si>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</si>
  <si>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</si>
  <si>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</si>
  <si>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</si>
  <si>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</si>
  <si>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</si>
  <si>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</si>
  <si>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</si>
  <si>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</si>
  <si>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</si>
  <si>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</si>
  <si>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</si>
  <si>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</si>
  <si>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</si>
  <si>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</si>
  <si>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</si>
  <si>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</si>
  <si>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</si>
  <si>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</si>
  <si>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</si>
  <si>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</si>
  <si>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</si>
  <si>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</si>
  <si>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</si>
  <si>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</si>
  <si>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</si>
  <si>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</si>
  <si>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</si>
  <si>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</si>
  <si>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</si>
  <si>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</si>
  <si>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</si>
  <si>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</si>
  <si>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</si>
  <si>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</si>
  <si>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</si>
  <si>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</si>
  <si>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</si>
  <si>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</si>
  <si>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</si>
  <si>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</si>
  <si>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</si>
  <si>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</si>
  <si>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</si>
  <si>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</si>
  <si>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</si>
  <si>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</si>
  <si>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</si>
  <si>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</si>
  <si>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</si>
  <si>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</si>
  <si>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</si>
  <si>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</si>
  <si>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</si>
  <si>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</si>
  <si>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</si>
  <si>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</si>
  <si>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</si>
  <si>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</si>
  <si>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</si>
  <si>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</si>
  <si>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</si>
  <si>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</si>
  <si>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</si>
  <si>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</si>
  <si>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</si>
  <si>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</si>
  <si>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</si>
  <si>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</si>
  <si>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</si>
  <si>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</si>
  <si>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</si>
  <si>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</si>
  <si>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</si>
  <si>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</si>
  <si>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</si>
  <si>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</si>
  <si>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</si>
  <si>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</si>
  <si>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</si>
  <si>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</si>
  <si>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</si>
  <si>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</si>
  <si>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</si>
  <si>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</si>
  <si>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</si>
  <si>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</si>
  <si>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</si>
  <si>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</si>
  <si>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</si>
  <si>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</si>
  <si>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</si>
  <si>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</si>
  <si>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</si>
  <si>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</si>
  <si>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</si>
  <si>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</si>
  <si>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</si>
  <si>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</si>
  <si>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</si>
  <si>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</si>
  <si>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</si>
  <si>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</si>
  <si>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</si>
  <si>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</si>
  <si>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</si>
  <si>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熊本県氷川町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</si>
  <si>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</si>
  <si>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</si>
  <si>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</si>
  <si>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</si>
  <si>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</si>
  <si>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</si>
  <si>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</si>
  <si>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</si>
  <si>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</si>
  <si>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</si>
  <si>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</si>
  <si>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</si>
  <si>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</si>
  <si>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</si>
  <si>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</si>
  <si>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</si>
  <si>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</si>
  <si>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</si>
  <si>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</si>
  <si>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</si>
  <si>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</si>
  <si>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</si>
  <si>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</si>
  <si>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</si>
  <si>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</si>
  <si>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</si>
  <si>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</si>
  <si>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</si>
  <si>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</si>
  <si>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</si>
  <si>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</si>
  <si>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</si>
  <si>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</si>
  <si>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</si>
  <si>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</si>
  <si>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</si>
  <si>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</si>
  <si>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</si>
  <si>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宅地開発事業特別会計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</si>
  <si>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</si>
  <si>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</si>
  <si>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</si>
  <si>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</si>
  <si>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</si>
  <si>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</si>
  <si>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</si>
  <si>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</si>
  <si>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</si>
  <si>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</si>
  <si>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</si>
  <si>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</si>
  <si>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</si>
  <si>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</si>
  <si>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</si>
  <si>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</si>
  <si>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</si>
  <si>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</si>
  <si>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</si>
  <si>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</si>
  <si>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</si>
  <si>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</si>
  <si>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</si>
  <si>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</si>
  <si>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</si>
  <si>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</si>
  <si>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</si>
  <si>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</si>
  <si>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</si>
  <si>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</si>
  <si>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</si>
  <si>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</si>
  <si>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</si>
  <si>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</si>
  <si>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</si>
  <si>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</si>
  <si>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</si>
  <si>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</si>
  <si>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</si>
  <si>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</si>
  <si>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</si>
  <si>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</si>
  <si>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</si>
  <si>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</si>
  <si>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</si>
  <si>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</si>
  <si>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</si>
  <si>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</si>
  <si>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</si>
  <si>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</si>
  <si>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</si>
  <si>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</si>
  <si>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</si>
  <si>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</si>
  <si>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</si>
  <si>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</si>
  <si>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</si>
  <si>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</si>
  <si>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</si>
  <si>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</si>
  <si>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</si>
  <si>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</si>
  <si>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</si>
  <si>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</si>
  <si>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</si>
  <si>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</si>
  <si>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</si>
  <si>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</si>
  <si>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</si>
  <si>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</si>
  <si>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</si>
  <si>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</si>
  <si>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</si>
  <si>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</si>
  <si>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</si>
  <si>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</si>
  <si>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</si>
  <si>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</si>
  <si>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</si>
  <si>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</si>
  <si>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</si>
  <si>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</si>
  <si>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</si>
  <si>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</si>
  <si>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</si>
  <si>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</si>
  <si>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</si>
  <si>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</si>
  <si>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</si>
  <si>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</si>
  <si>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</si>
  <si>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</si>
  <si>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</si>
  <si>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</si>
  <si>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</si>
  <si>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</si>
  <si>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</si>
  <si>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</si>
  <si>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</si>
  <si>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</si>
  <si>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</si>
  <si>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</si>
  <si>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</si>
  <si>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</si>
  <si>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</si>
  <si>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</si>
  <si>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</si>
  <si>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</si>
  <si>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</si>
  <si>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</si>
  <si>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</si>
  <si>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</si>
  <si>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</si>
  <si>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</si>
  <si>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</si>
  <si>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</si>
  <si>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</si>
  <si>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</si>
  <si>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</si>
  <si>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</si>
  <si>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</si>
  <si>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</si>
  <si>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</si>
  <si>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</si>
  <si>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</si>
  <si>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</si>
  <si>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</si>
  <si>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</si>
  <si>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</si>
  <si>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</si>
  <si>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</si>
  <si>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</si>
  <si>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</si>
  <si>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</si>
  <si>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</si>
  <si>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</si>
  <si>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</si>
  <si>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</si>
  <si>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</si>
  <si>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</si>
  <si>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</si>
  <si>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</si>
  <si>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</si>
  <si>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</si>
  <si>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</si>
  <si>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</si>
  <si>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</si>
  <si>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</si>
  <si>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</si>
  <si>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</si>
  <si>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</si>
  <si>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</si>
  <si>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</si>
  <si>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</si>
  <si>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 0.87</t>
  </si>
  <si>
    <t>▲ 6.36</t>
  </si>
  <si>
    <t>▲ 0.29</t>
  </si>
  <si>
    <t>一般会計</t>
  </si>
  <si>
    <t>国民健康保険特別会計</t>
  </si>
  <si>
    <t>介護保険特別会計</t>
  </si>
  <si>
    <t>下水道事業特別会計</t>
  </si>
  <si>
    <t>宅地開発事業特別会計</t>
  </si>
  <si>
    <t>後期高齢者医療特別会計</t>
  </si>
  <si>
    <t>その他会計（赤字）</t>
  </si>
  <si>
    <t>その他会計（黒字）</t>
  </si>
  <si>
    <t>宮原まちづくり（株）</t>
    <rPh sb="0" eb="2">
      <t>ミヤハラ</t>
    </rPh>
    <rPh sb="8" eb="9">
      <t>カブ</t>
    </rPh>
    <phoneticPr fontId="11"/>
  </si>
  <si>
    <t>（有）氷川町まちづくり振興会</t>
    <rPh sb="1" eb="2">
      <t>ユウ</t>
    </rPh>
    <rPh sb="3" eb="6">
      <t>ヒカワチョウ</t>
    </rPh>
    <rPh sb="11" eb="14">
      <t>シンコウカイ</t>
    </rPh>
    <phoneticPr fontId="11"/>
  </si>
  <si>
    <t>-</t>
    <phoneticPr fontId="2"/>
  </si>
  <si>
    <t>-</t>
    <phoneticPr fontId="2"/>
  </si>
  <si>
    <t>-</t>
    <phoneticPr fontId="2"/>
  </si>
  <si>
    <t>(合併振興基金(H29年度末現在))</t>
    <rPh sb="1" eb="3">
      <t>ガッペイ</t>
    </rPh>
    <rPh sb="3" eb="5">
      <t>シンコウ</t>
    </rPh>
    <rPh sb="5" eb="7">
      <t>キキン</t>
    </rPh>
    <rPh sb="11" eb="14">
      <t>ネンドマツ</t>
    </rPh>
    <rPh sb="14" eb="16">
      <t>ゲンザイ</t>
    </rPh>
    <phoneticPr fontId="11"/>
  </si>
  <si>
    <t>(平成28年熊本地震復興基金(H29年度末現在))</t>
    <rPh sb="1" eb="3">
      <t>ヘイセイ</t>
    </rPh>
    <rPh sb="5" eb="6">
      <t>ネン</t>
    </rPh>
    <rPh sb="6" eb="8">
      <t>クマモト</t>
    </rPh>
    <rPh sb="8" eb="10">
      <t>ジシン</t>
    </rPh>
    <rPh sb="10" eb="12">
      <t>フッコウ</t>
    </rPh>
    <rPh sb="12" eb="14">
      <t>キキン</t>
    </rPh>
    <rPh sb="18" eb="21">
      <t>ネンドマツ</t>
    </rPh>
    <rPh sb="21" eb="23">
      <t>ゲンザイ</t>
    </rPh>
    <phoneticPr fontId="11"/>
  </si>
  <si>
    <t>(竜北物産館運営費基金(H29年度末現在))</t>
    <rPh sb="1" eb="3">
      <t>リュウホク</t>
    </rPh>
    <rPh sb="3" eb="6">
      <t>ブッサンカン</t>
    </rPh>
    <rPh sb="6" eb="9">
      <t>ウンエイヒ</t>
    </rPh>
    <rPh sb="9" eb="11">
      <t>キキン</t>
    </rPh>
    <rPh sb="15" eb="18">
      <t>ネンドマツ</t>
    </rPh>
    <rPh sb="18" eb="20">
      <t>ゲンザイ</t>
    </rPh>
    <phoneticPr fontId="11"/>
  </si>
  <si>
    <t>(地域福祉基金(H29年度末現在))</t>
    <rPh sb="1" eb="3">
      <t>チイキ</t>
    </rPh>
    <rPh sb="3" eb="5">
      <t>フクシ</t>
    </rPh>
    <rPh sb="5" eb="7">
      <t>キキン</t>
    </rPh>
    <rPh sb="11" eb="14">
      <t>ネンドマツ</t>
    </rPh>
    <rPh sb="14" eb="16">
      <t>ゲンザイ</t>
    </rPh>
    <phoneticPr fontId="11"/>
  </si>
  <si>
    <t>(ふるさと振興基金(H29年度末現在))</t>
    <rPh sb="5" eb="7">
      <t>シンコウ</t>
    </rPh>
    <rPh sb="7" eb="9">
      <t>キキン</t>
    </rPh>
    <rPh sb="13" eb="16">
      <t>ネンドマツ</t>
    </rPh>
    <rPh sb="16" eb="18">
      <t>ゲンザイ</t>
    </rPh>
    <phoneticPr fontId="11"/>
  </si>
  <si>
    <t>熊本県市町村総合事務組合</t>
    <rPh sb="0" eb="3">
      <t>クマモトケン</t>
    </rPh>
    <rPh sb="3" eb="6">
      <t>シチョウソン</t>
    </rPh>
    <rPh sb="6" eb="8">
      <t>ソウゴウ</t>
    </rPh>
    <rPh sb="8" eb="10">
      <t>ジム</t>
    </rPh>
    <rPh sb="10" eb="12">
      <t>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</si>
  <si>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</si>
  <si>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</si>
  <si>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</si>
  <si>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</si>
  <si>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</si>
  <si>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</si>
  <si>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</si>
  <si>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</si>
  <si>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</si>
  <si>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</si>
  <si>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</si>
  <si>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</si>
  <si>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</si>
  <si>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ほぼ横ばいである一方、有形固定資産減価償却率は大幅に上昇している。有形固定資産減価償却率の上昇の主な要因は、平成28年度において橋りょうの評価方法を変更したことにより橋りょうにおける減価償却率が大幅に上昇したことが考えられる。また、類似単体平均と比較すると、将来負担比率は低いものの、有形固定資産減価償却率は同程度となっている。</t>
    <rPh sb="0" eb="2">
      <t>ショウライ</t>
    </rPh>
    <rPh sb="2" eb="4">
      <t>フタン</t>
    </rPh>
    <rPh sb="4" eb="6">
      <t>ヒリツ</t>
    </rPh>
    <rPh sb="9" eb="10">
      <t>ヨコ</t>
    </rPh>
    <rPh sb="15" eb="17">
      <t>イッポウ</t>
    </rPh>
    <rPh sb="18" eb="20">
      <t>ユウケイ</t>
    </rPh>
    <rPh sb="20" eb="22">
      <t>コテイ</t>
    </rPh>
    <rPh sb="22" eb="24">
      <t>シサン</t>
    </rPh>
    <rPh sb="24" eb="26">
      <t>ゲンカ</t>
    </rPh>
    <rPh sb="26" eb="28">
      <t>ショウキャク</t>
    </rPh>
    <rPh sb="28" eb="29">
      <t>リツ</t>
    </rPh>
    <rPh sb="30" eb="32">
      <t>オオハバ</t>
    </rPh>
    <rPh sb="33" eb="35">
      <t>ジョウショウ</t>
    </rPh>
    <rPh sb="123" eb="125">
      <t>ルイジ</t>
    </rPh>
    <rPh sb="125" eb="127">
      <t>タンタイ</t>
    </rPh>
    <rPh sb="127" eb="129">
      <t>ヘイキン</t>
    </rPh>
    <rPh sb="130" eb="132">
      <t>ヒカク</t>
    </rPh>
    <rPh sb="136" eb="138">
      <t>ショウライ</t>
    </rPh>
    <rPh sb="138" eb="140">
      <t>フタン</t>
    </rPh>
    <rPh sb="140" eb="142">
      <t>ヒリツ</t>
    </rPh>
    <rPh sb="143" eb="144">
      <t>ヒク</t>
    </rPh>
    <rPh sb="149" eb="151">
      <t>ユウケイ</t>
    </rPh>
    <rPh sb="151" eb="153">
      <t>コテイ</t>
    </rPh>
    <rPh sb="153" eb="155">
      <t>シサン</t>
    </rPh>
    <rPh sb="155" eb="157">
      <t>ゲンカ</t>
    </rPh>
    <rPh sb="157" eb="159">
      <t>ショウキャク</t>
    </rPh>
    <rPh sb="159" eb="160">
      <t>リツ</t>
    </rPh>
    <rPh sb="161" eb="164">
      <t>ドウテイド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</si>
  <si>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</si>
  <si>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</si>
  <si>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</si>
  <si>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</si>
  <si>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</si>
  <si>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</si>
  <si>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実質公債費比率及び将来負担比率共に類似団体平均を下回っている。
実質公債費比率は低下傾向にあるが、将来負担比率は前年度に比べ上昇している。将来負担比率が上昇している主な要因としては、平成29年度において庁舎危機管理室等増築事業に約1.2億円、県営事業負担金（湛水防除事業）事業に約1.1億円などの地方債を発行したことが考えられる。これらの地方債の償還は翌年度から始まり、実質公債費比率が上昇していくことが考えられるため、これまで以上に公債費の適正化に取り組んでいく必要がある。</t>
    <rPh sb="0" eb="2">
      <t>ジッシツ</t>
    </rPh>
    <rPh sb="2" eb="5">
      <t>コウサイヒ</t>
    </rPh>
    <rPh sb="5" eb="7">
      <t>ヒリツ</t>
    </rPh>
    <rPh sb="7" eb="8">
      <t>オヨ</t>
    </rPh>
    <rPh sb="9" eb="11">
      <t>ショウライ</t>
    </rPh>
    <rPh sb="11" eb="13">
      <t>フタン</t>
    </rPh>
    <rPh sb="13" eb="15">
      <t>ヒリツ</t>
    </rPh>
    <rPh sb="15" eb="16">
      <t>トモ</t>
    </rPh>
    <rPh sb="17" eb="19">
      <t>ルイジ</t>
    </rPh>
    <rPh sb="19" eb="21">
      <t>ダンタイ</t>
    </rPh>
    <rPh sb="21" eb="23">
      <t>ヘイキン</t>
    </rPh>
    <rPh sb="24" eb="26">
      <t>シタマワ</t>
    </rPh>
    <rPh sb="32" eb="34">
      <t>ジッシツ</t>
    </rPh>
    <rPh sb="34" eb="37">
      <t>コウサイヒ</t>
    </rPh>
    <rPh sb="37" eb="39">
      <t>ヒリツ</t>
    </rPh>
    <rPh sb="40" eb="42">
      <t>テイカ</t>
    </rPh>
    <rPh sb="42" eb="44">
      <t>ケイコウ</t>
    </rPh>
    <rPh sb="49" eb="51">
      <t>ショウライ</t>
    </rPh>
    <rPh sb="51" eb="53">
      <t>フタン</t>
    </rPh>
    <rPh sb="53" eb="55">
      <t>ヒリツ</t>
    </rPh>
    <rPh sb="56" eb="59">
      <t>ゼンネンド</t>
    </rPh>
    <rPh sb="60" eb="61">
      <t>クラ</t>
    </rPh>
    <rPh sb="62" eb="64">
      <t>ジョウショウ</t>
    </rPh>
    <rPh sb="69" eb="71">
      <t>ショウライ</t>
    </rPh>
    <rPh sb="71" eb="73">
      <t>フタン</t>
    </rPh>
    <rPh sb="73" eb="75">
      <t>ヒリツ</t>
    </rPh>
    <rPh sb="76" eb="78">
      <t>ジョウショウ</t>
    </rPh>
    <rPh sb="82" eb="83">
      <t>オモ</t>
    </rPh>
    <rPh sb="84" eb="86">
      <t>ヨウイン</t>
    </rPh>
    <rPh sb="91" eb="93">
      <t>ヘイセイ</t>
    </rPh>
    <rPh sb="95" eb="97">
      <t>ネンド</t>
    </rPh>
    <rPh sb="101" eb="113">
      <t>チョウシャキキカンリシツトウゾウチクジギョウ</t>
    </rPh>
    <rPh sb="114" eb="115">
      <t>ヤク</t>
    </rPh>
    <rPh sb="118" eb="120">
      <t>オクエン</t>
    </rPh>
    <rPh sb="121" eb="123">
      <t>ケンエイ</t>
    </rPh>
    <rPh sb="123" eb="125">
      <t>ジギョウ</t>
    </rPh>
    <rPh sb="125" eb="128">
      <t>フタンキン</t>
    </rPh>
    <rPh sb="129" eb="131">
      <t>タンスイ</t>
    </rPh>
    <rPh sb="131" eb="133">
      <t>ボウジョ</t>
    </rPh>
    <rPh sb="133" eb="135">
      <t>ジギョウ</t>
    </rPh>
    <rPh sb="136" eb="138">
      <t>ジギョウ</t>
    </rPh>
    <rPh sb="139" eb="140">
      <t>ヤク</t>
    </rPh>
    <rPh sb="143" eb="145">
      <t>オクエン</t>
    </rPh>
    <rPh sb="148" eb="151">
      <t>チホウサイ</t>
    </rPh>
    <rPh sb="152" eb="154">
      <t>ハッコウ</t>
    </rPh>
    <rPh sb="159" eb="160">
      <t>カンガ</t>
    </rPh>
    <rPh sb="169" eb="172">
      <t>チホウサイ</t>
    </rPh>
    <rPh sb="173" eb="175">
      <t>ショウカン</t>
    </rPh>
    <rPh sb="176" eb="179">
      <t>ヨクネンド</t>
    </rPh>
    <rPh sb="181" eb="182">
      <t>ハジ</t>
    </rPh>
    <rPh sb="185" eb="187">
      <t>ジッシツ</t>
    </rPh>
    <rPh sb="187" eb="190">
      <t>コウサイヒ</t>
    </rPh>
    <rPh sb="190" eb="192">
      <t>ヒリツ</t>
    </rPh>
    <rPh sb="193" eb="195">
      <t>ジョウショウ</t>
    </rPh>
    <rPh sb="202" eb="203">
      <t>カンガ</t>
    </rPh>
    <rPh sb="214" eb="216">
      <t>イジョウ</t>
    </rPh>
    <rPh sb="217" eb="220">
      <t>コウサイヒ</t>
    </rPh>
    <rPh sb="221" eb="224">
      <t>テキセイカ</t>
    </rPh>
    <rPh sb="225" eb="226">
      <t>ト</t>
    </rPh>
    <rPh sb="227" eb="228">
      <t>ク</t>
    </rPh>
    <rPh sb="232" eb="234">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</si>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</sst>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0F75-4E7D-B8F8-312BB8232F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132815</c:v>
                </c:pt>
                <c:pt idx="1">
                  <c:v>164953</c:v>
                </c:pt>
                <c:pt idx="2">
                  <c:v>57820</c:v>
                </c:pt>
                <c:pt idx="3">
                  <c:v>51406</c:v>
                </c:pt>
                <c:pt idx="4">
                  <c:v>85029</c:v>
                </c:pt>
              </c:numCache>
            </c:numRef>
          </c:val>
          <c:smooth val="0"/>
          <c:extLst xmlns:c16r2="http://schemas.microsoft.com/office/drawing/2015/06/chart">
            <c:ext xmlns:c16="http://schemas.microsoft.com/office/drawing/2014/chart" uri="{C3380CC4-5D6E-409C-BE32-E72D297353CC}">
              <c16:uniqueId val="{00000001-0F75-4E7D-B8F8-312BB8232F0C}"/>
            </c:ext>
          </c:extLst>
        </c:ser>
        <c:dLbls>
          <c:showLegendKey val="0"/>
          <c:showVal val="0"/>
          <c:showCatName val="0"/>
          <c:showSerName val="0"/>
          <c:showPercent val="0"/>
          <c:showBubbleSize val="0"/>
        </c:dLbls>
        <c:marker val="1"/>
        <c:smooth val="0"/>
        <c:axId val="112779888"/>
        <c:axId val="112780672"/>
      </c:lineChart>
      <c:catAx>
        <c:axId val="11277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80672"/>
        <c:crosses val="autoZero"/>
        <c:auto val="1"/>
        <c:lblAlgn val="ctr"/>
        <c:lblOffset val="100"/>
        <c:tickLblSkip val="1"/>
        <c:tickMarkSkip val="1"/>
        <c:noMultiLvlLbl val="0"/>
      </c:catAx>
      <c:valAx>
        <c:axId val="1127806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7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10.029999999999999</c:v>
                </c:pt>
                <c:pt idx="1">
                  <c:v>12.31</c:v>
                </c:pt>
                <c:pt idx="2">
                  <c:v>11.01</c:v>
                </c:pt>
                <c:pt idx="3">
                  <c:v>10.07</c:v>
                </c:pt>
                <c:pt idx="4">
                  <c:v>16.48</c:v>
                </c:pt>
              </c:numCache>
            </c:numRef>
          </c:val>
          <c:extLst xmlns:c16r2="http://schemas.microsoft.com/office/drawing/2015/06/chart">
            <c:ext xmlns:c16="http://schemas.microsoft.com/office/drawing/2014/chart" uri="{C3380CC4-5D6E-409C-BE32-E72D297353CC}">
              <c16:uniqueId val="{00000000-494B-45E5-90D3-51D63600D2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56.99</c:v>
                </c:pt>
                <c:pt idx="1">
                  <c:v>58.14</c:v>
                </c:pt>
                <c:pt idx="2">
                  <c:v>62.73</c:v>
                </c:pt>
                <c:pt idx="3">
                  <c:v>57.38</c:v>
                </c:pt>
                <c:pt idx="4">
                  <c:v>51.11</c:v>
                </c:pt>
              </c:numCache>
            </c:numRef>
          </c:val>
          <c:extLst xmlns:c16r2="http://schemas.microsoft.com/office/drawing/2015/06/chart">
            <c:ext xmlns:c16="http://schemas.microsoft.com/office/drawing/2014/chart" uri="{C3380CC4-5D6E-409C-BE32-E72D297353CC}">
              <c16:uniqueId val="{00000001-494B-45E5-90D3-51D63600D2A7}"/>
            </c:ext>
          </c:extLst>
        </c:ser>
        <c:dLbls>
          <c:showLegendKey val="0"/>
          <c:showVal val="0"/>
          <c:showCatName val="0"/>
          <c:showSerName val="0"/>
          <c:showPercent val="0"/>
          <c:showBubbleSize val="0"/>
        </c:dLbls>
        <c:gapWidth val="250"/>
        <c:overlap val="100"/>
        <c:axId val="396526432"/>
        <c:axId val="39653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c:v>
                </c:pt>
                <c:pt idx="1">
                  <c:v>-0.28000000000000003</c:v>
                </c:pt>
                <c:pt idx="2">
                  <c:v>-0.87</c:v>
                </c:pt>
                <c:pt idx="3">
                  <c:v>-6.36</c:v>
                </c:pt>
                <c:pt idx="4">
                  <c:v>-0.28999999999999998</c:v>
                </c:pt>
              </c:numCache>
            </c:numRef>
          </c:val>
          <c:smooth val="0"/>
          <c:extLst xmlns:c16r2="http://schemas.microsoft.com/office/drawing/2015/06/chart">
            <c:ext xmlns:c16="http://schemas.microsoft.com/office/drawing/2014/chart" uri="{C3380CC4-5D6E-409C-BE32-E72D297353CC}">
              <c16:uniqueId val="{00000002-494B-45E5-90D3-51D63600D2A7}"/>
            </c:ext>
          </c:extLst>
        </c:ser>
        <c:dLbls>
          <c:showLegendKey val="0"/>
          <c:showVal val="0"/>
          <c:showCatName val="0"/>
          <c:showSerName val="0"/>
          <c:showPercent val="0"/>
          <c:showBubbleSize val="0"/>
        </c:dLbls>
        <c:marker val="1"/>
        <c:smooth val="0"/>
        <c:axId val="396526432"/>
        <c:axId val="396531920"/>
      </c:lineChart>
      <c:catAx>
        <c:axId val="39652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531920"/>
        <c:crosses val="autoZero"/>
        <c:auto val="1"/>
        <c:lblAlgn val="ctr"/>
        <c:lblOffset val="100"/>
        <c:tickLblSkip val="1"/>
        <c:tickMarkSkip val="1"/>
        <c:noMultiLvlLbl val="0"/>
      </c:catAx>
      <c:valAx>
        <c:axId val="39653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52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29-4914-80AB-5595D413CA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29-4914-80AB-5595D413CA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929-4914-80AB-5595D413CA6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929-4914-80AB-5595D413CA6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F929-4914-80AB-5595D413CA62}"/>
            </c:ext>
          </c:extLst>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0.19</c:v>
                </c:pt>
              </c:numCache>
            </c:numRef>
          </c:val>
          <c:extLst xmlns:c16r2="http://schemas.microsoft.com/office/drawing/2015/06/chart">
            <c:ext xmlns:c16="http://schemas.microsoft.com/office/drawing/2014/chart" uri="{C3380CC4-5D6E-409C-BE32-E72D297353CC}">
              <c16:uniqueId val="{00000005-F929-4914-80AB-5595D413CA6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0.56000000000000005</c:v>
                </c:pt>
                <c:pt idx="4">
                  <c:v>#N/A</c:v>
                </c:pt>
                <c:pt idx="5">
                  <c:v>0.24</c:v>
                </c:pt>
                <c:pt idx="6">
                  <c:v>#N/A</c:v>
                </c:pt>
                <c:pt idx="7">
                  <c:v>0.33</c:v>
                </c:pt>
                <c:pt idx="8">
                  <c:v>#N/A</c:v>
                </c:pt>
                <c:pt idx="9">
                  <c:v>0.32</c:v>
                </c:pt>
              </c:numCache>
            </c:numRef>
          </c:val>
          <c:extLst xmlns:c16r2="http://schemas.microsoft.com/office/drawing/2015/06/chart">
            <c:ext xmlns:c16="http://schemas.microsoft.com/office/drawing/2014/chart" uri="{C3380CC4-5D6E-409C-BE32-E72D297353CC}">
              <c16:uniqueId val="{00000006-F929-4914-80AB-5595D413CA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2.61</c:v>
                </c:pt>
                <c:pt idx="2">
                  <c:v>#N/A</c:v>
                </c:pt>
                <c:pt idx="3">
                  <c:v>2.4</c:v>
                </c:pt>
                <c:pt idx="4">
                  <c:v>#N/A</c:v>
                </c:pt>
                <c:pt idx="5">
                  <c:v>1.66</c:v>
                </c:pt>
                <c:pt idx="6">
                  <c:v>#N/A</c:v>
                </c:pt>
                <c:pt idx="7">
                  <c:v>2.0699999999999998</c:v>
                </c:pt>
                <c:pt idx="8">
                  <c:v>#N/A</c:v>
                </c:pt>
                <c:pt idx="9">
                  <c:v>2.27</c:v>
                </c:pt>
              </c:numCache>
            </c:numRef>
          </c:val>
          <c:extLst xmlns:c16r2="http://schemas.microsoft.com/office/drawing/2015/06/chart">
            <c:ext xmlns:c16="http://schemas.microsoft.com/office/drawing/2014/chart" uri="{C3380CC4-5D6E-409C-BE32-E72D297353CC}">
              <c16:uniqueId val="{00000007-F929-4914-80AB-5595D413CA6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c:v>
                </c:pt>
                <c:pt idx="2">
                  <c:v>#N/A</c:v>
                </c:pt>
                <c:pt idx="3">
                  <c:v>3.21</c:v>
                </c:pt>
                <c:pt idx="4">
                  <c:v>#N/A</c:v>
                </c:pt>
                <c:pt idx="5">
                  <c:v>2.0299999999999998</c:v>
                </c:pt>
                <c:pt idx="6">
                  <c:v>#N/A</c:v>
                </c:pt>
                <c:pt idx="7">
                  <c:v>4.6500000000000004</c:v>
                </c:pt>
                <c:pt idx="8">
                  <c:v>#N/A</c:v>
                </c:pt>
                <c:pt idx="9">
                  <c:v>4.9800000000000004</c:v>
                </c:pt>
              </c:numCache>
            </c:numRef>
          </c:val>
          <c:extLst xmlns:c16r2="http://schemas.microsoft.com/office/drawing/2015/06/chart">
            <c:ext xmlns:c16="http://schemas.microsoft.com/office/drawing/2014/chart" uri="{C3380CC4-5D6E-409C-BE32-E72D297353CC}">
              <c16:uniqueId val="{00000008-F929-4914-80AB-5595D413CA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10.02</c:v>
                </c:pt>
                <c:pt idx="2">
                  <c:v>#N/A</c:v>
                </c:pt>
                <c:pt idx="3">
                  <c:v>12.31</c:v>
                </c:pt>
                <c:pt idx="4">
                  <c:v>#N/A</c:v>
                </c:pt>
                <c:pt idx="5">
                  <c:v>11</c:v>
                </c:pt>
                <c:pt idx="6">
                  <c:v>#N/A</c:v>
                </c:pt>
                <c:pt idx="7">
                  <c:v>10.07</c:v>
                </c:pt>
                <c:pt idx="8">
                  <c:v>#N/A</c:v>
                </c:pt>
                <c:pt idx="9">
                  <c:v>16.48</c:v>
                </c:pt>
              </c:numCache>
            </c:numRef>
          </c:val>
          <c:extLst xmlns:c16r2="http://schemas.microsoft.com/office/drawing/2015/06/chart">
            <c:ext xmlns:c16="http://schemas.microsoft.com/office/drawing/2014/chart" uri="{C3380CC4-5D6E-409C-BE32-E72D297353CC}">
              <c16:uniqueId val="{00000009-F929-4914-80AB-5595D413CA62}"/>
            </c:ext>
          </c:extLst>
        </c:ser>
        <c:dLbls>
          <c:showLegendKey val="0"/>
          <c:showVal val="0"/>
          <c:showCatName val="0"/>
          <c:showSerName val="0"/>
          <c:showPercent val="0"/>
          <c:showBubbleSize val="0"/>
        </c:dLbls>
        <c:gapWidth val="150"/>
        <c:overlap val="100"/>
        <c:axId val="396529960"/>
        <c:axId val="396532704"/>
      </c:barChart>
      <c:catAx>
        <c:axId val="39652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532704"/>
        <c:crosses val="autoZero"/>
        <c:auto val="1"/>
        <c:lblAlgn val="ctr"/>
        <c:lblOffset val="100"/>
        <c:tickLblSkip val="1"/>
        <c:tickMarkSkip val="1"/>
        <c:noMultiLvlLbl val="0"/>
      </c:catAx>
      <c:valAx>
        <c:axId val="3965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529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750</c:v>
                </c:pt>
                <c:pt idx="5">
                  <c:v>730</c:v>
                </c:pt>
                <c:pt idx="8">
                  <c:v>750</c:v>
                </c:pt>
                <c:pt idx="11">
                  <c:v>811</c:v>
                </c:pt>
                <c:pt idx="14">
                  <c:v>852</c:v>
                </c:pt>
              </c:numCache>
            </c:numRef>
          </c:val>
          <c:extLst xmlns:c16r2="http://schemas.microsoft.com/office/drawing/2015/06/chart">
            <c:ext xmlns:c16="http://schemas.microsoft.com/office/drawing/2014/chart" uri="{C3380CC4-5D6E-409C-BE32-E72D297353CC}">
              <c16:uniqueId val="{00000000-29EC-42FA-838A-0098301052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EC-42FA-838A-0098301052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19</c:v>
                </c:pt>
                <c:pt idx="6">
                  <c:v>7</c:v>
                </c:pt>
                <c:pt idx="9">
                  <c:v>4</c:v>
                </c:pt>
                <c:pt idx="12">
                  <c:v>2</c:v>
                </c:pt>
              </c:numCache>
            </c:numRef>
          </c:val>
          <c:extLst xmlns:c16r2="http://schemas.microsoft.com/office/drawing/2015/06/chart">
            <c:ext xmlns:c16="http://schemas.microsoft.com/office/drawing/2014/chart" uri="{C3380CC4-5D6E-409C-BE32-E72D297353CC}">
              <c16:uniqueId val="{00000002-29EC-42FA-838A-0098301052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253</c:v>
                </c:pt>
                <c:pt idx="3">
                  <c:v>146</c:v>
                </c:pt>
                <c:pt idx="6">
                  <c:v>146</c:v>
                </c:pt>
                <c:pt idx="9">
                  <c:v>50</c:v>
                </c:pt>
                <c:pt idx="12">
                  <c:v>46</c:v>
                </c:pt>
              </c:numCache>
            </c:numRef>
          </c:val>
          <c:extLst xmlns:c16r2="http://schemas.microsoft.com/office/drawing/2015/06/chart">
            <c:ext xmlns:c16="http://schemas.microsoft.com/office/drawing/2014/chart" uri="{C3380CC4-5D6E-409C-BE32-E72D297353CC}">
              <c16:uniqueId val="{00000003-29EC-42FA-838A-0098301052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289</c:v>
                </c:pt>
                <c:pt idx="3">
                  <c:v>251</c:v>
                </c:pt>
                <c:pt idx="6">
                  <c:v>243</c:v>
                </c:pt>
                <c:pt idx="9">
                  <c:v>248</c:v>
                </c:pt>
                <c:pt idx="12">
                  <c:v>214</c:v>
                </c:pt>
              </c:numCache>
            </c:numRef>
          </c:val>
          <c:extLst xmlns:c16r2="http://schemas.microsoft.com/office/drawing/2015/06/chart">
            <c:ext xmlns:c16="http://schemas.microsoft.com/office/drawing/2014/chart" uri="{C3380CC4-5D6E-409C-BE32-E72D297353CC}">
              <c16:uniqueId val="{00000004-29EC-42FA-838A-0098301052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EC-42FA-838A-0098301052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EC-42FA-838A-0098301052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532</c:v>
                </c:pt>
                <c:pt idx="3">
                  <c:v>541</c:v>
                </c:pt>
                <c:pt idx="6">
                  <c:v>603</c:v>
                </c:pt>
                <c:pt idx="9">
                  <c:v>696</c:v>
                </c:pt>
                <c:pt idx="12">
                  <c:v>743</c:v>
                </c:pt>
              </c:numCache>
            </c:numRef>
          </c:val>
          <c:extLst xmlns:c16r2="http://schemas.microsoft.com/office/drawing/2015/06/chart">
            <c:ext xmlns:c16="http://schemas.microsoft.com/office/drawing/2014/chart" uri="{C3380CC4-5D6E-409C-BE32-E72D297353CC}">
              <c16:uniqueId val="{00000007-29EC-42FA-838A-0098301052B1}"/>
            </c:ext>
          </c:extLst>
        </c:ser>
        <c:dLbls>
          <c:showLegendKey val="0"/>
          <c:showVal val="0"/>
          <c:showCatName val="0"/>
          <c:showSerName val="0"/>
          <c:showPercent val="0"/>
          <c:showBubbleSize val="0"/>
        </c:dLbls>
        <c:gapWidth val="100"/>
        <c:overlap val="100"/>
        <c:axId val="396533096"/>
        <c:axId val="39653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380</c:v>
                </c:pt>
                <c:pt idx="2">
                  <c:v>#N/A</c:v>
                </c:pt>
                <c:pt idx="3">
                  <c:v>#N/A</c:v>
                </c:pt>
                <c:pt idx="4">
                  <c:v>227</c:v>
                </c:pt>
                <c:pt idx="5">
                  <c:v>#N/A</c:v>
                </c:pt>
                <c:pt idx="6">
                  <c:v>#N/A</c:v>
                </c:pt>
                <c:pt idx="7">
                  <c:v>249</c:v>
                </c:pt>
                <c:pt idx="8">
                  <c:v>#N/A</c:v>
                </c:pt>
                <c:pt idx="9">
                  <c:v>#N/A</c:v>
                </c:pt>
                <c:pt idx="10">
                  <c:v>187</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29EC-42FA-838A-0098301052B1}"/>
            </c:ext>
          </c:extLst>
        </c:ser>
        <c:dLbls>
          <c:showLegendKey val="0"/>
          <c:showVal val="0"/>
          <c:showCatName val="0"/>
          <c:showSerName val="0"/>
          <c:showPercent val="0"/>
          <c:showBubbleSize val="0"/>
        </c:dLbls>
        <c:marker val="1"/>
        <c:smooth val="0"/>
        <c:axId val="396533096"/>
        <c:axId val="396537408"/>
      </c:lineChart>
      <c:catAx>
        <c:axId val="39653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537408"/>
        <c:crosses val="autoZero"/>
        <c:auto val="1"/>
        <c:lblAlgn val="ctr"/>
        <c:lblOffset val="100"/>
        <c:tickLblSkip val="1"/>
        <c:tickMarkSkip val="1"/>
        <c:noMultiLvlLbl val="0"/>
      </c:catAx>
      <c:valAx>
        <c:axId val="39653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53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7215</c:v>
                </c:pt>
                <c:pt idx="5">
                  <c:v>7292</c:v>
                </c:pt>
                <c:pt idx="8">
                  <c:v>7346</c:v>
                </c:pt>
                <c:pt idx="11">
                  <c:v>7410</c:v>
                </c:pt>
                <c:pt idx="14">
                  <c:v>7629</c:v>
                </c:pt>
              </c:numCache>
            </c:numRef>
          </c:val>
          <c:extLst xmlns:c16r2="http://schemas.microsoft.com/office/drawing/2015/06/chart">
            <c:ext xmlns:c16="http://schemas.microsoft.com/office/drawing/2014/chart" uri="{C3380CC4-5D6E-409C-BE32-E72D297353CC}">
              <c16:uniqueId val="{00000000-F3F7-40CB-B02F-1D424188FE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c:v>
                </c:pt>
                <c:pt idx="5">
                  <c:v>261</c:v>
                </c:pt>
                <c:pt idx="8">
                  <c:v>251</c:v>
                </c:pt>
                <c:pt idx="11">
                  <c:v>228</c:v>
                </c:pt>
                <c:pt idx="14">
                  <c:v>221</c:v>
                </c:pt>
              </c:numCache>
            </c:numRef>
          </c:val>
          <c:extLst xmlns:c16r2="http://schemas.microsoft.com/office/drawing/2015/06/chart">
            <c:ext xmlns:c16="http://schemas.microsoft.com/office/drawing/2014/chart" uri="{C3380CC4-5D6E-409C-BE32-E72D297353CC}">
              <c16:uniqueId val="{00000001-F3F7-40CB-B02F-1D424188FE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2710</c:v>
                </c:pt>
                <c:pt idx="5">
                  <c:v>2720</c:v>
                </c:pt>
                <c:pt idx="8">
                  <c:v>2940</c:v>
                </c:pt>
                <c:pt idx="11">
                  <c:v>2696</c:v>
                </c:pt>
                <c:pt idx="14">
                  <c:v>2454</c:v>
                </c:pt>
              </c:numCache>
            </c:numRef>
          </c:val>
          <c:extLst xmlns:c16r2="http://schemas.microsoft.com/office/drawing/2015/06/chart">
            <c:ext xmlns:c16="http://schemas.microsoft.com/office/drawing/2014/chart" uri="{C3380CC4-5D6E-409C-BE32-E72D297353CC}">
              <c16:uniqueId val="{00000002-F3F7-40CB-B02F-1D424188FE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F7-40CB-B02F-1D424188FE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F7-40CB-B02F-1D424188FE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F7-40CB-B02F-1D424188FE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1152</c:v>
                </c:pt>
                <c:pt idx="3">
                  <c:v>1076</c:v>
                </c:pt>
                <c:pt idx="6">
                  <c:v>1040</c:v>
                </c:pt>
                <c:pt idx="9">
                  <c:v>886</c:v>
                </c:pt>
                <c:pt idx="12">
                  <c:v>854</c:v>
                </c:pt>
              </c:numCache>
            </c:numRef>
          </c:val>
          <c:extLst xmlns:c16r2="http://schemas.microsoft.com/office/drawing/2015/06/chart">
            <c:ext xmlns:c16="http://schemas.microsoft.com/office/drawing/2014/chart" uri="{C3380CC4-5D6E-409C-BE32-E72D297353CC}">
              <c16:uniqueId val="{00000006-F3F7-40CB-B02F-1D424188FE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583</c:v>
                </c:pt>
                <c:pt idx="3">
                  <c:v>462</c:v>
                </c:pt>
                <c:pt idx="6">
                  <c:v>342</c:v>
                </c:pt>
                <c:pt idx="9">
                  <c:v>279</c:v>
                </c:pt>
                <c:pt idx="12">
                  <c:v>251</c:v>
                </c:pt>
              </c:numCache>
            </c:numRef>
          </c:val>
          <c:extLst xmlns:c16r2="http://schemas.microsoft.com/office/drawing/2015/06/chart">
            <c:ext xmlns:c16="http://schemas.microsoft.com/office/drawing/2014/chart" uri="{C3380CC4-5D6E-409C-BE32-E72D297353CC}">
              <c16:uniqueId val="{00000007-F3F7-40CB-B02F-1D424188FE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3698</c:v>
                </c:pt>
                <c:pt idx="3">
                  <c:v>3628</c:v>
                </c:pt>
                <c:pt idx="6">
                  <c:v>3443</c:v>
                </c:pt>
                <c:pt idx="9">
                  <c:v>3362</c:v>
                </c:pt>
                <c:pt idx="12">
                  <c:v>3102</c:v>
                </c:pt>
              </c:numCache>
            </c:numRef>
          </c:val>
          <c:extLst xmlns:c16r2="http://schemas.microsoft.com/office/drawing/2015/06/chart">
            <c:ext xmlns:c16="http://schemas.microsoft.com/office/drawing/2014/chart" uri="{C3380CC4-5D6E-409C-BE32-E72D297353CC}">
              <c16:uniqueId val="{00000008-F3F7-40CB-B02F-1D424188FE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3F7-40CB-B02F-1D424188FE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5412</c:v>
                </c:pt>
                <c:pt idx="3">
                  <c:v>6151</c:v>
                </c:pt>
                <c:pt idx="6">
                  <c:v>6410</c:v>
                </c:pt>
                <c:pt idx="9">
                  <c:v>6438</c:v>
                </c:pt>
                <c:pt idx="12">
                  <c:v>6998</c:v>
                </c:pt>
              </c:numCache>
            </c:numRef>
          </c:val>
          <c:extLst xmlns:c16r2="http://schemas.microsoft.com/office/drawing/2015/06/chart">
            <c:ext xmlns:c16="http://schemas.microsoft.com/office/drawing/2014/chart" uri="{C3380CC4-5D6E-409C-BE32-E72D297353CC}">
              <c16:uniqueId val="{0000000A-F3F7-40CB-B02F-1D424188FEB3}"/>
            </c:ext>
          </c:extLst>
        </c:ser>
        <c:dLbls>
          <c:showLegendKey val="0"/>
          <c:showVal val="0"/>
          <c:showCatName val="0"/>
          <c:showSerName val="0"/>
          <c:showPercent val="0"/>
          <c:showBubbleSize val="0"/>
        </c:dLbls>
        <c:gapWidth val="100"/>
        <c:overlap val="100"/>
        <c:axId val="396537800"/>
        <c:axId val="396533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612</c:v>
                </c:pt>
                <c:pt idx="2">
                  <c:v>#N/A</c:v>
                </c:pt>
                <c:pt idx="3">
                  <c:v>#N/A</c:v>
                </c:pt>
                <c:pt idx="4">
                  <c:v>1044</c:v>
                </c:pt>
                <c:pt idx="5">
                  <c:v>#N/A</c:v>
                </c:pt>
                <c:pt idx="6">
                  <c:v>#N/A</c:v>
                </c:pt>
                <c:pt idx="7">
                  <c:v>697</c:v>
                </c:pt>
                <c:pt idx="8">
                  <c:v>#N/A</c:v>
                </c:pt>
                <c:pt idx="9">
                  <c:v>#N/A</c:v>
                </c:pt>
                <c:pt idx="10">
                  <c:v>630</c:v>
                </c:pt>
                <c:pt idx="11">
                  <c:v>#N/A</c:v>
                </c:pt>
                <c:pt idx="12">
                  <c:v>#N/A</c:v>
                </c:pt>
                <c:pt idx="13">
                  <c:v>900</c:v>
                </c:pt>
                <c:pt idx="14">
                  <c:v>#N/A</c:v>
                </c:pt>
              </c:numCache>
            </c:numRef>
          </c:val>
          <c:smooth val="0"/>
          <c:extLst xmlns:c16r2="http://schemas.microsoft.com/office/drawing/2015/06/chart">
            <c:ext xmlns:c16="http://schemas.microsoft.com/office/drawing/2014/chart" uri="{C3380CC4-5D6E-409C-BE32-E72D297353CC}">
              <c16:uniqueId val="{0000000B-F3F7-40CB-B02F-1D424188FEB3}"/>
            </c:ext>
          </c:extLst>
        </c:ser>
        <c:dLbls>
          <c:showLegendKey val="0"/>
          <c:showVal val="0"/>
          <c:showCatName val="0"/>
          <c:showSerName val="0"/>
          <c:showPercent val="0"/>
          <c:showBubbleSize val="0"/>
        </c:dLbls>
        <c:marker val="1"/>
        <c:smooth val="0"/>
        <c:axId val="396537800"/>
        <c:axId val="396533880"/>
      </c:lineChart>
      <c:catAx>
        <c:axId val="39653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533880"/>
        <c:crosses val="autoZero"/>
        <c:auto val="1"/>
        <c:lblAlgn val="ctr"/>
        <c:lblOffset val="100"/>
        <c:tickLblSkip val="1"/>
        <c:tickMarkSkip val="1"/>
        <c:noMultiLvlLbl val="0"/>
      </c:catAx>
      <c:valAx>
        <c:axId val="39653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53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2625</c:v>
                </c:pt>
                <c:pt idx="1">
                  <c:v>2399</c:v>
                </c:pt>
                <c:pt idx="2">
                  <c:v>2123</c:v>
                </c:pt>
              </c:numCache>
            </c:numRef>
          </c:val>
          <c:extLst xmlns:c16r2="http://schemas.microsoft.com/office/drawing/2015/06/chart">
            <c:ext xmlns:c16="http://schemas.microsoft.com/office/drawing/2014/chart" uri="{C3380CC4-5D6E-409C-BE32-E72D297353CC}">
              <c16:uniqueId val="{00000000-26DC-4D6A-AD9B-5A6D4BAB04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extLst xmlns:c16r2="http://schemas.microsoft.com/office/drawing/2015/06/chart">
            <c:ext xmlns:c16="http://schemas.microsoft.com/office/drawing/2014/chart" uri="{C3380CC4-5D6E-409C-BE32-E72D297353CC}">
              <c16:uniqueId val="{00000001-26DC-4D6A-AD9B-5A6D4BAB04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759</c:v>
                </c:pt>
                <c:pt idx="1">
                  <c:v>692</c:v>
                </c:pt>
                <c:pt idx="2">
                  <c:v>670</c:v>
                </c:pt>
              </c:numCache>
            </c:numRef>
          </c:val>
          <c:extLst xmlns:c16r2="http://schemas.microsoft.com/office/drawing/2015/06/chart">
            <c:ext xmlns:c16="http://schemas.microsoft.com/office/drawing/2014/chart" uri="{C3380CC4-5D6E-409C-BE32-E72D297353CC}">
              <c16:uniqueId val="{00000002-26DC-4D6A-AD9B-5A6D4BAB04A0}"/>
            </c:ext>
          </c:extLst>
        </c:ser>
        <c:dLbls>
          <c:showLegendKey val="0"/>
          <c:showVal val="0"/>
          <c:showCatName val="0"/>
          <c:showSerName val="0"/>
          <c:showPercent val="0"/>
          <c:showBubbleSize val="0"/>
        </c:dLbls>
        <c:gapWidth val="120"/>
        <c:overlap val="100"/>
        <c:axId val="396536232"/>
        <c:axId val="396534272"/>
      </c:barChart>
      <c:catAx>
        <c:axId val="39653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534272"/>
        <c:crosses val="autoZero"/>
        <c:auto val="1"/>
        <c:lblAlgn val="ctr"/>
        <c:lblOffset val="100"/>
        <c:tickLblSkip val="1"/>
        <c:tickMarkSkip val="1"/>
        <c:noMultiLvlLbl val="0"/>
      </c:catAx>
      <c:valAx>
        <c:axId val="396534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53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91-43F8-891A-71EA091A1133}"/>
                </c:ext>
                <c:ext xmlns:c15="http://schemas.microsoft.com/office/drawing/2012/chart" uri="{CE6537A1-D6FC-4f65-9D91-7224C49458BB}">
                  <c15:dlblFieldTable>
                    <c15:dlblFTEntry>
                      <c15:txfldGUID>{CCDDB8AB-9600-45A8-8192-C46521785411}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91-43F8-891A-71EA091A1133}"/>
                </c:ext>
                <c:ext xmlns:c15="http://schemas.microsoft.com/office/drawing/2012/chart" uri="{CE6537A1-D6FC-4f65-9D91-7224C49458BB}">
                  <c15:dlblFieldTable>
                    <c15:dlblFTEntry>
                      <c15:txfldGUID>{73157BE9-CF04-4602-87A0-DBD7FB9EE0BC}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91-43F8-891A-71EA091A1133}"/>
                </c:ext>
                <c:ext xmlns:c15="http://schemas.microsoft.com/office/drawing/2012/chart" uri="{CE6537A1-D6FC-4f65-9D91-7224C49458BB}">
                  <c15:dlblFieldTable>
                    <c15:dlblFTEntry>
                      <c15:txfldGUID>{00013497-2B43-44EB-86B3-6ECD034C2A0D}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91-43F8-891A-71EA091A1133}"/>
                </c:ext>
                <c:ext xmlns:c15="http://schemas.microsoft.com/office/drawing/2012/chart" uri="{CE6537A1-D6FC-4f65-9D91-7224C49458BB}">
                  <c15:dlblFieldTable>
                    <c15:dlblFTEntry>
                      <c15:txfldGUID>{6CF21647-7316-4747-A539-6115E694048A}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91-43F8-891A-71EA091A1133}"/>
                </c:ext>
                <c:ext xmlns:c15="http://schemas.microsoft.com/office/drawing/2012/chart" uri="{CE6537A1-D6FC-4f65-9D91-7224C49458BB}">
                  <c15:dlblFieldTable>
                    <c15:dlblFTEntry>
                      <c15:txfldGUID>{592BBBE2-785C-41DC-990D-BEE505B7B6A7}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91-43F8-891A-71EA091A1133}"/>
                </c:ext>
                <c:ext xmlns:c15="http://schemas.microsoft.com/office/drawing/2012/chart" uri="{CE6537A1-D6FC-4f65-9D91-7224C49458BB}">
                  <c15:dlblFieldTable>
                    <c15:dlblFTEntry>
                      <c15:txfldGUID>{B5BAC864-35DC-4D2E-B1C5-9A44B34A1EF1}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91-43F8-891A-71EA091A1133}"/>
                </c:ext>
                <c:ext xmlns:c15="http://schemas.microsoft.com/office/drawing/2012/chart" uri="{CE6537A1-D6FC-4f65-9D91-7224C49458BB}">
                  <c15:layout/>
                  <c15:dlblFieldTable>
                    <c15:dlblFTEntry>
                      <c15:txfldGUID>{9CDEC61B-3113-43BE-9630-230D9336AE9D}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91-43F8-891A-71EA091A1133}"/>
                </c:ext>
                <c:ext xmlns:c15="http://schemas.microsoft.com/office/drawing/2012/chart" uri="{CE6537A1-D6FC-4f65-9D91-7224C49458BB}">
                  <c15:layout/>
                  <c15:dlblFieldTable>
                    <c15:dlblFTEntry>
                      <c15:txfldGUID>{632E89EE-EB78-4454-85AB-5B4398542A3A}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91-43F8-891A-71EA091A1133}"/>
                </c:ext>
                <c:ext xmlns:c15="http://schemas.microsoft.com/office/drawing/2012/chart" uri="{CE6537A1-D6FC-4f65-9D91-7224C49458BB}">
                  <c15:dlblFieldTable>
                    <c15:dlblFTEntry>
                      <c15:txfldGUID>{C169BE46-28D5-4A7F-B1DA-DA928575BDDD}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43.5</c:v>
                </c:pt>
                <c:pt idx="24">
                  <c:v>60.1</c:v>
                </c:pt>
              </c:numCache>
            </c:numRef>
          </c:xVal>
          <c:yVal>
            <c:numRef>
              <c:f>公会計指標分析・財政指標組合せ分析表!$BP$51:$DC$51</c:f>
              <c:numCache>
                <c:formatCode>#,##0.0;"▲ "#,##0.0</c:formatCode>
                <c:ptCount val="40"/>
                <c:pt idx="16">
                  <c:v>20.100000000000001</c:v>
                </c:pt>
                <c:pt idx="24">
                  <c:v>18.600000000000001</c:v>
                </c:pt>
              </c:numCache>
            </c:numRef>
          </c:yVal>
          <c:smooth val="0"/>
          <c:extLst xmlns:c16r2="http://schemas.microsoft.com/office/drawing/2015/06/chart">
            <c:ext xmlns:c16="http://schemas.microsoft.com/office/drawing/2014/chart" uri="{C3380CC4-5D6E-409C-BE32-E72D297353CC}">
              <c16:uniqueId val="{00000009-4C91-43F8-891A-71EA091A11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91-43F8-891A-71EA091A1133}"/>
                </c:ext>
                <c:ext xmlns:c15="http://schemas.microsoft.com/office/drawing/2012/chart" uri="{CE6537A1-D6FC-4f65-9D91-7224C49458BB}">
                  <c15:dlblFieldTable>
                    <c15:dlblFTEntry>
                      <c15:txfldGUID>{2CC0D58A-CA1E-4D98-9B34-8DC39E722577}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91-43F8-891A-71EA091A1133}"/>
                </c:ext>
                <c:ext xmlns:c15="http://schemas.microsoft.com/office/drawing/2012/chart" uri="{CE6537A1-D6FC-4f65-9D91-7224C49458BB}">
                  <c15:dlblFieldTable>
                    <c15:dlblFTEntry>
                      <c15:txfldGUID>{0D51F781-AD55-45C6-8DCE-B48AFE7A7943}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91-43F8-891A-71EA091A1133}"/>
                </c:ext>
                <c:ext xmlns:c15="http://schemas.microsoft.com/office/drawing/2012/chart" uri="{CE6537A1-D6FC-4f65-9D91-7224C49458BB}">
                  <c15:dlblFieldTable>
                    <c15:dlblFTEntry>
                      <c15:txfldGUID>{6C89F623-3F84-4CA0-BE78-7581C57583B4}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91-43F8-891A-71EA091A1133}"/>
                </c:ext>
                <c:ext xmlns:c15="http://schemas.microsoft.com/office/drawing/2012/chart" uri="{CE6537A1-D6FC-4f65-9D91-7224C49458BB}">
                  <c15:dlblFieldTable>
                    <c15:dlblFTEntry>
                      <c15:txfldGUID>{55C96554-B7A7-4439-8ED3-AF0519253EE4}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91-43F8-891A-71EA091A1133}"/>
                </c:ext>
                <c:ext xmlns:c15="http://schemas.microsoft.com/office/drawing/2012/chart" uri="{CE6537A1-D6FC-4f65-9D91-7224C49458BB}">
                  <c15:dlblFieldTable>
                    <c15:dlblFTEntry>
                      <c15:txfldGUID>{C01D7A2E-09B2-46F3-BF33-4CA9B52B60C2}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91-43F8-891A-71EA091A1133}"/>
                </c:ext>
                <c:ext xmlns:c15="http://schemas.microsoft.com/office/drawing/2012/chart" uri="{CE6537A1-D6FC-4f65-9D91-7224C49458BB}">
                  <c15:dlblFieldTable>
                    <c15:dlblFTEntry>
                      <c15:txfldGUID>{92576C86-6556-4233-928D-0187AF1A809C}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91-43F8-891A-71EA091A1133}"/>
                </c:ext>
                <c:ext xmlns:c15="http://schemas.microsoft.com/office/drawing/2012/chart" uri="{CE6537A1-D6FC-4f65-9D91-7224C49458BB}">
                  <c15:layout/>
                  <c15:dlblFieldTable>
                    <c15:dlblFTEntry>
                      <c15:txfldGUID>{8492B573-93AC-49F7-A654-0912B77947B0}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91-43F8-891A-71EA091A1133}"/>
                </c:ext>
                <c:ext xmlns:c15="http://schemas.microsoft.com/office/drawing/2012/chart" uri="{CE6537A1-D6FC-4f65-9D91-7224C49458BB}">
                  <c15:layout/>
                  <c15:dlblFieldTable>
                    <c15:dlblFTEntry>
                      <c15:txfldGUID>{1E25EE69-6DDA-46F2-9D6D-7A56A5FB8EE5}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91-43F8-891A-71EA091A1133}"/>
                </c:ext>
                <c:ext xmlns:c15="http://schemas.microsoft.com/office/drawing/2012/chart" uri="{CE6537A1-D6FC-4f65-9D91-7224C49458BB}">
                  <c15:dlblFieldTable>
                    <c15:dlblFTEntry>
                      <c15:txfldGUID>{8CCEDEA3-9373-4BC5-8F8D-E3427AC2CFFE}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xmlns:c16r2="http://schemas.microsoft.com/office/drawing/2015/06/chart">
            <c:ext xmlns:c16="http://schemas.microsoft.com/office/drawing/2014/chart" uri="{C3380CC4-5D6E-409C-BE32-E72D297353CC}">
              <c16:uniqueId val="{00000013-4C91-43F8-891A-71EA091A1133}"/>
            </c:ext>
          </c:extLst>
        </c:ser>
        <c:dLbls>
          <c:showLegendKey val="0"/>
          <c:showVal val="1"/>
          <c:showCatName val="0"/>
          <c:showSerName val="0"/>
          <c:showPercent val="0"/>
          <c:showBubbleSize val="0"/>
        </c:dLbls>
        <c:axId val="505200360"/>
        <c:axId val="505210552"/>
      </c:scatterChart>
      <c:valAx>
        <c:axId val="50520036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210552"/>
        <c:crosses val="autoZero"/>
        <c:crossBetween val="midCat"/>
      </c:valAx>
      <c:valAx>
        <c:axId val="505210552"/>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200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967-4037-AD4D-2D99F18DAEA2}"/>
                </c:ext>
                <c:ext xmlns:c15="http://schemas.microsoft.com/office/drawing/2012/chart" uri="{CE6537A1-D6FC-4f65-9D91-7224C49458BB}">
                  <c15:layout/>
                  <c15:dlblFieldTable>
                    <c15:dlblFTEntry>
                      <c15:txfldGUID>{41850ADF-F760-4F4A-91FA-AC0F57C62365}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967-4037-AD4D-2D99F18DAEA2}"/>
                </c:ext>
                <c:ext xmlns:c15="http://schemas.microsoft.com/office/drawing/2012/chart" uri="{CE6537A1-D6FC-4f65-9D91-7224C49458BB}">
                  <c15:dlblFieldTable>
                    <c15:dlblFTEntry>
                      <c15:txfldGUID>{5E09D78C-08C9-4447-91EB-3D830FC8701F}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967-4037-AD4D-2D99F18DAEA2}"/>
                </c:ext>
                <c:ext xmlns:c15="http://schemas.microsoft.com/office/drawing/2012/chart" uri="{CE6537A1-D6FC-4f65-9D91-7224C49458BB}">
                  <c15:dlblFieldTable>
                    <c15:dlblFTEntry>
                      <c15:txfldGUID>{50B74180-E7C1-47C2-BA87-087D310E55E2}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967-4037-AD4D-2D99F18DAEA2}"/>
                </c:ext>
                <c:ext xmlns:c15="http://schemas.microsoft.com/office/drawing/2012/chart" uri="{CE6537A1-D6FC-4f65-9D91-7224C49458BB}">
                  <c15:dlblFieldTable>
                    <c15:dlblFTEntry>
                      <c15:txfldGUID>{7C103002-D80C-40A6-BFC7-AF364E2AE308}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967-4037-AD4D-2D99F18DAEA2}"/>
                </c:ext>
                <c:ext xmlns:c15="http://schemas.microsoft.com/office/drawing/2012/chart" uri="{CE6537A1-D6FC-4f65-9D91-7224C49458BB}">
                  <c15:dlblFieldTable>
                    <c15:dlblFTEntry>
                      <c15:txfldGUID>{29264F8F-3833-4B75-BE89-D4B04D9E0249}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967-4037-AD4D-2D99F18DAEA2}"/>
                </c:ext>
                <c:ext xmlns:c15="http://schemas.microsoft.com/office/drawing/2012/chart" uri="{CE6537A1-D6FC-4f65-9D91-7224C49458BB}">
                  <c15:layout/>
                  <c15:dlblFieldTable>
                    <c15:dlblFTEntry>
                      <c15:txfldGUID>{376AB368-7E3D-4BF9-859B-0C2E466D71E7}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967-4037-AD4D-2D99F18DAEA2}"/>
                </c:ext>
                <c:ext xmlns:c15="http://schemas.microsoft.com/office/drawing/2012/chart" uri="{CE6537A1-D6FC-4f65-9D91-7224C49458BB}">
                  <c15:layout/>
                  <c15:dlblFieldTable>
                    <c15:dlblFTEntry>
                      <c15:txfldGUID>{59E3AF2E-D1F1-4BC2-AEFC-95BAFDFF736B}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967-4037-AD4D-2D99F18DAEA2}"/>
                </c:ext>
                <c:ext xmlns:c15="http://schemas.microsoft.com/office/drawing/2012/chart" uri="{CE6537A1-D6FC-4f65-9D91-7224C49458BB}">
                  <c15:layout/>
                  <c15:dlblFieldTable>
                    <c15:dlblFTEntry>
                      <c15:txfldGUID>{F14416AC-3F18-4C94-A38E-6DC5574CEC01}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967-4037-AD4D-2D99F18DAEA2}"/>
                </c:ext>
                <c:ext xmlns:c15="http://schemas.microsoft.com/office/drawing/2012/chart" uri="{CE6537A1-D6FC-4f65-9D91-7224C49458BB}">
                  <c15:layout/>
                  <c15:dlblFieldTable>
                    <c15:dlblFTEntry>
                      <c15:txfldGUID>{5F125FB9-90CB-4CC0-BDFA-93F86C19EDA4}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9.6999999999999993</c:v>
                </c:pt>
                <c:pt idx="16">
                  <c:v>8.3000000000000007</c:v>
                </c:pt>
                <c:pt idx="24">
                  <c:v>6.4</c:v>
                </c:pt>
                <c:pt idx="32">
                  <c:v>5.7</c:v>
                </c:pt>
              </c:numCache>
            </c:numRef>
          </c:xVal>
          <c:yVal>
            <c:numRef>
              <c:f>公会計指標分析・財政指標組合せ分析表!$BP$73:$DC$73</c:f>
              <c:numCache>
                <c:formatCode>#,##0.0;"▲ "#,##0.0</c:formatCode>
                <c:ptCount val="40"/>
                <c:pt idx="0">
                  <c:v>17.8</c:v>
                </c:pt>
                <c:pt idx="8">
                  <c:v>30.9</c:v>
                </c:pt>
                <c:pt idx="16">
                  <c:v>20.100000000000001</c:v>
                </c:pt>
                <c:pt idx="24">
                  <c:v>18.600000000000001</c:v>
                </c:pt>
                <c:pt idx="32">
                  <c:v>27.1</c:v>
                </c:pt>
              </c:numCache>
            </c:numRef>
          </c:yVal>
          <c:smooth val="0"/>
          <c:extLst xmlns:c16r2="http://schemas.microsoft.com/office/drawing/2015/06/chart">
            <c:ext xmlns:c16="http://schemas.microsoft.com/office/drawing/2014/chart" uri="{C3380CC4-5D6E-409C-BE32-E72D297353CC}">
              <c16:uniqueId val="{00000009-D967-4037-AD4D-2D99F18DAE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967-4037-AD4D-2D99F18DAEA2}"/>
                </c:ext>
                <c:ext xmlns:c15="http://schemas.microsoft.com/office/drawing/2012/chart" uri="{CE6537A1-D6FC-4f65-9D91-7224C49458BB}">
                  <c15:layout/>
                  <c15:dlblFieldTable>
                    <c15:dlblFTEntry>
                      <c15:txfldGUID>{81963F8D-9915-4BA5-A7DC-E1151D03E461}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967-4037-AD4D-2D99F18DAEA2}"/>
                </c:ext>
                <c:ext xmlns:c15="http://schemas.microsoft.com/office/drawing/2012/chart" uri="{CE6537A1-D6FC-4f65-9D91-7224C49458BB}">
                  <c15:dlblFieldTable>
                    <c15:dlblFTEntry>
                      <c15:txfldGUID>{3DDE1F54-C26D-45A5-9EFE-4EAAD8BA19B9}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967-4037-AD4D-2D99F18DAEA2}"/>
                </c:ext>
                <c:ext xmlns:c15="http://schemas.microsoft.com/office/drawing/2012/chart" uri="{CE6537A1-D6FC-4f65-9D91-7224C49458BB}">
                  <c15:dlblFieldTable>
                    <c15:dlblFTEntry>
                      <c15:txfldGUID>{EB85CEA8-187F-4D13-BEA9-41E230721525}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967-4037-AD4D-2D99F18DAEA2}"/>
                </c:ext>
                <c:ext xmlns:c15="http://schemas.microsoft.com/office/drawing/2012/chart" uri="{CE6537A1-D6FC-4f65-9D91-7224C49458BB}">
                  <c15:dlblFieldTable>
                    <c15:dlblFTEntry>
                      <c15:txfldGUID>{73D324A9-2F06-47E5-9952-649FB5333DA9}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967-4037-AD4D-2D99F18DAEA2}"/>
                </c:ext>
                <c:ext xmlns:c15="http://schemas.microsoft.com/office/drawing/2012/chart" uri="{CE6537A1-D6FC-4f65-9D91-7224C49458BB}">
                  <c15:dlblFieldTable>
                    <c15:dlblFTEntry>
                      <c15:txfldGUID>{21939829-4BB1-4893-9B9B-58B62E6EF39B}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967-4037-AD4D-2D99F18DAEA2}"/>
                </c:ext>
                <c:ext xmlns:c15="http://schemas.microsoft.com/office/drawing/2012/chart" uri="{CE6537A1-D6FC-4f65-9D91-7224C49458BB}">
                  <c15:layout/>
                  <c15:dlblFieldTable>
                    <c15:dlblFTEntry>
                      <c15:txfldGUID>{257EF50F-122D-4E74-80FD-0BD75FAAE1E3}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967-4037-AD4D-2D99F18DAEA2}"/>
                </c:ext>
                <c:ext xmlns:c15="http://schemas.microsoft.com/office/drawing/2012/chart" uri="{CE6537A1-D6FC-4f65-9D91-7224C49458BB}">
                  <c15:layout/>
                  <c15:dlblFieldTable>
                    <c15:dlblFTEntry>
                      <c15:txfldGUID>{541D3476-7570-4F16-81E1-60EDA5F9C82A}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967-4037-AD4D-2D99F18DAEA2}"/>
                </c:ext>
                <c:ext xmlns:c15="http://schemas.microsoft.com/office/drawing/2012/chart" uri="{CE6537A1-D6FC-4f65-9D91-7224C49458BB}">
                  <c15:layout/>
                  <c15:dlblFieldTable>
                    <c15:dlblFTEntry>
                      <c15:txfldGUID>{F4B391ED-B5CC-4748-A83A-A5D5CD4B5516}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967-4037-AD4D-2D99F18DAEA2}"/>
                </c:ext>
                <c:ext xmlns:c15="http://schemas.microsoft.com/office/drawing/2012/chart" uri="{CE6537A1-D6FC-4f65-9D91-7224C49458BB}">
                  <c15:layout/>
                  <c15:dlblFieldTable>
                    <c15:dlblFTEntry>
                      <c15:txfldGUID>{A2F14AC0-D2BF-4539-BBB3-5F0B35F97535}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D967-4037-AD4D-2D99F18DAEA2}"/>
            </c:ext>
          </c:extLst>
        </c:ser>
        <c:dLbls>
          <c:showLegendKey val="0"/>
          <c:showVal val="1"/>
          <c:showCatName val="0"/>
          <c:showSerName val="0"/>
          <c:showPercent val="0"/>
          <c:showBubbleSize val="0"/>
        </c:dLbls>
        <c:axId val="505208984"/>
        <c:axId val="505216040"/>
      </c:scatterChart>
      <c:valAx>
        <c:axId val="505208984"/>
        <c:scaling>
          <c:orientation val="minMax"/>
          <c:max val="13.1"/>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216040"/>
        <c:crosses val="autoZero"/>
        <c:crossBetween val="midCat"/>
      </c:valAx>
      <c:valAx>
        <c:axId val="505216040"/>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208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合併後からの起債抑制策により減少傾向にあったが、平成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年度から増に転じている。平成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年度における伸びは合併特例事業債元利償還金の増を主な要因とするものである。</a:t>
          </a:r>
        </a:p>
        <a:p>
          <a:r>
            <a:rPr kumimoji="1" lang="ja-JP" altLang="en-US" sz="1100">
              <a:latin typeface="ＭＳ ゴシック" pitchFamily="49" charset="-128"/>
              <a:ea typeface="ＭＳ ゴシック" pitchFamily="49" charset="-128"/>
            </a:rPr>
            <a:t>■公営事業債の元利償還金に対する繰入金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公共下水道事業に対するものが主である。終末処理場の設備更新事業や面整備事業に係るものであり、当面はこの水準で推移するものと考えられる。</a:t>
          </a:r>
        </a:p>
        <a:p>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前年に比べ微減した。八代広域行政事務組合（消防施設等）、八代生活環境事務組合（ごみ処理施設等）、氷川町及び八代市中学校組合（中学校）に係るものであり、八代生活環境事務組合分については、旧６町村の交付税算入分を一括負担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財政運営に有利な交付税措置のある起債の選択に努めている。平成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年度は、合併特例事業債償還費が増加したことにより、昨年に比べ増となった。</a:t>
          </a:r>
        </a:p>
        <a:p>
          <a:r>
            <a:rPr kumimoji="1" lang="ja-JP" altLang="en-US" sz="1100">
              <a:latin typeface="ＭＳ ゴシック" pitchFamily="49" charset="-128"/>
              <a:ea typeface="ＭＳ ゴシック" pitchFamily="49" charset="-128"/>
            </a:rPr>
            <a:t>■実質公債費比率の分子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算入公債費等（災害復旧費等）の増により、前年度に比べ減少した。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年度以降増加傾向を示している。平成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年度における伸びは庁舎危機管理室等増築事業や防災備蓄倉庫新築事業実施に係る緊急防災・減災事業債の増が主な要因である。</a:t>
          </a:r>
        </a:p>
        <a:p>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起債の抑制により下水道事業や宅地開発事業における起債現在高が減少していること、加えて下水道事業において、平成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年度にかけて公的資金補償金免除繰上償還を実施したことから、繰入見込額は減少を続けている。</a:t>
          </a:r>
        </a:p>
        <a:p>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八代広域行政事務組合の地方債現在高が増加したものの、氷川町及び八代市中学校組合、八代生活環境事務組合の地方債現在高が減少したことで、負担見込額は減となった。</a:t>
          </a:r>
        </a:p>
        <a:p>
          <a:r>
            <a:rPr kumimoji="1" lang="ja-JP" altLang="en-US" sz="1100">
              <a:latin typeface="ＭＳ ゴシック" pitchFamily="49" charset="-128"/>
              <a:ea typeface="ＭＳ ゴシック" pitchFamily="49" charset="-128"/>
            </a:rPr>
            <a:t>■退職手当負担見込額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退職手当支給事務の処理を行う一部事務組合の積立額の増が要因となり減少した。</a:t>
          </a:r>
        </a:p>
        <a:p>
          <a:r>
            <a:rPr kumimoji="1" lang="ja-JP" altLang="en-US" sz="1100">
              <a:latin typeface="ＭＳ ゴシック" pitchFamily="49" charset="-128"/>
              <a:ea typeface="ＭＳ ゴシック" pitchFamily="49" charset="-128"/>
            </a:rPr>
            <a:t>■充当可能基金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交付税合併算定替の終了に備えた財政調整基金の減を主な要因として減となった。</a:t>
          </a:r>
        </a:p>
        <a:p>
          <a:r>
            <a:rPr kumimoji="1" lang="ja-JP" altLang="en-US" sz="1100">
              <a:latin typeface="ＭＳ ゴシック" pitchFamily="49" charset="-128"/>
              <a:ea typeface="ＭＳ ゴシック" pitchFamily="49" charset="-128"/>
            </a:rPr>
            <a:t>■充当可能特定歳入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住宅使用料の公営住宅建設事業債元金償還金に対する充当率が低下してきていることから減となった。</a:t>
          </a:r>
        </a:p>
        <a:p>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合併特例債元利償還金に対する算入見込増が大きな要因となり増加した。</a:t>
          </a:r>
        </a:p>
        <a:p>
          <a:r>
            <a:rPr kumimoji="1" lang="ja-JP" altLang="en-US" sz="1100">
              <a:latin typeface="ＭＳ ゴシック" pitchFamily="49" charset="-128"/>
              <a:ea typeface="ＭＳ ゴシック" pitchFamily="49" charset="-128"/>
            </a:rPr>
            <a:t>■将来負担比率の分子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地方債現在高は増加したことにより将来負担額が増となったこと、また、充当可能基金が減少したことにより充当可能財源が微減となったため、全体として増加した。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億円を取り崩し、ソフト事業に充当するため合併振興基金も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・普通交付税の合併算定替えの縮減が続くため、基金の積増しは財政的に厳しく、今後も減少傾向が続くものと見込まれる。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・合併振興基金：氷川町建設計画に定められた事業に要する経費の財源に充てる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・竜北物産館運営費基金：氷川町竜北物産館及び付帯施設に係る改修、修繕等の整備資金に充てる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・地域福祉基金：高齢者等の地域保健福祉の増進に係る経費の財源に充てる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・ふるさと振興基金：氷川町総合振興計画に定められたもののうち、観光開発に関する事業、人材育成活用に関する事業又は地場産業振興に関する事業に要する経費の財源に充てる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・合併振興基金：地区活性化交付金や各種イベントなどのソフト事業に充当したため減となった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年熊本地震復興基金：新規設置基金のため、皆増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・竜北物産館運営費基金：物産館の修繕に充当したため減となった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・地域福祉基金：利子のみの積立てによる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・ふるさと振興基金：利子のみの積立てによる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・合併振興基金：積増しは行わず、ソフト事業に充当する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年熊本地震復興基金：新たな積立ては利子分のみで、熊本地震からの早期復興のための事業に充当する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・竜北物産館運営基金：使用料の半額を積み立て、竜北物産館の修繕費等に充当する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・地域福祉基金：利子のみの積立てを行う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・ふるさと振興基金：利子分のみの積立てを行い、人材育成等に充当する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割減）による普通交付税額の減少や各種事業の財源不足を補うため取崩しを行ったため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・普通交付税における合併算定替と一本算定の差額（約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年度からの一本算定後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・利子分のみの積立てによるもの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年度にかけて元利償還金のピークを迎える見込みであるため、その財源とする予定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平成２７年度に策定した公共施設等総合管理計画において、老朽化した施設の廃止・除却又は集約化・機能統合を推進している。有形固定資産減価償却率の上昇の主な要因は、平成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おいて橋りょうの評価方法を変更したことにより橋りょうにおける減価償却率が大幅に上昇したことが考えられる。今後も、公共施設等総合管理計画に基づき、老朽化対策に積極的に取り組んでいく予定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2117</xdr:rowOff>
    </xdr:from>
    <xdr:to>
      <xdr:col>23</xdr:col>
      <xdr:colOff>85090</xdr:colOff>
      <xdr:row>32</xdr:row>
      <xdr:rowOff>40852</xdr:rowOff>
    </xdr:to>
    <xdr:cxnSp macro="">
      <xdr:nvCxnSpPr>
        <xdr:cNvPr id="64" name="直線コネクタ 63"/>
        <xdr:cNvCxnSpPr/>
      </xdr:nvCxnSpPr>
      <xdr:spPr>
        <a:xfrm flipV="1">
          <a:off x="4760595" y="5402792"/>
          <a:ext cx="1270" cy="89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44679</xdr:rowOff>
    </xdr:from>
    <xdr:ext cx="405111" cy="259045"/>
    <xdr:sp macro="" textlink="">
      <xdr:nvSpPr>
        <xdr:cNvPr id="65" name="有形固定資産減価償却率最小値テキスト"/>
        <xdr:cNvSpPr txBox="1"/>
      </xdr:nvSpPr>
      <xdr:spPr>
        <a:xfrm>
          <a:off x="4813300" y="630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40852</xdr:rowOff>
    </xdr:from>
    <xdr:to>
      <xdr:col>23</xdr:col>
      <xdr:colOff>174625</xdr:colOff>
      <xdr:row>32</xdr:row>
      <xdr:rowOff>40852</xdr:rowOff>
    </xdr:to>
    <xdr:cxnSp macro="">
      <xdr:nvCxnSpPr>
        <xdr:cNvPr id="66" name="直線コネクタ 65"/>
        <xdr:cNvCxnSpPr/>
      </xdr:nvCxnSpPr>
      <xdr:spPr>
        <a:xfrm>
          <a:off x="4673600" y="62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120244</xdr:rowOff>
    </xdr:from>
    <xdr:ext cx="405111" cy="259045"/>
    <xdr:sp macro="" textlink="">
      <xdr:nvSpPr>
        <xdr:cNvPr id="67" name="有形固定資産減価償却率最大値テキスト"/>
        <xdr:cNvSpPr txBox="1"/>
      </xdr:nvSpPr>
      <xdr:spPr>
        <a:xfrm>
          <a:off x="4813300" y="51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2117</xdr:rowOff>
    </xdr:from>
    <xdr:to>
      <xdr:col>23</xdr:col>
      <xdr:colOff>174625</xdr:colOff>
      <xdr:row>27</xdr:row>
      <xdr:rowOff>2117</xdr:rowOff>
    </xdr:to>
    <xdr:cxnSp macro="">
      <xdr:nvCxnSpPr>
        <xdr:cNvPr id="68" name="直線コネクタ 67"/>
        <xdr:cNvCxnSpPr/>
      </xdr:nvCxnSpPr>
      <xdr:spPr>
        <a:xfrm>
          <a:off x="4673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27110</xdr:rowOff>
    </xdr:from>
    <xdr:ext cx="405111" cy="259045"/>
    <xdr:sp macro="" textlink="">
      <xdr:nvSpPr>
        <xdr:cNvPr id="69" name="有形固定資産減価償却率平均値テキスト"/>
        <xdr:cNvSpPr txBox="1"/>
      </xdr:nvSpPr>
      <xdr:spPr>
        <a:xfrm>
          <a:off x="4813300" y="5942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70" name="フローチャート: 判断 69"/>
        <xdr:cNvSpPr/>
      </xdr:nvSpPr>
      <xdr:spPr>
        <a:xfrm>
          <a:off x="4711700" y="596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53552</xdr:rowOff>
    </xdr:from>
    <xdr:to>
      <xdr:col>15</xdr:col>
      <xdr:colOff>187325</xdr:colOff>
      <xdr:row>31</xdr:row>
      <xdr:rowOff>155152</xdr:rowOff>
    </xdr:to>
    <xdr:sp macro="" textlink="">
      <xdr:nvSpPr>
        <xdr:cNvPr id="72" name="フローチャート: 判断 71"/>
        <xdr:cNvSpPr/>
      </xdr:nvSpPr>
      <xdr:spPr>
        <a:xfrm>
          <a:off x="3238500" y="614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78" name="楕円 77"/>
        <xdr:cNvSpPr/>
      </xdr:nvSpPr>
      <xdr:spPr>
        <a:xfrm>
          <a:off x="4000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146050</xdr:rowOff>
    </xdr:from>
    <xdr:to>
      <xdr:col>15</xdr:col>
      <xdr:colOff>187325</xdr:colOff>
      <xdr:row>34</xdr:row>
      <xdr:rowOff>76200</xdr:rowOff>
    </xdr:to>
    <xdr:sp macro="" textlink="">
      <xdr:nvSpPr>
        <xdr:cNvPr id="79" name="楕円 78"/>
        <xdr:cNvSpPr/>
      </xdr:nvSpPr>
      <xdr:spPr>
        <a:xfrm>
          <a:off x="323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113877</xdr:rowOff>
    </xdr:from>
    <xdr:to>
      <xdr:col>19</xdr:col>
      <xdr:colOff>136525</xdr:colOff>
      <xdr:row>34</xdr:row>
      <xdr:rowOff>25400</xdr:rowOff>
    </xdr:to>
    <xdr:cxnSp macro="">
      <xdr:nvCxnSpPr>
        <xdr:cNvPr id="80" name="直線コネクタ 79"/>
        <xdr:cNvCxnSpPr/>
      </xdr:nvCxnSpPr>
      <xdr:spPr>
        <a:xfrm flipV="1">
          <a:off x="3289300" y="6028902"/>
          <a:ext cx="762000" cy="59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1"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229</xdr:rowOff>
    </xdr:from>
    <xdr:ext cx="405111" cy="259045"/>
    <xdr:sp macro="" textlink="">
      <xdr:nvSpPr>
        <xdr:cNvPr id="82" name="n_2aveValue有形固定資産減価償却率"/>
        <xdr:cNvSpPr txBox="1"/>
      </xdr:nvSpPr>
      <xdr:spPr>
        <a:xfrm>
          <a:off x="3086744" y="591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83" name="n_1mainValue有形固定資産減価償却率"/>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67327</xdr:rowOff>
    </xdr:from>
    <xdr:ext cx="405111" cy="259045"/>
    <xdr:sp macro="" textlink="">
      <xdr:nvSpPr>
        <xdr:cNvPr id="84" name="n_2mainValue有形固定資産減価償却率"/>
        <xdr:cNvSpPr txBox="1"/>
      </xdr:nvSpPr>
      <xdr:spPr>
        <a:xfrm>
          <a:off x="3086744" y="666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平均を若干上回っており、全国平均と同程度となっている。しかしながら、防災行政無線デジタル化更新整備事業や氷川町役場駐車場及び多目的駐車場整備事業などの大型事業を実施予定で、新規起債発行額が増加すると見込まれるため、今後は債務償還可能年数は長くなると予想さ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0" name="直線コネクタ 99"/>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1" name="テキスト ボックス 100"/>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2" name="直線コネクタ 101"/>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3" name="テキスト ボックス 102"/>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4" name="直線コネクタ 103"/>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5" name="テキスト ボックス 104"/>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8" name="直線コネクタ 107"/>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9" name="テキスト ボックス 108"/>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0" name="直線コネクタ 109"/>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1" name="テキスト ボックス 110"/>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2" name="直線コネクタ 111"/>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3" name="テキスト ボックス 112"/>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7" name="直線コネクタ 116"/>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8"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9" name="直線コネクタ 118"/>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2"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3" name="フローチャート: 判断 122"/>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157163</xdr:rowOff>
    </xdr:from>
    <xdr:to>
      <xdr:col>76</xdr:col>
      <xdr:colOff>73025</xdr:colOff>
      <xdr:row>30</xdr:row>
      <xdr:rowOff>87313</xdr:rowOff>
    </xdr:to>
    <xdr:sp macro="" textlink="">
      <xdr:nvSpPr>
        <xdr:cNvPr id="129" name="楕円 128"/>
        <xdr:cNvSpPr/>
      </xdr:nvSpPr>
      <xdr:spPr>
        <a:xfrm>
          <a:off x="147447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8590</xdr:rowOff>
    </xdr:from>
    <xdr:ext cx="340478" cy="259045"/>
    <xdr:sp macro="" textlink="">
      <xdr:nvSpPr>
        <xdr:cNvPr id="130" name="債務償還可能年数該当値テキスト"/>
        <xdr:cNvSpPr txBox="1"/>
      </xdr:nvSpPr>
      <xdr:spPr>
        <a:xfrm>
          <a:off x="14846300" y="57521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2" name="楕円 71"/>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64588</xdr:rowOff>
    </xdr:from>
    <xdr:to>
      <xdr:col>15</xdr:col>
      <xdr:colOff>101600</xdr:colOff>
      <xdr:row>40</xdr:row>
      <xdr:rowOff>166188</xdr:rowOff>
    </xdr:to>
    <xdr:sp macro="" textlink="">
      <xdr:nvSpPr>
        <xdr:cNvPr id="73" name="楕円 72"/>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115388</xdr:rowOff>
    </xdr:to>
    <xdr:cxnSp macro="">
      <xdr:nvCxnSpPr>
        <xdr:cNvPr id="74" name="直線コネクタ 73"/>
        <xdr:cNvCxnSpPr/>
      </xdr:nvCxnSpPr>
      <xdr:spPr>
        <a:xfrm flipV="1">
          <a:off x="2908300" y="68982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5"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6"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77" name="n_1mainValue【道路】&#10;有形固定資産減価償却率"/>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78" name="n_2mainValue【道路】&#10;有形固定資産減価償却率"/>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158997</xdr:rowOff>
    </xdr:from>
    <xdr:to>
      <xdr:col>50</xdr:col>
      <xdr:colOff>165100</xdr:colOff>
      <xdr:row>39</xdr:row>
      <xdr:rowOff>89147</xdr:rowOff>
    </xdr:to>
    <xdr:sp macro="" textlink="">
      <xdr:nvSpPr>
        <xdr:cNvPr id="116" name="楕円 115"/>
        <xdr:cNvSpPr/>
      </xdr:nvSpPr>
      <xdr:spPr>
        <a:xfrm>
          <a:off x="9588500" y="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158693</xdr:rowOff>
    </xdr:from>
    <xdr:to>
      <xdr:col>46</xdr:col>
      <xdr:colOff>38100</xdr:colOff>
      <xdr:row>39</xdr:row>
      <xdr:rowOff>88843</xdr:rowOff>
    </xdr:to>
    <xdr:sp macro="" textlink="">
      <xdr:nvSpPr>
        <xdr:cNvPr id="117" name="楕円 116"/>
        <xdr:cNvSpPr/>
      </xdr:nvSpPr>
      <xdr:spPr>
        <a:xfrm>
          <a:off x="8699500" y="66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38043</xdr:rowOff>
    </xdr:from>
    <xdr:to>
      <xdr:col>50</xdr:col>
      <xdr:colOff>114300</xdr:colOff>
      <xdr:row>39</xdr:row>
      <xdr:rowOff>38347</xdr:rowOff>
    </xdr:to>
    <xdr:cxnSp macro="">
      <xdr:nvCxnSpPr>
        <xdr:cNvPr id="118" name="直線コネクタ 117"/>
        <xdr:cNvCxnSpPr/>
      </xdr:nvCxnSpPr>
      <xdr:spPr>
        <a:xfrm>
          <a:off x="8750300" y="672459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9"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0"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80274</xdr:rowOff>
    </xdr:from>
    <xdr:ext cx="534377" cy="259045"/>
    <xdr:sp macro="" textlink="">
      <xdr:nvSpPr>
        <xdr:cNvPr id="121" name="n_1mainValue【道路】&#10;一人当たり延長"/>
        <xdr:cNvSpPr txBox="1"/>
      </xdr:nvSpPr>
      <xdr:spPr>
        <a:xfrm>
          <a:off x="9359411" y="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79970</xdr:rowOff>
    </xdr:from>
    <xdr:ext cx="534377" cy="259045"/>
    <xdr:sp macro="" textlink="">
      <xdr:nvSpPr>
        <xdr:cNvPr id="122" name="n_2mainValue【道路】&#10;一人当たり延長"/>
        <xdr:cNvSpPr txBox="1"/>
      </xdr:nvSpPr>
      <xdr:spPr>
        <a:xfrm>
          <a:off x="8483111" y="67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148590</xdr:rowOff>
    </xdr:from>
    <xdr:to>
      <xdr:col>24</xdr:col>
      <xdr:colOff>62865</xdr:colOff>
      <xdr:row>64</xdr:row>
      <xdr:rowOff>26670</xdr:rowOff>
    </xdr:to>
    <xdr:cxnSp macro="">
      <xdr:nvCxnSpPr>
        <xdr:cNvPr id="147" name="直線コネクタ 146"/>
        <xdr:cNvCxnSpPr/>
      </xdr:nvCxnSpPr>
      <xdr:spPr>
        <a:xfrm flipV="1">
          <a:off x="4634865" y="992124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48"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49" name="直線コネクタ 148"/>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95267</xdr:rowOff>
    </xdr:from>
    <xdr:ext cx="405111" cy="259045"/>
    <xdr:sp macro="" textlink="">
      <xdr:nvSpPr>
        <xdr:cNvPr id="150" name="【橋りょう・トンネル】&#10;有形固定資産減価償却率最大値テキスト"/>
        <xdr:cNvSpPr txBox="1"/>
      </xdr:nvSpPr>
      <xdr:spPr>
        <a:xfrm>
          <a:off x="4673600"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148590</xdr:rowOff>
    </xdr:from>
    <xdr:to>
      <xdr:col>24</xdr:col>
      <xdr:colOff>152400</xdr:colOff>
      <xdr:row>57</xdr:row>
      <xdr:rowOff>148590</xdr:rowOff>
    </xdr:to>
    <xdr:cxnSp macro="">
      <xdr:nvCxnSpPr>
        <xdr:cNvPr id="151" name="直線コネクタ 150"/>
        <xdr:cNvCxnSpPr/>
      </xdr:nvCxnSpPr>
      <xdr:spPr>
        <a:xfrm>
          <a:off x="4546600" y="992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93362</xdr:rowOff>
    </xdr:from>
    <xdr:ext cx="405111" cy="259045"/>
    <xdr:sp macro="" textlink="">
      <xdr:nvSpPr>
        <xdr:cNvPr id="152" name="【橋りょう・トンネル】&#10;有形固定資産減価償却率平均値テキスト"/>
        <xdr:cNvSpPr txBox="1"/>
      </xdr:nvSpPr>
      <xdr:spPr>
        <a:xfrm>
          <a:off x="4673600" y="1038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114935</xdr:rowOff>
    </xdr:from>
    <xdr:to>
      <xdr:col>24</xdr:col>
      <xdr:colOff>114300</xdr:colOff>
      <xdr:row>61</xdr:row>
      <xdr:rowOff>45085</xdr:rowOff>
    </xdr:to>
    <xdr:sp macro="" textlink="">
      <xdr:nvSpPr>
        <xdr:cNvPr id="153" name="フローチャート: 判断 152"/>
        <xdr:cNvSpPr/>
      </xdr:nvSpPr>
      <xdr:spPr>
        <a:xfrm>
          <a:off x="4584700" y="104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54" name="フローチャート: 判断 15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38735</xdr:rowOff>
    </xdr:from>
    <xdr:to>
      <xdr:col>15</xdr:col>
      <xdr:colOff>101600</xdr:colOff>
      <xdr:row>61</xdr:row>
      <xdr:rowOff>140335</xdr:rowOff>
    </xdr:to>
    <xdr:sp macro="" textlink="">
      <xdr:nvSpPr>
        <xdr:cNvPr id="155" name="フローチャート: 判断 154"/>
        <xdr:cNvSpPr/>
      </xdr:nvSpPr>
      <xdr:spPr>
        <a:xfrm>
          <a:off x="2857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156845</xdr:rowOff>
    </xdr:from>
    <xdr:to>
      <xdr:col>20</xdr:col>
      <xdr:colOff>38100</xdr:colOff>
      <xdr:row>56</xdr:row>
      <xdr:rowOff>86995</xdr:rowOff>
    </xdr:to>
    <xdr:sp macro="" textlink="">
      <xdr:nvSpPr>
        <xdr:cNvPr id="161" name="楕円 160"/>
        <xdr:cNvSpPr/>
      </xdr:nvSpPr>
      <xdr:spPr>
        <a:xfrm>
          <a:off x="3746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62" name="楕円 161"/>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36195</xdr:rowOff>
    </xdr:from>
    <xdr:to>
      <xdr:col>19</xdr:col>
      <xdr:colOff>177800</xdr:colOff>
      <xdr:row>60</xdr:row>
      <xdr:rowOff>106680</xdr:rowOff>
    </xdr:to>
    <xdr:cxnSp macro="">
      <xdr:nvCxnSpPr>
        <xdr:cNvPr id="163" name="直線コネクタ 162"/>
        <xdr:cNvCxnSpPr/>
      </xdr:nvCxnSpPr>
      <xdr:spPr>
        <a:xfrm flipV="1">
          <a:off x="2908300" y="963739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64" name="n_1aveValue【橋りょう・トンネ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165" name="n_2aveValue【橋りょう・トンネ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103522</xdr:rowOff>
    </xdr:from>
    <xdr:ext cx="405111" cy="259045"/>
    <xdr:sp macro="" textlink="">
      <xdr:nvSpPr>
        <xdr:cNvPr id="166" name="n_1mainValue【橋りょう・トンネル】&#10;有形固定資産減価償却率"/>
        <xdr:cNvSpPr txBox="1"/>
      </xdr:nvSpPr>
      <xdr:spPr>
        <a:xfrm>
          <a:off x="35820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67" name="n_2mainValue【橋りょう・トンネ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1" name="直線コネクタ 190"/>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2"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3" name="直線コネクタ 192"/>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4"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5" name="直線コネクタ 194"/>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6"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7" name="フローチャート: 判断 196"/>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8" name="フローチャート: 判断 197"/>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9" name="フローチャート: 判断 198"/>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147755</xdr:rowOff>
    </xdr:from>
    <xdr:to>
      <xdr:col>50</xdr:col>
      <xdr:colOff>165100</xdr:colOff>
      <xdr:row>61</xdr:row>
      <xdr:rowOff>77905</xdr:rowOff>
    </xdr:to>
    <xdr:sp macro="" textlink="">
      <xdr:nvSpPr>
        <xdr:cNvPr id="205" name="楕円 204"/>
        <xdr:cNvSpPr/>
      </xdr:nvSpPr>
      <xdr:spPr>
        <a:xfrm>
          <a:off x="9588500" y="104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18111</xdr:rowOff>
    </xdr:from>
    <xdr:to>
      <xdr:col>46</xdr:col>
      <xdr:colOff>38100</xdr:colOff>
      <xdr:row>64</xdr:row>
      <xdr:rowOff>119711</xdr:rowOff>
    </xdr:to>
    <xdr:sp macro="" textlink="">
      <xdr:nvSpPr>
        <xdr:cNvPr id="206" name="楕円 205"/>
        <xdr:cNvSpPr/>
      </xdr:nvSpPr>
      <xdr:spPr>
        <a:xfrm>
          <a:off x="8699500" y="109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27105</xdr:rowOff>
    </xdr:from>
    <xdr:to>
      <xdr:col>50</xdr:col>
      <xdr:colOff>114300</xdr:colOff>
      <xdr:row>64</xdr:row>
      <xdr:rowOff>68911</xdr:rowOff>
    </xdr:to>
    <xdr:cxnSp macro="">
      <xdr:nvCxnSpPr>
        <xdr:cNvPr id="207" name="直線コネクタ 206"/>
        <xdr:cNvCxnSpPr/>
      </xdr:nvCxnSpPr>
      <xdr:spPr>
        <a:xfrm flipV="1">
          <a:off x="8750300" y="10485555"/>
          <a:ext cx="889000" cy="5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94432</xdr:rowOff>
    </xdr:from>
    <xdr:ext cx="599010" cy="259045"/>
    <xdr:sp macro="" textlink="">
      <xdr:nvSpPr>
        <xdr:cNvPr id="210" name="n_1mainValue【橋りょう・トンネル】&#10;一人当たり有形固定資産（償却資産）額"/>
        <xdr:cNvSpPr txBox="1"/>
      </xdr:nvSpPr>
      <xdr:spPr>
        <a:xfrm>
          <a:off x="9327095" y="1020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110838</xdr:rowOff>
    </xdr:from>
    <xdr:ext cx="469744" cy="259045"/>
    <xdr:sp macro="" textlink="">
      <xdr:nvSpPr>
        <xdr:cNvPr id="211" name="n_2mainValue【橋りょう・トンネル】&#10;一人当たり有形固定資産（償却資産）額"/>
        <xdr:cNvSpPr txBox="1"/>
      </xdr:nvSpPr>
      <xdr:spPr>
        <a:xfrm>
          <a:off x="8515428" y="1108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4" name="直線コネクタ 23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6" name="直線コネクタ 23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8" name="直線コネクタ 23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40" name="フローチャート: 判断 23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41" name="フローチャート: 判断 24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2" name="フローチャート: 判断 24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48" name="楕円 247"/>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142748</xdr:rowOff>
    </xdr:from>
    <xdr:to>
      <xdr:col>15</xdr:col>
      <xdr:colOff>101600</xdr:colOff>
      <xdr:row>82</xdr:row>
      <xdr:rowOff>72898</xdr:rowOff>
    </xdr:to>
    <xdr:sp macro="" textlink="">
      <xdr:nvSpPr>
        <xdr:cNvPr id="249" name="楕円 248"/>
        <xdr:cNvSpPr/>
      </xdr:nvSpPr>
      <xdr:spPr>
        <a:xfrm>
          <a:off x="2857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22098</xdr:rowOff>
    </xdr:to>
    <xdr:cxnSp macro="">
      <xdr:nvCxnSpPr>
        <xdr:cNvPr id="250" name="直線コネクタ 249"/>
        <xdr:cNvCxnSpPr/>
      </xdr:nvCxnSpPr>
      <xdr:spPr>
        <a:xfrm flipV="1">
          <a:off x="2908300" y="14071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51"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52"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80281</xdr:rowOff>
    </xdr:from>
    <xdr:ext cx="405111" cy="259045"/>
    <xdr:sp macro="" textlink="">
      <xdr:nvSpPr>
        <xdr:cNvPr id="253" name="n_1mainValue【公営住宅】&#10;有形固定資産減価償却率"/>
        <xdr:cNvSpPr txBox="1"/>
      </xdr:nvSpPr>
      <xdr:spPr>
        <a:xfrm>
          <a:off x="35820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89425</xdr:rowOff>
    </xdr:from>
    <xdr:ext cx="405111" cy="259045"/>
    <xdr:sp macro="" textlink="">
      <xdr:nvSpPr>
        <xdr:cNvPr id="254" name="n_2mainValue【公営住宅】&#10;有形固定資産減価償却率"/>
        <xdr:cNvSpPr txBox="1"/>
      </xdr:nvSpPr>
      <xdr:spPr>
        <a:xfrm>
          <a:off x="27057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6" name="テキスト ボックス 27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80" name="直線コネクタ 279"/>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81"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2" name="直線コネクタ 281"/>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3"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4" name="直線コネクタ 283"/>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5"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6" name="フローチャート: 判断 285"/>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7" name="フローチャート: 判断 286"/>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8" name="フローチャート: 判断 287"/>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135727</xdr:rowOff>
    </xdr:from>
    <xdr:to>
      <xdr:col>50</xdr:col>
      <xdr:colOff>165100</xdr:colOff>
      <xdr:row>86</xdr:row>
      <xdr:rowOff>65877</xdr:rowOff>
    </xdr:to>
    <xdr:sp macro="" textlink="">
      <xdr:nvSpPr>
        <xdr:cNvPr id="294" name="楕円 293"/>
        <xdr:cNvSpPr/>
      </xdr:nvSpPr>
      <xdr:spPr>
        <a:xfrm>
          <a:off x="9588500" y="147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135564</xdr:rowOff>
    </xdr:from>
    <xdr:to>
      <xdr:col>46</xdr:col>
      <xdr:colOff>38100</xdr:colOff>
      <xdr:row>86</xdr:row>
      <xdr:rowOff>65714</xdr:rowOff>
    </xdr:to>
    <xdr:sp macro="" textlink="">
      <xdr:nvSpPr>
        <xdr:cNvPr id="295" name="楕円 294"/>
        <xdr:cNvSpPr/>
      </xdr:nvSpPr>
      <xdr:spPr>
        <a:xfrm>
          <a:off x="8699500" y="14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14914</xdr:rowOff>
    </xdr:from>
    <xdr:to>
      <xdr:col>50</xdr:col>
      <xdr:colOff>114300</xdr:colOff>
      <xdr:row>86</xdr:row>
      <xdr:rowOff>15077</xdr:rowOff>
    </xdr:to>
    <xdr:cxnSp macro="">
      <xdr:nvCxnSpPr>
        <xdr:cNvPr id="296" name="直線コネクタ 295"/>
        <xdr:cNvCxnSpPr/>
      </xdr:nvCxnSpPr>
      <xdr:spPr>
        <a:xfrm>
          <a:off x="8750300" y="147596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7"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8"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57004</xdr:rowOff>
    </xdr:from>
    <xdr:ext cx="469744" cy="259045"/>
    <xdr:sp macro="" textlink="">
      <xdr:nvSpPr>
        <xdr:cNvPr id="299" name="n_1mainValue【公営住宅】&#10;一人当たり面積"/>
        <xdr:cNvSpPr txBox="1"/>
      </xdr:nvSpPr>
      <xdr:spPr>
        <a:xfrm>
          <a:off x="9391727" y="148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56841</xdr:rowOff>
    </xdr:from>
    <xdr:ext cx="469744" cy="259045"/>
    <xdr:sp macro="" textlink="">
      <xdr:nvSpPr>
        <xdr:cNvPr id="300" name="n_2mainValue【公営住宅】&#10;一人当たり面積"/>
        <xdr:cNvSpPr txBox="1"/>
      </xdr:nvSpPr>
      <xdr:spPr>
        <a:xfrm>
          <a:off x="8515427" y="148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41" name="直線コネクタ 340"/>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42"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43" name="直線コネクタ 342"/>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6"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7" name="フローチャート: 判断 346"/>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48" name="フローチャート: 判断 347"/>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49" name="フローチャート: 判断 34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111125</xdr:rowOff>
    </xdr:from>
    <xdr:to>
      <xdr:col>81</xdr:col>
      <xdr:colOff>101600</xdr:colOff>
      <xdr:row>35</xdr:row>
      <xdr:rowOff>41275</xdr:rowOff>
    </xdr:to>
    <xdr:sp macro="" textlink="">
      <xdr:nvSpPr>
        <xdr:cNvPr id="355" name="楕円 354"/>
        <xdr:cNvSpPr/>
      </xdr:nvSpPr>
      <xdr:spPr>
        <a:xfrm>
          <a:off x="15430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27305</xdr:rowOff>
    </xdr:from>
    <xdr:to>
      <xdr:col>76</xdr:col>
      <xdr:colOff>165100</xdr:colOff>
      <xdr:row>35</xdr:row>
      <xdr:rowOff>128905</xdr:rowOff>
    </xdr:to>
    <xdr:sp macro="" textlink="">
      <xdr:nvSpPr>
        <xdr:cNvPr id="356" name="楕円 355"/>
        <xdr:cNvSpPr/>
      </xdr:nvSpPr>
      <xdr:spPr>
        <a:xfrm>
          <a:off x="14541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161925</xdr:rowOff>
    </xdr:from>
    <xdr:to>
      <xdr:col>81</xdr:col>
      <xdr:colOff>50800</xdr:colOff>
      <xdr:row>35</xdr:row>
      <xdr:rowOff>78105</xdr:rowOff>
    </xdr:to>
    <xdr:cxnSp macro="">
      <xdr:nvCxnSpPr>
        <xdr:cNvPr id="357" name="直線コネクタ 356"/>
        <xdr:cNvCxnSpPr/>
      </xdr:nvCxnSpPr>
      <xdr:spPr>
        <a:xfrm flipV="1">
          <a:off x="14592300" y="59912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58"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59"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57802</xdr:rowOff>
    </xdr:from>
    <xdr:ext cx="405111" cy="259045"/>
    <xdr:sp macro="" textlink="">
      <xdr:nvSpPr>
        <xdr:cNvPr id="360" name="n_1mainValue【認定こども園・幼稚園・保育所】&#10;有形固定資産減価償却率"/>
        <xdr:cNvSpPr txBox="1"/>
      </xdr:nvSpPr>
      <xdr:spPr>
        <a:xfrm>
          <a:off x="152660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145432</xdr:rowOff>
    </xdr:from>
    <xdr:ext cx="405111" cy="259045"/>
    <xdr:sp macro="" textlink="">
      <xdr:nvSpPr>
        <xdr:cNvPr id="361" name="n_2mainValue【認定こども園・幼稚園・保育所】&#10;有形固定資産減価償却率"/>
        <xdr:cNvSpPr txBox="1"/>
      </xdr:nvSpPr>
      <xdr:spPr>
        <a:xfrm>
          <a:off x="14389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83" name="直線コネクタ 382"/>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4"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5" name="直線コネクタ 384"/>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86"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87" name="直線コネクタ 386"/>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88"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89" name="フローチャート: 判断 388"/>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90" name="フローチャート: 判断 389"/>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91" name="フローチャート: 判断 390"/>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45974</xdr:rowOff>
    </xdr:from>
    <xdr:to>
      <xdr:col>112</xdr:col>
      <xdr:colOff>38100</xdr:colOff>
      <xdr:row>40</xdr:row>
      <xdr:rowOff>147574</xdr:rowOff>
    </xdr:to>
    <xdr:sp macro="" textlink="">
      <xdr:nvSpPr>
        <xdr:cNvPr id="397" name="楕円 396"/>
        <xdr:cNvSpPr/>
      </xdr:nvSpPr>
      <xdr:spPr>
        <a:xfrm>
          <a:off x="21272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48260</xdr:rowOff>
    </xdr:from>
    <xdr:to>
      <xdr:col>107</xdr:col>
      <xdr:colOff>101600</xdr:colOff>
      <xdr:row>40</xdr:row>
      <xdr:rowOff>149860</xdr:rowOff>
    </xdr:to>
    <xdr:sp macro="" textlink="">
      <xdr:nvSpPr>
        <xdr:cNvPr id="398" name="楕円 397"/>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96774</xdr:rowOff>
    </xdr:from>
    <xdr:to>
      <xdr:col>111</xdr:col>
      <xdr:colOff>177800</xdr:colOff>
      <xdr:row>40</xdr:row>
      <xdr:rowOff>99060</xdr:rowOff>
    </xdr:to>
    <xdr:cxnSp macro="">
      <xdr:nvCxnSpPr>
        <xdr:cNvPr id="399" name="直線コネクタ 398"/>
        <xdr:cNvCxnSpPr/>
      </xdr:nvCxnSpPr>
      <xdr:spPr>
        <a:xfrm flipV="1">
          <a:off x="20434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00"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01"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138701</xdr:rowOff>
    </xdr:from>
    <xdr:ext cx="469744" cy="259045"/>
    <xdr:sp macro="" textlink="">
      <xdr:nvSpPr>
        <xdr:cNvPr id="402" name="n_1mainValue【認定こども園・幼稚園・保育所】&#10;一人当たり面積"/>
        <xdr:cNvSpPr txBox="1"/>
      </xdr:nvSpPr>
      <xdr:spPr>
        <a:xfrm>
          <a:off x="210757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03"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28" name="直線コネクタ 427"/>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29"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30" name="直線コネクタ 429"/>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31"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2" name="直線コネクタ 43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33"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4" name="フローチャート: 判断 433"/>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35" name="フローチャート: 判断 434"/>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6" name="フローチャート: 判断 435"/>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442" name="楕円 441"/>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443" name="楕円 442"/>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58</xdr:row>
      <xdr:rowOff>80010</xdr:rowOff>
    </xdr:to>
    <xdr:cxnSp macro="">
      <xdr:nvCxnSpPr>
        <xdr:cNvPr id="444" name="直線コネクタ 443"/>
        <xdr:cNvCxnSpPr/>
      </xdr:nvCxnSpPr>
      <xdr:spPr>
        <a:xfrm flipV="1">
          <a:off x="14592300" y="98640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45"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46"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447"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448" name="n_2mainValue【学校施設】&#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75" name="直線コネクタ 474"/>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7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77" name="直線コネクタ 47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78"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79" name="直線コネクタ 478"/>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80"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81" name="フローチャート: 判断 480"/>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82" name="フローチャート: 判断 481"/>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83" name="フローチャート: 判断 482"/>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55989</xdr:rowOff>
    </xdr:from>
    <xdr:to>
      <xdr:col>112</xdr:col>
      <xdr:colOff>38100</xdr:colOff>
      <xdr:row>63</xdr:row>
      <xdr:rowOff>157589</xdr:rowOff>
    </xdr:to>
    <xdr:sp macro="" textlink="">
      <xdr:nvSpPr>
        <xdr:cNvPr id="489" name="楕円 488"/>
        <xdr:cNvSpPr/>
      </xdr:nvSpPr>
      <xdr:spPr>
        <a:xfrm>
          <a:off x="21272500" y="108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79176</xdr:rowOff>
    </xdr:from>
    <xdr:to>
      <xdr:col>107</xdr:col>
      <xdr:colOff>101600</xdr:colOff>
      <xdr:row>63</xdr:row>
      <xdr:rowOff>9326</xdr:rowOff>
    </xdr:to>
    <xdr:sp macro="" textlink="">
      <xdr:nvSpPr>
        <xdr:cNvPr id="490" name="楕円 489"/>
        <xdr:cNvSpPr/>
      </xdr:nvSpPr>
      <xdr:spPr>
        <a:xfrm>
          <a:off x="20383500" y="107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129976</xdr:rowOff>
    </xdr:from>
    <xdr:to>
      <xdr:col>111</xdr:col>
      <xdr:colOff>177800</xdr:colOff>
      <xdr:row>63</xdr:row>
      <xdr:rowOff>106789</xdr:rowOff>
    </xdr:to>
    <xdr:cxnSp macro="">
      <xdr:nvCxnSpPr>
        <xdr:cNvPr id="491" name="直線コネクタ 490"/>
        <xdr:cNvCxnSpPr/>
      </xdr:nvCxnSpPr>
      <xdr:spPr>
        <a:xfrm>
          <a:off x="20434300" y="10759876"/>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92"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93"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148716</xdr:rowOff>
    </xdr:from>
    <xdr:ext cx="469744" cy="259045"/>
    <xdr:sp macro="" textlink="">
      <xdr:nvSpPr>
        <xdr:cNvPr id="494" name="n_1mainValue【学校施設】&#10;一人当たり面積"/>
        <xdr:cNvSpPr txBox="1"/>
      </xdr:nvSpPr>
      <xdr:spPr>
        <a:xfrm>
          <a:off x="21075727" y="109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453</xdr:rowOff>
    </xdr:from>
    <xdr:ext cx="469744" cy="259045"/>
    <xdr:sp macro="" textlink="">
      <xdr:nvSpPr>
        <xdr:cNvPr id="495" name="n_2mainValue【学校施設】&#10;一人当たり面積"/>
        <xdr:cNvSpPr txBox="1"/>
      </xdr:nvSpPr>
      <xdr:spPr>
        <a:xfrm>
          <a:off x="20199427" y="1080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2" name="テキスト ボックス 5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3" name="直線コネクタ 5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4" name="テキスト ボックス 5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5" name="直線コネクタ 5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6" name="テキスト ボックス 5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7" name="直線コネクタ 5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8" name="テキスト ボックス 5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9" name="直線コネクタ 5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30" name="テキスト ボックス 5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34" name="直線コネクタ 533"/>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35"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36" name="直線コネクタ 535"/>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8" name="直線コネクタ 53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39"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40" name="フローチャート: 判断 539"/>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41" name="フローチャート: 判断 540"/>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42" name="フローチャート: 判断 541"/>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548" name="楕円 547"/>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549" name="楕円 548"/>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87630</xdr:rowOff>
    </xdr:to>
    <xdr:cxnSp macro="">
      <xdr:nvCxnSpPr>
        <xdr:cNvPr id="550" name="直線コネクタ 549"/>
        <xdr:cNvCxnSpPr/>
      </xdr:nvCxnSpPr>
      <xdr:spPr>
        <a:xfrm flipV="1">
          <a:off x="14592300" y="1804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551"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552"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553" name="n_1mainValue【公民館】&#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554" name="n_2mainValue【公民館】&#10;有形固定資産減価償却率"/>
        <xdr:cNvSpPr txBox="1"/>
      </xdr:nvSpPr>
      <xdr:spPr>
        <a:xfrm>
          <a:off x="14389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76" name="直線コネクタ 575"/>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77"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78" name="直線コネクタ 577"/>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79"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80" name="直線コネクタ 579"/>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81"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82" name="フローチャート: 判断 581"/>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83" name="フローチャート: 判断 582"/>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84" name="フローチャート: 判断 583"/>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88951</xdr:rowOff>
    </xdr:from>
    <xdr:to>
      <xdr:col>112</xdr:col>
      <xdr:colOff>38100</xdr:colOff>
      <xdr:row>108</xdr:row>
      <xdr:rowOff>19101</xdr:rowOff>
    </xdr:to>
    <xdr:sp macro="" textlink="">
      <xdr:nvSpPr>
        <xdr:cNvPr id="590" name="楕円 589"/>
        <xdr:cNvSpPr/>
      </xdr:nvSpPr>
      <xdr:spPr>
        <a:xfrm>
          <a:off x="21272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90779</xdr:rowOff>
    </xdr:from>
    <xdr:to>
      <xdr:col>107</xdr:col>
      <xdr:colOff>101600</xdr:colOff>
      <xdr:row>108</xdr:row>
      <xdr:rowOff>20929</xdr:rowOff>
    </xdr:to>
    <xdr:sp macro="" textlink="">
      <xdr:nvSpPr>
        <xdr:cNvPr id="591" name="楕円 590"/>
        <xdr:cNvSpPr/>
      </xdr:nvSpPr>
      <xdr:spPr>
        <a:xfrm>
          <a:off x="203835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139751</xdr:rowOff>
    </xdr:from>
    <xdr:to>
      <xdr:col>111</xdr:col>
      <xdr:colOff>177800</xdr:colOff>
      <xdr:row>107</xdr:row>
      <xdr:rowOff>141579</xdr:rowOff>
    </xdr:to>
    <xdr:cxnSp macro="">
      <xdr:nvCxnSpPr>
        <xdr:cNvPr id="592" name="直線コネクタ 591"/>
        <xdr:cNvCxnSpPr/>
      </xdr:nvCxnSpPr>
      <xdr:spPr>
        <a:xfrm flipV="1">
          <a:off x="20434300" y="1848490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93"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94"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10228</xdr:rowOff>
    </xdr:from>
    <xdr:ext cx="469744" cy="259045"/>
    <xdr:sp macro="" textlink="">
      <xdr:nvSpPr>
        <xdr:cNvPr id="595" name="n_1mainValue【公民館】&#10;一人当たり面積"/>
        <xdr:cNvSpPr txBox="1"/>
      </xdr:nvSpPr>
      <xdr:spPr>
        <a:xfrm>
          <a:off x="210757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12056</xdr:rowOff>
    </xdr:from>
    <xdr:ext cx="469744" cy="259045"/>
    <xdr:sp macro="" textlink="">
      <xdr:nvSpPr>
        <xdr:cNvPr id="596" name="n_2mainValue【公民館】&#10;一人当たり面積"/>
        <xdr:cNvSpPr txBox="1"/>
      </xdr:nvSpPr>
      <xdr:spPr>
        <a:xfrm>
          <a:off x="20199427" y="185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保育所、学校施設で、低くなっている施設は、道路である。全体的に有形固定資産減価償却率は上昇傾向にあるが、特に橋りょうについては上昇幅が大きくなっている。この主な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橋りょうの評価方法を変更したことにより橋りょうにおける減価償却率が大幅に上昇したことが考えられる。橋りょうについては、老朽化が進んでいるものが多いため、公共施設等総合管理計画に基づき、適切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99440</xdr:rowOff>
    </xdr:from>
    <xdr:ext cx="405111" cy="259045"/>
    <xdr:sp macro="" textlink="">
      <xdr:nvSpPr>
        <xdr:cNvPr id="65" name="n_1aveValue【図書館】&#10;有形固定資産減価償却率"/>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125566</xdr:rowOff>
    </xdr:from>
    <xdr:ext cx="405111" cy="259045"/>
    <xdr:sp macro="" textlink="">
      <xdr:nvSpPr>
        <xdr:cNvPr id="67"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125004</xdr:rowOff>
    </xdr:from>
    <xdr:to>
      <xdr:col>20</xdr:col>
      <xdr:colOff>38100</xdr:colOff>
      <xdr:row>42</xdr:row>
      <xdr:rowOff>55154</xdr:rowOff>
    </xdr:to>
    <xdr:sp macro="" textlink="">
      <xdr:nvSpPr>
        <xdr:cNvPr id="73" name="楕円 72"/>
        <xdr:cNvSpPr/>
      </xdr:nvSpPr>
      <xdr:spPr>
        <a:xfrm>
          <a:off x="3746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169091</xdr:rowOff>
    </xdr:from>
    <xdr:to>
      <xdr:col>15</xdr:col>
      <xdr:colOff>101600</xdr:colOff>
      <xdr:row>42</xdr:row>
      <xdr:rowOff>99241</xdr:rowOff>
    </xdr:to>
    <xdr:sp macro="" textlink="">
      <xdr:nvSpPr>
        <xdr:cNvPr id="74" name="楕円 73"/>
        <xdr:cNvSpPr/>
      </xdr:nvSpPr>
      <xdr:spPr>
        <a:xfrm>
          <a:off x="2857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48441</xdr:rowOff>
    </xdr:to>
    <xdr:cxnSp macro="">
      <xdr:nvCxnSpPr>
        <xdr:cNvPr id="75" name="直線コネクタ 74"/>
        <xdr:cNvCxnSpPr/>
      </xdr:nvCxnSpPr>
      <xdr:spPr>
        <a:xfrm flipV="1">
          <a:off x="2908300" y="72052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46281</xdr:rowOff>
    </xdr:from>
    <xdr:ext cx="340478" cy="259045"/>
    <xdr:sp macro="" textlink="">
      <xdr:nvSpPr>
        <xdr:cNvPr id="76" name="n_1mainValue【図書館】&#10;有形固定資産減価償却率"/>
        <xdr:cNvSpPr txBox="1"/>
      </xdr:nvSpPr>
      <xdr:spPr>
        <a:xfrm>
          <a:off x="3614361" y="724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90368</xdr:rowOff>
    </xdr:from>
    <xdr:ext cx="340478" cy="259045"/>
    <xdr:sp macro="" textlink="">
      <xdr:nvSpPr>
        <xdr:cNvPr id="77" name="n_2mainValue【図書館】&#10;有形固定資産減価償却率"/>
        <xdr:cNvSpPr txBox="1"/>
      </xdr:nvSpPr>
      <xdr:spPr>
        <a:xfrm>
          <a:off x="27380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4"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07"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08" name="フローチャート: 判断 107"/>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09"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15" name="楕円 114"/>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6" name="楕円 115"/>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40</xdr:row>
      <xdr:rowOff>117348</xdr:rowOff>
    </xdr:to>
    <xdr:cxnSp macro="">
      <xdr:nvCxnSpPr>
        <xdr:cNvPr id="117" name="直線コネクタ 116"/>
        <xdr:cNvCxnSpPr/>
      </xdr:nvCxnSpPr>
      <xdr:spPr>
        <a:xfrm flipV="1">
          <a:off x="8750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18" name="n_1main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19" name="n_2main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60469</xdr:rowOff>
    </xdr:from>
    <xdr:ext cx="405111" cy="259045"/>
    <xdr:sp macro="" textlink="">
      <xdr:nvSpPr>
        <xdr:cNvPr id="150"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1" name="フローチャート: 判断 15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15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31496</xdr:rowOff>
    </xdr:from>
    <xdr:to>
      <xdr:col>20</xdr:col>
      <xdr:colOff>38100</xdr:colOff>
      <xdr:row>62</xdr:row>
      <xdr:rowOff>133096</xdr:rowOff>
    </xdr:to>
    <xdr:sp macro="" textlink="">
      <xdr:nvSpPr>
        <xdr:cNvPr id="158" name="楕円 157"/>
        <xdr:cNvSpPr/>
      </xdr:nvSpPr>
      <xdr:spPr>
        <a:xfrm>
          <a:off x="3746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29210</xdr:rowOff>
    </xdr:from>
    <xdr:to>
      <xdr:col>15</xdr:col>
      <xdr:colOff>101600</xdr:colOff>
      <xdr:row>62</xdr:row>
      <xdr:rowOff>130810</xdr:rowOff>
    </xdr:to>
    <xdr:sp macro="" textlink="">
      <xdr:nvSpPr>
        <xdr:cNvPr id="159" name="楕円 158"/>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82296</xdr:rowOff>
    </xdr:to>
    <xdr:cxnSp macro="">
      <xdr:nvCxnSpPr>
        <xdr:cNvPr id="160" name="直線コネクタ 159"/>
        <xdr:cNvCxnSpPr/>
      </xdr:nvCxnSpPr>
      <xdr:spPr>
        <a:xfrm>
          <a:off x="2908300" y="107099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124223</xdr:rowOff>
    </xdr:from>
    <xdr:ext cx="405111" cy="259045"/>
    <xdr:sp macro="" textlink="">
      <xdr:nvSpPr>
        <xdr:cNvPr id="161" name="n_1mainValue【体育館・プール】&#10;有形固定資産減価償却率"/>
        <xdr:cNvSpPr txBox="1"/>
      </xdr:nvSpPr>
      <xdr:spPr>
        <a:xfrm>
          <a:off x="35820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62" name="n_2mainValue【体育館・プー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91"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94"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95" name="フローチャート: 判断 194"/>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196"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71882</xdr:rowOff>
    </xdr:from>
    <xdr:to>
      <xdr:col>50</xdr:col>
      <xdr:colOff>165100</xdr:colOff>
      <xdr:row>62</xdr:row>
      <xdr:rowOff>2032</xdr:rowOff>
    </xdr:to>
    <xdr:sp macro="" textlink="">
      <xdr:nvSpPr>
        <xdr:cNvPr id="202" name="楕円 201"/>
        <xdr:cNvSpPr/>
      </xdr:nvSpPr>
      <xdr:spPr>
        <a:xfrm>
          <a:off x="9588500" y="10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75692</xdr:rowOff>
    </xdr:from>
    <xdr:to>
      <xdr:col>46</xdr:col>
      <xdr:colOff>38100</xdr:colOff>
      <xdr:row>62</xdr:row>
      <xdr:rowOff>5842</xdr:rowOff>
    </xdr:to>
    <xdr:sp macro="" textlink="">
      <xdr:nvSpPr>
        <xdr:cNvPr id="203" name="楕円 202"/>
        <xdr:cNvSpPr/>
      </xdr:nvSpPr>
      <xdr:spPr>
        <a:xfrm>
          <a:off x="8699500" y="105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122682</xdr:rowOff>
    </xdr:from>
    <xdr:to>
      <xdr:col>50</xdr:col>
      <xdr:colOff>114300</xdr:colOff>
      <xdr:row>61</xdr:row>
      <xdr:rowOff>126492</xdr:rowOff>
    </xdr:to>
    <xdr:cxnSp macro="">
      <xdr:nvCxnSpPr>
        <xdr:cNvPr id="204" name="直線コネクタ 203"/>
        <xdr:cNvCxnSpPr/>
      </xdr:nvCxnSpPr>
      <xdr:spPr>
        <a:xfrm flipV="1">
          <a:off x="8750300" y="105811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18559</xdr:rowOff>
    </xdr:from>
    <xdr:ext cx="469744" cy="259045"/>
    <xdr:sp macro="" textlink="">
      <xdr:nvSpPr>
        <xdr:cNvPr id="205" name="n_1mainValue【体育館・プール】&#10;一人当たり面積"/>
        <xdr:cNvSpPr txBox="1"/>
      </xdr:nvSpPr>
      <xdr:spPr>
        <a:xfrm>
          <a:off x="9391727" y="103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22369</xdr:rowOff>
    </xdr:from>
    <xdr:ext cx="469744" cy="259045"/>
    <xdr:sp macro="" textlink="">
      <xdr:nvSpPr>
        <xdr:cNvPr id="206" name="n_2mainValue【体育館・プール】&#10;一人当たり面積"/>
        <xdr:cNvSpPr txBox="1"/>
      </xdr:nvSpPr>
      <xdr:spPr>
        <a:xfrm>
          <a:off x="851542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34"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237"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38" name="フローチャート: 判断 237"/>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239"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110744</xdr:rowOff>
    </xdr:from>
    <xdr:to>
      <xdr:col>20</xdr:col>
      <xdr:colOff>38100</xdr:colOff>
      <xdr:row>84</xdr:row>
      <xdr:rowOff>40894</xdr:rowOff>
    </xdr:to>
    <xdr:sp macro="" textlink="">
      <xdr:nvSpPr>
        <xdr:cNvPr id="245" name="楕円 244"/>
        <xdr:cNvSpPr/>
      </xdr:nvSpPr>
      <xdr:spPr>
        <a:xfrm>
          <a:off x="3746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99313</xdr:rowOff>
    </xdr:from>
    <xdr:to>
      <xdr:col>15</xdr:col>
      <xdr:colOff>101600</xdr:colOff>
      <xdr:row>85</xdr:row>
      <xdr:rowOff>29463</xdr:rowOff>
    </xdr:to>
    <xdr:sp macro="" textlink="">
      <xdr:nvSpPr>
        <xdr:cNvPr id="246" name="楕円 245"/>
        <xdr:cNvSpPr/>
      </xdr:nvSpPr>
      <xdr:spPr>
        <a:xfrm>
          <a:off x="2857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161544</xdr:rowOff>
    </xdr:from>
    <xdr:to>
      <xdr:col>19</xdr:col>
      <xdr:colOff>177800</xdr:colOff>
      <xdr:row>84</xdr:row>
      <xdr:rowOff>150113</xdr:rowOff>
    </xdr:to>
    <xdr:cxnSp macro="">
      <xdr:nvCxnSpPr>
        <xdr:cNvPr id="247" name="直線コネクタ 246"/>
        <xdr:cNvCxnSpPr/>
      </xdr:nvCxnSpPr>
      <xdr:spPr>
        <a:xfrm flipV="1">
          <a:off x="2908300" y="1439189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57421</xdr:rowOff>
    </xdr:from>
    <xdr:ext cx="405111" cy="259045"/>
    <xdr:sp macro="" textlink="">
      <xdr:nvSpPr>
        <xdr:cNvPr id="248" name="n_1mainValue【福祉施設】&#10;有形固定資産減価償却率"/>
        <xdr:cNvSpPr txBox="1"/>
      </xdr:nvSpPr>
      <xdr:spPr>
        <a:xfrm>
          <a:off x="3582044"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20590</xdr:rowOff>
    </xdr:from>
    <xdr:ext cx="405111" cy="259045"/>
    <xdr:sp macro="" textlink="">
      <xdr:nvSpPr>
        <xdr:cNvPr id="249" name="n_2mainValue【福祉施設】&#10;有形固定資産減価償却率"/>
        <xdr:cNvSpPr txBox="1"/>
      </xdr:nvSpPr>
      <xdr:spPr>
        <a:xfrm>
          <a:off x="27057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5" name="直線コネクタ 274"/>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6"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7" name="直線コネクタ 276"/>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8"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9" name="直線コネクタ 278"/>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0"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1" name="フローチャート: 判断 280"/>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82" name="フローチャート: 判断 281"/>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83"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84" name="フローチャート: 判断 283"/>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85"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91" name="楕円 290"/>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57513</xdr:rowOff>
    </xdr:from>
    <xdr:to>
      <xdr:col>46</xdr:col>
      <xdr:colOff>38100</xdr:colOff>
      <xdr:row>85</xdr:row>
      <xdr:rowOff>159113</xdr:rowOff>
    </xdr:to>
    <xdr:sp macro="" textlink="">
      <xdr:nvSpPr>
        <xdr:cNvPr id="292" name="楕円 291"/>
        <xdr:cNvSpPr/>
      </xdr:nvSpPr>
      <xdr:spPr>
        <a:xfrm>
          <a:off x="869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108313</xdr:rowOff>
    </xdr:to>
    <xdr:cxnSp macro="">
      <xdr:nvCxnSpPr>
        <xdr:cNvPr id="293" name="直線コネクタ 292"/>
        <xdr:cNvCxnSpPr/>
      </xdr:nvCxnSpPr>
      <xdr:spPr>
        <a:xfrm flipV="1">
          <a:off x="8750300" y="1467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148607</xdr:rowOff>
    </xdr:from>
    <xdr:ext cx="469744" cy="259045"/>
    <xdr:sp macro="" textlink="">
      <xdr:nvSpPr>
        <xdr:cNvPr id="294" name="n_1mainValue【福祉施設】&#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150240</xdr:rowOff>
    </xdr:from>
    <xdr:ext cx="469744" cy="259045"/>
    <xdr:sp macro="" textlink="">
      <xdr:nvSpPr>
        <xdr:cNvPr id="295" name="n_2mainValue【福祉施設】&#10;一人当たり面積"/>
        <xdr:cNvSpPr txBox="1"/>
      </xdr:nvSpPr>
      <xdr:spPr>
        <a:xfrm>
          <a:off x="8515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36" name="直線コネクタ 335"/>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37"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38" name="直線コネクタ 337"/>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39"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40" name="直線コネクタ 339"/>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41"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42" name="フローチャート: 判断 34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43" name="フローチャート: 判断 342"/>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344"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46"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352" name="楕円 351"/>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69232</xdr:rowOff>
    </xdr:from>
    <xdr:ext cx="405111" cy="259045"/>
    <xdr:sp macro="" textlink="">
      <xdr:nvSpPr>
        <xdr:cNvPr id="353" name="n_1mainValue【一般廃棄物処理施設】&#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7" name="テキスト ボックス 3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9" name="テキスト ボックス 3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1" name="テキスト ボックス 3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75" name="直線コネクタ 374"/>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76"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77" name="直線コネクタ 376"/>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78"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79" name="直線コネクタ 378"/>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80"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81" name="フローチャート: 判断 380"/>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82" name="フローチャート: 判断 381"/>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83"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84" name="フローチャート: 判断 383"/>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85"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128243</xdr:rowOff>
    </xdr:from>
    <xdr:to>
      <xdr:col>112</xdr:col>
      <xdr:colOff>38100</xdr:colOff>
      <xdr:row>39</xdr:row>
      <xdr:rowOff>58393</xdr:rowOff>
    </xdr:to>
    <xdr:sp macro="" textlink="">
      <xdr:nvSpPr>
        <xdr:cNvPr id="391" name="楕円 390"/>
        <xdr:cNvSpPr/>
      </xdr:nvSpPr>
      <xdr:spPr>
        <a:xfrm>
          <a:off x="21272500" y="66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49520</xdr:rowOff>
    </xdr:from>
    <xdr:ext cx="599010" cy="259045"/>
    <xdr:sp macro="" textlink="">
      <xdr:nvSpPr>
        <xdr:cNvPr id="392" name="n_1mainValue【一般廃棄物処理施設】&#10;一人当たり有形固定資産（償却資産）額"/>
        <xdr:cNvSpPr txBox="1"/>
      </xdr:nvSpPr>
      <xdr:spPr>
        <a:xfrm>
          <a:off x="21011095" y="673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3" name="テキスト ボックス 4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5" name="テキスト ボックス 40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1" name="テキスト ボックス 41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3" name="テキスト ボックス 4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15" name="直線コネクタ 414"/>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16"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17" name="直線コネクタ 416"/>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18"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19" name="直線コネクタ 418"/>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20"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21" name="フローチャート: 判断 420"/>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22" name="フローチャート: 判断 421"/>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23"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24" name="フローチャート: 判断 423"/>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23639</xdr:rowOff>
    </xdr:from>
    <xdr:ext cx="405111" cy="259045"/>
    <xdr:sp macro="" textlink="">
      <xdr:nvSpPr>
        <xdr:cNvPr id="425"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49784</xdr:rowOff>
    </xdr:from>
    <xdr:to>
      <xdr:col>81</xdr:col>
      <xdr:colOff>101600</xdr:colOff>
      <xdr:row>62</xdr:row>
      <xdr:rowOff>151384</xdr:rowOff>
    </xdr:to>
    <xdr:sp macro="" textlink="">
      <xdr:nvSpPr>
        <xdr:cNvPr id="431" name="楕円 430"/>
        <xdr:cNvSpPr/>
      </xdr:nvSpPr>
      <xdr:spPr>
        <a:xfrm>
          <a:off x="15430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154940</xdr:rowOff>
    </xdr:from>
    <xdr:to>
      <xdr:col>76</xdr:col>
      <xdr:colOff>165100</xdr:colOff>
      <xdr:row>63</xdr:row>
      <xdr:rowOff>85090</xdr:rowOff>
    </xdr:to>
    <xdr:sp macro="" textlink="">
      <xdr:nvSpPr>
        <xdr:cNvPr id="432" name="楕円 431"/>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100584</xdr:rowOff>
    </xdr:from>
    <xdr:to>
      <xdr:col>81</xdr:col>
      <xdr:colOff>50800</xdr:colOff>
      <xdr:row>63</xdr:row>
      <xdr:rowOff>34290</xdr:rowOff>
    </xdr:to>
    <xdr:cxnSp macro="">
      <xdr:nvCxnSpPr>
        <xdr:cNvPr id="433" name="直線コネクタ 432"/>
        <xdr:cNvCxnSpPr/>
      </xdr:nvCxnSpPr>
      <xdr:spPr>
        <a:xfrm flipV="1">
          <a:off x="14592300" y="107304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167911</xdr:rowOff>
    </xdr:from>
    <xdr:ext cx="405111" cy="259045"/>
    <xdr:sp macro="" textlink="">
      <xdr:nvSpPr>
        <xdr:cNvPr id="434" name="n_1mainValue【保健センター・保健所】&#10;有形固定資産減価償却率"/>
        <xdr:cNvSpPr txBox="1"/>
      </xdr:nvSpPr>
      <xdr:spPr>
        <a:xfrm>
          <a:off x="15266044"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101617</xdr:rowOff>
    </xdr:from>
    <xdr:ext cx="405111" cy="259045"/>
    <xdr:sp macro="" textlink="">
      <xdr:nvSpPr>
        <xdr:cNvPr id="435" name="n_2mainValue【保健センター・保健所】&#10;有形固定資産減価償却率"/>
        <xdr:cNvSpPr txBox="1"/>
      </xdr:nvSpPr>
      <xdr:spPr>
        <a:xfrm>
          <a:off x="14389744" y="1056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57" name="直線コネクタ 456"/>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9" name="直線コネクタ 45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0"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1" name="直線コネクタ 460"/>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62"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63" name="フローチャート: 判断 462"/>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64" name="フローチャート: 判断 463"/>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65"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66" name="フローチャート: 判断 465"/>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67"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473" name="楕円 472"/>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170942</xdr:rowOff>
    </xdr:from>
    <xdr:to>
      <xdr:col>107</xdr:col>
      <xdr:colOff>101600</xdr:colOff>
      <xdr:row>63</xdr:row>
      <xdr:rowOff>101092</xdr:rowOff>
    </xdr:to>
    <xdr:sp macro="" textlink="">
      <xdr:nvSpPr>
        <xdr:cNvPr id="474" name="楕円 473"/>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50292</xdr:rowOff>
    </xdr:to>
    <xdr:cxnSp macro="">
      <xdr:nvCxnSpPr>
        <xdr:cNvPr id="475" name="直線コネクタ 474"/>
        <xdr:cNvCxnSpPr/>
      </xdr:nvCxnSpPr>
      <xdr:spPr>
        <a:xfrm>
          <a:off x="20434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92219</xdr:rowOff>
    </xdr:from>
    <xdr:ext cx="469744" cy="259045"/>
    <xdr:sp macro="" textlink="">
      <xdr:nvSpPr>
        <xdr:cNvPr id="476" name="n_1mainValue【保健センター・保健所】&#10;一人当たり面積"/>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477" name="n_2mainValue【保健センター・保健所】&#10;一人当たり面積"/>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8" name="テキスト ボックス 4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9" name="直線コネクタ 4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0" name="テキスト ボックス 4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1" name="直線コネクタ 4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2" name="テキスト ボックス 4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3" name="直線コネクタ 4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4" name="テキスト ボックス 4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5" name="直線コネクタ 4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6" name="テキスト ボックス 4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7" name="直線コネクタ 4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8" name="テキスト ボックス 4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0" name="テキスト ボックス 4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02" name="直線コネクタ 501"/>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3"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4" name="直線コネクタ 503"/>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5"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6" name="直線コネクタ 50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07"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08" name="フローチャート: 判断 50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09" name="フローチャート: 判断 508"/>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510"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11" name="フローチャート: 判断 51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512"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518" name="楕円 517"/>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163847</xdr:rowOff>
    </xdr:from>
    <xdr:ext cx="405111" cy="259045"/>
    <xdr:sp macro="" textlink="">
      <xdr:nvSpPr>
        <xdr:cNvPr id="519" name="n_1mainValue【消防施設】&#10;有形固定資産減価償却率"/>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43" name="直線コネクタ 542"/>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44"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45" name="直線コネクタ 54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46"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47" name="直線コネクタ 546"/>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48"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49" name="フローチャート: 判断 548"/>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50" name="フローチャート: 判断 549"/>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551"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52" name="フローチャート: 判断 55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5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559" name="楕円 558"/>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110507</xdr:rowOff>
    </xdr:from>
    <xdr:ext cx="469744" cy="259045"/>
    <xdr:sp macro="" textlink="">
      <xdr:nvSpPr>
        <xdr:cNvPr id="560" name="n_1main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86" name="直線コネクタ 585"/>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87"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88" name="直線コネクタ 58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91"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92" name="フローチャート: 判断 591"/>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93" name="フローチャート: 判断 592"/>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594"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95" name="フローチャート: 判断 594"/>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596"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602" name="楕円 601"/>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03" name="楕円 602"/>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94162</xdr:rowOff>
    </xdr:to>
    <xdr:cxnSp macro="">
      <xdr:nvCxnSpPr>
        <xdr:cNvPr id="604" name="直線コネクタ 603"/>
        <xdr:cNvCxnSpPr/>
      </xdr:nvCxnSpPr>
      <xdr:spPr>
        <a:xfrm flipV="1">
          <a:off x="14592300" y="1805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98533</xdr:rowOff>
    </xdr:from>
    <xdr:ext cx="405111" cy="259045"/>
    <xdr:sp macro="" textlink="">
      <xdr:nvSpPr>
        <xdr:cNvPr id="605"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06" name="n_2mainValue【庁舎】&#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32" name="直線コネクタ 63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3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34" name="直線コネクタ 63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3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36" name="直線コネクタ 63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37"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38" name="フローチャート: 判断 63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39" name="フローチャート: 判断 63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64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41" name="フローチャート: 判断 640"/>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42"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648" name="楕円 647"/>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129902</xdr:rowOff>
    </xdr:from>
    <xdr:to>
      <xdr:col>107</xdr:col>
      <xdr:colOff>101600</xdr:colOff>
      <xdr:row>107</xdr:row>
      <xdr:rowOff>60052</xdr:rowOff>
    </xdr:to>
    <xdr:sp macro="" textlink="">
      <xdr:nvSpPr>
        <xdr:cNvPr id="649" name="楕円 648"/>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9252</xdr:rowOff>
    </xdr:to>
    <xdr:cxnSp macro="">
      <xdr:nvCxnSpPr>
        <xdr:cNvPr id="650" name="直線コネクタ 649"/>
        <xdr:cNvCxnSpPr/>
      </xdr:nvCxnSpPr>
      <xdr:spPr>
        <a:xfrm flipV="1">
          <a:off x="20434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47914</xdr:rowOff>
    </xdr:from>
    <xdr:ext cx="469744" cy="259045"/>
    <xdr:sp macro="" textlink="">
      <xdr:nvSpPr>
        <xdr:cNvPr id="651" name="n_1mainValue【庁舎】&#10;一人当たり面積"/>
        <xdr:cNvSpPr txBox="1"/>
      </xdr:nvSpPr>
      <xdr:spPr>
        <a:xfrm>
          <a:off x="21075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652" name="n_2main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図書館の有形固定資産減価償却率は、類団と比較し大幅に低い水準にある。これは、平成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年度に支所と併設して図書館を建設したことによるもの。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体育館の有形固定資産減価償却率は、類団と比較し低い水準にあるが、建築から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年以上が経過し、設備部分に老朽化が見られるため、計画的に設備の更新を行っていく。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消防施設の有形固定資産減価償却率は、類団と比較して低い水準にある。これは、日奈久分署など比較的新しい消防施設が多いためである。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庁舎の有形固定資産減価償却率は、類団と比較し低い水準にあるものの、本庁舎についてはすでに建築から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年が経過しており、計画的な保全を進める。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類団と比較し高い水準にある。これは、ごみ処理施設の付属設備や機械器具のほとんどが償却を終えていることによるもの。今後は、ごみ処理施設の廃止・解体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横ばいの数値を示しており、類似団体の平均値と同水準で推移している。農業を始めとした町の各産業に対して積極的施策を行っているものの、所得の増にまでは至っていない。税収の大幅増は見込めない状況が続いており、基準財政需要額も伸び続る傾向にある。引き続き、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年度の数値</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を目下の目標に、投資的経費の抑制等による歳出削減や更なる税の徴収強化による歳入確保、また人口増に繋がる移住定住策の促進に努め、財政基盤の強化を図る。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xdr:cNvCxnSpPr/>
      </xdr:nvCxnSpPr>
      <xdr:spPr>
        <a:xfrm flipV="1">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3" name="テキスト ボックス 9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経常一般財源等が減少したものの、経常経費に充当される一般財源等も減少（補助費等△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億円、扶助費△</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億円など）したことから、昨年と比較して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公債費が増加傾向を示す中で、比率の大幅な低下達成は難しいところであるが、対前年比減を目標に、行政評価等による事業の見直しを実施、また、一部事務組合等に対しては、引き続き町の行政改革と併せて運営改善の継続を求め、支出の抑制を進める。また、町税、国民健康保険税、保育料などの徴収を強化し、一般財源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91077</xdr:rowOff>
    </xdr:from>
    <xdr:to>
      <xdr:col>23</xdr:col>
      <xdr:colOff>133350</xdr:colOff>
      <xdr:row>65</xdr:row>
      <xdr:rowOff>2359</xdr:rowOff>
    </xdr:to>
    <xdr:cxnSp macro="">
      <xdr:nvCxnSpPr>
        <xdr:cNvPr id="136" name="直線コネクタ 135"/>
        <xdr:cNvCxnSpPr/>
      </xdr:nvCxnSpPr>
      <xdr:spPr>
        <a:xfrm flipV="1">
          <a:off x="4114800" y="11063877"/>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82369</xdr:rowOff>
    </xdr:from>
    <xdr:to>
      <xdr:col>19</xdr:col>
      <xdr:colOff>133350</xdr:colOff>
      <xdr:row>65</xdr:row>
      <xdr:rowOff>2359</xdr:rowOff>
    </xdr:to>
    <xdr:cxnSp macro="">
      <xdr:nvCxnSpPr>
        <xdr:cNvPr id="139" name="直線コネクタ 138"/>
        <xdr:cNvCxnSpPr/>
      </xdr:nvCxnSpPr>
      <xdr:spPr>
        <a:xfrm>
          <a:off x="3225800" y="10712269"/>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82369</xdr:rowOff>
    </xdr:to>
    <xdr:cxnSp macro="">
      <xdr:nvCxnSpPr>
        <xdr:cNvPr id="142" name="直線コネクタ 141"/>
        <xdr:cNvCxnSpPr/>
      </xdr:nvCxnSpPr>
      <xdr:spPr>
        <a:xfrm>
          <a:off x="2336800" y="106846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54791</xdr:rowOff>
    </xdr:from>
    <xdr:to>
      <xdr:col>11</xdr:col>
      <xdr:colOff>31750</xdr:colOff>
      <xdr:row>62</xdr:row>
      <xdr:rowOff>103051</xdr:rowOff>
    </xdr:to>
    <xdr:cxnSp macro="">
      <xdr:nvCxnSpPr>
        <xdr:cNvPr id="145" name="直線コネクタ 144"/>
        <xdr:cNvCxnSpPr/>
      </xdr:nvCxnSpPr>
      <xdr:spPr>
        <a:xfrm flipV="1">
          <a:off x="1447800" y="106846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40277</xdr:rowOff>
    </xdr:from>
    <xdr:to>
      <xdr:col>23</xdr:col>
      <xdr:colOff>184150</xdr:colOff>
      <xdr:row>64</xdr:row>
      <xdr:rowOff>141877</xdr:rowOff>
    </xdr:to>
    <xdr:sp macro="" textlink="">
      <xdr:nvSpPr>
        <xdr:cNvPr id="155" name="楕円 154"/>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12354</xdr:rowOff>
    </xdr:from>
    <xdr:ext cx="762000" cy="259045"/>
    <xdr:sp macro="" textlink="">
      <xdr:nvSpPr>
        <xdr:cNvPr id="156"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123009</xdr:rowOff>
    </xdr:from>
    <xdr:to>
      <xdr:col>19</xdr:col>
      <xdr:colOff>184150</xdr:colOff>
      <xdr:row>65</xdr:row>
      <xdr:rowOff>53159</xdr:rowOff>
    </xdr:to>
    <xdr:sp macro="" textlink="">
      <xdr:nvSpPr>
        <xdr:cNvPr id="157" name="楕円 156"/>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37936</xdr:rowOff>
    </xdr:from>
    <xdr:ext cx="736600" cy="259045"/>
    <xdr:sp macro="" textlink="">
      <xdr:nvSpPr>
        <xdr:cNvPr id="158" name="テキスト ボックス 157"/>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31569</xdr:rowOff>
    </xdr:from>
    <xdr:to>
      <xdr:col>15</xdr:col>
      <xdr:colOff>133350</xdr:colOff>
      <xdr:row>62</xdr:row>
      <xdr:rowOff>133169</xdr:rowOff>
    </xdr:to>
    <xdr:sp macro="" textlink="">
      <xdr:nvSpPr>
        <xdr:cNvPr id="159" name="楕円 158"/>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117946</xdr:rowOff>
    </xdr:from>
    <xdr:ext cx="762000" cy="259045"/>
    <xdr:sp macro="" textlink="">
      <xdr:nvSpPr>
        <xdr:cNvPr id="160" name="テキスト ボックス 159"/>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1" name="楕円 160"/>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2" name="テキスト ボックス 161"/>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63" name="楕円 162"/>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138628</xdr:rowOff>
    </xdr:from>
    <xdr:ext cx="762000" cy="259045"/>
    <xdr:sp macro="" textlink="">
      <xdr:nvSpPr>
        <xdr:cNvPr id="164" name="テキスト ボックス 163"/>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1,410</a:t>
          </a:r>
          <a:r>
            <a:rPr kumimoji="1" lang="ja-JP" altLang="en-US" sz="1300">
              <a:latin typeface="ＭＳ Ｐゴシック" panose="020B0600070205080204" pitchFamily="50" charset="-128"/>
              <a:ea typeface="ＭＳ Ｐゴシック" panose="020B0600070205080204" pitchFamily="50" charset="-128"/>
            </a:rPr>
            <a:t>円上回り、昨年と比較しても</a:t>
          </a:r>
          <a:r>
            <a:rPr kumimoji="1" lang="en-US" altLang="ja-JP" sz="1300">
              <a:latin typeface="ＭＳ Ｐゴシック" panose="020B0600070205080204" pitchFamily="50" charset="-128"/>
              <a:ea typeface="ＭＳ Ｐゴシック" panose="020B0600070205080204" pitchFamily="50" charset="-128"/>
            </a:rPr>
            <a:t>27,020</a:t>
          </a:r>
          <a:r>
            <a:rPr kumimoji="1" lang="ja-JP" altLang="en-US" sz="1300">
              <a:latin typeface="ＭＳ Ｐゴシック" panose="020B0600070205080204" pitchFamily="50" charset="-128"/>
              <a:ea typeface="ＭＳ Ｐゴシック" panose="020B0600070205080204" pitchFamily="50" charset="-128"/>
            </a:rPr>
            <a:t>円の大幅な増額となった。これは、平成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年熊本地震の震災対応に係る損壊家屋解体の物件費（</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百万円）の増が主な要因である。平成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年度においては震災対応経費が大幅に減少するため、大幅に改善する見込みである。また、以前から歳出削減に取り組んでいるところであるが、平成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年度実績値を目標値と捉え、今後も引き続き、住民サービスの低下を招かないようバランスのとれた効果的な行財政運営に努めていく。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49650</xdr:rowOff>
    </xdr:from>
    <xdr:to>
      <xdr:col>23</xdr:col>
      <xdr:colOff>133350</xdr:colOff>
      <xdr:row>82</xdr:row>
      <xdr:rowOff>158314</xdr:rowOff>
    </xdr:to>
    <xdr:cxnSp macro="">
      <xdr:nvCxnSpPr>
        <xdr:cNvPr id="199" name="直線コネクタ 198"/>
        <xdr:cNvCxnSpPr/>
      </xdr:nvCxnSpPr>
      <xdr:spPr>
        <a:xfrm>
          <a:off x="4114800" y="14108550"/>
          <a:ext cx="838200" cy="10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81090</xdr:rowOff>
    </xdr:from>
    <xdr:to>
      <xdr:col>19</xdr:col>
      <xdr:colOff>133350</xdr:colOff>
      <xdr:row>82</xdr:row>
      <xdr:rowOff>49650</xdr:rowOff>
    </xdr:to>
    <xdr:cxnSp macro="">
      <xdr:nvCxnSpPr>
        <xdr:cNvPr id="202" name="直線コネクタ 201"/>
        <xdr:cNvCxnSpPr/>
      </xdr:nvCxnSpPr>
      <xdr:spPr>
        <a:xfrm>
          <a:off x="3225800" y="13968540"/>
          <a:ext cx="889000" cy="1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39376</xdr:rowOff>
    </xdr:from>
    <xdr:to>
      <xdr:col>15</xdr:col>
      <xdr:colOff>82550</xdr:colOff>
      <xdr:row>81</xdr:row>
      <xdr:rowOff>81090</xdr:rowOff>
    </xdr:to>
    <xdr:cxnSp macro="">
      <xdr:nvCxnSpPr>
        <xdr:cNvPr id="205" name="直線コネクタ 204"/>
        <xdr:cNvCxnSpPr/>
      </xdr:nvCxnSpPr>
      <xdr:spPr>
        <a:xfrm>
          <a:off x="2336800" y="13926826"/>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170678</xdr:rowOff>
    </xdr:from>
    <xdr:to>
      <xdr:col>11</xdr:col>
      <xdr:colOff>31750</xdr:colOff>
      <xdr:row>81</xdr:row>
      <xdr:rowOff>39376</xdr:rowOff>
    </xdr:to>
    <xdr:cxnSp macro="">
      <xdr:nvCxnSpPr>
        <xdr:cNvPr id="208" name="直線コネクタ 207"/>
        <xdr:cNvCxnSpPr/>
      </xdr:nvCxnSpPr>
      <xdr:spPr>
        <a:xfrm>
          <a:off x="1447800" y="13886678"/>
          <a:ext cx="889000" cy="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107514</xdr:rowOff>
    </xdr:from>
    <xdr:to>
      <xdr:col>23</xdr:col>
      <xdr:colOff>184150</xdr:colOff>
      <xdr:row>83</xdr:row>
      <xdr:rowOff>37664</xdr:rowOff>
    </xdr:to>
    <xdr:sp macro="" textlink="">
      <xdr:nvSpPr>
        <xdr:cNvPr id="218" name="楕円 217"/>
        <xdr:cNvSpPr/>
      </xdr:nvSpPr>
      <xdr:spPr>
        <a:xfrm>
          <a:off x="4902200" y="141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79591</xdr:rowOff>
    </xdr:from>
    <xdr:ext cx="762000" cy="259045"/>
    <xdr:sp macro="" textlink="">
      <xdr:nvSpPr>
        <xdr:cNvPr id="219" name="人件費・物件費等の状況該当値テキスト"/>
        <xdr:cNvSpPr txBox="1"/>
      </xdr:nvSpPr>
      <xdr:spPr>
        <a:xfrm>
          <a:off x="5041900" y="1413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170300</xdr:rowOff>
    </xdr:from>
    <xdr:to>
      <xdr:col>19</xdr:col>
      <xdr:colOff>184150</xdr:colOff>
      <xdr:row>82</xdr:row>
      <xdr:rowOff>100450</xdr:rowOff>
    </xdr:to>
    <xdr:sp macro="" textlink="">
      <xdr:nvSpPr>
        <xdr:cNvPr id="220" name="楕円 219"/>
        <xdr:cNvSpPr/>
      </xdr:nvSpPr>
      <xdr:spPr>
        <a:xfrm>
          <a:off x="4064000" y="140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110627</xdr:rowOff>
    </xdr:from>
    <xdr:ext cx="736600" cy="259045"/>
    <xdr:sp macro="" textlink="">
      <xdr:nvSpPr>
        <xdr:cNvPr id="221" name="テキスト ボックス 220"/>
        <xdr:cNvSpPr txBox="1"/>
      </xdr:nvSpPr>
      <xdr:spPr>
        <a:xfrm>
          <a:off x="3733800" y="1382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30290</xdr:rowOff>
    </xdr:from>
    <xdr:to>
      <xdr:col>15</xdr:col>
      <xdr:colOff>133350</xdr:colOff>
      <xdr:row>81</xdr:row>
      <xdr:rowOff>131890</xdr:rowOff>
    </xdr:to>
    <xdr:sp macro="" textlink="">
      <xdr:nvSpPr>
        <xdr:cNvPr id="222" name="楕円 221"/>
        <xdr:cNvSpPr/>
      </xdr:nvSpPr>
      <xdr:spPr>
        <a:xfrm>
          <a:off x="3175000" y="13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142067</xdr:rowOff>
    </xdr:from>
    <xdr:ext cx="762000" cy="259045"/>
    <xdr:sp macro="" textlink="">
      <xdr:nvSpPr>
        <xdr:cNvPr id="223" name="テキスト ボックス 222"/>
        <xdr:cNvSpPr txBox="1"/>
      </xdr:nvSpPr>
      <xdr:spPr>
        <a:xfrm>
          <a:off x="2844800" y="136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160026</xdr:rowOff>
    </xdr:from>
    <xdr:to>
      <xdr:col>11</xdr:col>
      <xdr:colOff>82550</xdr:colOff>
      <xdr:row>81</xdr:row>
      <xdr:rowOff>90176</xdr:rowOff>
    </xdr:to>
    <xdr:sp macro="" textlink="">
      <xdr:nvSpPr>
        <xdr:cNvPr id="224" name="楕円 223"/>
        <xdr:cNvSpPr/>
      </xdr:nvSpPr>
      <xdr:spPr>
        <a:xfrm>
          <a:off x="2286000" y="138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100353</xdr:rowOff>
    </xdr:from>
    <xdr:ext cx="762000" cy="259045"/>
    <xdr:sp macro="" textlink="">
      <xdr:nvSpPr>
        <xdr:cNvPr id="225" name="テキスト ボックス 224"/>
        <xdr:cNvSpPr txBox="1"/>
      </xdr:nvSpPr>
      <xdr:spPr>
        <a:xfrm>
          <a:off x="1955800" y="136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119878</xdr:rowOff>
    </xdr:from>
    <xdr:to>
      <xdr:col>7</xdr:col>
      <xdr:colOff>31750</xdr:colOff>
      <xdr:row>81</xdr:row>
      <xdr:rowOff>50028</xdr:rowOff>
    </xdr:to>
    <xdr:sp macro="" textlink="">
      <xdr:nvSpPr>
        <xdr:cNvPr id="226" name="楕円 225"/>
        <xdr:cNvSpPr/>
      </xdr:nvSpPr>
      <xdr:spPr>
        <a:xfrm>
          <a:off x="1397000" y="138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60205</xdr:rowOff>
    </xdr:from>
    <xdr:ext cx="762000" cy="259045"/>
    <xdr:sp macro="" textlink="">
      <xdr:nvSpPr>
        <xdr:cNvPr id="227" name="テキスト ボックス 226"/>
        <xdr:cNvSpPr txBox="1"/>
      </xdr:nvSpPr>
      <xdr:spPr>
        <a:xfrm>
          <a:off x="1066800" y="13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前年度数値と同じ指数となった。類似団体との比較でみると、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ポイント減となっている。本指数は職員の年齢構成の影響を受けやすい一面があるが、今後も定員管理と給与適正化に努め、現在の水準を維持していく。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3" name="直線コネクタ 262"/>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81643</xdr:rowOff>
    </xdr:to>
    <xdr:cxnSp macro="">
      <xdr:nvCxnSpPr>
        <xdr:cNvPr id="266" name="直線コネクタ 265"/>
        <xdr:cNvCxnSpPr/>
      </xdr:nvCxnSpPr>
      <xdr:spPr>
        <a:xfrm flipV="1">
          <a:off x="15290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13607</xdr:rowOff>
    </xdr:to>
    <xdr:cxnSp macro="">
      <xdr:nvCxnSpPr>
        <xdr:cNvPr id="269" name="直線コネクタ 268"/>
        <xdr:cNvCxnSpPr/>
      </xdr:nvCxnSpPr>
      <xdr:spPr>
        <a:xfrm flipV="1">
          <a:off x="14401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13607</xdr:rowOff>
    </xdr:to>
    <xdr:cxnSp macro="">
      <xdr:nvCxnSpPr>
        <xdr:cNvPr id="272" name="直線コネクタ 271"/>
        <xdr:cNvCxnSpPr/>
      </xdr:nvCxnSpPr>
      <xdr:spPr>
        <a:xfrm>
          <a:off x="13512800" y="142430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2" name="楕円 28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3"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4" name="楕円 28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5" name="テキスト ボックス 28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6" name="楕円 285"/>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7" name="テキスト ボックス 286"/>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8" name="楕円 287"/>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89" name="テキスト ボックス 288"/>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0" name="楕円 289"/>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91" name="テキスト ボックス 290"/>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新規採用の抑制など行政改革実施プランに基づく定員管理の結果、前年並みで推移した。全国の平均より高い数値となっているが、類似団体平均と比較した場合</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人下回っている。既にプランに定める目標人員数値は達成しており、現時点で今後人員が大きく変動する見込みはないが、引き続き住民サービスの低下を招かない行政運営と適正な定員管理を進めていく。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51038</xdr:rowOff>
    </xdr:from>
    <xdr:to>
      <xdr:col>81</xdr:col>
      <xdr:colOff>44450</xdr:colOff>
      <xdr:row>60</xdr:row>
      <xdr:rowOff>79693</xdr:rowOff>
    </xdr:to>
    <xdr:cxnSp macro="">
      <xdr:nvCxnSpPr>
        <xdr:cNvPr id="330" name="直線コネクタ 329"/>
        <xdr:cNvCxnSpPr/>
      </xdr:nvCxnSpPr>
      <xdr:spPr>
        <a:xfrm>
          <a:off x="16179800" y="10338038"/>
          <a:ext cx="8382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51038</xdr:rowOff>
    </xdr:to>
    <xdr:cxnSp macro="">
      <xdr:nvCxnSpPr>
        <xdr:cNvPr id="333" name="直線コネクタ 332"/>
        <xdr:cNvCxnSpPr/>
      </xdr:nvCxnSpPr>
      <xdr:spPr>
        <a:xfrm>
          <a:off x="15290800" y="10312400"/>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25400</xdr:rowOff>
    </xdr:to>
    <xdr:cxnSp macro="">
      <xdr:nvCxnSpPr>
        <xdr:cNvPr id="336" name="直線コネクタ 335"/>
        <xdr:cNvCxnSpPr/>
      </xdr:nvCxnSpPr>
      <xdr:spPr>
        <a:xfrm>
          <a:off x="14401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60</xdr:row>
      <xdr:rowOff>1270</xdr:rowOff>
    </xdr:to>
    <xdr:cxnSp macro="">
      <xdr:nvCxnSpPr>
        <xdr:cNvPr id="339" name="直線コネクタ 338"/>
        <xdr:cNvCxnSpPr/>
      </xdr:nvCxnSpPr>
      <xdr:spPr>
        <a:xfrm>
          <a:off x="13512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28893</xdr:rowOff>
    </xdr:from>
    <xdr:to>
      <xdr:col>81</xdr:col>
      <xdr:colOff>95250</xdr:colOff>
      <xdr:row>60</xdr:row>
      <xdr:rowOff>130493</xdr:rowOff>
    </xdr:to>
    <xdr:sp macro="" textlink="">
      <xdr:nvSpPr>
        <xdr:cNvPr id="349" name="楕円 348"/>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45420</xdr:rowOff>
    </xdr:from>
    <xdr:ext cx="762000" cy="259045"/>
    <xdr:sp macro="" textlink="">
      <xdr:nvSpPr>
        <xdr:cNvPr id="350"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238</xdr:rowOff>
    </xdr:from>
    <xdr:to>
      <xdr:col>77</xdr:col>
      <xdr:colOff>95250</xdr:colOff>
      <xdr:row>60</xdr:row>
      <xdr:rowOff>101838</xdr:rowOff>
    </xdr:to>
    <xdr:sp macro="" textlink="">
      <xdr:nvSpPr>
        <xdr:cNvPr id="351" name="楕円 350"/>
        <xdr:cNvSpPr/>
      </xdr:nvSpPr>
      <xdr:spPr>
        <a:xfrm>
          <a:off x="16129000" y="102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112015</xdr:rowOff>
    </xdr:from>
    <xdr:ext cx="736600" cy="259045"/>
    <xdr:sp macro="" textlink="">
      <xdr:nvSpPr>
        <xdr:cNvPr id="352" name="テキスト ボックス 351"/>
        <xdr:cNvSpPr txBox="1"/>
      </xdr:nvSpPr>
      <xdr:spPr>
        <a:xfrm>
          <a:off x="15798800" y="1005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53" name="楕円 352"/>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54" name="テキスト ボックス 35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55" name="楕円 35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6" name="テキスト ボックス 35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57" name="楕円 35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8" name="テキスト ボックス 35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３ヶ年の平均値を示しており、前年度数値から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ポイント減少、類似団体平均と比較しても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ポイント下回っている。合併特例事業債及び緊急防災・減災事業債の元利償還金の増（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等の影響により公債費が大幅に増加したが、同事業債償還金に対する交付税措置率が大きく実質増額が抑えられたことが、主な要因となっている。学校施設耐震補強やスマートインターアクセス道路等の大型事業に伴う償還が始まっており、今後は比率上昇が見込まれる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％を上限として捉え、事業の適正な選択等によりできるだけ起債に頼ることのない財政運営に努めていく。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121355</xdr:rowOff>
    </xdr:to>
    <xdr:cxnSp macro="">
      <xdr:nvCxnSpPr>
        <xdr:cNvPr id="393" name="直線コネクタ 392"/>
        <xdr:cNvCxnSpPr/>
      </xdr:nvCxnSpPr>
      <xdr:spPr>
        <a:xfrm flipV="1">
          <a:off x="16179800" y="654261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121355</xdr:rowOff>
    </xdr:from>
    <xdr:to>
      <xdr:col>77</xdr:col>
      <xdr:colOff>44450</xdr:colOff>
      <xdr:row>40</xdr:row>
      <xdr:rowOff>33161</xdr:rowOff>
    </xdr:to>
    <xdr:cxnSp macro="">
      <xdr:nvCxnSpPr>
        <xdr:cNvPr id="396" name="直線コネクタ 395"/>
        <xdr:cNvCxnSpPr/>
      </xdr:nvCxnSpPr>
      <xdr:spPr>
        <a:xfrm flipV="1">
          <a:off x="15290800" y="66364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41</xdr:row>
      <xdr:rowOff>49389</xdr:rowOff>
    </xdr:to>
    <xdr:cxnSp macro="">
      <xdr:nvCxnSpPr>
        <xdr:cNvPr id="399" name="直線コネクタ 398"/>
        <xdr:cNvCxnSpPr/>
      </xdr:nvCxnSpPr>
      <xdr:spPr>
        <a:xfrm flipV="1">
          <a:off x="14401800" y="689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42</xdr:row>
      <xdr:rowOff>132645</xdr:rowOff>
    </xdr:to>
    <xdr:cxnSp macro="">
      <xdr:nvCxnSpPr>
        <xdr:cNvPr id="402" name="直線コネクタ 401"/>
        <xdr:cNvCxnSpPr/>
      </xdr:nvCxnSpPr>
      <xdr:spPr>
        <a:xfrm flipV="1">
          <a:off x="13512800" y="7078839"/>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12" name="楕円 411"/>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13"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70555</xdr:rowOff>
    </xdr:from>
    <xdr:to>
      <xdr:col>77</xdr:col>
      <xdr:colOff>95250</xdr:colOff>
      <xdr:row>39</xdr:row>
      <xdr:rowOff>705</xdr:rowOff>
    </xdr:to>
    <xdr:sp macro="" textlink="">
      <xdr:nvSpPr>
        <xdr:cNvPr id="414" name="楕円 413"/>
        <xdr:cNvSpPr/>
      </xdr:nvSpPr>
      <xdr:spPr>
        <a:xfrm>
          <a:off x="16129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10882</xdr:rowOff>
    </xdr:from>
    <xdr:ext cx="736600" cy="259045"/>
    <xdr:sp macro="" textlink="">
      <xdr:nvSpPr>
        <xdr:cNvPr id="415" name="テキスト ボックス 414"/>
        <xdr:cNvSpPr txBox="1"/>
      </xdr:nvSpPr>
      <xdr:spPr>
        <a:xfrm>
          <a:off x="15798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16" name="楕円 415"/>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17" name="テキスト ボックス 416"/>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8" name="楕円 417"/>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9" name="テキスト ボックス 418"/>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81845</xdr:rowOff>
    </xdr:from>
    <xdr:to>
      <xdr:col>64</xdr:col>
      <xdr:colOff>152400</xdr:colOff>
      <xdr:row>43</xdr:row>
      <xdr:rowOff>11995</xdr:rowOff>
    </xdr:to>
    <xdr:sp macro="" textlink="">
      <xdr:nvSpPr>
        <xdr:cNvPr id="420" name="楕円 419"/>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22172</xdr:rowOff>
    </xdr:from>
    <xdr:ext cx="762000" cy="259045"/>
    <xdr:sp macro="" textlink="">
      <xdr:nvSpPr>
        <xdr:cNvPr id="421" name="テキスト ボックス 420"/>
        <xdr:cNvSpPr txBox="1"/>
      </xdr:nvSpPr>
      <xdr:spPr>
        <a:xfrm>
          <a:off x="13131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類似団体平均を下回って推移しているものの、前年度から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％となった。主な要因として、地方債現在高が前年に比べ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増加したことによる将来負担額の増が挙げられる。今後も防災行政無線システムデジタル化事業や県営湛水防除事業負担金など大型事業への負担増が見込まれており、将来負担の増要因を抱えているが、引き続き公債費等義務的経費の圧縮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119973</xdr:rowOff>
    </xdr:from>
    <xdr:to>
      <xdr:col>81</xdr:col>
      <xdr:colOff>44450</xdr:colOff>
      <xdr:row>15</xdr:row>
      <xdr:rowOff>16891</xdr:rowOff>
    </xdr:to>
    <xdr:cxnSp macro="">
      <xdr:nvCxnSpPr>
        <xdr:cNvPr id="455" name="直線コネクタ 454"/>
        <xdr:cNvCxnSpPr/>
      </xdr:nvCxnSpPr>
      <xdr:spPr>
        <a:xfrm>
          <a:off x="16179800" y="252027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6"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119973</xdr:rowOff>
    </xdr:from>
    <xdr:to>
      <xdr:col>77</xdr:col>
      <xdr:colOff>44450</xdr:colOff>
      <xdr:row>14</xdr:row>
      <xdr:rowOff>132038</xdr:rowOff>
    </xdr:to>
    <xdr:cxnSp macro="">
      <xdr:nvCxnSpPr>
        <xdr:cNvPr id="458" name="直線コネクタ 457"/>
        <xdr:cNvCxnSpPr/>
      </xdr:nvCxnSpPr>
      <xdr:spPr>
        <a:xfrm flipV="1">
          <a:off x="15290800" y="25202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0" name="テキスト ボックス 459"/>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47456</xdr:rowOff>
    </xdr:to>
    <xdr:cxnSp macro="">
      <xdr:nvCxnSpPr>
        <xdr:cNvPr id="461" name="直線コネクタ 460"/>
        <xdr:cNvCxnSpPr/>
      </xdr:nvCxnSpPr>
      <xdr:spPr>
        <a:xfrm flipV="1">
          <a:off x="14401800" y="25323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3" name="テキスト ボックス 462"/>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113538</xdr:rowOff>
    </xdr:from>
    <xdr:to>
      <xdr:col>68</xdr:col>
      <xdr:colOff>152400</xdr:colOff>
      <xdr:row>15</xdr:row>
      <xdr:rowOff>47456</xdr:rowOff>
    </xdr:to>
    <xdr:cxnSp macro="">
      <xdr:nvCxnSpPr>
        <xdr:cNvPr id="464" name="直線コネクタ 463"/>
        <xdr:cNvCxnSpPr/>
      </xdr:nvCxnSpPr>
      <xdr:spPr>
        <a:xfrm>
          <a:off x="13512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6" name="テキスト ボックス 465"/>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8" name="テキスト ボックス 467"/>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137541</xdr:rowOff>
    </xdr:from>
    <xdr:to>
      <xdr:col>81</xdr:col>
      <xdr:colOff>95250</xdr:colOff>
      <xdr:row>15</xdr:row>
      <xdr:rowOff>67691</xdr:rowOff>
    </xdr:to>
    <xdr:sp macro="" textlink="">
      <xdr:nvSpPr>
        <xdr:cNvPr id="474" name="楕円 473"/>
        <xdr:cNvSpPr/>
      </xdr:nvSpPr>
      <xdr:spPr>
        <a:xfrm>
          <a:off x="169672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154068</xdr:rowOff>
    </xdr:from>
    <xdr:ext cx="762000" cy="259045"/>
    <xdr:sp macro="" textlink="">
      <xdr:nvSpPr>
        <xdr:cNvPr id="475" name="将来負担の状況該当値テキスト"/>
        <xdr:cNvSpPr txBox="1"/>
      </xdr:nvSpPr>
      <xdr:spPr>
        <a:xfrm>
          <a:off x="17106900" y="238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69173</xdr:rowOff>
    </xdr:from>
    <xdr:to>
      <xdr:col>77</xdr:col>
      <xdr:colOff>95250</xdr:colOff>
      <xdr:row>14</xdr:row>
      <xdr:rowOff>170773</xdr:rowOff>
    </xdr:to>
    <xdr:sp macro="" textlink="">
      <xdr:nvSpPr>
        <xdr:cNvPr id="476" name="楕円 475"/>
        <xdr:cNvSpPr/>
      </xdr:nvSpPr>
      <xdr:spPr>
        <a:xfrm>
          <a:off x="16129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9500</xdr:rowOff>
    </xdr:from>
    <xdr:ext cx="736600" cy="259045"/>
    <xdr:sp macro="" textlink="">
      <xdr:nvSpPr>
        <xdr:cNvPr id="477" name="テキスト ボックス 476"/>
        <xdr:cNvSpPr txBox="1"/>
      </xdr:nvSpPr>
      <xdr:spPr>
        <a:xfrm>
          <a:off x="15798800" y="223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78" name="楕円 477"/>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79" name="テキスト ボックス 478"/>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168106</xdr:rowOff>
    </xdr:from>
    <xdr:to>
      <xdr:col>68</xdr:col>
      <xdr:colOff>203200</xdr:colOff>
      <xdr:row>15</xdr:row>
      <xdr:rowOff>98256</xdr:rowOff>
    </xdr:to>
    <xdr:sp macro="" textlink="">
      <xdr:nvSpPr>
        <xdr:cNvPr id="480" name="楕円 479"/>
        <xdr:cNvSpPr/>
      </xdr:nvSpPr>
      <xdr:spPr>
        <a:xfrm>
          <a:off x="14351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108433</xdr:rowOff>
    </xdr:from>
    <xdr:ext cx="762000" cy="259045"/>
    <xdr:sp macro="" textlink="">
      <xdr:nvSpPr>
        <xdr:cNvPr id="481" name="テキスト ボックス 480"/>
        <xdr:cNvSpPr txBox="1"/>
      </xdr:nvSpPr>
      <xdr:spPr>
        <a:xfrm>
          <a:off x="14020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62738</xdr:rowOff>
    </xdr:from>
    <xdr:to>
      <xdr:col>64</xdr:col>
      <xdr:colOff>152400</xdr:colOff>
      <xdr:row>14</xdr:row>
      <xdr:rowOff>164338</xdr:rowOff>
    </xdr:to>
    <xdr:sp macro="" textlink="">
      <xdr:nvSpPr>
        <xdr:cNvPr id="482" name="楕円 481"/>
        <xdr:cNvSpPr/>
      </xdr:nvSpPr>
      <xdr:spPr>
        <a:xfrm>
          <a:off x="13462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3065</xdr:rowOff>
    </xdr:from>
    <xdr:ext cx="762000" cy="259045"/>
    <xdr:sp macro="" textlink="">
      <xdr:nvSpPr>
        <xdr:cNvPr id="483" name="テキスト ボックス 482"/>
        <xdr:cNvSpPr txBox="1"/>
      </xdr:nvSpPr>
      <xdr:spPr>
        <a:xfrm>
          <a:off x="13131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年度の合併当初から行政改革プランに基づく人員の削減を行った結果、プランの目標値を達成しており、全国、県平均を大きく下回っている。職員数増や給与改定による給与費等の伸びを受け類似団体平均を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ポイント上回る結果となったが、概ね適正な水準を維持している。権限移譲等により町の事務量は増加傾向にあるが、今後も、引き続き適正な人員管理を進めていく。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148772</xdr:rowOff>
    </xdr:to>
    <xdr:cxnSp macro="">
      <xdr:nvCxnSpPr>
        <xdr:cNvPr id="68" name="直線コネクタ 67"/>
        <xdr:cNvCxnSpPr/>
      </xdr:nvCxnSpPr>
      <xdr:spPr>
        <a:xfrm>
          <a:off x="3987800" y="6642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38</xdr:row>
      <xdr:rowOff>127000</xdr:rowOff>
    </xdr:to>
    <xdr:cxnSp macro="">
      <xdr:nvCxnSpPr>
        <xdr:cNvPr id="71" name="直線コネクタ 70"/>
        <xdr:cNvCxnSpPr/>
      </xdr:nvCxnSpPr>
      <xdr:spPr>
        <a:xfrm>
          <a:off x="3098800" y="663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116115</xdr:rowOff>
    </xdr:to>
    <xdr:cxnSp macro="">
      <xdr:nvCxnSpPr>
        <xdr:cNvPr id="74" name="直線コネクタ 73"/>
        <xdr:cNvCxnSpPr/>
      </xdr:nvCxnSpPr>
      <xdr:spPr>
        <a:xfrm>
          <a:off x="2209800" y="656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50800</xdr:rowOff>
    </xdr:to>
    <xdr:cxnSp macro="">
      <xdr:nvCxnSpPr>
        <xdr:cNvPr id="77" name="直線コネクタ 76"/>
        <xdr:cNvCxnSpPr/>
      </xdr:nvCxnSpPr>
      <xdr:spPr>
        <a:xfrm>
          <a:off x="1320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97972</xdr:rowOff>
    </xdr:from>
    <xdr:to>
      <xdr:col>24</xdr:col>
      <xdr:colOff>76200</xdr:colOff>
      <xdr:row>39</xdr:row>
      <xdr:rowOff>28122</xdr:rowOff>
    </xdr:to>
    <xdr:sp macro="" textlink="">
      <xdr:nvSpPr>
        <xdr:cNvPr id="87" name="楕円 86"/>
        <xdr:cNvSpPr/>
      </xdr:nvSpPr>
      <xdr:spPr>
        <a:xfrm>
          <a:off x="4775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70049</xdr:rowOff>
    </xdr:from>
    <xdr:ext cx="762000" cy="259045"/>
    <xdr:sp macro="" textlink="">
      <xdr:nvSpPr>
        <xdr:cNvPr id="88" name="人件費該当値テキスト"/>
        <xdr:cNvSpPr txBox="1"/>
      </xdr:nvSpPr>
      <xdr:spPr>
        <a:xfrm>
          <a:off x="4914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0" name="テキスト ボックス 89"/>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4" name="テキスト ボックス 93"/>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5" name="楕円 94"/>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6" name="テキスト ボックス 95"/>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類似団体の平均値と比較してやや低い数値で推移してきており、平成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ポイント上昇した。決算額自体は平成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年熊本地震による損壊家屋解体撤去費（</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百万円）などにより増加し、経常経費についても、情報セキュリティシステム強靭化による情報系システム利用料（</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百万円）などにより増加している。需用費や委託料などの経常経費削減に引き続き重点を置き、徹底した事務事業の合理化を進める。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16</xdr:row>
      <xdr:rowOff>165100</xdr:rowOff>
    </xdr:to>
    <xdr:cxnSp macro="">
      <xdr:nvCxnSpPr>
        <xdr:cNvPr id="131" name="直線コネクタ 130"/>
        <xdr:cNvCxnSpPr/>
      </xdr:nvCxnSpPr>
      <xdr:spPr>
        <a:xfrm>
          <a:off x="15671800" y="2875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132443</xdr:rowOff>
    </xdr:to>
    <xdr:cxnSp macro="">
      <xdr:nvCxnSpPr>
        <xdr:cNvPr id="134" name="直線コネクタ 133"/>
        <xdr:cNvCxnSpPr/>
      </xdr:nvCxnSpPr>
      <xdr:spPr>
        <a:xfrm>
          <a:off x="14782800" y="278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56243</xdr:rowOff>
    </xdr:to>
    <xdr:cxnSp macro="">
      <xdr:nvCxnSpPr>
        <xdr:cNvPr id="137" name="直線コネクタ 136"/>
        <xdr:cNvCxnSpPr/>
      </xdr:nvCxnSpPr>
      <xdr:spPr>
        <a:xfrm flipV="1">
          <a:off x="13893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56243</xdr:rowOff>
    </xdr:to>
    <xdr:cxnSp macro="">
      <xdr:nvCxnSpPr>
        <xdr:cNvPr id="140" name="直線コネクタ 139"/>
        <xdr:cNvCxnSpPr/>
      </xdr:nvCxnSpPr>
      <xdr:spPr>
        <a:xfrm>
          <a:off x="13004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50" name="楕円 149"/>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51"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2" name="楕円 151"/>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3" name="テキスト ボックス 152"/>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6" name="楕円 155"/>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7" name="テキスト ボックス 156"/>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8" name="楕円 157"/>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9" name="テキスト ボックス 158"/>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大きく下回っている。類似団体との比較では高い水準で推移している。臨時福祉給付金の影響で今年度の扶助費の額は微減となったが、大勢としては増加傾向にある。また、少子化対策として実施している乳幼児医療費助成制度等の施策を積極的、継続的に実施していることから、今後も減少する見込みはない。行政評価等を活用した施策の重点化により効果的な福祉事業に取り組み、扶助費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50800</xdr:rowOff>
    </xdr:to>
    <xdr:cxnSp macro="">
      <xdr:nvCxnSpPr>
        <xdr:cNvPr id="192" name="直線コネクタ 191"/>
        <xdr:cNvCxnSpPr/>
      </xdr:nvCxnSpPr>
      <xdr:spPr>
        <a:xfrm flipV="1">
          <a:off x="3987800" y="1009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50800</xdr:rowOff>
    </xdr:to>
    <xdr:cxnSp macro="">
      <xdr:nvCxnSpPr>
        <xdr:cNvPr id="195" name="直線コネクタ 194"/>
        <xdr:cNvCxnSpPr/>
      </xdr:nvCxnSpPr>
      <xdr:spPr>
        <a:xfrm>
          <a:off x="3098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107950</xdr:rowOff>
    </xdr:to>
    <xdr:cxnSp macro="">
      <xdr:nvCxnSpPr>
        <xdr:cNvPr id="198" name="直線コネクタ 197"/>
        <xdr:cNvCxnSpPr/>
      </xdr:nvCxnSpPr>
      <xdr:spPr>
        <a:xfrm flipV="1">
          <a:off x="2209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107950</xdr:rowOff>
    </xdr:to>
    <xdr:cxnSp macro="">
      <xdr:nvCxnSpPr>
        <xdr:cNvPr id="201" name="直線コネクタ 200"/>
        <xdr:cNvCxnSpPr/>
      </xdr:nvCxnSpPr>
      <xdr:spPr>
        <a:xfrm>
          <a:off x="1320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11" name="楕円 210"/>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2"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3" name="楕円 212"/>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4" name="テキスト ボックス 213"/>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5" name="楕円 21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6" name="テキスト ボックス 21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7" name="楕円 216"/>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8" name="テキスト ボックス 217"/>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9" name="楕円 218"/>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20" name="テキスト ボックス 219"/>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下水道会計への繰出金が</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百万円減少し、昨年に比べ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ポイント低下した。類似団体と比較すると依然高い水準で推移しており、今後も施設の老朽化による維持補修費増や他会計に対する操出金の増が見込まれる。下水道事業については、平成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年度にかけて繰上償還等を実施し健全化に取り組んでいるところだが、更に事業の精査・検証と受益者負担・独立採算制の原則に則った適正な使用料設定を促していく。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111760</xdr:rowOff>
    </xdr:to>
    <xdr:cxnSp macro="">
      <xdr:nvCxnSpPr>
        <xdr:cNvPr id="253" name="直線コネクタ 252"/>
        <xdr:cNvCxnSpPr/>
      </xdr:nvCxnSpPr>
      <xdr:spPr>
        <a:xfrm flipV="1">
          <a:off x="15671800" y="9895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111760</xdr:rowOff>
    </xdr:to>
    <xdr:cxnSp macro="">
      <xdr:nvCxnSpPr>
        <xdr:cNvPr id="256" name="直線コネクタ 255"/>
        <xdr:cNvCxnSpPr/>
      </xdr:nvCxnSpPr>
      <xdr:spPr>
        <a:xfrm>
          <a:off x="14782800" y="9956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59" name="直線コネクタ 258"/>
        <xdr:cNvCxnSpPr/>
      </xdr:nvCxnSpPr>
      <xdr:spPr>
        <a:xfrm flipV="1">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58420</xdr:rowOff>
    </xdr:to>
    <xdr:cxnSp macro="">
      <xdr:nvCxnSpPr>
        <xdr:cNvPr id="262" name="直線コネクタ 261"/>
        <xdr:cNvCxnSpPr/>
      </xdr:nvCxnSpPr>
      <xdr:spPr>
        <a:xfrm flipV="1">
          <a:off x="13004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2" name="楕円 271"/>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3"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4" name="楕円 273"/>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5" name="テキスト ボックス 274"/>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9" name="テキスト ボックス 278"/>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80" name="楕円 27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81" name="テキスト ボックス 28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ポイント上回っているが、八代生活環境事務組合負担金（塵芥分）の減少により前年度に比べ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ポイント低下した。国・県平均とは依然大きな差があるが、八代生活環境事務組合負担金について、旧６町分の交付税算入分を一括負担していることも、高数値の一つの要因となっている。数値の前年度比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％減を目標とし、行政評価等を活用した各種補助金等の見直しなど一層の経費縮減を図っていく。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35560</xdr:rowOff>
    </xdr:to>
    <xdr:cxnSp macro="">
      <xdr:nvCxnSpPr>
        <xdr:cNvPr id="314" name="直線コネクタ 313"/>
        <xdr:cNvCxnSpPr/>
      </xdr:nvCxnSpPr>
      <xdr:spPr>
        <a:xfrm flipV="1">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38</xdr:row>
      <xdr:rowOff>35560</xdr:rowOff>
    </xdr:to>
    <xdr:cxnSp macro="">
      <xdr:nvCxnSpPr>
        <xdr:cNvPr id="317" name="直線コネクタ 316"/>
        <xdr:cNvCxnSpPr/>
      </xdr:nvCxnSpPr>
      <xdr:spPr>
        <a:xfrm>
          <a:off x="14782800" y="6428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130810</xdr:rowOff>
    </xdr:to>
    <xdr:cxnSp macro="">
      <xdr:nvCxnSpPr>
        <xdr:cNvPr id="320" name="直線コネクタ 319"/>
        <xdr:cNvCxnSpPr/>
      </xdr:nvCxnSpPr>
      <xdr:spPr>
        <a:xfrm flipV="1">
          <a:off x="13893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130810</xdr:rowOff>
    </xdr:from>
    <xdr:to>
      <xdr:col>69</xdr:col>
      <xdr:colOff>92075</xdr:colOff>
      <xdr:row>39</xdr:row>
      <xdr:rowOff>31750</xdr:rowOff>
    </xdr:to>
    <xdr:cxnSp macro="">
      <xdr:nvCxnSpPr>
        <xdr:cNvPr id="323" name="直線コネクタ 322"/>
        <xdr:cNvCxnSpPr/>
      </xdr:nvCxnSpPr>
      <xdr:spPr>
        <a:xfrm flipV="1">
          <a:off x="13004800" y="6474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5" name="楕円 334"/>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6" name="テキスト ボックス 335"/>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7" name="楕円 336"/>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8" name="テキスト ボックス 337"/>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9" name="楕円 338"/>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40" name="テキスト ボックス 339"/>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41" name="楕円 340"/>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42" name="テキスト ボックス 341"/>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近年の起債増加により合併以来初めて全国、県平均を上回ったが、類似団体の平均値と比べると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ポイント低い状況にある。近年実施した学校施設耐震化・大規模改修事業や道路改良事業などに係る起債の影響により、平成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年度から公債費は増加に転じている。平成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年度も合併特例債償還金（</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百万円）の増などにより前年度比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％の増となった。平成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年度以降も大型事業を実施予定で、公債費は増加する見込みである。今後、事業厳選等により起債の抑制に努めるとともに、財政負担の少ない起債選択を行い、公債費負担の軽減を図っていく。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104139</xdr:rowOff>
    </xdr:to>
    <xdr:cxnSp macro="">
      <xdr:nvCxnSpPr>
        <xdr:cNvPr id="371" name="直線コネクタ 370"/>
        <xdr:cNvCxnSpPr/>
      </xdr:nvCxnSpPr>
      <xdr:spPr>
        <a:xfrm>
          <a:off x="3987800" y="130543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187325</xdr:colOff>
      <xdr:row>76</xdr:row>
      <xdr:rowOff>24130</xdr:rowOff>
    </xdr:to>
    <xdr:cxnSp macro="">
      <xdr:nvCxnSpPr>
        <xdr:cNvPr id="374" name="直線コネクタ 373"/>
        <xdr:cNvCxnSpPr/>
      </xdr:nvCxnSpPr>
      <xdr:spPr>
        <a:xfrm>
          <a:off x="3098800" y="1292288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64135</xdr:rowOff>
    </xdr:to>
    <xdr:cxnSp macro="">
      <xdr:nvCxnSpPr>
        <xdr:cNvPr id="377" name="直線コネクタ 376"/>
        <xdr:cNvCxnSpPr/>
      </xdr:nvCxnSpPr>
      <xdr:spPr>
        <a:xfrm>
          <a:off x="2209800" y="128371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121285</xdr:rowOff>
    </xdr:from>
    <xdr:to>
      <xdr:col>11</xdr:col>
      <xdr:colOff>9525</xdr:colOff>
      <xdr:row>74</xdr:row>
      <xdr:rowOff>149860</xdr:rowOff>
    </xdr:to>
    <xdr:cxnSp macro="">
      <xdr:nvCxnSpPr>
        <xdr:cNvPr id="380" name="直線コネクタ 379"/>
        <xdr:cNvCxnSpPr/>
      </xdr:nvCxnSpPr>
      <xdr:spPr>
        <a:xfrm>
          <a:off x="1320800" y="12808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0" name="楕円 38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1"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92" name="楕円 391"/>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93" name="テキスト ボックス 392"/>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4" name="楕円 393"/>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125112</xdr:rowOff>
    </xdr:from>
    <xdr:ext cx="762000" cy="259045"/>
    <xdr:sp macro="" textlink="">
      <xdr:nvSpPr>
        <xdr:cNvPr id="395" name="テキスト ボックス 394"/>
        <xdr:cNvSpPr txBox="1"/>
      </xdr:nvSpPr>
      <xdr:spPr>
        <a:xfrm>
          <a:off x="2717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6" name="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7" name="テキスト ボックス 39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70485</xdr:rowOff>
    </xdr:from>
    <xdr:to>
      <xdr:col>6</xdr:col>
      <xdr:colOff>171450</xdr:colOff>
      <xdr:row>75</xdr:row>
      <xdr:rowOff>635</xdr:rowOff>
    </xdr:to>
    <xdr:sp macro="" textlink="">
      <xdr:nvSpPr>
        <xdr:cNvPr id="398" name="楕円 397"/>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10812</xdr:rowOff>
    </xdr:from>
    <xdr:ext cx="762000" cy="259045"/>
    <xdr:sp macro="" textlink="">
      <xdr:nvSpPr>
        <xdr:cNvPr id="399" name="テキスト ボックス 398"/>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経費で昨年度に比べ横ばいか低下しているものの、類似団体と比較すると依然高い数値を示している。今までも一般財源確保に向けた積極的な取組みや経常経費の検証・見直しを行っているところではあるが、さらに取組みを強化し、バランスのとれた健全な財政運営を実践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80</xdr:row>
      <xdr:rowOff>76708</xdr:rowOff>
    </xdr:to>
    <xdr:cxnSp macro="">
      <xdr:nvCxnSpPr>
        <xdr:cNvPr id="430" name="直線コネクタ 429"/>
        <xdr:cNvCxnSpPr/>
      </xdr:nvCxnSpPr>
      <xdr:spPr>
        <a:xfrm flipV="1">
          <a:off x="15671800" y="13673837"/>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80</xdr:row>
      <xdr:rowOff>76708</xdr:rowOff>
    </xdr:to>
    <xdr:cxnSp macro="">
      <xdr:nvCxnSpPr>
        <xdr:cNvPr id="433" name="直線コネクタ 432"/>
        <xdr:cNvCxnSpPr/>
      </xdr:nvCxnSpPr>
      <xdr:spPr>
        <a:xfrm>
          <a:off x="14782800" y="136098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115570</xdr:rowOff>
    </xdr:to>
    <xdr:cxnSp macro="">
      <xdr:nvCxnSpPr>
        <xdr:cNvPr id="436" name="直線コネクタ 435"/>
        <xdr:cNvCxnSpPr/>
      </xdr:nvCxnSpPr>
      <xdr:spPr>
        <a:xfrm flipV="1">
          <a:off x="13893800" y="13609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170435</xdr:rowOff>
    </xdr:to>
    <xdr:cxnSp macro="">
      <xdr:nvCxnSpPr>
        <xdr:cNvPr id="439" name="直線コネクタ 438"/>
        <xdr:cNvCxnSpPr/>
      </xdr:nvCxnSpPr>
      <xdr:spPr>
        <a:xfrm flipV="1">
          <a:off x="13004800" y="136601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9" name="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51" name="楕円 450"/>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52" name="テキスト ボックス 451"/>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3" name="楕円 452"/>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4" name="テキスト ボックス 453"/>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5" name="楕円 454"/>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6" name="テキスト ボックス 455"/>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7" name="楕円 456"/>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8" name="テキスト ボックス 457"/>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120153</xdr:rowOff>
    </xdr:from>
    <xdr:to>
      <xdr:col>29</xdr:col>
      <xdr:colOff>127000</xdr:colOff>
      <xdr:row>18</xdr:row>
      <xdr:rowOff>18796</xdr:rowOff>
    </xdr:to>
    <xdr:cxnSp macro="">
      <xdr:nvCxnSpPr>
        <xdr:cNvPr id="52" name="直線コネクタ 51"/>
        <xdr:cNvCxnSpPr/>
      </xdr:nvCxnSpPr>
      <xdr:spPr bwMode="auto">
        <a:xfrm>
          <a:off x="5003800" y="3082428"/>
          <a:ext cx="647700" cy="7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120153</xdr:rowOff>
    </xdr:from>
    <xdr:to>
      <xdr:col>26</xdr:col>
      <xdr:colOff>50800</xdr:colOff>
      <xdr:row>18</xdr:row>
      <xdr:rowOff>60575</xdr:rowOff>
    </xdr:to>
    <xdr:cxnSp macro="">
      <xdr:nvCxnSpPr>
        <xdr:cNvPr id="55" name="直線コネクタ 54"/>
        <xdr:cNvCxnSpPr/>
      </xdr:nvCxnSpPr>
      <xdr:spPr bwMode="auto">
        <a:xfrm flipV="1">
          <a:off x="4305300" y="3082428"/>
          <a:ext cx="698500" cy="11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60575</xdr:rowOff>
    </xdr:from>
    <xdr:to>
      <xdr:col>22</xdr:col>
      <xdr:colOff>114300</xdr:colOff>
      <xdr:row>18</xdr:row>
      <xdr:rowOff>99873</xdr:rowOff>
    </xdr:to>
    <xdr:cxnSp macro="">
      <xdr:nvCxnSpPr>
        <xdr:cNvPr id="58" name="直線コネクタ 57"/>
        <xdr:cNvCxnSpPr/>
      </xdr:nvCxnSpPr>
      <xdr:spPr bwMode="auto">
        <a:xfrm flipV="1">
          <a:off x="3606800" y="3194300"/>
          <a:ext cx="698500" cy="3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99873</xdr:rowOff>
    </xdr:from>
    <xdr:to>
      <xdr:col>18</xdr:col>
      <xdr:colOff>177800</xdr:colOff>
      <xdr:row>18</xdr:row>
      <xdr:rowOff>139714</xdr:rowOff>
    </xdr:to>
    <xdr:cxnSp macro="">
      <xdr:nvCxnSpPr>
        <xdr:cNvPr id="61" name="直線コネクタ 60"/>
        <xdr:cNvCxnSpPr/>
      </xdr:nvCxnSpPr>
      <xdr:spPr bwMode="auto">
        <a:xfrm flipV="1">
          <a:off x="2908300" y="3233598"/>
          <a:ext cx="698500" cy="3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139446</xdr:rowOff>
    </xdr:from>
    <xdr:to>
      <xdr:col>29</xdr:col>
      <xdr:colOff>177800</xdr:colOff>
      <xdr:row>18</xdr:row>
      <xdr:rowOff>69596</xdr:rowOff>
    </xdr:to>
    <xdr:sp macro="" textlink="">
      <xdr:nvSpPr>
        <xdr:cNvPr id="71" name="楕円 70"/>
        <xdr:cNvSpPr/>
      </xdr:nvSpPr>
      <xdr:spPr bwMode="auto">
        <a:xfrm>
          <a:off x="5600700" y="310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111523</xdr:rowOff>
    </xdr:from>
    <xdr:ext cx="762000" cy="259045"/>
    <xdr:sp macro="" textlink="">
      <xdr:nvSpPr>
        <xdr:cNvPr id="72" name="人口1人当たり決算額の推移該当値テキスト130"/>
        <xdr:cNvSpPr txBox="1"/>
      </xdr:nvSpPr>
      <xdr:spPr>
        <a:xfrm>
          <a:off x="5740400" y="30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69353</xdr:rowOff>
    </xdr:from>
    <xdr:to>
      <xdr:col>26</xdr:col>
      <xdr:colOff>101600</xdr:colOff>
      <xdr:row>17</xdr:row>
      <xdr:rowOff>170953</xdr:rowOff>
    </xdr:to>
    <xdr:sp macro="" textlink="">
      <xdr:nvSpPr>
        <xdr:cNvPr id="73" name="楕円 72"/>
        <xdr:cNvSpPr/>
      </xdr:nvSpPr>
      <xdr:spPr bwMode="auto">
        <a:xfrm>
          <a:off x="4953000" y="303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155730</xdr:rowOff>
    </xdr:from>
    <xdr:ext cx="736600" cy="259045"/>
    <xdr:sp macro="" textlink="">
      <xdr:nvSpPr>
        <xdr:cNvPr id="74" name="テキスト ボックス 73"/>
        <xdr:cNvSpPr txBox="1"/>
      </xdr:nvSpPr>
      <xdr:spPr>
        <a:xfrm>
          <a:off x="4622800" y="311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9775</xdr:rowOff>
    </xdr:from>
    <xdr:to>
      <xdr:col>22</xdr:col>
      <xdr:colOff>165100</xdr:colOff>
      <xdr:row>18</xdr:row>
      <xdr:rowOff>111375</xdr:rowOff>
    </xdr:to>
    <xdr:sp macro="" textlink="">
      <xdr:nvSpPr>
        <xdr:cNvPr id="75" name="楕円 74"/>
        <xdr:cNvSpPr/>
      </xdr:nvSpPr>
      <xdr:spPr bwMode="auto">
        <a:xfrm>
          <a:off x="4254500" y="3143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96152</xdr:rowOff>
    </xdr:from>
    <xdr:ext cx="762000" cy="259045"/>
    <xdr:sp macro="" textlink="">
      <xdr:nvSpPr>
        <xdr:cNvPr id="76" name="テキスト ボックス 75"/>
        <xdr:cNvSpPr txBox="1"/>
      </xdr:nvSpPr>
      <xdr:spPr>
        <a:xfrm>
          <a:off x="3924300" y="322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49073</xdr:rowOff>
    </xdr:from>
    <xdr:to>
      <xdr:col>19</xdr:col>
      <xdr:colOff>38100</xdr:colOff>
      <xdr:row>18</xdr:row>
      <xdr:rowOff>150673</xdr:rowOff>
    </xdr:to>
    <xdr:sp macro="" textlink="">
      <xdr:nvSpPr>
        <xdr:cNvPr id="77" name="楕円 76"/>
        <xdr:cNvSpPr/>
      </xdr:nvSpPr>
      <xdr:spPr bwMode="auto">
        <a:xfrm>
          <a:off x="3556000" y="318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135450</xdr:rowOff>
    </xdr:from>
    <xdr:ext cx="762000" cy="259045"/>
    <xdr:sp macro="" textlink="">
      <xdr:nvSpPr>
        <xdr:cNvPr id="78" name="テキスト ボックス 77"/>
        <xdr:cNvSpPr txBox="1"/>
      </xdr:nvSpPr>
      <xdr:spPr>
        <a:xfrm>
          <a:off x="3225800" y="326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88915</xdr:rowOff>
    </xdr:from>
    <xdr:to>
      <xdr:col>15</xdr:col>
      <xdr:colOff>101600</xdr:colOff>
      <xdr:row>19</xdr:row>
      <xdr:rowOff>19065</xdr:rowOff>
    </xdr:to>
    <xdr:sp macro="" textlink="">
      <xdr:nvSpPr>
        <xdr:cNvPr id="79" name="楕円 78"/>
        <xdr:cNvSpPr/>
      </xdr:nvSpPr>
      <xdr:spPr bwMode="auto">
        <a:xfrm>
          <a:off x="28575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3841</xdr:rowOff>
    </xdr:from>
    <xdr:ext cx="762000" cy="259045"/>
    <xdr:sp macro="" textlink="">
      <xdr:nvSpPr>
        <xdr:cNvPr id="80" name="テキスト ボックス 79"/>
        <xdr:cNvSpPr txBox="1"/>
      </xdr:nvSpPr>
      <xdr:spPr>
        <a:xfrm>
          <a:off x="25273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146869</xdr:rowOff>
    </xdr:from>
    <xdr:to>
      <xdr:col>29</xdr:col>
      <xdr:colOff>127000</xdr:colOff>
      <xdr:row>37</xdr:row>
      <xdr:rowOff>192132</xdr:rowOff>
    </xdr:to>
    <xdr:cxnSp macro="">
      <xdr:nvCxnSpPr>
        <xdr:cNvPr id="114" name="直線コネクタ 113"/>
        <xdr:cNvCxnSpPr/>
      </xdr:nvCxnSpPr>
      <xdr:spPr bwMode="auto">
        <a:xfrm>
          <a:off x="5003800" y="7271569"/>
          <a:ext cx="6477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54858</xdr:rowOff>
    </xdr:from>
    <xdr:to>
      <xdr:col>26</xdr:col>
      <xdr:colOff>50800</xdr:colOff>
      <xdr:row>37</xdr:row>
      <xdr:rowOff>146869</xdr:rowOff>
    </xdr:to>
    <xdr:cxnSp macro="">
      <xdr:nvCxnSpPr>
        <xdr:cNvPr id="117" name="直線コネクタ 116"/>
        <xdr:cNvCxnSpPr/>
      </xdr:nvCxnSpPr>
      <xdr:spPr bwMode="auto">
        <a:xfrm>
          <a:off x="4305300" y="7179558"/>
          <a:ext cx="698500" cy="9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54858</xdr:rowOff>
    </xdr:from>
    <xdr:to>
      <xdr:col>22</xdr:col>
      <xdr:colOff>114300</xdr:colOff>
      <xdr:row>37</xdr:row>
      <xdr:rowOff>88233</xdr:rowOff>
    </xdr:to>
    <xdr:cxnSp macro="">
      <xdr:nvCxnSpPr>
        <xdr:cNvPr id="120" name="直線コネクタ 119"/>
        <xdr:cNvCxnSpPr/>
      </xdr:nvCxnSpPr>
      <xdr:spPr bwMode="auto">
        <a:xfrm flipV="1">
          <a:off x="3606800" y="7179558"/>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34779</xdr:rowOff>
    </xdr:from>
    <xdr:to>
      <xdr:col>18</xdr:col>
      <xdr:colOff>177800</xdr:colOff>
      <xdr:row>37</xdr:row>
      <xdr:rowOff>88233</xdr:rowOff>
    </xdr:to>
    <xdr:cxnSp macro="">
      <xdr:nvCxnSpPr>
        <xdr:cNvPr id="123" name="直線コネクタ 122"/>
        <xdr:cNvCxnSpPr/>
      </xdr:nvCxnSpPr>
      <xdr:spPr bwMode="auto">
        <a:xfrm>
          <a:off x="2908300" y="6988029"/>
          <a:ext cx="698500" cy="22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141332</xdr:rowOff>
    </xdr:from>
    <xdr:to>
      <xdr:col>29</xdr:col>
      <xdr:colOff>177800</xdr:colOff>
      <xdr:row>37</xdr:row>
      <xdr:rowOff>242932</xdr:rowOff>
    </xdr:to>
    <xdr:sp macro="" textlink="">
      <xdr:nvSpPr>
        <xdr:cNvPr id="133" name="楕円 132"/>
        <xdr:cNvSpPr/>
      </xdr:nvSpPr>
      <xdr:spPr bwMode="auto">
        <a:xfrm>
          <a:off x="5600700" y="726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49909</xdr:rowOff>
    </xdr:from>
    <xdr:ext cx="762000" cy="259045"/>
    <xdr:sp macro="" textlink="">
      <xdr:nvSpPr>
        <xdr:cNvPr id="134" name="人口1人当たり決算額の推移該当値テキスト445"/>
        <xdr:cNvSpPr txBox="1"/>
      </xdr:nvSpPr>
      <xdr:spPr>
        <a:xfrm>
          <a:off x="5740400" y="717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96069</xdr:rowOff>
    </xdr:from>
    <xdr:to>
      <xdr:col>26</xdr:col>
      <xdr:colOff>101600</xdr:colOff>
      <xdr:row>37</xdr:row>
      <xdr:rowOff>197669</xdr:rowOff>
    </xdr:to>
    <xdr:sp macro="" textlink="">
      <xdr:nvSpPr>
        <xdr:cNvPr id="135" name="楕円 134"/>
        <xdr:cNvSpPr/>
      </xdr:nvSpPr>
      <xdr:spPr bwMode="auto">
        <a:xfrm>
          <a:off x="4953000" y="722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182446</xdr:rowOff>
    </xdr:from>
    <xdr:ext cx="736600" cy="259045"/>
    <xdr:sp macro="" textlink="">
      <xdr:nvSpPr>
        <xdr:cNvPr id="136" name="テキスト ボックス 135"/>
        <xdr:cNvSpPr txBox="1"/>
      </xdr:nvSpPr>
      <xdr:spPr>
        <a:xfrm>
          <a:off x="4622800" y="730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4058</xdr:rowOff>
    </xdr:from>
    <xdr:to>
      <xdr:col>22</xdr:col>
      <xdr:colOff>165100</xdr:colOff>
      <xdr:row>37</xdr:row>
      <xdr:rowOff>105658</xdr:rowOff>
    </xdr:to>
    <xdr:sp macro="" textlink="">
      <xdr:nvSpPr>
        <xdr:cNvPr id="137" name="楕円 136"/>
        <xdr:cNvSpPr/>
      </xdr:nvSpPr>
      <xdr:spPr bwMode="auto">
        <a:xfrm>
          <a:off x="4254500" y="71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90435</xdr:rowOff>
    </xdr:from>
    <xdr:ext cx="762000" cy="259045"/>
    <xdr:sp macro="" textlink="">
      <xdr:nvSpPr>
        <xdr:cNvPr id="138" name="テキスト ボックス 137"/>
        <xdr:cNvSpPr txBox="1"/>
      </xdr:nvSpPr>
      <xdr:spPr>
        <a:xfrm>
          <a:off x="3924300" y="721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37433</xdr:rowOff>
    </xdr:from>
    <xdr:to>
      <xdr:col>19</xdr:col>
      <xdr:colOff>38100</xdr:colOff>
      <xdr:row>37</xdr:row>
      <xdr:rowOff>139033</xdr:rowOff>
    </xdr:to>
    <xdr:sp macro="" textlink="">
      <xdr:nvSpPr>
        <xdr:cNvPr id="139" name="楕円 138"/>
        <xdr:cNvSpPr/>
      </xdr:nvSpPr>
      <xdr:spPr bwMode="auto">
        <a:xfrm>
          <a:off x="3556000" y="71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123810</xdr:rowOff>
    </xdr:from>
    <xdr:ext cx="762000" cy="259045"/>
    <xdr:sp macro="" textlink="">
      <xdr:nvSpPr>
        <xdr:cNvPr id="140" name="テキスト ボックス 139"/>
        <xdr:cNvSpPr txBox="1"/>
      </xdr:nvSpPr>
      <xdr:spPr>
        <a:xfrm>
          <a:off x="3225800" y="724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326879</xdr:rowOff>
    </xdr:from>
    <xdr:to>
      <xdr:col>15</xdr:col>
      <xdr:colOff>101600</xdr:colOff>
      <xdr:row>36</xdr:row>
      <xdr:rowOff>85579</xdr:rowOff>
    </xdr:to>
    <xdr:sp macro="" textlink="">
      <xdr:nvSpPr>
        <xdr:cNvPr id="141" name="楕円 140"/>
        <xdr:cNvSpPr/>
      </xdr:nvSpPr>
      <xdr:spPr bwMode="auto">
        <a:xfrm>
          <a:off x="2857500" y="693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70356</xdr:rowOff>
    </xdr:from>
    <xdr:ext cx="762000" cy="259045"/>
    <xdr:sp macro="" textlink="">
      <xdr:nvSpPr>
        <xdr:cNvPr id="142" name="テキスト ボックス 141"/>
        <xdr:cNvSpPr txBox="1"/>
      </xdr:nvSpPr>
      <xdr:spPr>
        <a:xfrm>
          <a:off x="2527300" y="70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88690</xdr:rowOff>
    </xdr:from>
    <xdr:to>
      <xdr:col>24</xdr:col>
      <xdr:colOff>63500</xdr:colOff>
      <xdr:row>35</xdr:row>
      <xdr:rowOff>131683</xdr:rowOff>
    </xdr:to>
    <xdr:cxnSp macro="">
      <xdr:nvCxnSpPr>
        <xdr:cNvPr id="63" name="直線コネクタ 62"/>
        <xdr:cNvCxnSpPr/>
      </xdr:nvCxnSpPr>
      <xdr:spPr>
        <a:xfrm>
          <a:off x="3797300" y="6089440"/>
          <a:ext cx="8382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88690</xdr:rowOff>
    </xdr:from>
    <xdr:to>
      <xdr:col>19</xdr:col>
      <xdr:colOff>177800</xdr:colOff>
      <xdr:row>35</xdr:row>
      <xdr:rowOff>157041</xdr:rowOff>
    </xdr:to>
    <xdr:cxnSp macro="">
      <xdr:nvCxnSpPr>
        <xdr:cNvPr id="66" name="直線コネクタ 65"/>
        <xdr:cNvCxnSpPr/>
      </xdr:nvCxnSpPr>
      <xdr:spPr>
        <a:xfrm flipV="1">
          <a:off x="2908300" y="6089440"/>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157041</xdr:rowOff>
    </xdr:from>
    <xdr:to>
      <xdr:col>15</xdr:col>
      <xdr:colOff>50800</xdr:colOff>
      <xdr:row>36</xdr:row>
      <xdr:rowOff>78141</xdr:rowOff>
    </xdr:to>
    <xdr:cxnSp macro="">
      <xdr:nvCxnSpPr>
        <xdr:cNvPr id="69" name="直線コネクタ 68"/>
        <xdr:cNvCxnSpPr/>
      </xdr:nvCxnSpPr>
      <xdr:spPr>
        <a:xfrm flipV="1">
          <a:off x="2019300" y="6157791"/>
          <a:ext cx="889000" cy="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78141</xdr:rowOff>
    </xdr:from>
    <xdr:to>
      <xdr:col>10</xdr:col>
      <xdr:colOff>114300</xdr:colOff>
      <xdr:row>36</xdr:row>
      <xdr:rowOff>107337</xdr:rowOff>
    </xdr:to>
    <xdr:cxnSp macro="">
      <xdr:nvCxnSpPr>
        <xdr:cNvPr id="72" name="直線コネクタ 71"/>
        <xdr:cNvCxnSpPr/>
      </xdr:nvCxnSpPr>
      <xdr:spPr>
        <a:xfrm flipV="1">
          <a:off x="1130300" y="6250341"/>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80883</xdr:rowOff>
    </xdr:from>
    <xdr:to>
      <xdr:col>24</xdr:col>
      <xdr:colOff>114300</xdr:colOff>
      <xdr:row>36</xdr:row>
      <xdr:rowOff>11033</xdr:rowOff>
    </xdr:to>
    <xdr:sp macro="" textlink="">
      <xdr:nvSpPr>
        <xdr:cNvPr id="82" name="楕円 81"/>
        <xdr:cNvSpPr/>
      </xdr:nvSpPr>
      <xdr:spPr>
        <a:xfrm>
          <a:off x="4584700" y="60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59310</xdr:rowOff>
    </xdr:from>
    <xdr:ext cx="534377" cy="259045"/>
    <xdr:sp macro="" textlink="">
      <xdr:nvSpPr>
        <xdr:cNvPr id="83" name="人件費該当値テキスト"/>
        <xdr:cNvSpPr txBox="1"/>
      </xdr:nvSpPr>
      <xdr:spPr>
        <a:xfrm>
          <a:off x="4686300" y="60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37890</xdr:rowOff>
    </xdr:from>
    <xdr:to>
      <xdr:col>20</xdr:col>
      <xdr:colOff>38100</xdr:colOff>
      <xdr:row>35</xdr:row>
      <xdr:rowOff>139490</xdr:rowOff>
    </xdr:to>
    <xdr:sp macro="" textlink="">
      <xdr:nvSpPr>
        <xdr:cNvPr id="84" name="楕円 83"/>
        <xdr:cNvSpPr/>
      </xdr:nvSpPr>
      <xdr:spPr>
        <a:xfrm>
          <a:off x="3746500" y="60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130617</xdr:rowOff>
    </xdr:from>
    <xdr:ext cx="534377" cy="259045"/>
    <xdr:sp macro="" textlink="">
      <xdr:nvSpPr>
        <xdr:cNvPr id="85" name="テキスト ボックス 84"/>
        <xdr:cNvSpPr txBox="1"/>
      </xdr:nvSpPr>
      <xdr:spPr>
        <a:xfrm>
          <a:off x="3530111" y="61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106241</xdr:rowOff>
    </xdr:from>
    <xdr:to>
      <xdr:col>15</xdr:col>
      <xdr:colOff>101600</xdr:colOff>
      <xdr:row>36</xdr:row>
      <xdr:rowOff>36391</xdr:rowOff>
    </xdr:to>
    <xdr:sp macro="" textlink="">
      <xdr:nvSpPr>
        <xdr:cNvPr id="86" name="楕円 85"/>
        <xdr:cNvSpPr/>
      </xdr:nvSpPr>
      <xdr:spPr>
        <a:xfrm>
          <a:off x="2857500" y="61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27518</xdr:rowOff>
    </xdr:from>
    <xdr:ext cx="534377" cy="259045"/>
    <xdr:sp macro="" textlink="">
      <xdr:nvSpPr>
        <xdr:cNvPr id="87" name="テキスト ボックス 86"/>
        <xdr:cNvSpPr txBox="1"/>
      </xdr:nvSpPr>
      <xdr:spPr>
        <a:xfrm>
          <a:off x="2641111" y="61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27341</xdr:rowOff>
    </xdr:from>
    <xdr:to>
      <xdr:col>10</xdr:col>
      <xdr:colOff>165100</xdr:colOff>
      <xdr:row>36</xdr:row>
      <xdr:rowOff>128941</xdr:rowOff>
    </xdr:to>
    <xdr:sp macro="" textlink="">
      <xdr:nvSpPr>
        <xdr:cNvPr id="88" name="楕円 87"/>
        <xdr:cNvSpPr/>
      </xdr:nvSpPr>
      <xdr:spPr>
        <a:xfrm>
          <a:off x="1968500" y="61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120068</xdr:rowOff>
    </xdr:from>
    <xdr:ext cx="534377" cy="259045"/>
    <xdr:sp macro="" textlink="">
      <xdr:nvSpPr>
        <xdr:cNvPr id="89" name="テキスト ボックス 88"/>
        <xdr:cNvSpPr txBox="1"/>
      </xdr:nvSpPr>
      <xdr:spPr>
        <a:xfrm>
          <a:off x="1752111" y="62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56537</xdr:rowOff>
    </xdr:from>
    <xdr:to>
      <xdr:col>6</xdr:col>
      <xdr:colOff>38100</xdr:colOff>
      <xdr:row>36</xdr:row>
      <xdr:rowOff>158137</xdr:rowOff>
    </xdr:to>
    <xdr:sp macro="" textlink="">
      <xdr:nvSpPr>
        <xdr:cNvPr id="90" name="楕円 89"/>
        <xdr:cNvSpPr/>
      </xdr:nvSpPr>
      <xdr:spPr>
        <a:xfrm>
          <a:off x="1079500" y="6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149264</xdr:rowOff>
    </xdr:from>
    <xdr:ext cx="534377" cy="259045"/>
    <xdr:sp macro="" textlink="">
      <xdr:nvSpPr>
        <xdr:cNvPr id="91" name="テキスト ボックス 90"/>
        <xdr:cNvSpPr txBox="1"/>
      </xdr:nvSpPr>
      <xdr:spPr>
        <a:xfrm>
          <a:off x="863111" y="63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84741</xdr:rowOff>
    </xdr:from>
    <xdr:to>
      <xdr:col>24</xdr:col>
      <xdr:colOff>63500</xdr:colOff>
      <xdr:row>57</xdr:row>
      <xdr:rowOff>26737</xdr:rowOff>
    </xdr:to>
    <xdr:cxnSp macro="">
      <xdr:nvCxnSpPr>
        <xdr:cNvPr id="120" name="直線コネクタ 119"/>
        <xdr:cNvCxnSpPr/>
      </xdr:nvCxnSpPr>
      <xdr:spPr>
        <a:xfrm flipV="1">
          <a:off x="3797300" y="9685941"/>
          <a:ext cx="838200" cy="1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26737</xdr:rowOff>
    </xdr:from>
    <xdr:to>
      <xdr:col>19</xdr:col>
      <xdr:colOff>177800</xdr:colOff>
      <xdr:row>57</xdr:row>
      <xdr:rowOff>140088</xdr:rowOff>
    </xdr:to>
    <xdr:cxnSp macro="">
      <xdr:nvCxnSpPr>
        <xdr:cNvPr id="123" name="直線コネクタ 122"/>
        <xdr:cNvCxnSpPr/>
      </xdr:nvCxnSpPr>
      <xdr:spPr>
        <a:xfrm flipV="1">
          <a:off x="2908300" y="9799387"/>
          <a:ext cx="889000" cy="1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140088</xdr:rowOff>
    </xdr:from>
    <xdr:to>
      <xdr:col>15</xdr:col>
      <xdr:colOff>50800</xdr:colOff>
      <xdr:row>57</xdr:row>
      <xdr:rowOff>159363</xdr:rowOff>
    </xdr:to>
    <xdr:cxnSp macro="">
      <xdr:nvCxnSpPr>
        <xdr:cNvPr id="126" name="直線コネクタ 125"/>
        <xdr:cNvCxnSpPr/>
      </xdr:nvCxnSpPr>
      <xdr:spPr>
        <a:xfrm flipV="1">
          <a:off x="2019300" y="9912738"/>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159363</xdr:rowOff>
    </xdr:from>
    <xdr:to>
      <xdr:col>10</xdr:col>
      <xdr:colOff>114300</xdr:colOff>
      <xdr:row>58</xdr:row>
      <xdr:rowOff>13928</xdr:rowOff>
    </xdr:to>
    <xdr:cxnSp macro="">
      <xdr:nvCxnSpPr>
        <xdr:cNvPr id="129" name="直線コネクタ 128"/>
        <xdr:cNvCxnSpPr/>
      </xdr:nvCxnSpPr>
      <xdr:spPr>
        <a:xfrm flipV="1">
          <a:off x="1130300" y="9932013"/>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33941</xdr:rowOff>
    </xdr:from>
    <xdr:to>
      <xdr:col>24</xdr:col>
      <xdr:colOff>114300</xdr:colOff>
      <xdr:row>56</xdr:row>
      <xdr:rowOff>135541</xdr:rowOff>
    </xdr:to>
    <xdr:sp macro="" textlink="">
      <xdr:nvSpPr>
        <xdr:cNvPr id="139" name="楕円 138"/>
        <xdr:cNvSpPr/>
      </xdr:nvSpPr>
      <xdr:spPr>
        <a:xfrm>
          <a:off x="4584700" y="9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56818</xdr:rowOff>
    </xdr:from>
    <xdr:ext cx="599010" cy="259045"/>
    <xdr:sp macro="" textlink="">
      <xdr:nvSpPr>
        <xdr:cNvPr id="140" name="物件費該当値テキスト"/>
        <xdr:cNvSpPr txBox="1"/>
      </xdr:nvSpPr>
      <xdr:spPr>
        <a:xfrm>
          <a:off x="4686300" y="94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147387</xdr:rowOff>
    </xdr:from>
    <xdr:to>
      <xdr:col>20</xdr:col>
      <xdr:colOff>38100</xdr:colOff>
      <xdr:row>57</xdr:row>
      <xdr:rowOff>77537</xdr:rowOff>
    </xdr:to>
    <xdr:sp macro="" textlink="">
      <xdr:nvSpPr>
        <xdr:cNvPr id="141" name="楕円 140"/>
        <xdr:cNvSpPr/>
      </xdr:nvSpPr>
      <xdr:spPr>
        <a:xfrm>
          <a:off x="3746500" y="97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68664</xdr:rowOff>
    </xdr:from>
    <xdr:ext cx="534377" cy="259045"/>
    <xdr:sp macro="" textlink="">
      <xdr:nvSpPr>
        <xdr:cNvPr id="142" name="テキスト ボックス 141"/>
        <xdr:cNvSpPr txBox="1"/>
      </xdr:nvSpPr>
      <xdr:spPr>
        <a:xfrm>
          <a:off x="3530111" y="98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89288</xdr:rowOff>
    </xdr:from>
    <xdr:to>
      <xdr:col>15</xdr:col>
      <xdr:colOff>101600</xdr:colOff>
      <xdr:row>58</xdr:row>
      <xdr:rowOff>19438</xdr:rowOff>
    </xdr:to>
    <xdr:sp macro="" textlink="">
      <xdr:nvSpPr>
        <xdr:cNvPr id="143" name="楕円 142"/>
        <xdr:cNvSpPr/>
      </xdr:nvSpPr>
      <xdr:spPr>
        <a:xfrm>
          <a:off x="28575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10565</xdr:rowOff>
    </xdr:from>
    <xdr:ext cx="534377" cy="259045"/>
    <xdr:sp macro="" textlink="">
      <xdr:nvSpPr>
        <xdr:cNvPr id="144" name="テキスト ボックス 143"/>
        <xdr:cNvSpPr txBox="1"/>
      </xdr:nvSpPr>
      <xdr:spPr>
        <a:xfrm>
          <a:off x="2641111" y="9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108563</xdr:rowOff>
    </xdr:from>
    <xdr:to>
      <xdr:col>10</xdr:col>
      <xdr:colOff>165100</xdr:colOff>
      <xdr:row>58</xdr:row>
      <xdr:rowOff>38713</xdr:rowOff>
    </xdr:to>
    <xdr:sp macro="" textlink="">
      <xdr:nvSpPr>
        <xdr:cNvPr id="145" name="楕円 144"/>
        <xdr:cNvSpPr/>
      </xdr:nvSpPr>
      <xdr:spPr>
        <a:xfrm>
          <a:off x="1968500" y="98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29840</xdr:rowOff>
    </xdr:from>
    <xdr:ext cx="534377" cy="259045"/>
    <xdr:sp macro="" textlink="">
      <xdr:nvSpPr>
        <xdr:cNvPr id="146" name="テキスト ボックス 145"/>
        <xdr:cNvSpPr txBox="1"/>
      </xdr:nvSpPr>
      <xdr:spPr>
        <a:xfrm>
          <a:off x="1752111" y="99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134578</xdr:rowOff>
    </xdr:from>
    <xdr:to>
      <xdr:col>6</xdr:col>
      <xdr:colOff>38100</xdr:colOff>
      <xdr:row>58</xdr:row>
      <xdr:rowOff>64728</xdr:rowOff>
    </xdr:to>
    <xdr:sp macro="" textlink="">
      <xdr:nvSpPr>
        <xdr:cNvPr id="147" name="楕円 146"/>
        <xdr:cNvSpPr/>
      </xdr:nvSpPr>
      <xdr:spPr>
        <a:xfrm>
          <a:off x="1079500" y="99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55855</xdr:rowOff>
    </xdr:from>
    <xdr:ext cx="534377" cy="259045"/>
    <xdr:sp macro="" textlink="">
      <xdr:nvSpPr>
        <xdr:cNvPr id="148" name="テキスト ボックス 147"/>
        <xdr:cNvSpPr txBox="1"/>
      </xdr:nvSpPr>
      <xdr:spPr>
        <a:xfrm>
          <a:off x="863111" y="9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125794</xdr:rowOff>
    </xdr:from>
    <xdr:to>
      <xdr:col>24</xdr:col>
      <xdr:colOff>63500</xdr:colOff>
      <xdr:row>78</xdr:row>
      <xdr:rowOff>162674</xdr:rowOff>
    </xdr:to>
    <xdr:cxnSp macro="">
      <xdr:nvCxnSpPr>
        <xdr:cNvPr id="177" name="直線コネクタ 176"/>
        <xdr:cNvCxnSpPr/>
      </xdr:nvCxnSpPr>
      <xdr:spPr>
        <a:xfrm>
          <a:off x="3797300" y="13498894"/>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125794</xdr:rowOff>
    </xdr:from>
    <xdr:to>
      <xdr:col>19</xdr:col>
      <xdr:colOff>177800</xdr:colOff>
      <xdr:row>78</xdr:row>
      <xdr:rowOff>128003</xdr:rowOff>
    </xdr:to>
    <xdr:cxnSp macro="">
      <xdr:nvCxnSpPr>
        <xdr:cNvPr id="180" name="直線コネクタ 179"/>
        <xdr:cNvCxnSpPr/>
      </xdr:nvCxnSpPr>
      <xdr:spPr>
        <a:xfrm flipV="1">
          <a:off x="2908300" y="1349889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128003</xdr:rowOff>
    </xdr:from>
    <xdr:to>
      <xdr:col>15</xdr:col>
      <xdr:colOff>50800</xdr:colOff>
      <xdr:row>78</xdr:row>
      <xdr:rowOff>144653</xdr:rowOff>
    </xdr:to>
    <xdr:cxnSp macro="">
      <xdr:nvCxnSpPr>
        <xdr:cNvPr id="183" name="直線コネクタ 182"/>
        <xdr:cNvCxnSpPr/>
      </xdr:nvCxnSpPr>
      <xdr:spPr>
        <a:xfrm flipV="1">
          <a:off x="2019300" y="13501103"/>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133071</xdr:rowOff>
    </xdr:from>
    <xdr:to>
      <xdr:col>10</xdr:col>
      <xdr:colOff>114300</xdr:colOff>
      <xdr:row>78</xdr:row>
      <xdr:rowOff>144653</xdr:rowOff>
    </xdr:to>
    <xdr:cxnSp macro="">
      <xdr:nvCxnSpPr>
        <xdr:cNvPr id="186" name="直線コネクタ 185"/>
        <xdr:cNvCxnSpPr/>
      </xdr:nvCxnSpPr>
      <xdr:spPr>
        <a:xfrm>
          <a:off x="1130300" y="1350617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111874</xdr:rowOff>
    </xdr:from>
    <xdr:to>
      <xdr:col>24</xdr:col>
      <xdr:colOff>114300</xdr:colOff>
      <xdr:row>79</xdr:row>
      <xdr:rowOff>42024</xdr:rowOff>
    </xdr:to>
    <xdr:sp macro="" textlink="">
      <xdr:nvSpPr>
        <xdr:cNvPr id="196" name="楕円 195"/>
        <xdr:cNvSpPr/>
      </xdr:nvSpPr>
      <xdr:spPr>
        <a:xfrm>
          <a:off x="45847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26801</xdr:rowOff>
    </xdr:from>
    <xdr:ext cx="469744" cy="259045"/>
    <xdr:sp macro="" textlink="">
      <xdr:nvSpPr>
        <xdr:cNvPr id="197" name="維持補修費該当値テキスト"/>
        <xdr:cNvSpPr txBox="1"/>
      </xdr:nvSpPr>
      <xdr:spPr>
        <a:xfrm>
          <a:off x="4686300" y="133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74994</xdr:rowOff>
    </xdr:from>
    <xdr:to>
      <xdr:col>20</xdr:col>
      <xdr:colOff>38100</xdr:colOff>
      <xdr:row>79</xdr:row>
      <xdr:rowOff>5144</xdr:rowOff>
    </xdr:to>
    <xdr:sp macro="" textlink="">
      <xdr:nvSpPr>
        <xdr:cNvPr id="198" name="楕円 197"/>
        <xdr:cNvSpPr/>
      </xdr:nvSpPr>
      <xdr:spPr>
        <a:xfrm>
          <a:off x="3746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167721</xdr:rowOff>
    </xdr:from>
    <xdr:ext cx="469744" cy="259045"/>
    <xdr:sp macro="" textlink="">
      <xdr:nvSpPr>
        <xdr:cNvPr id="199" name="テキスト ボックス 198"/>
        <xdr:cNvSpPr txBox="1"/>
      </xdr:nvSpPr>
      <xdr:spPr>
        <a:xfrm>
          <a:off x="3562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77203</xdr:rowOff>
    </xdr:from>
    <xdr:to>
      <xdr:col>15</xdr:col>
      <xdr:colOff>101600</xdr:colOff>
      <xdr:row>79</xdr:row>
      <xdr:rowOff>7353</xdr:rowOff>
    </xdr:to>
    <xdr:sp macro="" textlink="">
      <xdr:nvSpPr>
        <xdr:cNvPr id="200" name="楕円 199"/>
        <xdr:cNvSpPr/>
      </xdr:nvSpPr>
      <xdr:spPr>
        <a:xfrm>
          <a:off x="2857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169930</xdr:rowOff>
    </xdr:from>
    <xdr:ext cx="469744" cy="259045"/>
    <xdr:sp macro="" textlink="">
      <xdr:nvSpPr>
        <xdr:cNvPr id="201" name="テキスト ボックス 200"/>
        <xdr:cNvSpPr txBox="1"/>
      </xdr:nvSpPr>
      <xdr:spPr>
        <a:xfrm>
          <a:off x="2673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93853</xdr:rowOff>
    </xdr:from>
    <xdr:to>
      <xdr:col>10</xdr:col>
      <xdr:colOff>165100</xdr:colOff>
      <xdr:row>79</xdr:row>
      <xdr:rowOff>24003</xdr:rowOff>
    </xdr:to>
    <xdr:sp macro="" textlink="">
      <xdr:nvSpPr>
        <xdr:cNvPr id="202" name="楕円 201"/>
        <xdr:cNvSpPr/>
      </xdr:nvSpPr>
      <xdr:spPr>
        <a:xfrm>
          <a:off x="1968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15130</xdr:rowOff>
    </xdr:from>
    <xdr:ext cx="469744" cy="259045"/>
    <xdr:sp macro="" textlink="">
      <xdr:nvSpPr>
        <xdr:cNvPr id="203" name="テキスト ボックス 202"/>
        <xdr:cNvSpPr txBox="1"/>
      </xdr:nvSpPr>
      <xdr:spPr>
        <a:xfrm>
          <a:off x="1784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82271</xdr:rowOff>
    </xdr:from>
    <xdr:to>
      <xdr:col>6</xdr:col>
      <xdr:colOff>38100</xdr:colOff>
      <xdr:row>79</xdr:row>
      <xdr:rowOff>12421</xdr:rowOff>
    </xdr:to>
    <xdr:sp macro="" textlink="">
      <xdr:nvSpPr>
        <xdr:cNvPr id="204" name="楕円 203"/>
        <xdr:cNvSpPr/>
      </xdr:nvSpPr>
      <xdr:spPr>
        <a:xfrm>
          <a:off x="1079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3548</xdr:rowOff>
    </xdr:from>
    <xdr:ext cx="469744" cy="259045"/>
    <xdr:sp macro="" textlink="">
      <xdr:nvSpPr>
        <xdr:cNvPr id="205" name="テキスト ボックス 204"/>
        <xdr:cNvSpPr txBox="1"/>
      </xdr:nvSpPr>
      <xdr:spPr>
        <a:xfrm>
          <a:off x="895428"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61468</xdr:rowOff>
    </xdr:from>
    <xdr:to>
      <xdr:col>24</xdr:col>
      <xdr:colOff>63500</xdr:colOff>
      <xdr:row>95</xdr:row>
      <xdr:rowOff>74180</xdr:rowOff>
    </xdr:to>
    <xdr:cxnSp macro="">
      <xdr:nvCxnSpPr>
        <xdr:cNvPr id="235" name="直線コネクタ 234"/>
        <xdr:cNvCxnSpPr/>
      </xdr:nvCxnSpPr>
      <xdr:spPr>
        <a:xfrm flipV="1">
          <a:off x="3797300" y="16349218"/>
          <a:ext cx="8382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74180</xdr:rowOff>
    </xdr:from>
    <xdr:to>
      <xdr:col>19</xdr:col>
      <xdr:colOff>177800</xdr:colOff>
      <xdr:row>95</xdr:row>
      <xdr:rowOff>109271</xdr:rowOff>
    </xdr:to>
    <xdr:cxnSp macro="">
      <xdr:nvCxnSpPr>
        <xdr:cNvPr id="238" name="直線コネクタ 237"/>
        <xdr:cNvCxnSpPr/>
      </xdr:nvCxnSpPr>
      <xdr:spPr>
        <a:xfrm flipV="1">
          <a:off x="2908300" y="16361930"/>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109271</xdr:rowOff>
    </xdr:from>
    <xdr:to>
      <xdr:col>15</xdr:col>
      <xdr:colOff>50800</xdr:colOff>
      <xdr:row>95</xdr:row>
      <xdr:rowOff>120066</xdr:rowOff>
    </xdr:to>
    <xdr:cxnSp macro="">
      <xdr:nvCxnSpPr>
        <xdr:cNvPr id="241" name="直線コネクタ 240"/>
        <xdr:cNvCxnSpPr/>
      </xdr:nvCxnSpPr>
      <xdr:spPr>
        <a:xfrm flipV="1">
          <a:off x="2019300" y="1639702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120066</xdr:rowOff>
    </xdr:from>
    <xdr:to>
      <xdr:col>10</xdr:col>
      <xdr:colOff>114300</xdr:colOff>
      <xdr:row>96</xdr:row>
      <xdr:rowOff>8737</xdr:rowOff>
    </xdr:to>
    <xdr:cxnSp macro="">
      <xdr:nvCxnSpPr>
        <xdr:cNvPr id="244" name="直線コネクタ 243"/>
        <xdr:cNvCxnSpPr/>
      </xdr:nvCxnSpPr>
      <xdr:spPr>
        <a:xfrm flipV="1">
          <a:off x="1130300" y="16407816"/>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10668</xdr:rowOff>
    </xdr:from>
    <xdr:to>
      <xdr:col>24</xdr:col>
      <xdr:colOff>114300</xdr:colOff>
      <xdr:row>95</xdr:row>
      <xdr:rowOff>112268</xdr:rowOff>
    </xdr:to>
    <xdr:sp macro="" textlink="">
      <xdr:nvSpPr>
        <xdr:cNvPr id="254" name="楕円 253"/>
        <xdr:cNvSpPr/>
      </xdr:nvSpPr>
      <xdr:spPr>
        <a:xfrm>
          <a:off x="4584700" y="16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33545</xdr:rowOff>
    </xdr:from>
    <xdr:ext cx="534377" cy="259045"/>
    <xdr:sp macro="" textlink="">
      <xdr:nvSpPr>
        <xdr:cNvPr id="255" name="扶助費該当値テキスト"/>
        <xdr:cNvSpPr txBox="1"/>
      </xdr:nvSpPr>
      <xdr:spPr>
        <a:xfrm>
          <a:off x="4686300" y="161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23380</xdr:rowOff>
    </xdr:from>
    <xdr:to>
      <xdr:col>20</xdr:col>
      <xdr:colOff>38100</xdr:colOff>
      <xdr:row>95</xdr:row>
      <xdr:rowOff>124980</xdr:rowOff>
    </xdr:to>
    <xdr:sp macro="" textlink="">
      <xdr:nvSpPr>
        <xdr:cNvPr id="256" name="楕円 255"/>
        <xdr:cNvSpPr/>
      </xdr:nvSpPr>
      <xdr:spPr>
        <a:xfrm>
          <a:off x="3746500" y="16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141507</xdr:rowOff>
    </xdr:from>
    <xdr:ext cx="534377" cy="259045"/>
    <xdr:sp macro="" textlink="">
      <xdr:nvSpPr>
        <xdr:cNvPr id="257" name="テキスト ボックス 256"/>
        <xdr:cNvSpPr txBox="1"/>
      </xdr:nvSpPr>
      <xdr:spPr>
        <a:xfrm>
          <a:off x="3530111" y="16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58471</xdr:rowOff>
    </xdr:from>
    <xdr:to>
      <xdr:col>15</xdr:col>
      <xdr:colOff>101600</xdr:colOff>
      <xdr:row>95</xdr:row>
      <xdr:rowOff>160071</xdr:rowOff>
    </xdr:to>
    <xdr:sp macro="" textlink="">
      <xdr:nvSpPr>
        <xdr:cNvPr id="258" name="楕円 257"/>
        <xdr:cNvSpPr/>
      </xdr:nvSpPr>
      <xdr:spPr>
        <a:xfrm>
          <a:off x="2857500" y="163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5148</xdr:rowOff>
    </xdr:from>
    <xdr:ext cx="534377" cy="259045"/>
    <xdr:sp macro="" textlink="">
      <xdr:nvSpPr>
        <xdr:cNvPr id="259" name="テキスト ボックス 258"/>
        <xdr:cNvSpPr txBox="1"/>
      </xdr:nvSpPr>
      <xdr:spPr>
        <a:xfrm>
          <a:off x="2641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69266</xdr:rowOff>
    </xdr:from>
    <xdr:to>
      <xdr:col>10</xdr:col>
      <xdr:colOff>165100</xdr:colOff>
      <xdr:row>95</xdr:row>
      <xdr:rowOff>170866</xdr:rowOff>
    </xdr:to>
    <xdr:sp macro="" textlink="">
      <xdr:nvSpPr>
        <xdr:cNvPr id="260" name="楕円 259"/>
        <xdr:cNvSpPr/>
      </xdr:nvSpPr>
      <xdr:spPr>
        <a:xfrm>
          <a:off x="1968500" y="163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15943</xdr:rowOff>
    </xdr:from>
    <xdr:ext cx="534377" cy="259045"/>
    <xdr:sp macro="" textlink="">
      <xdr:nvSpPr>
        <xdr:cNvPr id="261" name="テキスト ボックス 260"/>
        <xdr:cNvSpPr txBox="1"/>
      </xdr:nvSpPr>
      <xdr:spPr>
        <a:xfrm>
          <a:off x="1752111" y="161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129387</xdr:rowOff>
    </xdr:from>
    <xdr:to>
      <xdr:col>6</xdr:col>
      <xdr:colOff>38100</xdr:colOff>
      <xdr:row>96</xdr:row>
      <xdr:rowOff>59537</xdr:rowOff>
    </xdr:to>
    <xdr:sp macro="" textlink="">
      <xdr:nvSpPr>
        <xdr:cNvPr id="262" name="楕円 261"/>
        <xdr:cNvSpPr/>
      </xdr:nvSpPr>
      <xdr:spPr>
        <a:xfrm>
          <a:off x="1079500" y="164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76064</xdr:rowOff>
    </xdr:from>
    <xdr:ext cx="534377" cy="259045"/>
    <xdr:sp macro="" textlink="">
      <xdr:nvSpPr>
        <xdr:cNvPr id="263" name="テキスト ボックス 262"/>
        <xdr:cNvSpPr txBox="1"/>
      </xdr:nvSpPr>
      <xdr:spPr>
        <a:xfrm>
          <a:off x="863111" y="1619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29165</xdr:rowOff>
    </xdr:from>
    <xdr:to>
      <xdr:col>55</xdr:col>
      <xdr:colOff>0</xdr:colOff>
      <xdr:row>37</xdr:row>
      <xdr:rowOff>57752</xdr:rowOff>
    </xdr:to>
    <xdr:cxnSp macro="">
      <xdr:nvCxnSpPr>
        <xdr:cNvPr id="290" name="直線コネクタ 289"/>
        <xdr:cNvCxnSpPr/>
      </xdr:nvCxnSpPr>
      <xdr:spPr>
        <a:xfrm flipV="1">
          <a:off x="9639300" y="6372815"/>
          <a:ext cx="8382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57752</xdr:rowOff>
    </xdr:from>
    <xdr:to>
      <xdr:col>50</xdr:col>
      <xdr:colOff>114300</xdr:colOff>
      <xdr:row>37</xdr:row>
      <xdr:rowOff>80945</xdr:rowOff>
    </xdr:to>
    <xdr:cxnSp macro="">
      <xdr:nvCxnSpPr>
        <xdr:cNvPr id="293" name="直線コネクタ 292"/>
        <xdr:cNvCxnSpPr/>
      </xdr:nvCxnSpPr>
      <xdr:spPr>
        <a:xfrm flipV="1">
          <a:off x="8750300" y="6401402"/>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80945</xdr:rowOff>
    </xdr:from>
    <xdr:to>
      <xdr:col>45</xdr:col>
      <xdr:colOff>177800</xdr:colOff>
      <xdr:row>37</xdr:row>
      <xdr:rowOff>133798</xdr:rowOff>
    </xdr:to>
    <xdr:cxnSp macro="">
      <xdr:nvCxnSpPr>
        <xdr:cNvPr id="296" name="直線コネクタ 295"/>
        <xdr:cNvCxnSpPr/>
      </xdr:nvCxnSpPr>
      <xdr:spPr>
        <a:xfrm flipV="1">
          <a:off x="7861300" y="6424595"/>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128551</xdr:rowOff>
    </xdr:from>
    <xdr:to>
      <xdr:col>41</xdr:col>
      <xdr:colOff>50800</xdr:colOff>
      <xdr:row>37</xdr:row>
      <xdr:rowOff>133798</xdr:rowOff>
    </xdr:to>
    <xdr:cxnSp macro="">
      <xdr:nvCxnSpPr>
        <xdr:cNvPr id="299" name="直線コネクタ 298"/>
        <xdr:cNvCxnSpPr/>
      </xdr:nvCxnSpPr>
      <xdr:spPr>
        <a:xfrm>
          <a:off x="6972300" y="6472201"/>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149815</xdr:rowOff>
    </xdr:from>
    <xdr:to>
      <xdr:col>55</xdr:col>
      <xdr:colOff>50800</xdr:colOff>
      <xdr:row>37</xdr:row>
      <xdr:rowOff>79965</xdr:rowOff>
    </xdr:to>
    <xdr:sp macro="" textlink="">
      <xdr:nvSpPr>
        <xdr:cNvPr id="309" name="楕円 308"/>
        <xdr:cNvSpPr/>
      </xdr:nvSpPr>
      <xdr:spPr>
        <a:xfrm>
          <a:off x="10426700" y="63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128242</xdr:rowOff>
    </xdr:from>
    <xdr:ext cx="599010" cy="259045"/>
    <xdr:sp macro="" textlink="">
      <xdr:nvSpPr>
        <xdr:cNvPr id="310" name="補助費等該当値テキスト"/>
        <xdr:cNvSpPr txBox="1"/>
      </xdr:nvSpPr>
      <xdr:spPr>
        <a:xfrm>
          <a:off x="10528300" y="630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6952</xdr:rowOff>
    </xdr:from>
    <xdr:to>
      <xdr:col>50</xdr:col>
      <xdr:colOff>165100</xdr:colOff>
      <xdr:row>37</xdr:row>
      <xdr:rowOff>108552</xdr:rowOff>
    </xdr:to>
    <xdr:sp macro="" textlink="">
      <xdr:nvSpPr>
        <xdr:cNvPr id="311" name="楕円 310"/>
        <xdr:cNvSpPr/>
      </xdr:nvSpPr>
      <xdr:spPr>
        <a:xfrm>
          <a:off x="9588500" y="6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99679</xdr:rowOff>
    </xdr:from>
    <xdr:ext cx="599010" cy="259045"/>
    <xdr:sp macro="" textlink="">
      <xdr:nvSpPr>
        <xdr:cNvPr id="312" name="テキスト ボックス 311"/>
        <xdr:cNvSpPr txBox="1"/>
      </xdr:nvSpPr>
      <xdr:spPr>
        <a:xfrm>
          <a:off x="9339795" y="644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30145</xdr:rowOff>
    </xdr:from>
    <xdr:to>
      <xdr:col>46</xdr:col>
      <xdr:colOff>38100</xdr:colOff>
      <xdr:row>37</xdr:row>
      <xdr:rowOff>131745</xdr:rowOff>
    </xdr:to>
    <xdr:sp macro="" textlink="">
      <xdr:nvSpPr>
        <xdr:cNvPr id="313" name="楕円 312"/>
        <xdr:cNvSpPr/>
      </xdr:nvSpPr>
      <xdr:spPr>
        <a:xfrm>
          <a:off x="8699500" y="63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122872</xdr:rowOff>
    </xdr:from>
    <xdr:ext cx="599010" cy="259045"/>
    <xdr:sp macro="" textlink="">
      <xdr:nvSpPr>
        <xdr:cNvPr id="314" name="テキスト ボックス 313"/>
        <xdr:cNvSpPr txBox="1"/>
      </xdr:nvSpPr>
      <xdr:spPr>
        <a:xfrm>
          <a:off x="8450795" y="646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82998</xdr:rowOff>
    </xdr:from>
    <xdr:to>
      <xdr:col>41</xdr:col>
      <xdr:colOff>101600</xdr:colOff>
      <xdr:row>38</xdr:row>
      <xdr:rowOff>13148</xdr:rowOff>
    </xdr:to>
    <xdr:sp macro="" textlink="">
      <xdr:nvSpPr>
        <xdr:cNvPr id="315" name="楕円 314"/>
        <xdr:cNvSpPr/>
      </xdr:nvSpPr>
      <xdr:spPr>
        <a:xfrm>
          <a:off x="7810500" y="64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4274</xdr:rowOff>
    </xdr:from>
    <xdr:ext cx="534377" cy="259045"/>
    <xdr:sp macro="" textlink="">
      <xdr:nvSpPr>
        <xdr:cNvPr id="316" name="テキスト ボックス 315"/>
        <xdr:cNvSpPr txBox="1"/>
      </xdr:nvSpPr>
      <xdr:spPr>
        <a:xfrm>
          <a:off x="7594111" y="65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77751</xdr:rowOff>
    </xdr:from>
    <xdr:to>
      <xdr:col>36</xdr:col>
      <xdr:colOff>165100</xdr:colOff>
      <xdr:row>38</xdr:row>
      <xdr:rowOff>7901</xdr:rowOff>
    </xdr:to>
    <xdr:sp macro="" textlink="">
      <xdr:nvSpPr>
        <xdr:cNvPr id="317" name="楕円 316"/>
        <xdr:cNvSpPr/>
      </xdr:nvSpPr>
      <xdr:spPr>
        <a:xfrm>
          <a:off x="6921500" y="64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170478</xdr:rowOff>
    </xdr:from>
    <xdr:ext cx="534377" cy="259045"/>
    <xdr:sp macro="" textlink="">
      <xdr:nvSpPr>
        <xdr:cNvPr id="318" name="テキスト ボックス 317"/>
        <xdr:cNvSpPr txBox="1"/>
      </xdr:nvSpPr>
      <xdr:spPr>
        <a:xfrm>
          <a:off x="6705111" y="65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131488</xdr:rowOff>
    </xdr:from>
    <xdr:to>
      <xdr:col>55</xdr:col>
      <xdr:colOff>0</xdr:colOff>
      <xdr:row>59</xdr:row>
      <xdr:rowOff>14940</xdr:rowOff>
    </xdr:to>
    <xdr:cxnSp macro="">
      <xdr:nvCxnSpPr>
        <xdr:cNvPr id="349" name="直線コネクタ 348"/>
        <xdr:cNvCxnSpPr/>
      </xdr:nvCxnSpPr>
      <xdr:spPr>
        <a:xfrm flipV="1">
          <a:off x="9639300" y="10075588"/>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4466</xdr:rowOff>
    </xdr:from>
    <xdr:to>
      <xdr:col>50</xdr:col>
      <xdr:colOff>114300</xdr:colOff>
      <xdr:row>59</xdr:row>
      <xdr:rowOff>14940</xdr:rowOff>
    </xdr:to>
    <xdr:cxnSp macro="">
      <xdr:nvCxnSpPr>
        <xdr:cNvPr id="352" name="直線コネクタ 351"/>
        <xdr:cNvCxnSpPr/>
      </xdr:nvCxnSpPr>
      <xdr:spPr>
        <a:xfrm>
          <a:off x="8750300" y="10120016"/>
          <a:ext cx="8890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xdr:rowOff>
    </xdr:from>
    <xdr:to>
      <xdr:col>45</xdr:col>
      <xdr:colOff>177800</xdr:colOff>
      <xdr:row>59</xdr:row>
      <xdr:rowOff>4466</xdr:rowOff>
    </xdr:to>
    <xdr:cxnSp macro="">
      <xdr:nvCxnSpPr>
        <xdr:cNvPr id="355" name="直線コネクタ 354"/>
        <xdr:cNvCxnSpPr/>
      </xdr:nvCxnSpPr>
      <xdr:spPr>
        <a:xfrm>
          <a:off x="7861300" y="9945084"/>
          <a:ext cx="889000" cy="17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984</xdr:rowOff>
    </xdr:from>
    <xdr:to>
      <xdr:col>41</xdr:col>
      <xdr:colOff>50800</xdr:colOff>
      <xdr:row>58</xdr:row>
      <xdr:rowOff>53460</xdr:rowOff>
    </xdr:to>
    <xdr:cxnSp macro="">
      <xdr:nvCxnSpPr>
        <xdr:cNvPr id="358" name="直線コネクタ 357"/>
        <xdr:cNvCxnSpPr/>
      </xdr:nvCxnSpPr>
      <xdr:spPr>
        <a:xfrm flipV="1">
          <a:off x="6972300" y="9945084"/>
          <a:ext cx="889000" cy="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80688</xdr:rowOff>
    </xdr:from>
    <xdr:to>
      <xdr:col>55</xdr:col>
      <xdr:colOff>50800</xdr:colOff>
      <xdr:row>59</xdr:row>
      <xdr:rowOff>10838</xdr:rowOff>
    </xdr:to>
    <xdr:sp macro="" textlink="">
      <xdr:nvSpPr>
        <xdr:cNvPr id="368" name="楕円 367"/>
        <xdr:cNvSpPr/>
      </xdr:nvSpPr>
      <xdr:spPr>
        <a:xfrm>
          <a:off x="10426700" y="100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11952</xdr:rowOff>
    </xdr:from>
    <xdr:ext cx="534377" cy="259045"/>
    <xdr:sp macro="" textlink="">
      <xdr:nvSpPr>
        <xdr:cNvPr id="369" name="普通建設事業費該当値テキスト"/>
        <xdr:cNvSpPr txBox="1"/>
      </xdr:nvSpPr>
      <xdr:spPr>
        <a:xfrm>
          <a:off x="10528300" y="99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135590</xdr:rowOff>
    </xdr:from>
    <xdr:to>
      <xdr:col>50</xdr:col>
      <xdr:colOff>165100</xdr:colOff>
      <xdr:row>59</xdr:row>
      <xdr:rowOff>65740</xdr:rowOff>
    </xdr:to>
    <xdr:sp macro="" textlink="">
      <xdr:nvSpPr>
        <xdr:cNvPr id="370" name="楕円 369"/>
        <xdr:cNvSpPr/>
      </xdr:nvSpPr>
      <xdr:spPr>
        <a:xfrm>
          <a:off x="9588500" y="10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56867</xdr:rowOff>
    </xdr:from>
    <xdr:ext cx="534377" cy="259045"/>
    <xdr:sp macro="" textlink="">
      <xdr:nvSpPr>
        <xdr:cNvPr id="371" name="テキスト ボックス 370"/>
        <xdr:cNvSpPr txBox="1"/>
      </xdr:nvSpPr>
      <xdr:spPr>
        <a:xfrm>
          <a:off x="9372111" y="1017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125116</xdr:rowOff>
    </xdr:from>
    <xdr:to>
      <xdr:col>46</xdr:col>
      <xdr:colOff>38100</xdr:colOff>
      <xdr:row>59</xdr:row>
      <xdr:rowOff>55266</xdr:rowOff>
    </xdr:to>
    <xdr:sp macro="" textlink="">
      <xdr:nvSpPr>
        <xdr:cNvPr id="372" name="楕円 371"/>
        <xdr:cNvSpPr/>
      </xdr:nvSpPr>
      <xdr:spPr>
        <a:xfrm>
          <a:off x="8699500" y="100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46393</xdr:rowOff>
    </xdr:from>
    <xdr:ext cx="534377" cy="259045"/>
    <xdr:sp macro="" textlink="">
      <xdr:nvSpPr>
        <xdr:cNvPr id="373" name="テキスト ボックス 372"/>
        <xdr:cNvSpPr txBox="1"/>
      </xdr:nvSpPr>
      <xdr:spPr>
        <a:xfrm>
          <a:off x="8483111" y="101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121634</xdr:rowOff>
    </xdr:from>
    <xdr:to>
      <xdr:col>41</xdr:col>
      <xdr:colOff>101600</xdr:colOff>
      <xdr:row>58</xdr:row>
      <xdr:rowOff>51784</xdr:rowOff>
    </xdr:to>
    <xdr:sp macro="" textlink="">
      <xdr:nvSpPr>
        <xdr:cNvPr id="374" name="楕円 373"/>
        <xdr:cNvSpPr/>
      </xdr:nvSpPr>
      <xdr:spPr>
        <a:xfrm>
          <a:off x="7810500" y="9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68311</xdr:rowOff>
    </xdr:from>
    <xdr:ext cx="599010" cy="259045"/>
    <xdr:sp macro="" textlink="">
      <xdr:nvSpPr>
        <xdr:cNvPr id="375" name="テキスト ボックス 374"/>
        <xdr:cNvSpPr txBox="1"/>
      </xdr:nvSpPr>
      <xdr:spPr>
        <a:xfrm>
          <a:off x="7561795" y="966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2660</xdr:rowOff>
    </xdr:from>
    <xdr:to>
      <xdr:col>36</xdr:col>
      <xdr:colOff>165100</xdr:colOff>
      <xdr:row>58</xdr:row>
      <xdr:rowOff>104260</xdr:rowOff>
    </xdr:to>
    <xdr:sp macro="" textlink="">
      <xdr:nvSpPr>
        <xdr:cNvPr id="376" name="楕円 375"/>
        <xdr:cNvSpPr/>
      </xdr:nvSpPr>
      <xdr:spPr>
        <a:xfrm>
          <a:off x="6921500" y="99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95387</xdr:rowOff>
    </xdr:from>
    <xdr:ext cx="599010" cy="259045"/>
    <xdr:sp macro="" textlink="">
      <xdr:nvSpPr>
        <xdr:cNvPr id="377" name="テキスト ボックス 376"/>
        <xdr:cNvSpPr txBox="1"/>
      </xdr:nvSpPr>
      <xdr:spPr>
        <a:xfrm>
          <a:off x="6672795" y="100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56716</xdr:rowOff>
    </xdr:from>
    <xdr:to>
      <xdr:col>55</xdr:col>
      <xdr:colOff>0</xdr:colOff>
      <xdr:row>78</xdr:row>
      <xdr:rowOff>114671</xdr:rowOff>
    </xdr:to>
    <xdr:cxnSp macro="">
      <xdr:nvCxnSpPr>
        <xdr:cNvPr id="404" name="直線コネクタ 403"/>
        <xdr:cNvCxnSpPr/>
      </xdr:nvCxnSpPr>
      <xdr:spPr>
        <a:xfrm flipV="1">
          <a:off x="9639300" y="13429816"/>
          <a:ext cx="838200" cy="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47690</xdr:rowOff>
    </xdr:from>
    <xdr:to>
      <xdr:col>50</xdr:col>
      <xdr:colOff>114300</xdr:colOff>
      <xdr:row>78</xdr:row>
      <xdr:rowOff>114671</xdr:rowOff>
    </xdr:to>
    <xdr:cxnSp macro="">
      <xdr:nvCxnSpPr>
        <xdr:cNvPr id="407" name="直線コネクタ 406"/>
        <xdr:cNvCxnSpPr/>
      </xdr:nvCxnSpPr>
      <xdr:spPr>
        <a:xfrm>
          <a:off x="8750300" y="13420790"/>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15294</xdr:rowOff>
    </xdr:from>
    <xdr:to>
      <xdr:col>45</xdr:col>
      <xdr:colOff>177800</xdr:colOff>
      <xdr:row>78</xdr:row>
      <xdr:rowOff>47690</xdr:rowOff>
    </xdr:to>
    <xdr:cxnSp macro="">
      <xdr:nvCxnSpPr>
        <xdr:cNvPr id="410" name="直線コネクタ 409"/>
        <xdr:cNvCxnSpPr/>
      </xdr:nvCxnSpPr>
      <xdr:spPr>
        <a:xfrm>
          <a:off x="7861300" y="13388394"/>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5916</xdr:rowOff>
    </xdr:from>
    <xdr:to>
      <xdr:col>55</xdr:col>
      <xdr:colOff>50800</xdr:colOff>
      <xdr:row>78</xdr:row>
      <xdr:rowOff>107516</xdr:rowOff>
    </xdr:to>
    <xdr:sp macro="" textlink="">
      <xdr:nvSpPr>
        <xdr:cNvPr id="420" name="楕円 419"/>
        <xdr:cNvSpPr/>
      </xdr:nvSpPr>
      <xdr:spPr>
        <a:xfrm>
          <a:off x="10426700" y="133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136743</xdr:rowOff>
    </xdr:from>
    <xdr:ext cx="534377" cy="259045"/>
    <xdr:sp macro="" textlink="">
      <xdr:nvSpPr>
        <xdr:cNvPr id="421" name="普通建設事業費 （ うち新規整備　）該当値テキスト"/>
        <xdr:cNvSpPr txBox="1"/>
      </xdr:nvSpPr>
      <xdr:spPr>
        <a:xfrm>
          <a:off x="10528300" y="131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63871</xdr:rowOff>
    </xdr:from>
    <xdr:to>
      <xdr:col>50</xdr:col>
      <xdr:colOff>165100</xdr:colOff>
      <xdr:row>78</xdr:row>
      <xdr:rowOff>165471</xdr:rowOff>
    </xdr:to>
    <xdr:sp macro="" textlink="">
      <xdr:nvSpPr>
        <xdr:cNvPr id="422" name="楕円 421"/>
        <xdr:cNvSpPr/>
      </xdr:nvSpPr>
      <xdr:spPr>
        <a:xfrm>
          <a:off x="9588500" y="134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156598</xdr:rowOff>
    </xdr:from>
    <xdr:ext cx="534377" cy="259045"/>
    <xdr:sp macro="" textlink="">
      <xdr:nvSpPr>
        <xdr:cNvPr id="423" name="テキスト ボックス 422"/>
        <xdr:cNvSpPr txBox="1"/>
      </xdr:nvSpPr>
      <xdr:spPr>
        <a:xfrm>
          <a:off x="9372111" y="135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168340</xdr:rowOff>
    </xdr:from>
    <xdr:to>
      <xdr:col>46</xdr:col>
      <xdr:colOff>38100</xdr:colOff>
      <xdr:row>78</xdr:row>
      <xdr:rowOff>98490</xdr:rowOff>
    </xdr:to>
    <xdr:sp macro="" textlink="">
      <xdr:nvSpPr>
        <xdr:cNvPr id="424" name="楕円 423"/>
        <xdr:cNvSpPr/>
      </xdr:nvSpPr>
      <xdr:spPr>
        <a:xfrm>
          <a:off x="8699500" y="133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115017</xdr:rowOff>
    </xdr:from>
    <xdr:ext cx="534377" cy="259045"/>
    <xdr:sp macro="" textlink="">
      <xdr:nvSpPr>
        <xdr:cNvPr id="425" name="テキスト ボックス 424"/>
        <xdr:cNvSpPr txBox="1"/>
      </xdr:nvSpPr>
      <xdr:spPr>
        <a:xfrm>
          <a:off x="8483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135944</xdr:rowOff>
    </xdr:from>
    <xdr:to>
      <xdr:col>41</xdr:col>
      <xdr:colOff>101600</xdr:colOff>
      <xdr:row>78</xdr:row>
      <xdr:rowOff>66094</xdr:rowOff>
    </xdr:to>
    <xdr:sp macro="" textlink="">
      <xdr:nvSpPr>
        <xdr:cNvPr id="426" name="楕円 425"/>
        <xdr:cNvSpPr/>
      </xdr:nvSpPr>
      <xdr:spPr>
        <a:xfrm>
          <a:off x="7810500" y="133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57221</xdr:rowOff>
    </xdr:from>
    <xdr:ext cx="534377" cy="259045"/>
    <xdr:sp macro="" textlink="">
      <xdr:nvSpPr>
        <xdr:cNvPr id="427" name="テキスト ボックス 426"/>
        <xdr:cNvSpPr txBox="1"/>
      </xdr:nvSpPr>
      <xdr:spPr>
        <a:xfrm>
          <a:off x="7594111" y="134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130708</xdr:rowOff>
    </xdr:from>
    <xdr:to>
      <xdr:col>55</xdr:col>
      <xdr:colOff>0</xdr:colOff>
      <xdr:row>97</xdr:row>
      <xdr:rowOff>149544</xdr:rowOff>
    </xdr:to>
    <xdr:cxnSp macro="">
      <xdr:nvCxnSpPr>
        <xdr:cNvPr id="456" name="直線コネクタ 455"/>
        <xdr:cNvCxnSpPr/>
      </xdr:nvCxnSpPr>
      <xdr:spPr>
        <a:xfrm flipV="1">
          <a:off x="9639300" y="16761358"/>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149544</xdr:rowOff>
    </xdr:from>
    <xdr:to>
      <xdr:col>50</xdr:col>
      <xdr:colOff>114300</xdr:colOff>
      <xdr:row>98</xdr:row>
      <xdr:rowOff>136302</xdr:rowOff>
    </xdr:to>
    <xdr:cxnSp macro="">
      <xdr:nvCxnSpPr>
        <xdr:cNvPr id="459" name="直線コネクタ 458"/>
        <xdr:cNvCxnSpPr/>
      </xdr:nvCxnSpPr>
      <xdr:spPr>
        <a:xfrm flipV="1">
          <a:off x="8750300" y="16780194"/>
          <a:ext cx="889000" cy="1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18580</xdr:rowOff>
    </xdr:from>
    <xdr:to>
      <xdr:col>45</xdr:col>
      <xdr:colOff>177800</xdr:colOff>
      <xdr:row>98</xdr:row>
      <xdr:rowOff>136302</xdr:rowOff>
    </xdr:to>
    <xdr:cxnSp macro="">
      <xdr:nvCxnSpPr>
        <xdr:cNvPr id="462" name="直線コネクタ 461"/>
        <xdr:cNvCxnSpPr/>
      </xdr:nvCxnSpPr>
      <xdr:spPr>
        <a:xfrm>
          <a:off x="7861300" y="16306330"/>
          <a:ext cx="889000" cy="6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79908</xdr:rowOff>
    </xdr:from>
    <xdr:to>
      <xdr:col>55</xdr:col>
      <xdr:colOff>50800</xdr:colOff>
      <xdr:row>98</xdr:row>
      <xdr:rowOff>10058</xdr:rowOff>
    </xdr:to>
    <xdr:sp macro="" textlink="">
      <xdr:nvSpPr>
        <xdr:cNvPr id="472" name="楕円 471"/>
        <xdr:cNvSpPr/>
      </xdr:nvSpPr>
      <xdr:spPr>
        <a:xfrm>
          <a:off x="104267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58335</xdr:rowOff>
    </xdr:from>
    <xdr:ext cx="534377" cy="259045"/>
    <xdr:sp macro="" textlink="">
      <xdr:nvSpPr>
        <xdr:cNvPr id="473" name="普通建設事業費 （ うち更新整備　）該当値テキスト"/>
        <xdr:cNvSpPr txBox="1"/>
      </xdr:nvSpPr>
      <xdr:spPr>
        <a:xfrm>
          <a:off x="10528300"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98744</xdr:rowOff>
    </xdr:from>
    <xdr:to>
      <xdr:col>50</xdr:col>
      <xdr:colOff>165100</xdr:colOff>
      <xdr:row>98</xdr:row>
      <xdr:rowOff>28894</xdr:rowOff>
    </xdr:to>
    <xdr:sp macro="" textlink="">
      <xdr:nvSpPr>
        <xdr:cNvPr id="474" name="楕円 473"/>
        <xdr:cNvSpPr/>
      </xdr:nvSpPr>
      <xdr:spPr>
        <a:xfrm>
          <a:off x="9588500" y="167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20021</xdr:rowOff>
    </xdr:from>
    <xdr:ext cx="534377" cy="259045"/>
    <xdr:sp macro="" textlink="">
      <xdr:nvSpPr>
        <xdr:cNvPr id="475" name="テキスト ボックス 474"/>
        <xdr:cNvSpPr txBox="1"/>
      </xdr:nvSpPr>
      <xdr:spPr>
        <a:xfrm>
          <a:off x="9372111" y="168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85502</xdr:rowOff>
    </xdr:from>
    <xdr:to>
      <xdr:col>46</xdr:col>
      <xdr:colOff>38100</xdr:colOff>
      <xdr:row>99</xdr:row>
      <xdr:rowOff>15652</xdr:rowOff>
    </xdr:to>
    <xdr:sp macro="" textlink="">
      <xdr:nvSpPr>
        <xdr:cNvPr id="476" name="楕円 475"/>
        <xdr:cNvSpPr/>
      </xdr:nvSpPr>
      <xdr:spPr>
        <a:xfrm>
          <a:off x="8699500" y="168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6779</xdr:rowOff>
    </xdr:from>
    <xdr:ext cx="534377" cy="259045"/>
    <xdr:sp macro="" textlink="">
      <xdr:nvSpPr>
        <xdr:cNvPr id="477" name="テキスト ボックス 476"/>
        <xdr:cNvSpPr txBox="1"/>
      </xdr:nvSpPr>
      <xdr:spPr>
        <a:xfrm>
          <a:off x="8483111" y="169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139230</xdr:rowOff>
    </xdr:from>
    <xdr:to>
      <xdr:col>41</xdr:col>
      <xdr:colOff>101600</xdr:colOff>
      <xdr:row>95</xdr:row>
      <xdr:rowOff>69380</xdr:rowOff>
    </xdr:to>
    <xdr:sp macro="" textlink="">
      <xdr:nvSpPr>
        <xdr:cNvPr id="478" name="楕円 477"/>
        <xdr:cNvSpPr/>
      </xdr:nvSpPr>
      <xdr:spPr>
        <a:xfrm>
          <a:off x="7810500" y="162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85907</xdr:rowOff>
    </xdr:from>
    <xdr:ext cx="534377" cy="259045"/>
    <xdr:sp macro="" textlink="">
      <xdr:nvSpPr>
        <xdr:cNvPr id="479" name="テキスト ボックス 478"/>
        <xdr:cNvSpPr txBox="1"/>
      </xdr:nvSpPr>
      <xdr:spPr>
        <a:xfrm>
          <a:off x="7594111" y="160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69787</xdr:rowOff>
    </xdr:from>
    <xdr:to>
      <xdr:col>85</xdr:col>
      <xdr:colOff>127000</xdr:colOff>
      <xdr:row>39</xdr:row>
      <xdr:rowOff>91113</xdr:rowOff>
    </xdr:to>
    <xdr:cxnSp macro="">
      <xdr:nvCxnSpPr>
        <xdr:cNvPr id="510" name="直線コネクタ 509"/>
        <xdr:cNvCxnSpPr/>
      </xdr:nvCxnSpPr>
      <xdr:spPr>
        <a:xfrm>
          <a:off x="15481300" y="6756337"/>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69787</xdr:rowOff>
    </xdr:from>
    <xdr:to>
      <xdr:col>81</xdr:col>
      <xdr:colOff>50800</xdr:colOff>
      <xdr:row>39</xdr:row>
      <xdr:rowOff>98875</xdr:rowOff>
    </xdr:to>
    <xdr:cxnSp macro="">
      <xdr:nvCxnSpPr>
        <xdr:cNvPr id="513" name="直線コネクタ 512"/>
        <xdr:cNvCxnSpPr/>
      </xdr:nvCxnSpPr>
      <xdr:spPr>
        <a:xfrm flipV="1">
          <a:off x="14592300" y="6756337"/>
          <a:ext cx="889000" cy="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98875</xdr:rowOff>
    </xdr:from>
    <xdr:to>
      <xdr:col>76</xdr:col>
      <xdr:colOff>114300</xdr:colOff>
      <xdr:row>39</xdr:row>
      <xdr:rowOff>98875</xdr:rowOff>
    </xdr:to>
    <xdr:cxnSp macro="">
      <xdr:nvCxnSpPr>
        <xdr:cNvPr id="516" name="直線コネクタ 515"/>
        <xdr:cNvCxnSpPr/>
      </xdr:nvCxnSpPr>
      <xdr:spPr>
        <a:xfrm>
          <a:off x="13703300" y="6785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98875</xdr:rowOff>
    </xdr:from>
    <xdr:to>
      <xdr:col>71</xdr:col>
      <xdr:colOff>177800</xdr:colOff>
      <xdr:row>39</xdr:row>
      <xdr:rowOff>98875</xdr:rowOff>
    </xdr:to>
    <xdr:cxnSp macro="">
      <xdr:nvCxnSpPr>
        <xdr:cNvPr id="519" name="直線コネクタ 518"/>
        <xdr:cNvCxnSpPr/>
      </xdr:nvCxnSpPr>
      <xdr:spPr>
        <a:xfrm>
          <a:off x="12814300" y="6785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40313</xdr:rowOff>
    </xdr:from>
    <xdr:to>
      <xdr:col>85</xdr:col>
      <xdr:colOff>177800</xdr:colOff>
      <xdr:row>39</xdr:row>
      <xdr:rowOff>141913</xdr:rowOff>
    </xdr:to>
    <xdr:sp macro="" textlink="">
      <xdr:nvSpPr>
        <xdr:cNvPr id="529" name="楕円 528"/>
        <xdr:cNvSpPr/>
      </xdr:nvSpPr>
      <xdr:spPr>
        <a:xfrm>
          <a:off x="16268700" y="67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18987</xdr:rowOff>
    </xdr:from>
    <xdr:to>
      <xdr:col>81</xdr:col>
      <xdr:colOff>101600</xdr:colOff>
      <xdr:row>39</xdr:row>
      <xdr:rowOff>120587</xdr:rowOff>
    </xdr:to>
    <xdr:sp macro="" textlink="">
      <xdr:nvSpPr>
        <xdr:cNvPr id="531" name="楕円 530"/>
        <xdr:cNvSpPr/>
      </xdr:nvSpPr>
      <xdr:spPr>
        <a:xfrm>
          <a:off x="15430500" y="67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111714</xdr:rowOff>
    </xdr:from>
    <xdr:ext cx="469744" cy="259045"/>
    <xdr:sp macro="" textlink="">
      <xdr:nvSpPr>
        <xdr:cNvPr id="532" name="テキスト ボックス 531"/>
        <xdr:cNvSpPr txBox="1"/>
      </xdr:nvSpPr>
      <xdr:spPr>
        <a:xfrm>
          <a:off x="15246428" y="67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48075</xdr:rowOff>
    </xdr:from>
    <xdr:to>
      <xdr:col>76</xdr:col>
      <xdr:colOff>165100</xdr:colOff>
      <xdr:row>39</xdr:row>
      <xdr:rowOff>149675</xdr:rowOff>
    </xdr:to>
    <xdr:sp macro="" textlink="">
      <xdr:nvSpPr>
        <xdr:cNvPr id="533" name="楕円 532"/>
        <xdr:cNvSpPr/>
      </xdr:nvSpPr>
      <xdr:spPr>
        <a:xfrm>
          <a:off x="14541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140802</xdr:rowOff>
    </xdr:from>
    <xdr:ext cx="249299" cy="259045"/>
    <xdr:sp macro="" textlink="">
      <xdr:nvSpPr>
        <xdr:cNvPr id="534" name="テキスト ボックス 533"/>
        <xdr:cNvSpPr txBox="1"/>
      </xdr:nvSpPr>
      <xdr:spPr>
        <a:xfrm>
          <a:off x="14467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35" name="楕円 534"/>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36" name="テキスト ボックス 535"/>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48075</xdr:rowOff>
    </xdr:from>
    <xdr:to>
      <xdr:col>67</xdr:col>
      <xdr:colOff>101600</xdr:colOff>
      <xdr:row>39</xdr:row>
      <xdr:rowOff>149675</xdr:rowOff>
    </xdr:to>
    <xdr:sp macro="" textlink="">
      <xdr:nvSpPr>
        <xdr:cNvPr id="537" name="楕円 536"/>
        <xdr:cNvSpPr/>
      </xdr:nvSpPr>
      <xdr:spPr>
        <a:xfrm>
          <a:off x="12763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140802</xdr:rowOff>
    </xdr:from>
    <xdr:ext cx="249299" cy="259045"/>
    <xdr:sp macro="" textlink="">
      <xdr:nvSpPr>
        <xdr:cNvPr id="538" name="テキスト ボックス 537"/>
        <xdr:cNvSpPr txBox="1"/>
      </xdr:nvSpPr>
      <xdr:spPr>
        <a:xfrm>
          <a:off x="12689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17639</xdr:rowOff>
    </xdr:from>
    <xdr:to>
      <xdr:col>85</xdr:col>
      <xdr:colOff>127000</xdr:colOff>
      <xdr:row>76</xdr:row>
      <xdr:rowOff>46997</xdr:rowOff>
    </xdr:to>
    <xdr:cxnSp macro="">
      <xdr:nvCxnSpPr>
        <xdr:cNvPr id="612" name="直線コネクタ 611"/>
        <xdr:cNvCxnSpPr/>
      </xdr:nvCxnSpPr>
      <xdr:spPr>
        <a:xfrm flipV="1">
          <a:off x="15481300" y="13047839"/>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46997</xdr:rowOff>
    </xdr:from>
    <xdr:to>
      <xdr:col>81</xdr:col>
      <xdr:colOff>50800</xdr:colOff>
      <xdr:row>76</xdr:row>
      <xdr:rowOff>92642</xdr:rowOff>
    </xdr:to>
    <xdr:cxnSp macro="">
      <xdr:nvCxnSpPr>
        <xdr:cNvPr id="615" name="直線コネクタ 614"/>
        <xdr:cNvCxnSpPr/>
      </xdr:nvCxnSpPr>
      <xdr:spPr>
        <a:xfrm flipV="1">
          <a:off x="14592300" y="13077197"/>
          <a:ext cx="8890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92642</xdr:rowOff>
    </xdr:from>
    <xdr:to>
      <xdr:col>76</xdr:col>
      <xdr:colOff>114300</xdr:colOff>
      <xdr:row>76</xdr:row>
      <xdr:rowOff>123109</xdr:rowOff>
    </xdr:to>
    <xdr:cxnSp macro="">
      <xdr:nvCxnSpPr>
        <xdr:cNvPr id="618" name="直線コネクタ 617"/>
        <xdr:cNvCxnSpPr/>
      </xdr:nvCxnSpPr>
      <xdr:spPr>
        <a:xfrm flipV="1">
          <a:off x="13703300" y="13122842"/>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123109</xdr:rowOff>
    </xdr:from>
    <xdr:to>
      <xdr:col>71</xdr:col>
      <xdr:colOff>177800</xdr:colOff>
      <xdr:row>76</xdr:row>
      <xdr:rowOff>129465</xdr:rowOff>
    </xdr:to>
    <xdr:cxnSp macro="">
      <xdr:nvCxnSpPr>
        <xdr:cNvPr id="621" name="直線コネクタ 620"/>
        <xdr:cNvCxnSpPr/>
      </xdr:nvCxnSpPr>
      <xdr:spPr>
        <a:xfrm flipV="1">
          <a:off x="12814300" y="13153309"/>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138289</xdr:rowOff>
    </xdr:from>
    <xdr:to>
      <xdr:col>85</xdr:col>
      <xdr:colOff>177800</xdr:colOff>
      <xdr:row>76</xdr:row>
      <xdr:rowOff>68439</xdr:rowOff>
    </xdr:to>
    <xdr:sp macro="" textlink="">
      <xdr:nvSpPr>
        <xdr:cNvPr id="631" name="楕円 630"/>
        <xdr:cNvSpPr/>
      </xdr:nvSpPr>
      <xdr:spPr>
        <a:xfrm>
          <a:off x="16268700" y="129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116716</xdr:rowOff>
    </xdr:from>
    <xdr:ext cx="534377" cy="259045"/>
    <xdr:sp macro="" textlink="">
      <xdr:nvSpPr>
        <xdr:cNvPr id="632" name="公債費該当値テキスト"/>
        <xdr:cNvSpPr txBox="1"/>
      </xdr:nvSpPr>
      <xdr:spPr>
        <a:xfrm>
          <a:off x="16370300" y="129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167647</xdr:rowOff>
    </xdr:from>
    <xdr:to>
      <xdr:col>81</xdr:col>
      <xdr:colOff>101600</xdr:colOff>
      <xdr:row>76</xdr:row>
      <xdr:rowOff>97797</xdr:rowOff>
    </xdr:to>
    <xdr:sp macro="" textlink="">
      <xdr:nvSpPr>
        <xdr:cNvPr id="633" name="楕円 632"/>
        <xdr:cNvSpPr/>
      </xdr:nvSpPr>
      <xdr:spPr>
        <a:xfrm>
          <a:off x="15430500" y="130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88924</xdr:rowOff>
    </xdr:from>
    <xdr:ext cx="534377" cy="259045"/>
    <xdr:sp macro="" textlink="">
      <xdr:nvSpPr>
        <xdr:cNvPr id="634" name="テキスト ボックス 633"/>
        <xdr:cNvSpPr txBox="1"/>
      </xdr:nvSpPr>
      <xdr:spPr>
        <a:xfrm>
          <a:off x="15214111" y="131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41842</xdr:rowOff>
    </xdr:from>
    <xdr:to>
      <xdr:col>76</xdr:col>
      <xdr:colOff>165100</xdr:colOff>
      <xdr:row>76</xdr:row>
      <xdr:rowOff>143442</xdr:rowOff>
    </xdr:to>
    <xdr:sp macro="" textlink="">
      <xdr:nvSpPr>
        <xdr:cNvPr id="635" name="楕円 634"/>
        <xdr:cNvSpPr/>
      </xdr:nvSpPr>
      <xdr:spPr>
        <a:xfrm>
          <a:off x="14541500" y="13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134569</xdr:rowOff>
    </xdr:from>
    <xdr:ext cx="534377" cy="259045"/>
    <xdr:sp macro="" textlink="">
      <xdr:nvSpPr>
        <xdr:cNvPr id="636" name="テキスト ボックス 635"/>
        <xdr:cNvSpPr txBox="1"/>
      </xdr:nvSpPr>
      <xdr:spPr>
        <a:xfrm>
          <a:off x="14325111" y="131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72309</xdr:rowOff>
    </xdr:from>
    <xdr:to>
      <xdr:col>72</xdr:col>
      <xdr:colOff>38100</xdr:colOff>
      <xdr:row>77</xdr:row>
      <xdr:rowOff>2459</xdr:rowOff>
    </xdr:to>
    <xdr:sp macro="" textlink="">
      <xdr:nvSpPr>
        <xdr:cNvPr id="637" name="楕円 636"/>
        <xdr:cNvSpPr/>
      </xdr:nvSpPr>
      <xdr:spPr>
        <a:xfrm>
          <a:off x="13652500" y="131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165036</xdr:rowOff>
    </xdr:from>
    <xdr:ext cx="534377" cy="259045"/>
    <xdr:sp macro="" textlink="">
      <xdr:nvSpPr>
        <xdr:cNvPr id="638" name="テキスト ボックス 637"/>
        <xdr:cNvSpPr txBox="1"/>
      </xdr:nvSpPr>
      <xdr:spPr>
        <a:xfrm>
          <a:off x="13436111" y="131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78665</xdr:rowOff>
    </xdr:from>
    <xdr:to>
      <xdr:col>67</xdr:col>
      <xdr:colOff>101600</xdr:colOff>
      <xdr:row>77</xdr:row>
      <xdr:rowOff>8815</xdr:rowOff>
    </xdr:to>
    <xdr:sp macro="" textlink="">
      <xdr:nvSpPr>
        <xdr:cNvPr id="639" name="楕円 638"/>
        <xdr:cNvSpPr/>
      </xdr:nvSpPr>
      <xdr:spPr>
        <a:xfrm>
          <a:off x="12763500" y="131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171392</xdr:rowOff>
    </xdr:from>
    <xdr:ext cx="534377" cy="259045"/>
    <xdr:sp macro="" textlink="">
      <xdr:nvSpPr>
        <xdr:cNvPr id="640" name="テキスト ボックス 639"/>
        <xdr:cNvSpPr txBox="1"/>
      </xdr:nvSpPr>
      <xdr:spPr>
        <a:xfrm>
          <a:off x="12547111" y="132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291</xdr:rowOff>
    </xdr:from>
    <xdr:to>
      <xdr:col>85</xdr:col>
      <xdr:colOff>127000</xdr:colOff>
      <xdr:row>99</xdr:row>
      <xdr:rowOff>6059</xdr:rowOff>
    </xdr:to>
    <xdr:cxnSp macro="">
      <xdr:nvCxnSpPr>
        <xdr:cNvPr id="669" name="直線コネクタ 668"/>
        <xdr:cNvCxnSpPr/>
      </xdr:nvCxnSpPr>
      <xdr:spPr>
        <a:xfrm flipV="1">
          <a:off x="15481300" y="16973841"/>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6059</xdr:rowOff>
    </xdr:from>
    <xdr:to>
      <xdr:col>81</xdr:col>
      <xdr:colOff>50800</xdr:colOff>
      <xdr:row>99</xdr:row>
      <xdr:rowOff>43092</xdr:rowOff>
    </xdr:to>
    <xdr:cxnSp macro="">
      <xdr:nvCxnSpPr>
        <xdr:cNvPr id="672" name="直線コネクタ 671"/>
        <xdr:cNvCxnSpPr/>
      </xdr:nvCxnSpPr>
      <xdr:spPr>
        <a:xfrm flipV="1">
          <a:off x="14592300" y="1697960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43038</xdr:rowOff>
    </xdr:from>
    <xdr:to>
      <xdr:col>76</xdr:col>
      <xdr:colOff>114300</xdr:colOff>
      <xdr:row>99</xdr:row>
      <xdr:rowOff>43092</xdr:rowOff>
    </xdr:to>
    <xdr:cxnSp macro="">
      <xdr:nvCxnSpPr>
        <xdr:cNvPr id="675" name="直線コネクタ 674"/>
        <xdr:cNvCxnSpPr/>
      </xdr:nvCxnSpPr>
      <xdr:spPr>
        <a:xfrm>
          <a:off x="13703300" y="17016588"/>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36038</xdr:rowOff>
    </xdr:from>
    <xdr:to>
      <xdr:col>71</xdr:col>
      <xdr:colOff>177800</xdr:colOff>
      <xdr:row>99</xdr:row>
      <xdr:rowOff>43038</xdr:rowOff>
    </xdr:to>
    <xdr:cxnSp macro="">
      <xdr:nvCxnSpPr>
        <xdr:cNvPr id="678" name="直線コネクタ 677"/>
        <xdr:cNvCxnSpPr/>
      </xdr:nvCxnSpPr>
      <xdr:spPr>
        <a:xfrm>
          <a:off x="12814300" y="17009588"/>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120941</xdr:rowOff>
    </xdr:from>
    <xdr:to>
      <xdr:col>85</xdr:col>
      <xdr:colOff>177800</xdr:colOff>
      <xdr:row>99</xdr:row>
      <xdr:rowOff>51091</xdr:rowOff>
    </xdr:to>
    <xdr:sp macro="" textlink="">
      <xdr:nvSpPr>
        <xdr:cNvPr id="688" name="楕円 687"/>
        <xdr:cNvSpPr/>
      </xdr:nvSpPr>
      <xdr:spPr>
        <a:xfrm>
          <a:off x="16268700" y="169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126709</xdr:rowOff>
    </xdr:from>
    <xdr:to>
      <xdr:col>81</xdr:col>
      <xdr:colOff>101600</xdr:colOff>
      <xdr:row>99</xdr:row>
      <xdr:rowOff>56859</xdr:rowOff>
    </xdr:to>
    <xdr:sp macro="" textlink="">
      <xdr:nvSpPr>
        <xdr:cNvPr id="690" name="楕円 689"/>
        <xdr:cNvSpPr/>
      </xdr:nvSpPr>
      <xdr:spPr>
        <a:xfrm>
          <a:off x="15430500" y="169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47986</xdr:rowOff>
    </xdr:from>
    <xdr:ext cx="534377" cy="259045"/>
    <xdr:sp macro="" textlink="">
      <xdr:nvSpPr>
        <xdr:cNvPr id="691" name="テキスト ボックス 690"/>
        <xdr:cNvSpPr txBox="1"/>
      </xdr:nvSpPr>
      <xdr:spPr>
        <a:xfrm>
          <a:off x="15214111" y="170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163742</xdr:rowOff>
    </xdr:from>
    <xdr:to>
      <xdr:col>76</xdr:col>
      <xdr:colOff>165100</xdr:colOff>
      <xdr:row>99</xdr:row>
      <xdr:rowOff>93892</xdr:rowOff>
    </xdr:to>
    <xdr:sp macro="" textlink="">
      <xdr:nvSpPr>
        <xdr:cNvPr id="692" name="楕円 691"/>
        <xdr:cNvSpPr/>
      </xdr:nvSpPr>
      <xdr:spPr>
        <a:xfrm>
          <a:off x="14541500" y="16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85019</xdr:rowOff>
    </xdr:from>
    <xdr:ext cx="378565" cy="259045"/>
    <xdr:sp macro="" textlink="">
      <xdr:nvSpPr>
        <xdr:cNvPr id="693" name="テキスト ボックス 692"/>
        <xdr:cNvSpPr txBox="1"/>
      </xdr:nvSpPr>
      <xdr:spPr>
        <a:xfrm>
          <a:off x="14403017" y="1705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163688</xdr:rowOff>
    </xdr:from>
    <xdr:to>
      <xdr:col>72</xdr:col>
      <xdr:colOff>38100</xdr:colOff>
      <xdr:row>99</xdr:row>
      <xdr:rowOff>93838</xdr:rowOff>
    </xdr:to>
    <xdr:sp macro="" textlink="">
      <xdr:nvSpPr>
        <xdr:cNvPr id="694" name="楕円 693"/>
        <xdr:cNvSpPr/>
      </xdr:nvSpPr>
      <xdr:spPr>
        <a:xfrm>
          <a:off x="13652500" y="169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84965</xdr:rowOff>
    </xdr:from>
    <xdr:ext cx="378565" cy="259045"/>
    <xdr:sp macro="" textlink="">
      <xdr:nvSpPr>
        <xdr:cNvPr id="695" name="テキスト ボックス 694"/>
        <xdr:cNvSpPr txBox="1"/>
      </xdr:nvSpPr>
      <xdr:spPr>
        <a:xfrm>
          <a:off x="13514017" y="1705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156688</xdr:rowOff>
    </xdr:from>
    <xdr:to>
      <xdr:col>67</xdr:col>
      <xdr:colOff>101600</xdr:colOff>
      <xdr:row>99</xdr:row>
      <xdr:rowOff>86838</xdr:rowOff>
    </xdr:to>
    <xdr:sp macro="" textlink="">
      <xdr:nvSpPr>
        <xdr:cNvPr id="696" name="楕円 695"/>
        <xdr:cNvSpPr/>
      </xdr:nvSpPr>
      <xdr:spPr>
        <a:xfrm>
          <a:off x="12763500" y="169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77965</xdr:rowOff>
    </xdr:from>
    <xdr:ext cx="469744" cy="259045"/>
    <xdr:sp macro="" textlink="">
      <xdr:nvSpPr>
        <xdr:cNvPr id="697" name="テキスト ボックス 696"/>
        <xdr:cNvSpPr txBox="1"/>
      </xdr:nvSpPr>
      <xdr:spPr>
        <a:xfrm>
          <a:off x="12579428" y="170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103604</xdr:rowOff>
    </xdr:from>
    <xdr:to>
      <xdr:col>116</xdr:col>
      <xdr:colOff>63500</xdr:colOff>
      <xdr:row>58</xdr:row>
      <xdr:rowOff>138009</xdr:rowOff>
    </xdr:to>
    <xdr:cxnSp macro="">
      <xdr:nvCxnSpPr>
        <xdr:cNvPr id="781" name="直線コネクタ 780"/>
        <xdr:cNvCxnSpPr/>
      </xdr:nvCxnSpPr>
      <xdr:spPr>
        <a:xfrm>
          <a:off x="21323300" y="10047704"/>
          <a:ext cx="8382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103604</xdr:rowOff>
    </xdr:from>
    <xdr:to>
      <xdr:col>111</xdr:col>
      <xdr:colOff>177800</xdr:colOff>
      <xdr:row>58</xdr:row>
      <xdr:rowOff>136408</xdr:rowOff>
    </xdr:to>
    <xdr:cxnSp macro="">
      <xdr:nvCxnSpPr>
        <xdr:cNvPr id="784" name="直線コネクタ 783"/>
        <xdr:cNvCxnSpPr/>
      </xdr:nvCxnSpPr>
      <xdr:spPr>
        <a:xfrm flipV="1">
          <a:off x="20434300" y="1004770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136408</xdr:rowOff>
    </xdr:from>
    <xdr:to>
      <xdr:col>107</xdr:col>
      <xdr:colOff>50800</xdr:colOff>
      <xdr:row>58</xdr:row>
      <xdr:rowOff>137162</xdr:rowOff>
    </xdr:to>
    <xdr:cxnSp macro="">
      <xdr:nvCxnSpPr>
        <xdr:cNvPr id="787" name="直線コネクタ 786"/>
        <xdr:cNvCxnSpPr/>
      </xdr:nvCxnSpPr>
      <xdr:spPr>
        <a:xfrm flipV="1">
          <a:off x="19545300" y="1008050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135265</xdr:rowOff>
    </xdr:from>
    <xdr:to>
      <xdr:col>102</xdr:col>
      <xdr:colOff>114300</xdr:colOff>
      <xdr:row>58</xdr:row>
      <xdr:rowOff>137162</xdr:rowOff>
    </xdr:to>
    <xdr:cxnSp macro="">
      <xdr:nvCxnSpPr>
        <xdr:cNvPr id="790" name="直線コネクタ 789"/>
        <xdr:cNvCxnSpPr/>
      </xdr:nvCxnSpPr>
      <xdr:spPr>
        <a:xfrm>
          <a:off x="18656300" y="10079365"/>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87209</xdr:rowOff>
    </xdr:from>
    <xdr:to>
      <xdr:col>116</xdr:col>
      <xdr:colOff>114300</xdr:colOff>
      <xdr:row>59</xdr:row>
      <xdr:rowOff>17359</xdr:rowOff>
    </xdr:to>
    <xdr:sp macro="" textlink="">
      <xdr:nvSpPr>
        <xdr:cNvPr id="800" name="楕円 799"/>
        <xdr:cNvSpPr/>
      </xdr:nvSpPr>
      <xdr:spPr>
        <a:xfrm>
          <a:off x="221107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2136</xdr:rowOff>
    </xdr:from>
    <xdr:ext cx="313932" cy="259045"/>
    <xdr:sp macro="" textlink="">
      <xdr:nvSpPr>
        <xdr:cNvPr id="801" name="貸付金該当値テキスト"/>
        <xdr:cNvSpPr txBox="1"/>
      </xdr:nvSpPr>
      <xdr:spPr>
        <a:xfrm>
          <a:off x="22212300" y="9946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52804</xdr:rowOff>
    </xdr:from>
    <xdr:to>
      <xdr:col>112</xdr:col>
      <xdr:colOff>38100</xdr:colOff>
      <xdr:row>58</xdr:row>
      <xdr:rowOff>154404</xdr:rowOff>
    </xdr:to>
    <xdr:sp macro="" textlink="">
      <xdr:nvSpPr>
        <xdr:cNvPr id="802" name="楕円 801"/>
        <xdr:cNvSpPr/>
      </xdr:nvSpPr>
      <xdr:spPr>
        <a:xfrm>
          <a:off x="21272500" y="9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145531</xdr:rowOff>
    </xdr:from>
    <xdr:ext cx="469744" cy="259045"/>
    <xdr:sp macro="" textlink="">
      <xdr:nvSpPr>
        <xdr:cNvPr id="803" name="テキスト ボックス 802"/>
        <xdr:cNvSpPr txBox="1"/>
      </xdr:nvSpPr>
      <xdr:spPr>
        <a:xfrm>
          <a:off x="21088428" y="1008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85608</xdr:rowOff>
    </xdr:from>
    <xdr:to>
      <xdr:col>107</xdr:col>
      <xdr:colOff>101600</xdr:colOff>
      <xdr:row>59</xdr:row>
      <xdr:rowOff>15758</xdr:rowOff>
    </xdr:to>
    <xdr:sp macro="" textlink="">
      <xdr:nvSpPr>
        <xdr:cNvPr id="804" name="楕円 803"/>
        <xdr:cNvSpPr/>
      </xdr:nvSpPr>
      <xdr:spPr>
        <a:xfrm>
          <a:off x="20383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6885</xdr:rowOff>
    </xdr:from>
    <xdr:ext cx="378565" cy="259045"/>
    <xdr:sp macro="" textlink="">
      <xdr:nvSpPr>
        <xdr:cNvPr id="805" name="テキスト ボックス 804"/>
        <xdr:cNvSpPr txBox="1"/>
      </xdr:nvSpPr>
      <xdr:spPr>
        <a:xfrm>
          <a:off x="20245017" y="1012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86362</xdr:rowOff>
    </xdr:from>
    <xdr:to>
      <xdr:col>102</xdr:col>
      <xdr:colOff>165100</xdr:colOff>
      <xdr:row>59</xdr:row>
      <xdr:rowOff>16512</xdr:rowOff>
    </xdr:to>
    <xdr:sp macro="" textlink="">
      <xdr:nvSpPr>
        <xdr:cNvPr id="806" name="楕円 805"/>
        <xdr:cNvSpPr/>
      </xdr:nvSpPr>
      <xdr:spPr>
        <a:xfrm>
          <a:off x="19494500" y="100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xdr:rowOff>
    </xdr:from>
    <xdr:ext cx="378565" cy="259045"/>
    <xdr:sp macro="" textlink="">
      <xdr:nvSpPr>
        <xdr:cNvPr id="807" name="テキスト ボックス 806"/>
        <xdr:cNvSpPr txBox="1"/>
      </xdr:nvSpPr>
      <xdr:spPr>
        <a:xfrm>
          <a:off x="19356017" y="1012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84465</xdr:rowOff>
    </xdr:from>
    <xdr:to>
      <xdr:col>98</xdr:col>
      <xdr:colOff>38100</xdr:colOff>
      <xdr:row>59</xdr:row>
      <xdr:rowOff>14615</xdr:rowOff>
    </xdr:to>
    <xdr:sp macro="" textlink="">
      <xdr:nvSpPr>
        <xdr:cNvPr id="808" name="楕円 807"/>
        <xdr:cNvSpPr/>
      </xdr:nvSpPr>
      <xdr:spPr>
        <a:xfrm>
          <a:off x="186055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5742</xdr:rowOff>
    </xdr:from>
    <xdr:ext cx="378565" cy="259045"/>
    <xdr:sp macro="" textlink="">
      <xdr:nvSpPr>
        <xdr:cNvPr id="809" name="テキスト ボックス 808"/>
        <xdr:cNvSpPr txBox="1"/>
      </xdr:nvSpPr>
      <xdr:spPr>
        <a:xfrm>
          <a:off x="18467017" y="1012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26492</xdr:rowOff>
    </xdr:from>
    <xdr:to>
      <xdr:col>116</xdr:col>
      <xdr:colOff>63500</xdr:colOff>
      <xdr:row>73</xdr:row>
      <xdr:rowOff>31280</xdr:rowOff>
    </xdr:to>
    <xdr:cxnSp macro="">
      <xdr:nvCxnSpPr>
        <xdr:cNvPr id="838" name="直線コネクタ 837"/>
        <xdr:cNvCxnSpPr/>
      </xdr:nvCxnSpPr>
      <xdr:spPr>
        <a:xfrm flipV="1">
          <a:off x="21323300" y="12542342"/>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31280</xdr:rowOff>
    </xdr:from>
    <xdr:to>
      <xdr:col>111</xdr:col>
      <xdr:colOff>177800</xdr:colOff>
      <xdr:row>73</xdr:row>
      <xdr:rowOff>38786</xdr:rowOff>
    </xdr:to>
    <xdr:cxnSp macro="">
      <xdr:nvCxnSpPr>
        <xdr:cNvPr id="841" name="直線コネクタ 840"/>
        <xdr:cNvCxnSpPr/>
      </xdr:nvCxnSpPr>
      <xdr:spPr>
        <a:xfrm flipV="1">
          <a:off x="20434300" y="125471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38786</xdr:rowOff>
    </xdr:from>
    <xdr:to>
      <xdr:col>107</xdr:col>
      <xdr:colOff>50800</xdr:colOff>
      <xdr:row>73</xdr:row>
      <xdr:rowOff>113550</xdr:rowOff>
    </xdr:to>
    <xdr:cxnSp macro="">
      <xdr:nvCxnSpPr>
        <xdr:cNvPr id="844" name="直線コネクタ 843"/>
        <xdr:cNvCxnSpPr/>
      </xdr:nvCxnSpPr>
      <xdr:spPr>
        <a:xfrm flipV="1">
          <a:off x="19545300" y="12554636"/>
          <a:ext cx="889000" cy="7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113550</xdr:rowOff>
    </xdr:from>
    <xdr:to>
      <xdr:col>102</xdr:col>
      <xdr:colOff>114300</xdr:colOff>
      <xdr:row>73</xdr:row>
      <xdr:rowOff>137744</xdr:rowOff>
    </xdr:to>
    <xdr:cxnSp macro="">
      <xdr:nvCxnSpPr>
        <xdr:cNvPr id="847" name="直線コネクタ 846"/>
        <xdr:cNvCxnSpPr/>
      </xdr:nvCxnSpPr>
      <xdr:spPr>
        <a:xfrm flipV="1">
          <a:off x="18656300" y="1262940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147142</xdr:rowOff>
    </xdr:from>
    <xdr:to>
      <xdr:col>116</xdr:col>
      <xdr:colOff>114300</xdr:colOff>
      <xdr:row>73</xdr:row>
      <xdr:rowOff>77292</xdr:rowOff>
    </xdr:to>
    <xdr:sp macro="" textlink="">
      <xdr:nvSpPr>
        <xdr:cNvPr id="857" name="楕円 856"/>
        <xdr:cNvSpPr/>
      </xdr:nvSpPr>
      <xdr:spPr>
        <a:xfrm>
          <a:off x="22110700" y="124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170019</xdr:rowOff>
    </xdr:from>
    <xdr:ext cx="534377" cy="259045"/>
    <xdr:sp macro="" textlink="">
      <xdr:nvSpPr>
        <xdr:cNvPr id="858" name="繰出金該当値テキスト"/>
        <xdr:cNvSpPr txBox="1"/>
      </xdr:nvSpPr>
      <xdr:spPr>
        <a:xfrm>
          <a:off x="22212300" y="123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151930</xdr:rowOff>
    </xdr:from>
    <xdr:to>
      <xdr:col>112</xdr:col>
      <xdr:colOff>38100</xdr:colOff>
      <xdr:row>73</xdr:row>
      <xdr:rowOff>82080</xdr:rowOff>
    </xdr:to>
    <xdr:sp macro="" textlink="">
      <xdr:nvSpPr>
        <xdr:cNvPr id="859" name="楕円 858"/>
        <xdr:cNvSpPr/>
      </xdr:nvSpPr>
      <xdr:spPr>
        <a:xfrm>
          <a:off x="21272500" y="124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98607</xdr:rowOff>
    </xdr:from>
    <xdr:ext cx="534377" cy="259045"/>
    <xdr:sp macro="" textlink="">
      <xdr:nvSpPr>
        <xdr:cNvPr id="860" name="テキスト ボックス 859"/>
        <xdr:cNvSpPr txBox="1"/>
      </xdr:nvSpPr>
      <xdr:spPr>
        <a:xfrm>
          <a:off x="21056111" y="122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159436</xdr:rowOff>
    </xdr:from>
    <xdr:to>
      <xdr:col>107</xdr:col>
      <xdr:colOff>101600</xdr:colOff>
      <xdr:row>73</xdr:row>
      <xdr:rowOff>89586</xdr:rowOff>
    </xdr:to>
    <xdr:sp macro="" textlink="">
      <xdr:nvSpPr>
        <xdr:cNvPr id="861" name="楕円 860"/>
        <xdr:cNvSpPr/>
      </xdr:nvSpPr>
      <xdr:spPr>
        <a:xfrm>
          <a:off x="20383500" y="125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106113</xdr:rowOff>
    </xdr:from>
    <xdr:ext cx="534377" cy="259045"/>
    <xdr:sp macro="" textlink="">
      <xdr:nvSpPr>
        <xdr:cNvPr id="862" name="テキスト ボックス 861"/>
        <xdr:cNvSpPr txBox="1"/>
      </xdr:nvSpPr>
      <xdr:spPr>
        <a:xfrm>
          <a:off x="20167111" y="122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62750</xdr:rowOff>
    </xdr:from>
    <xdr:to>
      <xdr:col>102</xdr:col>
      <xdr:colOff>165100</xdr:colOff>
      <xdr:row>73</xdr:row>
      <xdr:rowOff>164350</xdr:rowOff>
    </xdr:to>
    <xdr:sp macro="" textlink="">
      <xdr:nvSpPr>
        <xdr:cNvPr id="863" name="楕円 862"/>
        <xdr:cNvSpPr/>
      </xdr:nvSpPr>
      <xdr:spPr>
        <a:xfrm>
          <a:off x="19494500" y="12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9427</xdr:rowOff>
    </xdr:from>
    <xdr:ext cx="534377" cy="259045"/>
    <xdr:sp macro="" textlink="">
      <xdr:nvSpPr>
        <xdr:cNvPr id="864" name="テキスト ボックス 863"/>
        <xdr:cNvSpPr txBox="1"/>
      </xdr:nvSpPr>
      <xdr:spPr>
        <a:xfrm>
          <a:off x="19278111" y="12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86944</xdr:rowOff>
    </xdr:from>
    <xdr:to>
      <xdr:col>98</xdr:col>
      <xdr:colOff>38100</xdr:colOff>
      <xdr:row>74</xdr:row>
      <xdr:rowOff>17094</xdr:rowOff>
    </xdr:to>
    <xdr:sp macro="" textlink="">
      <xdr:nvSpPr>
        <xdr:cNvPr id="865" name="楕円 864"/>
        <xdr:cNvSpPr/>
      </xdr:nvSpPr>
      <xdr:spPr>
        <a:xfrm>
          <a:off x="18605500" y="126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33621</xdr:rowOff>
    </xdr:from>
    <xdr:ext cx="534377" cy="259045"/>
    <xdr:sp macro="" textlink="">
      <xdr:nvSpPr>
        <xdr:cNvPr id="866" name="テキスト ボックス 865"/>
        <xdr:cNvSpPr txBox="1"/>
      </xdr:nvSpPr>
      <xdr:spPr>
        <a:xfrm>
          <a:off x="18389111" y="123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・人口は微減傾向にあり、歳出決算総額は、住民一人当たり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666,259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費目において類似団体より低い数値で遷移している状況の中、扶助費が高い傾向を示している。扶助費の歳出額は前年度に比べ微減しているが、その減少率より人口の減少率のほうが大きかったため、住民一人当たりのコストが伸び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年度も伸びているのは、平成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年熊本地震に関する損壊家屋解体撤去事業等の経費の増加によるものである。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・普通建設事業費（うち新規整備）の伸びは、庁舎危機管理室等増築事業や防災備蓄倉庫新築事業によるものである。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12,114
11,961
33.36
8,787,035
8,071,067
684,700
4,154,529
6,998,236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125331</xdr:rowOff>
    </xdr:from>
    <xdr:to>
      <xdr:col>24</xdr:col>
      <xdr:colOff>63500</xdr:colOff>
      <xdr:row>36</xdr:row>
      <xdr:rowOff>31931</xdr:rowOff>
    </xdr:to>
    <xdr:cxnSp macro="">
      <xdr:nvCxnSpPr>
        <xdr:cNvPr id="63" name="直線コネクタ 62"/>
        <xdr:cNvCxnSpPr/>
      </xdr:nvCxnSpPr>
      <xdr:spPr>
        <a:xfrm flipV="1">
          <a:off x="3797300" y="6126081"/>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115534</xdr:rowOff>
    </xdr:from>
    <xdr:to>
      <xdr:col>19</xdr:col>
      <xdr:colOff>177800</xdr:colOff>
      <xdr:row>36</xdr:row>
      <xdr:rowOff>31931</xdr:rowOff>
    </xdr:to>
    <xdr:cxnSp macro="">
      <xdr:nvCxnSpPr>
        <xdr:cNvPr id="66" name="直線コネクタ 65"/>
        <xdr:cNvCxnSpPr/>
      </xdr:nvCxnSpPr>
      <xdr:spPr>
        <a:xfrm>
          <a:off x="2908300" y="5944834"/>
          <a:ext cx="889000" cy="2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115534</xdr:rowOff>
    </xdr:from>
    <xdr:to>
      <xdr:col>15</xdr:col>
      <xdr:colOff>50800</xdr:colOff>
      <xdr:row>36</xdr:row>
      <xdr:rowOff>907</xdr:rowOff>
    </xdr:to>
    <xdr:cxnSp macro="">
      <xdr:nvCxnSpPr>
        <xdr:cNvPr id="69" name="直線コネクタ 68"/>
        <xdr:cNvCxnSpPr/>
      </xdr:nvCxnSpPr>
      <xdr:spPr>
        <a:xfrm flipV="1">
          <a:off x="2019300" y="5944834"/>
          <a:ext cx="889000" cy="22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xdr:rowOff>
    </xdr:from>
    <xdr:to>
      <xdr:col>10</xdr:col>
      <xdr:colOff>114300</xdr:colOff>
      <xdr:row>37</xdr:row>
      <xdr:rowOff>13317</xdr:rowOff>
    </xdr:to>
    <xdr:cxnSp macro="">
      <xdr:nvCxnSpPr>
        <xdr:cNvPr id="72" name="直線コネクタ 71"/>
        <xdr:cNvCxnSpPr/>
      </xdr:nvCxnSpPr>
      <xdr:spPr>
        <a:xfrm flipV="1">
          <a:off x="1130300" y="6173107"/>
          <a:ext cx="8890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74531</xdr:rowOff>
    </xdr:from>
    <xdr:to>
      <xdr:col>24</xdr:col>
      <xdr:colOff>114300</xdr:colOff>
      <xdr:row>36</xdr:row>
      <xdr:rowOff>4681</xdr:rowOff>
    </xdr:to>
    <xdr:sp macro="" textlink="">
      <xdr:nvSpPr>
        <xdr:cNvPr id="82" name="楕円 81"/>
        <xdr:cNvSpPr/>
      </xdr:nvSpPr>
      <xdr:spPr>
        <a:xfrm>
          <a:off x="45847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52958</xdr:rowOff>
    </xdr:from>
    <xdr:ext cx="469744" cy="259045"/>
    <xdr:sp macro="" textlink="">
      <xdr:nvSpPr>
        <xdr:cNvPr id="83" name="議会費該当値テキスト"/>
        <xdr:cNvSpPr txBox="1"/>
      </xdr:nvSpPr>
      <xdr:spPr>
        <a:xfrm>
          <a:off x="4686300" y="605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152581</xdr:rowOff>
    </xdr:from>
    <xdr:to>
      <xdr:col>20</xdr:col>
      <xdr:colOff>38100</xdr:colOff>
      <xdr:row>36</xdr:row>
      <xdr:rowOff>82731</xdr:rowOff>
    </xdr:to>
    <xdr:sp macro="" textlink="">
      <xdr:nvSpPr>
        <xdr:cNvPr id="84" name="楕円 83"/>
        <xdr:cNvSpPr/>
      </xdr:nvSpPr>
      <xdr:spPr>
        <a:xfrm>
          <a:off x="3746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73858</xdr:rowOff>
    </xdr:from>
    <xdr:ext cx="469744" cy="259045"/>
    <xdr:sp macro="" textlink="">
      <xdr:nvSpPr>
        <xdr:cNvPr id="85" name="テキスト ボックス 84"/>
        <xdr:cNvSpPr txBox="1"/>
      </xdr:nvSpPr>
      <xdr:spPr>
        <a:xfrm>
          <a:off x="3562428"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64734</xdr:rowOff>
    </xdr:from>
    <xdr:to>
      <xdr:col>15</xdr:col>
      <xdr:colOff>101600</xdr:colOff>
      <xdr:row>34</xdr:row>
      <xdr:rowOff>166334</xdr:rowOff>
    </xdr:to>
    <xdr:sp macro="" textlink="">
      <xdr:nvSpPr>
        <xdr:cNvPr id="86" name="楕円 85"/>
        <xdr:cNvSpPr/>
      </xdr:nvSpPr>
      <xdr:spPr>
        <a:xfrm>
          <a:off x="2857500" y="5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157461</xdr:rowOff>
    </xdr:from>
    <xdr:ext cx="469744" cy="259045"/>
    <xdr:sp macro="" textlink="">
      <xdr:nvSpPr>
        <xdr:cNvPr id="87" name="テキスト ボックス 86"/>
        <xdr:cNvSpPr txBox="1"/>
      </xdr:nvSpPr>
      <xdr:spPr>
        <a:xfrm>
          <a:off x="2673428" y="5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121557</xdr:rowOff>
    </xdr:from>
    <xdr:to>
      <xdr:col>10</xdr:col>
      <xdr:colOff>165100</xdr:colOff>
      <xdr:row>36</xdr:row>
      <xdr:rowOff>51707</xdr:rowOff>
    </xdr:to>
    <xdr:sp macro="" textlink="">
      <xdr:nvSpPr>
        <xdr:cNvPr id="88" name="楕円 87"/>
        <xdr:cNvSpPr/>
      </xdr:nvSpPr>
      <xdr:spPr>
        <a:xfrm>
          <a:off x="1968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42834</xdr:rowOff>
    </xdr:from>
    <xdr:ext cx="469744" cy="259045"/>
    <xdr:sp macro="" textlink="">
      <xdr:nvSpPr>
        <xdr:cNvPr id="89" name="テキスト ボックス 88"/>
        <xdr:cNvSpPr txBox="1"/>
      </xdr:nvSpPr>
      <xdr:spPr>
        <a:xfrm>
          <a:off x="1784428" y="62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133967</xdr:rowOff>
    </xdr:from>
    <xdr:to>
      <xdr:col>6</xdr:col>
      <xdr:colOff>38100</xdr:colOff>
      <xdr:row>37</xdr:row>
      <xdr:rowOff>64117</xdr:rowOff>
    </xdr:to>
    <xdr:sp macro="" textlink="">
      <xdr:nvSpPr>
        <xdr:cNvPr id="90" name="楕円 89"/>
        <xdr:cNvSpPr/>
      </xdr:nvSpPr>
      <xdr:spPr>
        <a:xfrm>
          <a:off x="1079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55244</xdr:rowOff>
    </xdr:from>
    <xdr:ext cx="469744" cy="259045"/>
    <xdr:sp macro="" textlink="">
      <xdr:nvSpPr>
        <xdr:cNvPr id="91" name="テキスト ボックス 90"/>
        <xdr:cNvSpPr txBox="1"/>
      </xdr:nvSpPr>
      <xdr:spPr>
        <a:xfrm>
          <a:off x="895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7658</xdr:rowOff>
    </xdr:from>
    <xdr:to>
      <xdr:col>24</xdr:col>
      <xdr:colOff>63500</xdr:colOff>
      <xdr:row>59</xdr:row>
      <xdr:rowOff>16806</xdr:rowOff>
    </xdr:to>
    <xdr:cxnSp macro="">
      <xdr:nvCxnSpPr>
        <xdr:cNvPr id="122" name="直線コネクタ 121"/>
        <xdr:cNvCxnSpPr/>
      </xdr:nvCxnSpPr>
      <xdr:spPr>
        <a:xfrm flipV="1">
          <a:off x="3797300" y="10123208"/>
          <a:ext cx="8382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16806</xdr:rowOff>
    </xdr:from>
    <xdr:to>
      <xdr:col>19</xdr:col>
      <xdr:colOff>177800</xdr:colOff>
      <xdr:row>59</xdr:row>
      <xdr:rowOff>41258</xdr:rowOff>
    </xdr:to>
    <xdr:cxnSp macro="">
      <xdr:nvCxnSpPr>
        <xdr:cNvPr id="125" name="直線コネクタ 124"/>
        <xdr:cNvCxnSpPr/>
      </xdr:nvCxnSpPr>
      <xdr:spPr>
        <a:xfrm flipV="1">
          <a:off x="2908300" y="10132356"/>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41258</xdr:rowOff>
    </xdr:from>
    <xdr:to>
      <xdr:col>15</xdr:col>
      <xdr:colOff>50800</xdr:colOff>
      <xdr:row>59</xdr:row>
      <xdr:rowOff>44181</xdr:rowOff>
    </xdr:to>
    <xdr:cxnSp macro="">
      <xdr:nvCxnSpPr>
        <xdr:cNvPr id="128" name="直線コネクタ 127"/>
        <xdr:cNvCxnSpPr/>
      </xdr:nvCxnSpPr>
      <xdr:spPr>
        <a:xfrm flipV="1">
          <a:off x="2019300" y="10156808"/>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35127</xdr:rowOff>
    </xdr:from>
    <xdr:to>
      <xdr:col>10</xdr:col>
      <xdr:colOff>114300</xdr:colOff>
      <xdr:row>59</xdr:row>
      <xdr:rowOff>44181</xdr:rowOff>
    </xdr:to>
    <xdr:cxnSp macro="">
      <xdr:nvCxnSpPr>
        <xdr:cNvPr id="131" name="直線コネクタ 130"/>
        <xdr:cNvCxnSpPr/>
      </xdr:nvCxnSpPr>
      <xdr:spPr>
        <a:xfrm>
          <a:off x="1130300" y="10150677"/>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128308</xdr:rowOff>
    </xdr:from>
    <xdr:to>
      <xdr:col>24</xdr:col>
      <xdr:colOff>114300</xdr:colOff>
      <xdr:row>59</xdr:row>
      <xdr:rowOff>58458</xdr:rowOff>
    </xdr:to>
    <xdr:sp macro="" textlink="">
      <xdr:nvSpPr>
        <xdr:cNvPr id="141" name="楕円 140"/>
        <xdr:cNvSpPr/>
      </xdr:nvSpPr>
      <xdr:spPr>
        <a:xfrm>
          <a:off x="4584700" y="100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43695</xdr:rowOff>
    </xdr:from>
    <xdr:ext cx="534377" cy="259045"/>
    <xdr:sp macro="" textlink="">
      <xdr:nvSpPr>
        <xdr:cNvPr id="142" name="総務費該当値テキスト"/>
        <xdr:cNvSpPr txBox="1"/>
      </xdr:nvSpPr>
      <xdr:spPr>
        <a:xfrm>
          <a:off x="4686300" y="99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137456</xdr:rowOff>
    </xdr:from>
    <xdr:to>
      <xdr:col>20</xdr:col>
      <xdr:colOff>38100</xdr:colOff>
      <xdr:row>59</xdr:row>
      <xdr:rowOff>67606</xdr:rowOff>
    </xdr:to>
    <xdr:sp macro="" textlink="">
      <xdr:nvSpPr>
        <xdr:cNvPr id="143" name="楕円 142"/>
        <xdr:cNvSpPr/>
      </xdr:nvSpPr>
      <xdr:spPr>
        <a:xfrm>
          <a:off x="3746500" y="100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58733</xdr:rowOff>
    </xdr:from>
    <xdr:ext cx="534377" cy="259045"/>
    <xdr:sp macro="" textlink="">
      <xdr:nvSpPr>
        <xdr:cNvPr id="144" name="テキスト ボックス 143"/>
        <xdr:cNvSpPr txBox="1"/>
      </xdr:nvSpPr>
      <xdr:spPr>
        <a:xfrm>
          <a:off x="3530111" y="101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161908</xdr:rowOff>
    </xdr:from>
    <xdr:to>
      <xdr:col>15</xdr:col>
      <xdr:colOff>101600</xdr:colOff>
      <xdr:row>59</xdr:row>
      <xdr:rowOff>92058</xdr:rowOff>
    </xdr:to>
    <xdr:sp macro="" textlink="">
      <xdr:nvSpPr>
        <xdr:cNvPr id="145" name="楕円 144"/>
        <xdr:cNvSpPr/>
      </xdr:nvSpPr>
      <xdr:spPr>
        <a:xfrm>
          <a:off x="2857500" y="101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83185</xdr:rowOff>
    </xdr:from>
    <xdr:ext cx="534377" cy="259045"/>
    <xdr:sp macro="" textlink="">
      <xdr:nvSpPr>
        <xdr:cNvPr id="146" name="テキスト ボックス 145"/>
        <xdr:cNvSpPr txBox="1"/>
      </xdr:nvSpPr>
      <xdr:spPr>
        <a:xfrm>
          <a:off x="2641111" y="101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164831</xdr:rowOff>
    </xdr:from>
    <xdr:to>
      <xdr:col>10</xdr:col>
      <xdr:colOff>165100</xdr:colOff>
      <xdr:row>59</xdr:row>
      <xdr:rowOff>94981</xdr:rowOff>
    </xdr:to>
    <xdr:sp macro="" textlink="">
      <xdr:nvSpPr>
        <xdr:cNvPr id="147" name="楕円 146"/>
        <xdr:cNvSpPr/>
      </xdr:nvSpPr>
      <xdr:spPr>
        <a:xfrm>
          <a:off x="1968500" y="101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86108</xdr:rowOff>
    </xdr:from>
    <xdr:ext cx="534377" cy="259045"/>
    <xdr:sp macro="" textlink="">
      <xdr:nvSpPr>
        <xdr:cNvPr id="148" name="テキスト ボックス 147"/>
        <xdr:cNvSpPr txBox="1"/>
      </xdr:nvSpPr>
      <xdr:spPr>
        <a:xfrm>
          <a:off x="1752111" y="102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155777</xdr:rowOff>
    </xdr:from>
    <xdr:to>
      <xdr:col>6</xdr:col>
      <xdr:colOff>38100</xdr:colOff>
      <xdr:row>59</xdr:row>
      <xdr:rowOff>85927</xdr:rowOff>
    </xdr:to>
    <xdr:sp macro="" textlink="">
      <xdr:nvSpPr>
        <xdr:cNvPr id="149" name="楕円 148"/>
        <xdr:cNvSpPr/>
      </xdr:nvSpPr>
      <xdr:spPr>
        <a:xfrm>
          <a:off x="1079500" y="100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77054</xdr:rowOff>
    </xdr:from>
    <xdr:ext cx="534377" cy="259045"/>
    <xdr:sp macro="" textlink="">
      <xdr:nvSpPr>
        <xdr:cNvPr id="150" name="テキスト ボックス 149"/>
        <xdr:cNvSpPr txBox="1"/>
      </xdr:nvSpPr>
      <xdr:spPr>
        <a:xfrm>
          <a:off x="863111" y="101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164717</xdr:rowOff>
    </xdr:from>
    <xdr:to>
      <xdr:col>24</xdr:col>
      <xdr:colOff>63500</xdr:colOff>
      <xdr:row>76</xdr:row>
      <xdr:rowOff>40077</xdr:rowOff>
    </xdr:to>
    <xdr:cxnSp macro="">
      <xdr:nvCxnSpPr>
        <xdr:cNvPr id="180" name="直線コネクタ 179"/>
        <xdr:cNvCxnSpPr/>
      </xdr:nvCxnSpPr>
      <xdr:spPr>
        <a:xfrm>
          <a:off x="3797300" y="13023467"/>
          <a:ext cx="8382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164717</xdr:rowOff>
    </xdr:from>
    <xdr:to>
      <xdr:col>19</xdr:col>
      <xdr:colOff>177800</xdr:colOff>
      <xdr:row>76</xdr:row>
      <xdr:rowOff>135623</xdr:rowOff>
    </xdr:to>
    <xdr:cxnSp macro="">
      <xdr:nvCxnSpPr>
        <xdr:cNvPr id="183" name="直線コネクタ 182"/>
        <xdr:cNvCxnSpPr/>
      </xdr:nvCxnSpPr>
      <xdr:spPr>
        <a:xfrm flipV="1">
          <a:off x="2908300" y="13023467"/>
          <a:ext cx="889000" cy="1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135623</xdr:rowOff>
    </xdr:from>
    <xdr:to>
      <xdr:col>15</xdr:col>
      <xdr:colOff>50800</xdr:colOff>
      <xdr:row>77</xdr:row>
      <xdr:rowOff>429</xdr:rowOff>
    </xdr:to>
    <xdr:cxnSp macro="">
      <xdr:nvCxnSpPr>
        <xdr:cNvPr id="186" name="直線コネクタ 185"/>
        <xdr:cNvCxnSpPr/>
      </xdr:nvCxnSpPr>
      <xdr:spPr>
        <a:xfrm flipV="1">
          <a:off x="2019300" y="1316582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429</xdr:rowOff>
    </xdr:from>
    <xdr:to>
      <xdr:col>10</xdr:col>
      <xdr:colOff>114300</xdr:colOff>
      <xdr:row>77</xdr:row>
      <xdr:rowOff>57983</xdr:rowOff>
    </xdr:to>
    <xdr:cxnSp macro="">
      <xdr:nvCxnSpPr>
        <xdr:cNvPr id="189" name="直線コネクタ 188"/>
        <xdr:cNvCxnSpPr/>
      </xdr:nvCxnSpPr>
      <xdr:spPr>
        <a:xfrm flipV="1">
          <a:off x="1130300" y="13202079"/>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160727</xdr:rowOff>
    </xdr:from>
    <xdr:to>
      <xdr:col>24</xdr:col>
      <xdr:colOff>114300</xdr:colOff>
      <xdr:row>76</xdr:row>
      <xdr:rowOff>90877</xdr:rowOff>
    </xdr:to>
    <xdr:sp macro="" textlink="">
      <xdr:nvSpPr>
        <xdr:cNvPr id="199" name="楕円 198"/>
        <xdr:cNvSpPr/>
      </xdr:nvSpPr>
      <xdr:spPr>
        <a:xfrm>
          <a:off x="4584700" y="130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139154</xdr:rowOff>
    </xdr:from>
    <xdr:ext cx="599010" cy="259045"/>
    <xdr:sp macro="" textlink="">
      <xdr:nvSpPr>
        <xdr:cNvPr id="200" name="民生費該当値テキスト"/>
        <xdr:cNvSpPr txBox="1"/>
      </xdr:nvSpPr>
      <xdr:spPr>
        <a:xfrm>
          <a:off x="4686300" y="1299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113916</xdr:rowOff>
    </xdr:from>
    <xdr:to>
      <xdr:col>20</xdr:col>
      <xdr:colOff>38100</xdr:colOff>
      <xdr:row>76</xdr:row>
      <xdr:rowOff>44066</xdr:rowOff>
    </xdr:to>
    <xdr:sp macro="" textlink="">
      <xdr:nvSpPr>
        <xdr:cNvPr id="201" name="楕円 200"/>
        <xdr:cNvSpPr/>
      </xdr:nvSpPr>
      <xdr:spPr>
        <a:xfrm>
          <a:off x="3746500" y="129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60593</xdr:rowOff>
    </xdr:from>
    <xdr:ext cx="599010" cy="259045"/>
    <xdr:sp macro="" textlink="">
      <xdr:nvSpPr>
        <xdr:cNvPr id="202" name="テキスト ボックス 201"/>
        <xdr:cNvSpPr txBox="1"/>
      </xdr:nvSpPr>
      <xdr:spPr>
        <a:xfrm>
          <a:off x="3497795" y="127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84823</xdr:rowOff>
    </xdr:from>
    <xdr:to>
      <xdr:col>15</xdr:col>
      <xdr:colOff>101600</xdr:colOff>
      <xdr:row>77</xdr:row>
      <xdr:rowOff>14973</xdr:rowOff>
    </xdr:to>
    <xdr:sp macro="" textlink="">
      <xdr:nvSpPr>
        <xdr:cNvPr id="203" name="楕円 202"/>
        <xdr:cNvSpPr/>
      </xdr:nvSpPr>
      <xdr:spPr>
        <a:xfrm>
          <a:off x="2857500" y="131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31501</xdr:rowOff>
    </xdr:from>
    <xdr:ext cx="599010" cy="259045"/>
    <xdr:sp macro="" textlink="">
      <xdr:nvSpPr>
        <xdr:cNvPr id="204" name="テキスト ボックス 203"/>
        <xdr:cNvSpPr txBox="1"/>
      </xdr:nvSpPr>
      <xdr:spPr>
        <a:xfrm>
          <a:off x="2608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121079</xdr:rowOff>
    </xdr:from>
    <xdr:to>
      <xdr:col>10</xdr:col>
      <xdr:colOff>165100</xdr:colOff>
      <xdr:row>77</xdr:row>
      <xdr:rowOff>51229</xdr:rowOff>
    </xdr:to>
    <xdr:sp macro="" textlink="">
      <xdr:nvSpPr>
        <xdr:cNvPr id="205" name="楕円 204"/>
        <xdr:cNvSpPr/>
      </xdr:nvSpPr>
      <xdr:spPr>
        <a:xfrm>
          <a:off x="1968500" y="131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42356</xdr:rowOff>
    </xdr:from>
    <xdr:ext cx="599010" cy="259045"/>
    <xdr:sp macro="" textlink="">
      <xdr:nvSpPr>
        <xdr:cNvPr id="206" name="テキスト ボックス 205"/>
        <xdr:cNvSpPr txBox="1"/>
      </xdr:nvSpPr>
      <xdr:spPr>
        <a:xfrm>
          <a:off x="1719795" y="1324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7183</xdr:rowOff>
    </xdr:from>
    <xdr:to>
      <xdr:col>6</xdr:col>
      <xdr:colOff>38100</xdr:colOff>
      <xdr:row>77</xdr:row>
      <xdr:rowOff>108783</xdr:rowOff>
    </xdr:to>
    <xdr:sp macro="" textlink="">
      <xdr:nvSpPr>
        <xdr:cNvPr id="207" name="楕円 206"/>
        <xdr:cNvSpPr/>
      </xdr:nvSpPr>
      <xdr:spPr>
        <a:xfrm>
          <a:off x="1079500" y="132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99910</xdr:rowOff>
    </xdr:from>
    <xdr:ext cx="599010" cy="259045"/>
    <xdr:sp macro="" textlink="">
      <xdr:nvSpPr>
        <xdr:cNvPr id="208" name="テキスト ボックス 207"/>
        <xdr:cNvSpPr txBox="1"/>
      </xdr:nvSpPr>
      <xdr:spPr>
        <a:xfrm>
          <a:off x="830795" y="133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72729</xdr:rowOff>
    </xdr:from>
    <xdr:to>
      <xdr:col>24</xdr:col>
      <xdr:colOff>63500</xdr:colOff>
      <xdr:row>97</xdr:row>
      <xdr:rowOff>4849</xdr:rowOff>
    </xdr:to>
    <xdr:cxnSp macro="">
      <xdr:nvCxnSpPr>
        <xdr:cNvPr id="235" name="直線コネクタ 234"/>
        <xdr:cNvCxnSpPr/>
      </xdr:nvCxnSpPr>
      <xdr:spPr>
        <a:xfrm flipV="1">
          <a:off x="3797300" y="16531929"/>
          <a:ext cx="838200" cy="10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4849</xdr:rowOff>
    </xdr:from>
    <xdr:to>
      <xdr:col>19</xdr:col>
      <xdr:colOff>177800</xdr:colOff>
      <xdr:row>97</xdr:row>
      <xdr:rowOff>117283</xdr:rowOff>
    </xdr:to>
    <xdr:cxnSp macro="">
      <xdr:nvCxnSpPr>
        <xdr:cNvPr id="238" name="直線コネクタ 237"/>
        <xdr:cNvCxnSpPr/>
      </xdr:nvCxnSpPr>
      <xdr:spPr>
        <a:xfrm flipV="1">
          <a:off x="2908300" y="16635499"/>
          <a:ext cx="8890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117283</xdr:rowOff>
    </xdr:from>
    <xdr:to>
      <xdr:col>15</xdr:col>
      <xdr:colOff>50800</xdr:colOff>
      <xdr:row>97</xdr:row>
      <xdr:rowOff>142435</xdr:rowOff>
    </xdr:to>
    <xdr:cxnSp macro="">
      <xdr:nvCxnSpPr>
        <xdr:cNvPr id="241" name="直線コネクタ 240"/>
        <xdr:cNvCxnSpPr/>
      </xdr:nvCxnSpPr>
      <xdr:spPr>
        <a:xfrm flipV="1">
          <a:off x="2019300" y="16747933"/>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107417</xdr:rowOff>
    </xdr:from>
    <xdr:to>
      <xdr:col>10</xdr:col>
      <xdr:colOff>114300</xdr:colOff>
      <xdr:row>97</xdr:row>
      <xdr:rowOff>142435</xdr:rowOff>
    </xdr:to>
    <xdr:cxnSp macro="">
      <xdr:nvCxnSpPr>
        <xdr:cNvPr id="244" name="直線コネクタ 243"/>
        <xdr:cNvCxnSpPr/>
      </xdr:nvCxnSpPr>
      <xdr:spPr>
        <a:xfrm>
          <a:off x="1130300" y="16738067"/>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21929</xdr:rowOff>
    </xdr:from>
    <xdr:to>
      <xdr:col>24</xdr:col>
      <xdr:colOff>114300</xdr:colOff>
      <xdr:row>96</xdr:row>
      <xdr:rowOff>123529</xdr:rowOff>
    </xdr:to>
    <xdr:sp macro="" textlink="">
      <xdr:nvSpPr>
        <xdr:cNvPr id="254" name="楕円 253"/>
        <xdr:cNvSpPr/>
      </xdr:nvSpPr>
      <xdr:spPr>
        <a:xfrm>
          <a:off x="4584700" y="16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44806</xdr:rowOff>
    </xdr:from>
    <xdr:ext cx="534377" cy="259045"/>
    <xdr:sp macro="" textlink="">
      <xdr:nvSpPr>
        <xdr:cNvPr id="255" name="衛生費該当値テキスト"/>
        <xdr:cNvSpPr txBox="1"/>
      </xdr:nvSpPr>
      <xdr:spPr>
        <a:xfrm>
          <a:off x="4686300" y="163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125499</xdr:rowOff>
    </xdr:from>
    <xdr:to>
      <xdr:col>20</xdr:col>
      <xdr:colOff>38100</xdr:colOff>
      <xdr:row>97</xdr:row>
      <xdr:rowOff>55649</xdr:rowOff>
    </xdr:to>
    <xdr:sp macro="" textlink="">
      <xdr:nvSpPr>
        <xdr:cNvPr id="256" name="楕円 255"/>
        <xdr:cNvSpPr/>
      </xdr:nvSpPr>
      <xdr:spPr>
        <a:xfrm>
          <a:off x="3746500" y="165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72176</xdr:rowOff>
    </xdr:from>
    <xdr:ext cx="534377" cy="259045"/>
    <xdr:sp macro="" textlink="">
      <xdr:nvSpPr>
        <xdr:cNvPr id="257" name="テキスト ボックス 256"/>
        <xdr:cNvSpPr txBox="1"/>
      </xdr:nvSpPr>
      <xdr:spPr>
        <a:xfrm>
          <a:off x="3530111" y="1635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66483</xdr:rowOff>
    </xdr:from>
    <xdr:to>
      <xdr:col>15</xdr:col>
      <xdr:colOff>101600</xdr:colOff>
      <xdr:row>97</xdr:row>
      <xdr:rowOff>168083</xdr:rowOff>
    </xdr:to>
    <xdr:sp macro="" textlink="">
      <xdr:nvSpPr>
        <xdr:cNvPr id="258" name="楕円 257"/>
        <xdr:cNvSpPr/>
      </xdr:nvSpPr>
      <xdr:spPr>
        <a:xfrm>
          <a:off x="2857500" y="166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159210</xdr:rowOff>
    </xdr:from>
    <xdr:ext cx="534377" cy="259045"/>
    <xdr:sp macro="" textlink="">
      <xdr:nvSpPr>
        <xdr:cNvPr id="259" name="テキスト ボックス 258"/>
        <xdr:cNvSpPr txBox="1"/>
      </xdr:nvSpPr>
      <xdr:spPr>
        <a:xfrm>
          <a:off x="2641111" y="167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91635</xdr:rowOff>
    </xdr:from>
    <xdr:to>
      <xdr:col>10</xdr:col>
      <xdr:colOff>165100</xdr:colOff>
      <xdr:row>98</xdr:row>
      <xdr:rowOff>21785</xdr:rowOff>
    </xdr:to>
    <xdr:sp macro="" textlink="">
      <xdr:nvSpPr>
        <xdr:cNvPr id="260" name="楕円 259"/>
        <xdr:cNvSpPr/>
      </xdr:nvSpPr>
      <xdr:spPr>
        <a:xfrm>
          <a:off x="1968500" y="167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12912</xdr:rowOff>
    </xdr:from>
    <xdr:ext cx="534377" cy="259045"/>
    <xdr:sp macro="" textlink="">
      <xdr:nvSpPr>
        <xdr:cNvPr id="261" name="テキスト ボックス 260"/>
        <xdr:cNvSpPr txBox="1"/>
      </xdr:nvSpPr>
      <xdr:spPr>
        <a:xfrm>
          <a:off x="1752111" y="168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56617</xdr:rowOff>
    </xdr:from>
    <xdr:to>
      <xdr:col>6</xdr:col>
      <xdr:colOff>38100</xdr:colOff>
      <xdr:row>97</xdr:row>
      <xdr:rowOff>158217</xdr:rowOff>
    </xdr:to>
    <xdr:sp macro="" textlink="">
      <xdr:nvSpPr>
        <xdr:cNvPr id="262" name="楕円 261"/>
        <xdr:cNvSpPr/>
      </xdr:nvSpPr>
      <xdr:spPr>
        <a:xfrm>
          <a:off x="1079500" y="166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149344</xdr:rowOff>
    </xdr:from>
    <xdr:ext cx="534377" cy="259045"/>
    <xdr:sp macro="" textlink="">
      <xdr:nvSpPr>
        <xdr:cNvPr id="263" name="テキスト ボックス 262"/>
        <xdr:cNvSpPr txBox="1"/>
      </xdr:nvSpPr>
      <xdr:spPr>
        <a:xfrm>
          <a:off x="863111" y="167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92021</xdr:rowOff>
    </xdr:from>
    <xdr:to>
      <xdr:col>55</xdr:col>
      <xdr:colOff>0</xdr:colOff>
      <xdr:row>38</xdr:row>
      <xdr:rowOff>106716</xdr:rowOff>
    </xdr:to>
    <xdr:cxnSp macro="">
      <xdr:nvCxnSpPr>
        <xdr:cNvPr id="294" name="直線コネクタ 293"/>
        <xdr:cNvCxnSpPr/>
      </xdr:nvCxnSpPr>
      <xdr:spPr>
        <a:xfrm flipV="1">
          <a:off x="9639300" y="660712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106716</xdr:rowOff>
    </xdr:from>
    <xdr:to>
      <xdr:col>50</xdr:col>
      <xdr:colOff>114300</xdr:colOff>
      <xdr:row>38</xdr:row>
      <xdr:rowOff>109329</xdr:rowOff>
    </xdr:to>
    <xdr:cxnSp macro="">
      <xdr:nvCxnSpPr>
        <xdr:cNvPr id="297" name="直線コネクタ 296"/>
        <xdr:cNvCxnSpPr/>
      </xdr:nvCxnSpPr>
      <xdr:spPr>
        <a:xfrm flipV="1">
          <a:off x="8750300" y="662181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109329</xdr:rowOff>
    </xdr:from>
    <xdr:to>
      <xdr:col>45</xdr:col>
      <xdr:colOff>177800</xdr:colOff>
      <xdr:row>38</xdr:row>
      <xdr:rowOff>110961</xdr:rowOff>
    </xdr:to>
    <xdr:cxnSp macro="">
      <xdr:nvCxnSpPr>
        <xdr:cNvPr id="300" name="直線コネクタ 299"/>
        <xdr:cNvCxnSpPr/>
      </xdr:nvCxnSpPr>
      <xdr:spPr>
        <a:xfrm flipV="1">
          <a:off x="7861300" y="662442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16256</xdr:rowOff>
    </xdr:from>
    <xdr:to>
      <xdr:col>41</xdr:col>
      <xdr:colOff>50800</xdr:colOff>
      <xdr:row>38</xdr:row>
      <xdr:rowOff>110961</xdr:rowOff>
    </xdr:to>
    <xdr:cxnSp macro="">
      <xdr:nvCxnSpPr>
        <xdr:cNvPr id="303" name="直線コネクタ 302"/>
        <xdr:cNvCxnSpPr/>
      </xdr:nvCxnSpPr>
      <xdr:spPr>
        <a:xfrm>
          <a:off x="6972300" y="6188456"/>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41221</xdr:rowOff>
    </xdr:from>
    <xdr:to>
      <xdr:col>55</xdr:col>
      <xdr:colOff>50800</xdr:colOff>
      <xdr:row>38</xdr:row>
      <xdr:rowOff>142821</xdr:rowOff>
    </xdr:to>
    <xdr:sp macro="" textlink="">
      <xdr:nvSpPr>
        <xdr:cNvPr id="313" name="楕円 312"/>
        <xdr:cNvSpPr/>
      </xdr:nvSpPr>
      <xdr:spPr>
        <a:xfrm>
          <a:off x="104267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19648</xdr:rowOff>
    </xdr:from>
    <xdr:ext cx="378565" cy="259045"/>
    <xdr:sp macro="" textlink="">
      <xdr:nvSpPr>
        <xdr:cNvPr id="314" name="労働費該当値テキスト"/>
        <xdr:cNvSpPr txBox="1"/>
      </xdr:nvSpPr>
      <xdr:spPr>
        <a:xfrm>
          <a:off x="10528300"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55916</xdr:rowOff>
    </xdr:from>
    <xdr:to>
      <xdr:col>50</xdr:col>
      <xdr:colOff>165100</xdr:colOff>
      <xdr:row>38</xdr:row>
      <xdr:rowOff>157516</xdr:rowOff>
    </xdr:to>
    <xdr:sp macro="" textlink="">
      <xdr:nvSpPr>
        <xdr:cNvPr id="315" name="楕円 314"/>
        <xdr:cNvSpPr/>
      </xdr:nvSpPr>
      <xdr:spPr>
        <a:xfrm>
          <a:off x="9588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148643</xdr:rowOff>
    </xdr:from>
    <xdr:ext cx="378565" cy="259045"/>
    <xdr:sp macro="" textlink="">
      <xdr:nvSpPr>
        <xdr:cNvPr id="316" name="テキスト ボックス 315"/>
        <xdr:cNvSpPr txBox="1"/>
      </xdr:nvSpPr>
      <xdr:spPr>
        <a:xfrm>
          <a:off x="9450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58529</xdr:rowOff>
    </xdr:from>
    <xdr:to>
      <xdr:col>46</xdr:col>
      <xdr:colOff>38100</xdr:colOff>
      <xdr:row>38</xdr:row>
      <xdr:rowOff>160129</xdr:rowOff>
    </xdr:to>
    <xdr:sp macro="" textlink="">
      <xdr:nvSpPr>
        <xdr:cNvPr id="317" name="楕円 316"/>
        <xdr:cNvSpPr/>
      </xdr:nvSpPr>
      <xdr:spPr>
        <a:xfrm>
          <a:off x="8699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151256</xdr:rowOff>
    </xdr:from>
    <xdr:ext cx="378565" cy="259045"/>
    <xdr:sp macro="" textlink="">
      <xdr:nvSpPr>
        <xdr:cNvPr id="318" name="テキスト ボックス 317"/>
        <xdr:cNvSpPr txBox="1"/>
      </xdr:nvSpPr>
      <xdr:spPr>
        <a:xfrm>
          <a:off x="8561017" y="6666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60161</xdr:rowOff>
    </xdr:from>
    <xdr:to>
      <xdr:col>41</xdr:col>
      <xdr:colOff>101600</xdr:colOff>
      <xdr:row>38</xdr:row>
      <xdr:rowOff>161761</xdr:rowOff>
    </xdr:to>
    <xdr:sp macro="" textlink="">
      <xdr:nvSpPr>
        <xdr:cNvPr id="319" name="楕円 318"/>
        <xdr:cNvSpPr/>
      </xdr:nvSpPr>
      <xdr:spPr>
        <a:xfrm>
          <a:off x="78105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152888</xdr:rowOff>
    </xdr:from>
    <xdr:ext cx="378565" cy="259045"/>
    <xdr:sp macro="" textlink="">
      <xdr:nvSpPr>
        <xdr:cNvPr id="320" name="テキスト ボックス 319"/>
        <xdr:cNvSpPr txBox="1"/>
      </xdr:nvSpPr>
      <xdr:spPr>
        <a:xfrm>
          <a:off x="7672017" y="666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136906</xdr:rowOff>
    </xdr:from>
    <xdr:to>
      <xdr:col>36</xdr:col>
      <xdr:colOff>165100</xdr:colOff>
      <xdr:row>36</xdr:row>
      <xdr:rowOff>67056</xdr:rowOff>
    </xdr:to>
    <xdr:sp macro="" textlink="">
      <xdr:nvSpPr>
        <xdr:cNvPr id="321" name="楕円 320"/>
        <xdr:cNvSpPr/>
      </xdr:nvSpPr>
      <xdr:spPr>
        <a:xfrm>
          <a:off x="6921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58183</xdr:rowOff>
    </xdr:from>
    <xdr:ext cx="469744" cy="259045"/>
    <xdr:sp macro="" textlink="">
      <xdr:nvSpPr>
        <xdr:cNvPr id="322" name="テキスト ボックス 321"/>
        <xdr:cNvSpPr txBox="1"/>
      </xdr:nvSpPr>
      <xdr:spPr>
        <a:xfrm>
          <a:off x="6737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78709</xdr:rowOff>
    </xdr:from>
    <xdr:to>
      <xdr:col>55</xdr:col>
      <xdr:colOff>0</xdr:colOff>
      <xdr:row>56</xdr:row>
      <xdr:rowOff>159401</xdr:rowOff>
    </xdr:to>
    <xdr:cxnSp macro="">
      <xdr:nvCxnSpPr>
        <xdr:cNvPr id="349" name="直線コネクタ 348"/>
        <xdr:cNvCxnSpPr/>
      </xdr:nvCxnSpPr>
      <xdr:spPr>
        <a:xfrm flipV="1">
          <a:off x="9639300" y="9679909"/>
          <a:ext cx="838200" cy="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159401</xdr:rowOff>
    </xdr:from>
    <xdr:to>
      <xdr:col>50</xdr:col>
      <xdr:colOff>114300</xdr:colOff>
      <xdr:row>57</xdr:row>
      <xdr:rowOff>138017</xdr:rowOff>
    </xdr:to>
    <xdr:cxnSp macro="">
      <xdr:nvCxnSpPr>
        <xdr:cNvPr id="352" name="直線コネクタ 351"/>
        <xdr:cNvCxnSpPr/>
      </xdr:nvCxnSpPr>
      <xdr:spPr>
        <a:xfrm flipV="1">
          <a:off x="8750300" y="9760601"/>
          <a:ext cx="889000" cy="15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96609</xdr:rowOff>
    </xdr:from>
    <xdr:to>
      <xdr:col>45</xdr:col>
      <xdr:colOff>177800</xdr:colOff>
      <xdr:row>57</xdr:row>
      <xdr:rowOff>138017</xdr:rowOff>
    </xdr:to>
    <xdr:cxnSp macro="">
      <xdr:nvCxnSpPr>
        <xdr:cNvPr id="355" name="直線コネクタ 354"/>
        <xdr:cNvCxnSpPr/>
      </xdr:nvCxnSpPr>
      <xdr:spPr>
        <a:xfrm>
          <a:off x="7861300" y="9869259"/>
          <a:ext cx="889000" cy="4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163950</xdr:rowOff>
    </xdr:from>
    <xdr:to>
      <xdr:col>41</xdr:col>
      <xdr:colOff>50800</xdr:colOff>
      <xdr:row>57</xdr:row>
      <xdr:rowOff>96609</xdr:rowOff>
    </xdr:to>
    <xdr:cxnSp macro="">
      <xdr:nvCxnSpPr>
        <xdr:cNvPr id="358" name="直線コネクタ 357"/>
        <xdr:cNvCxnSpPr/>
      </xdr:nvCxnSpPr>
      <xdr:spPr>
        <a:xfrm>
          <a:off x="6972300" y="9765150"/>
          <a:ext cx="889000" cy="1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27909</xdr:rowOff>
    </xdr:from>
    <xdr:to>
      <xdr:col>55</xdr:col>
      <xdr:colOff>50800</xdr:colOff>
      <xdr:row>56</xdr:row>
      <xdr:rowOff>129509</xdr:rowOff>
    </xdr:to>
    <xdr:sp macro="" textlink="">
      <xdr:nvSpPr>
        <xdr:cNvPr id="368" name="楕円 367"/>
        <xdr:cNvSpPr/>
      </xdr:nvSpPr>
      <xdr:spPr>
        <a:xfrm>
          <a:off x="10426700" y="96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50786</xdr:rowOff>
    </xdr:from>
    <xdr:ext cx="534377" cy="259045"/>
    <xdr:sp macro="" textlink="">
      <xdr:nvSpPr>
        <xdr:cNvPr id="369" name="農林水産業費該当値テキスト"/>
        <xdr:cNvSpPr txBox="1"/>
      </xdr:nvSpPr>
      <xdr:spPr>
        <a:xfrm>
          <a:off x="10528300" y="94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108601</xdr:rowOff>
    </xdr:from>
    <xdr:to>
      <xdr:col>50</xdr:col>
      <xdr:colOff>165100</xdr:colOff>
      <xdr:row>57</xdr:row>
      <xdr:rowOff>38751</xdr:rowOff>
    </xdr:to>
    <xdr:sp macro="" textlink="">
      <xdr:nvSpPr>
        <xdr:cNvPr id="370" name="楕円 369"/>
        <xdr:cNvSpPr/>
      </xdr:nvSpPr>
      <xdr:spPr>
        <a:xfrm>
          <a:off x="9588500" y="97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55278</xdr:rowOff>
    </xdr:from>
    <xdr:ext cx="534377" cy="259045"/>
    <xdr:sp macro="" textlink="">
      <xdr:nvSpPr>
        <xdr:cNvPr id="371" name="テキスト ボックス 370"/>
        <xdr:cNvSpPr txBox="1"/>
      </xdr:nvSpPr>
      <xdr:spPr>
        <a:xfrm>
          <a:off x="9372111" y="94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87217</xdr:rowOff>
    </xdr:from>
    <xdr:to>
      <xdr:col>46</xdr:col>
      <xdr:colOff>38100</xdr:colOff>
      <xdr:row>58</xdr:row>
      <xdr:rowOff>17367</xdr:rowOff>
    </xdr:to>
    <xdr:sp macro="" textlink="">
      <xdr:nvSpPr>
        <xdr:cNvPr id="372" name="楕円 371"/>
        <xdr:cNvSpPr/>
      </xdr:nvSpPr>
      <xdr:spPr>
        <a:xfrm>
          <a:off x="8699500" y="98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8494</xdr:rowOff>
    </xdr:from>
    <xdr:ext cx="534377" cy="259045"/>
    <xdr:sp macro="" textlink="">
      <xdr:nvSpPr>
        <xdr:cNvPr id="373" name="テキスト ボックス 372"/>
        <xdr:cNvSpPr txBox="1"/>
      </xdr:nvSpPr>
      <xdr:spPr>
        <a:xfrm>
          <a:off x="8483111" y="99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45809</xdr:rowOff>
    </xdr:from>
    <xdr:to>
      <xdr:col>41</xdr:col>
      <xdr:colOff>101600</xdr:colOff>
      <xdr:row>57</xdr:row>
      <xdr:rowOff>147409</xdr:rowOff>
    </xdr:to>
    <xdr:sp macro="" textlink="">
      <xdr:nvSpPr>
        <xdr:cNvPr id="374" name="楕円 373"/>
        <xdr:cNvSpPr/>
      </xdr:nvSpPr>
      <xdr:spPr>
        <a:xfrm>
          <a:off x="78105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138536</xdr:rowOff>
    </xdr:from>
    <xdr:ext cx="534377" cy="259045"/>
    <xdr:sp macro="" textlink="">
      <xdr:nvSpPr>
        <xdr:cNvPr id="375" name="テキスト ボックス 374"/>
        <xdr:cNvSpPr txBox="1"/>
      </xdr:nvSpPr>
      <xdr:spPr>
        <a:xfrm>
          <a:off x="7594111" y="99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113150</xdr:rowOff>
    </xdr:from>
    <xdr:to>
      <xdr:col>36</xdr:col>
      <xdr:colOff>165100</xdr:colOff>
      <xdr:row>57</xdr:row>
      <xdr:rowOff>43300</xdr:rowOff>
    </xdr:to>
    <xdr:sp macro="" textlink="">
      <xdr:nvSpPr>
        <xdr:cNvPr id="376" name="楕円 375"/>
        <xdr:cNvSpPr/>
      </xdr:nvSpPr>
      <xdr:spPr>
        <a:xfrm>
          <a:off x="6921500" y="97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59827</xdr:rowOff>
    </xdr:from>
    <xdr:ext cx="534377" cy="259045"/>
    <xdr:sp macro="" textlink="">
      <xdr:nvSpPr>
        <xdr:cNvPr id="377" name="テキスト ボックス 376"/>
        <xdr:cNvSpPr txBox="1"/>
      </xdr:nvSpPr>
      <xdr:spPr>
        <a:xfrm>
          <a:off x="6705111" y="94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137680</xdr:rowOff>
    </xdr:from>
    <xdr:to>
      <xdr:col>55</xdr:col>
      <xdr:colOff>0</xdr:colOff>
      <xdr:row>78</xdr:row>
      <xdr:rowOff>147038</xdr:rowOff>
    </xdr:to>
    <xdr:cxnSp macro="">
      <xdr:nvCxnSpPr>
        <xdr:cNvPr id="406" name="直線コネクタ 405"/>
        <xdr:cNvCxnSpPr/>
      </xdr:nvCxnSpPr>
      <xdr:spPr>
        <a:xfrm>
          <a:off x="9639300" y="13510780"/>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136522</xdr:rowOff>
    </xdr:from>
    <xdr:to>
      <xdr:col>50</xdr:col>
      <xdr:colOff>114300</xdr:colOff>
      <xdr:row>78</xdr:row>
      <xdr:rowOff>137680</xdr:rowOff>
    </xdr:to>
    <xdr:cxnSp macro="">
      <xdr:nvCxnSpPr>
        <xdr:cNvPr id="409" name="直線コネクタ 408"/>
        <xdr:cNvCxnSpPr/>
      </xdr:nvCxnSpPr>
      <xdr:spPr>
        <a:xfrm>
          <a:off x="8750300" y="13509622"/>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136522</xdr:rowOff>
    </xdr:from>
    <xdr:to>
      <xdr:col>45</xdr:col>
      <xdr:colOff>177800</xdr:colOff>
      <xdr:row>78</xdr:row>
      <xdr:rowOff>154246</xdr:rowOff>
    </xdr:to>
    <xdr:cxnSp macro="">
      <xdr:nvCxnSpPr>
        <xdr:cNvPr id="412" name="直線コネクタ 411"/>
        <xdr:cNvCxnSpPr/>
      </xdr:nvCxnSpPr>
      <xdr:spPr>
        <a:xfrm flipV="1">
          <a:off x="7861300" y="13509622"/>
          <a:ext cx="8890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154246</xdr:rowOff>
    </xdr:from>
    <xdr:to>
      <xdr:col>41</xdr:col>
      <xdr:colOff>50800</xdr:colOff>
      <xdr:row>78</xdr:row>
      <xdr:rowOff>161204</xdr:rowOff>
    </xdr:to>
    <xdr:cxnSp macro="">
      <xdr:nvCxnSpPr>
        <xdr:cNvPr id="415" name="直線コネクタ 414"/>
        <xdr:cNvCxnSpPr/>
      </xdr:nvCxnSpPr>
      <xdr:spPr>
        <a:xfrm flipV="1">
          <a:off x="6972300" y="13527346"/>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96238</xdr:rowOff>
    </xdr:from>
    <xdr:to>
      <xdr:col>55</xdr:col>
      <xdr:colOff>50800</xdr:colOff>
      <xdr:row>79</xdr:row>
      <xdr:rowOff>26388</xdr:rowOff>
    </xdr:to>
    <xdr:sp macro="" textlink="">
      <xdr:nvSpPr>
        <xdr:cNvPr id="425" name="楕円 424"/>
        <xdr:cNvSpPr/>
      </xdr:nvSpPr>
      <xdr:spPr>
        <a:xfrm>
          <a:off x="10426700" y="134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11165</xdr:rowOff>
    </xdr:from>
    <xdr:ext cx="469744" cy="259045"/>
    <xdr:sp macro="" textlink="">
      <xdr:nvSpPr>
        <xdr:cNvPr id="426" name="商工費該当値テキスト"/>
        <xdr:cNvSpPr txBox="1"/>
      </xdr:nvSpPr>
      <xdr:spPr>
        <a:xfrm>
          <a:off x="10528300" y="1338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86880</xdr:rowOff>
    </xdr:from>
    <xdr:to>
      <xdr:col>50</xdr:col>
      <xdr:colOff>165100</xdr:colOff>
      <xdr:row>79</xdr:row>
      <xdr:rowOff>17030</xdr:rowOff>
    </xdr:to>
    <xdr:sp macro="" textlink="">
      <xdr:nvSpPr>
        <xdr:cNvPr id="427" name="楕円 426"/>
        <xdr:cNvSpPr/>
      </xdr:nvSpPr>
      <xdr:spPr>
        <a:xfrm>
          <a:off x="9588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8157</xdr:rowOff>
    </xdr:from>
    <xdr:ext cx="534377" cy="259045"/>
    <xdr:sp macro="" textlink="">
      <xdr:nvSpPr>
        <xdr:cNvPr id="428" name="テキスト ボックス 427"/>
        <xdr:cNvSpPr txBox="1"/>
      </xdr:nvSpPr>
      <xdr:spPr>
        <a:xfrm>
          <a:off x="9372111" y="135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85722</xdr:rowOff>
    </xdr:from>
    <xdr:to>
      <xdr:col>46</xdr:col>
      <xdr:colOff>38100</xdr:colOff>
      <xdr:row>79</xdr:row>
      <xdr:rowOff>15872</xdr:rowOff>
    </xdr:to>
    <xdr:sp macro="" textlink="">
      <xdr:nvSpPr>
        <xdr:cNvPr id="429" name="楕円 428"/>
        <xdr:cNvSpPr/>
      </xdr:nvSpPr>
      <xdr:spPr>
        <a:xfrm>
          <a:off x="8699500" y="134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6999</xdr:rowOff>
    </xdr:from>
    <xdr:ext cx="534377" cy="259045"/>
    <xdr:sp macro="" textlink="">
      <xdr:nvSpPr>
        <xdr:cNvPr id="430" name="テキスト ボックス 429"/>
        <xdr:cNvSpPr txBox="1"/>
      </xdr:nvSpPr>
      <xdr:spPr>
        <a:xfrm>
          <a:off x="8483111" y="135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103446</xdr:rowOff>
    </xdr:from>
    <xdr:to>
      <xdr:col>41</xdr:col>
      <xdr:colOff>101600</xdr:colOff>
      <xdr:row>79</xdr:row>
      <xdr:rowOff>33596</xdr:rowOff>
    </xdr:to>
    <xdr:sp macro="" textlink="">
      <xdr:nvSpPr>
        <xdr:cNvPr id="431" name="楕円 430"/>
        <xdr:cNvSpPr/>
      </xdr:nvSpPr>
      <xdr:spPr>
        <a:xfrm>
          <a:off x="7810500" y="134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24723</xdr:rowOff>
    </xdr:from>
    <xdr:ext cx="469744" cy="259045"/>
    <xdr:sp macro="" textlink="">
      <xdr:nvSpPr>
        <xdr:cNvPr id="432" name="テキスト ボックス 431"/>
        <xdr:cNvSpPr txBox="1"/>
      </xdr:nvSpPr>
      <xdr:spPr>
        <a:xfrm>
          <a:off x="7626428" y="1356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110404</xdr:rowOff>
    </xdr:from>
    <xdr:to>
      <xdr:col>36</xdr:col>
      <xdr:colOff>165100</xdr:colOff>
      <xdr:row>79</xdr:row>
      <xdr:rowOff>40554</xdr:rowOff>
    </xdr:to>
    <xdr:sp macro="" textlink="">
      <xdr:nvSpPr>
        <xdr:cNvPr id="433" name="楕円 432"/>
        <xdr:cNvSpPr/>
      </xdr:nvSpPr>
      <xdr:spPr>
        <a:xfrm>
          <a:off x="6921500" y="134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31681</xdr:rowOff>
    </xdr:from>
    <xdr:ext cx="469744" cy="259045"/>
    <xdr:sp macro="" textlink="">
      <xdr:nvSpPr>
        <xdr:cNvPr id="434" name="テキスト ボックス 433"/>
        <xdr:cNvSpPr txBox="1"/>
      </xdr:nvSpPr>
      <xdr:spPr>
        <a:xfrm>
          <a:off x="6737428" y="135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107561</xdr:rowOff>
    </xdr:from>
    <xdr:to>
      <xdr:col>55</xdr:col>
      <xdr:colOff>0</xdr:colOff>
      <xdr:row>98</xdr:row>
      <xdr:rowOff>122997</xdr:rowOff>
    </xdr:to>
    <xdr:cxnSp macro="">
      <xdr:nvCxnSpPr>
        <xdr:cNvPr id="463" name="直線コネクタ 462"/>
        <xdr:cNvCxnSpPr/>
      </xdr:nvCxnSpPr>
      <xdr:spPr>
        <a:xfrm flipV="1">
          <a:off x="9639300" y="16909661"/>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82775</xdr:rowOff>
    </xdr:from>
    <xdr:to>
      <xdr:col>50</xdr:col>
      <xdr:colOff>114300</xdr:colOff>
      <xdr:row>98</xdr:row>
      <xdr:rowOff>122997</xdr:rowOff>
    </xdr:to>
    <xdr:cxnSp macro="">
      <xdr:nvCxnSpPr>
        <xdr:cNvPr id="466" name="直線コネクタ 465"/>
        <xdr:cNvCxnSpPr/>
      </xdr:nvCxnSpPr>
      <xdr:spPr>
        <a:xfrm>
          <a:off x="8750300" y="16884875"/>
          <a:ext cx="889000" cy="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61412</xdr:rowOff>
    </xdr:from>
    <xdr:to>
      <xdr:col>45</xdr:col>
      <xdr:colOff>177800</xdr:colOff>
      <xdr:row>98</xdr:row>
      <xdr:rowOff>82775</xdr:rowOff>
    </xdr:to>
    <xdr:cxnSp macro="">
      <xdr:nvCxnSpPr>
        <xdr:cNvPr id="469" name="直線コネクタ 468"/>
        <xdr:cNvCxnSpPr/>
      </xdr:nvCxnSpPr>
      <xdr:spPr>
        <a:xfrm>
          <a:off x="7861300" y="16863512"/>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61412</xdr:rowOff>
    </xdr:from>
    <xdr:to>
      <xdr:col>41</xdr:col>
      <xdr:colOff>50800</xdr:colOff>
      <xdr:row>98</xdr:row>
      <xdr:rowOff>63864</xdr:rowOff>
    </xdr:to>
    <xdr:cxnSp macro="">
      <xdr:nvCxnSpPr>
        <xdr:cNvPr id="472" name="直線コネクタ 471"/>
        <xdr:cNvCxnSpPr/>
      </xdr:nvCxnSpPr>
      <xdr:spPr>
        <a:xfrm flipV="1">
          <a:off x="6972300" y="16863512"/>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56761</xdr:rowOff>
    </xdr:from>
    <xdr:to>
      <xdr:col>55</xdr:col>
      <xdr:colOff>50800</xdr:colOff>
      <xdr:row>98</xdr:row>
      <xdr:rowOff>158361</xdr:rowOff>
    </xdr:to>
    <xdr:sp macro="" textlink="">
      <xdr:nvSpPr>
        <xdr:cNvPr id="482" name="楕円 481"/>
        <xdr:cNvSpPr/>
      </xdr:nvSpPr>
      <xdr:spPr>
        <a:xfrm>
          <a:off x="10426700" y="168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72197</xdr:rowOff>
    </xdr:from>
    <xdr:to>
      <xdr:col>50</xdr:col>
      <xdr:colOff>165100</xdr:colOff>
      <xdr:row>99</xdr:row>
      <xdr:rowOff>2347</xdr:rowOff>
    </xdr:to>
    <xdr:sp macro="" textlink="">
      <xdr:nvSpPr>
        <xdr:cNvPr id="484" name="楕円 483"/>
        <xdr:cNvSpPr/>
      </xdr:nvSpPr>
      <xdr:spPr>
        <a:xfrm>
          <a:off x="9588500" y="168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164924</xdr:rowOff>
    </xdr:from>
    <xdr:ext cx="534377" cy="259045"/>
    <xdr:sp macro="" textlink="">
      <xdr:nvSpPr>
        <xdr:cNvPr id="485" name="テキスト ボックス 484"/>
        <xdr:cNvSpPr txBox="1"/>
      </xdr:nvSpPr>
      <xdr:spPr>
        <a:xfrm>
          <a:off x="9372111" y="169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31975</xdr:rowOff>
    </xdr:from>
    <xdr:to>
      <xdr:col>46</xdr:col>
      <xdr:colOff>38100</xdr:colOff>
      <xdr:row>98</xdr:row>
      <xdr:rowOff>133575</xdr:rowOff>
    </xdr:to>
    <xdr:sp macro="" textlink="">
      <xdr:nvSpPr>
        <xdr:cNvPr id="486" name="楕円 485"/>
        <xdr:cNvSpPr/>
      </xdr:nvSpPr>
      <xdr:spPr>
        <a:xfrm>
          <a:off x="8699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150102</xdr:rowOff>
    </xdr:from>
    <xdr:ext cx="534377" cy="259045"/>
    <xdr:sp macro="" textlink="">
      <xdr:nvSpPr>
        <xdr:cNvPr id="487" name="テキスト ボックス 486"/>
        <xdr:cNvSpPr txBox="1"/>
      </xdr:nvSpPr>
      <xdr:spPr>
        <a:xfrm>
          <a:off x="8483111" y="16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10612</xdr:rowOff>
    </xdr:from>
    <xdr:to>
      <xdr:col>41</xdr:col>
      <xdr:colOff>101600</xdr:colOff>
      <xdr:row>98</xdr:row>
      <xdr:rowOff>112212</xdr:rowOff>
    </xdr:to>
    <xdr:sp macro="" textlink="">
      <xdr:nvSpPr>
        <xdr:cNvPr id="488" name="楕円 487"/>
        <xdr:cNvSpPr/>
      </xdr:nvSpPr>
      <xdr:spPr>
        <a:xfrm>
          <a:off x="7810500" y="16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128739</xdr:rowOff>
    </xdr:from>
    <xdr:ext cx="534377" cy="259045"/>
    <xdr:sp macro="" textlink="">
      <xdr:nvSpPr>
        <xdr:cNvPr id="489" name="テキスト ボックス 488"/>
        <xdr:cNvSpPr txBox="1"/>
      </xdr:nvSpPr>
      <xdr:spPr>
        <a:xfrm>
          <a:off x="7594111" y="165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13064</xdr:rowOff>
    </xdr:from>
    <xdr:to>
      <xdr:col>36</xdr:col>
      <xdr:colOff>165100</xdr:colOff>
      <xdr:row>98</xdr:row>
      <xdr:rowOff>114664</xdr:rowOff>
    </xdr:to>
    <xdr:sp macro="" textlink="">
      <xdr:nvSpPr>
        <xdr:cNvPr id="490" name="楕円 489"/>
        <xdr:cNvSpPr/>
      </xdr:nvSpPr>
      <xdr:spPr>
        <a:xfrm>
          <a:off x="6921500" y="168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131191</xdr:rowOff>
    </xdr:from>
    <xdr:ext cx="534377" cy="259045"/>
    <xdr:sp macro="" textlink="">
      <xdr:nvSpPr>
        <xdr:cNvPr id="491" name="テキスト ボックス 490"/>
        <xdr:cNvSpPr txBox="1"/>
      </xdr:nvSpPr>
      <xdr:spPr>
        <a:xfrm>
          <a:off x="6705111" y="165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168224</xdr:rowOff>
    </xdr:from>
    <xdr:to>
      <xdr:col>85</xdr:col>
      <xdr:colOff>127000</xdr:colOff>
      <xdr:row>36</xdr:row>
      <xdr:rowOff>163741</xdr:rowOff>
    </xdr:to>
    <xdr:cxnSp macro="">
      <xdr:nvCxnSpPr>
        <xdr:cNvPr id="520" name="直線コネクタ 519"/>
        <xdr:cNvCxnSpPr/>
      </xdr:nvCxnSpPr>
      <xdr:spPr>
        <a:xfrm flipV="1">
          <a:off x="15481300" y="6168974"/>
          <a:ext cx="838200" cy="1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89167</xdr:rowOff>
    </xdr:from>
    <xdr:to>
      <xdr:col>81</xdr:col>
      <xdr:colOff>50800</xdr:colOff>
      <xdr:row>36</xdr:row>
      <xdr:rowOff>163741</xdr:rowOff>
    </xdr:to>
    <xdr:cxnSp macro="">
      <xdr:nvCxnSpPr>
        <xdr:cNvPr id="523" name="直線コネクタ 522"/>
        <xdr:cNvCxnSpPr/>
      </xdr:nvCxnSpPr>
      <xdr:spPr>
        <a:xfrm>
          <a:off x="14592300" y="6261367"/>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89167</xdr:rowOff>
    </xdr:from>
    <xdr:to>
      <xdr:col>76</xdr:col>
      <xdr:colOff>114300</xdr:colOff>
      <xdr:row>37</xdr:row>
      <xdr:rowOff>50444</xdr:rowOff>
    </xdr:to>
    <xdr:cxnSp macro="">
      <xdr:nvCxnSpPr>
        <xdr:cNvPr id="526" name="直線コネクタ 525"/>
        <xdr:cNvCxnSpPr/>
      </xdr:nvCxnSpPr>
      <xdr:spPr>
        <a:xfrm flipV="1">
          <a:off x="13703300" y="6261367"/>
          <a:ext cx="889000" cy="1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50444</xdr:rowOff>
    </xdr:from>
    <xdr:to>
      <xdr:col>71</xdr:col>
      <xdr:colOff>177800</xdr:colOff>
      <xdr:row>37</xdr:row>
      <xdr:rowOff>79502</xdr:rowOff>
    </xdr:to>
    <xdr:cxnSp macro="">
      <xdr:nvCxnSpPr>
        <xdr:cNvPr id="529" name="直線コネクタ 528"/>
        <xdr:cNvCxnSpPr/>
      </xdr:nvCxnSpPr>
      <xdr:spPr>
        <a:xfrm flipV="1">
          <a:off x="12814300" y="6394094"/>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117424</xdr:rowOff>
    </xdr:from>
    <xdr:to>
      <xdr:col>85</xdr:col>
      <xdr:colOff>177800</xdr:colOff>
      <xdr:row>36</xdr:row>
      <xdr:rowOff>47574</xdr:rowOff>
    </xdr:to>
    <xdr:sp macro="" textlink="">
      <xdr:nvSpPr>
        <xdr:cNvPr id="539" name="楕円 538"/>
        <xdr:cNvSpPr/>
      </xdr:nvSpPr>
      <xdr:spPr>
        <a:xfrm>
          <a:off x="16268700" y="61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140301</xdr:rowOff>
    </xdr:from>
    <xdr:ext cx="534377" cy="259045"/>
    <xdr:sp macro="" textlink="">
      <xdr:nvSpPr>
        <xdr:cNvPr id="540" name="消防費該当値テキスト"/>
        <xdr:cNvSpPr txBox="1"/>
      </xdr:nvSpPr>
      <xdr:spPr>
        <a:xfrm>
          <a:off x="16370300" y="59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112941</xdr:rowOff>
    </xdr:from>
    <xdr:to>
      <xdr:col>81</xdr:col>
      <xdr:colOff>101600</xdr:colOff>
      <xdr:row>37</xdr:row>
      <xdr:rowOff>43091</xdr:rowOff>
    </xdr:to>
    <xdr:sp macro="" textlink="">
      <xdr:nvSpPr>
        <xdr:cNvPr id="541" name="楕円 540"/>
        <xdr:cNvSpPr/>
      </xdr:nvSpPr>
      <xdr:spPr>
        <a:xfrm>
          <a:off x="15430500" y="62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34218</xdr:rowOff>
    </xdr:from>
    <xdr:ext cx="534377" cy="259045"/>
    <xdr:sp macro="" textlink="">
      <xdr:nvSpPr>
        <xdr:cNvPr id="542" name="テキスト ボックス 541"/>
        <xdr:cNvSpPr txBox="1"/>
      </xdr:nvSpPr>
      <xdr:spPr>
        <a:xfrm>
          <a:off x="15214111" y="63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38367</xdr:rowOff>
    </xdr:from>
    <xdr:to>
      <xdr:col>76</xdr:col>
      <xdr:colOff>165100</xdr:colOff>
      <xdr:row>36</xdr:row>
      <xdr:rowOff>139967</xdr:rowOff>
    </xdr:to>
    <xdr:sp macro="" textlink="">
      <xdr:nvSpPr>
        <xdr:cNvPr id="543" name="楕円 542"/>
        <xdr:cNvSpPr/>
      </xdr:nvSpPr>
      <xdr:spPr>
        <a:xfrm>
          <a:off x="14541500" y="62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156494</xdr:rowOff>
    </xdr:from>
    <xdr:ext cx="534377" cy="259045"/>
    <xdr:sp macro="" textlink="">
      <xdr:nvSpPr>
        <xdr:cNvPr id="544" name="テキスト ボックス 543"/>
        <xdr:cNvSpPr txBox="1"/>
      </xdr:nvSpPr>
      <xdr:spPr>
        <a:xfrm>
          <a:off x="14325111" y="59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171094</xdr:rowOff>
    </xdr:from>
    <xdr:to>
      <xdr:col>72</xdr:col>
      <xdr:colOff>38100</xdr:colOff>
      <xdr:row>37</xdr:row>
      <xdr:rowOff>101244</xdr:rowOff>
    </xdr:to>
    <xdr:sp macro="" textlink="">
      <xdr:nvSpPr>
        <xdr:cNvPr id="545" name="楕円 544"/>
        <xdr:cNvSpPr/>
      </xdr:nvSpPr>
      <xdr:spPr>
        <a:xfrm>
          <a:off x="13652500" y="6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92371</xdr:rowOff>
    </xdr:from>
    <xdr:ext cx="534377" cy="259045"/>
    <xdr:sp macro="" textlink="">
      <xdr:nvSpPr>
        <xdr:cNvPr id="546" name="テキスト ボックス 545"/>
        <xdr:cNvSpPr txBox="1"/>
      </xdr:nvSpPr>
      <xdr:spPr>
        <a:xfrm>
          <a:off x="13436111" y="64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28702</xdr:rowOff>
    </xdr:from>
    <xdr:to>
      <xdr:col>67</xdr:col>
      <xdr:colOff>101600</xdr:colOff>
      <xdr:row>37</xdr:row>
      <xdr:rowOff>130302</xdr:rowOff>
    </xdr:to>
    <xdr:sp macro="" textlink="">
      <xdr:nvSpPr>
        <xdr:cNvPr id="547" name="楕円 546"/>
        <xdr:cNvSpPr/>
      </xdr:nvSpPr>
      <xdr:spPr>
        <a:xfrm>
          <a:off x="12763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121429</xdr:rowOff>
    </xdr:from>
    <xdr:ext cx="534377" cy="259045"/>
    <xdr:sp macro="" textlink="">
      <xdr:nvSpPr>
        <xdr:cNvPr id="548" name="テキスト ボックス 547"/>
        <xdr:cNvSpPr txBox="1"/>
      </xdr:nvSpPr>
      <xdr:spPr>
        <a:xfrm>
          <a:off x="12547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70663</xdr:rowOff>
    </xdr:from>
    <xdr:to>
      <xdr:col>85</xdr:col>
      <xdr:colOff>127000</xdr:colOff>
      <xdr:row>58</xdr:row>
      <xdr:rowOff>55880</xdr:rowOff>
    </xdr:to>
    <xdr:cxnSp macro="">
      <xdr:nvCxnSpPr>
        <xdr:cNvPr id="578" name="直線コネクタ 577"/>
        <xdr:cNvCxnSpPr/>
      </xdr:nvCxnSpPr>
      <xdr:spPr>
        <a:xfrm flipV="1">
          <a:off x="15481300" y="9843313"/>
          <a:ext cx="8382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117081</xdr:rowOff>
    </xdr:from>
    <xdr:to>
      <xdr:col>81</xdr:col>
      <xdr:colOff>50800</xdr:colOff>
      <xdr:row>58</xdr:row>
      <xdr:rowOff>55880</xdr:rowOff>
    </xdr:to>
    <xdr:cxnSp macro="">
      <xdr:nvCxnSpPr>
        <xdr:cNvPr id="581" name="直線コネクタ 580"/>
        <xdr:cNvCxnSpPr/>
      </xdr:nvCxnSpPr>
      <xdr:spPr>
        <a:xfrm>
          <a:off x="14592300" y="9889731"/>
          <a:ext cx="889000" cy="1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56604</xdr:rowOff>
    </xdr:from>
    <xdr:to>
      <xdr:col>76</xdr:col>
      <xdr:colOff>114300</xdr:colOff>
      <xdr:row>57</xdr:row>
      <xdr:rowOff>117081</xdr:rowOff>
    </xdr:to>
    <xdr:cxnSp macro="">
      <xdr:nvCxnSpPr>
        <xdr:cNvPr id="584" name="直線コネクタ 583"/>
        <xdr:cNvCxnSpPr/>
      </xdr:nvCxnSpPr>
      <xdr:spPr>
        <a:xfrm>
          <a:off x="13703300" y="8972004"/>
          <a:ext cx="889000" cy="9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56604</xdr:rowOff>
    </xdr:from>
    <xdr:to>
      <xdr:col>71</xdr:col>
      <xdr:colOff>177800</xdr:colOff>
      <xdr:row>57</xdr:row>
      <xdr:rowOff>69532</xdr:rowOff>
    </xdr:to>
    <xdr:cxnSp macro="">
      <xdr:nvCxnSpPr>
        <xdr:cNvPr id="587" name="直線コネクタ 586"/>
        <xdr:cNvCxnSpPr/>
      </xdr:nvCxnSpPr>
      <xdr:spPr>
        <a:xfrm flipV="1">
          <a:off x="12814300" y="8972004"/>
          <a:ext cx="889000" cy="87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9" name="テキスト ボックス 588"/>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19863</xdr:rowOff>
    </xdr:from>
    <xdr:to>
      <xdr:col>85</xdr:col>
      <xdr:colOff>177800</xdr:colOff>
      <xdr:row>57</xdr:row>
      <xdr:rowOff>121463</xdr:rowOff>
    </xdr:to>
    <xdr:sp macro="" textlink="">
      <xdr:nvSpPr>
        <xdr:cNvPr id="597" name="楕円 596"/>
        <xdr:cNvSpPr/>
      </xdr:nvSpPr>
      <xdr:spPr>
        <a:xfrm>
          <a:off x="162687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169740</xdr:rowOff>
    </xdr:from>
    <xdr:ext cx="534377" cy="259045"/>
    <xdr:sp macro="" textlink="">
      <xdr:nvSpPr>
        <xdr:cNvPr id="598" name="教育費該当値テキスト"/>
        <xdr:cNvSpPr txBox="1"/>
      </xdr:nvSpPr>
      <xdr:spPr>
        <a:xfrm>
          <a:off x="16370300" y="97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5080</xdr:rowOff>
    </xdr:from>
    <xdr:to>
      <xdr:col>81</xdr:col>
      <xdr:colOff>101600</xdr:colOff>
      <xdr:row>58</xdr:row>
      <xdr:rowOff>106680</xdr:rowOff>
    </xdr:to>
    <xdr:sp macro="" textlink="">
      <xdr:nvSpPr>
        <xdr:cNvPr id="599" name="楕円 598"/>
        <xdr:cNvSpPr/>
      </xdr:nvSpPr>
      <xdr:spPr>
        <a:xfrm>
          <a:off x="1543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97807</xdr:rowOff>
    </xdr:from>
    <xdr:ext cx="534377" cy="259045"/>
    <xdr:sp macro="" textlink="">
      <xdr:nvSpPr>
        <xdr:cNvPr id="600" name="テキスト ボックス 599"/>
        <xdr:cNvSpPr txBox="1"/>
      </xdr:nvSpPr>
      <xdr:spPr>
        <a:xfrm>
          <a:off x="15214111"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66281</xdr:rowOff>
    </xdr:from>
    <xdr:to>
      <xdr:col>76</xdr:col>
      <xdr:colOff>165100</xdr:colOff>
      <xdr:row>57</xdr:row>
      <xdr:rowOff>167881</xdr:rowOff>
    </xdr:to>
    <xdr:sp macro="" textlink="">
      <xdr:nvSpPr>
        <xdr:cNvPr id="601" name="楕円 600"/>
        <xdr:cNvSpPr/>
      </xdr:nvSpPr>
      <xdr:spPr>
        <a:xfrm>
          <a:off x="14541500" y="98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159008</xdr:rowOff>
    </xdr:from>
    <xdr:ext cx="534377" cy="259045"/>
    <xdr:sp macro="" textlink="">
      <xdr:nvSpPr>
        <xdr:cNvPr id="602" name="テキスト ボックス 601"/>
        <xdr:cNvSpPr txBox="1"/>
      </xdr:nvSpPr>
      <xdr:spPr>
        <a:xfrm>
          <a:off x="14325111" y="99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5804</xdr:rowOff>
    </xdr:from>
    <xdr:to>
      <xdr:col>72</xdr:col>
      <xdr:colOff>38100</xdr:colOff>
      <xdr:row>52</xdr:row>
      <xdr:rowOff>107404</xdr:rowOff>
    </xdr:to>
    <xdr:sp macro="" textlink="">
      <xdr:nvSpPr>
        <xdr:cNvPr id="603" name="楕円 602"/>
        <xdr:cNvSpPr/>
      </xdr:nvSpPr>
      <xdr:spPr>
        <a:xfrm>
          <a:off x="13652500" y="89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123931</xdr:rowOff>
    </xdr:from>
    <xdr:ext cx="599010" cy="259045"/>
    <xdr:sp macro="" textlink="">
      <xdr:nvSpPr>
        <xdr:cNvPr id="604" name="テキスト ボックス 603"/>
        <xdr:cNvSpPr txBox="1"/>
      </xdr:nvSpPr>
      <xdr:spPr>
        <a:xfrm>
          <a:off x="13403795" y="86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18732</xdr:rowOff>
    </xdr:from>
    <xdr:to>
      <xdr:col>67</xdr:col>
      <xdr:colOff>101600</xdr:colOff>
      <xdr:row>57</xdr:row>
      <xdr:rowOff>120332</xdr:rowOff>
    </xdr:to>
    <xdr:sp macro="" textlink="">
      <xdr:nvSpPr>
        <xdr:cNvPr id="605" name="楕円 604"/>
        <xdr:cNvSpPr/>
      </xdr:nvSpPr>
      <xdr:spPr>
        <a:xfrm>
          <a:off x="12763500" y="97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111459</xdr:rowOff>
    </xdr:from>
    <xdr:ext cx="534377" cy="259045"/>
    <xdr:sp macro="" textlink="">
      <xdr:nvSpPr>
        <xdr:cNvPr id="606" name="テキスト ボックス 605"/>
        <xdr:cNvSpPr txBox="1"/>
      </xdr:nvSpPr>
      <xdr:spPr>
        <a:xfrm>
          <a:off x="12547111" y="98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69788</xdr:rowOff>
    </xdr:from>
    <xdr:to>
      <xdr:col>85</xdr:col>
      <xdr:colOff>127000</xdr:colOff>
      <xdr:row>79</xdr:row>
      <xdr:rowOff>91112</xdr:rowOff>
    </xdr:to>
    <xdr:cxnSp macro="">
      <xdr:nvCxnSpPr>
        <xdr:cNvPr id="637" name="直線コネクタ 636"/>
        <xdr:cNvCxnSpPr/>
      </xdr:nvCxnSpPr>
      <xdr:spPr>
        <a:xfrm>
          <a:off x="15481300" y="13614338"/>
          <a:ext cx="8382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69788</xdr:rowOff>
    </xdr:from>
    <xdr:to>
      <xdr:col>81</xdr:col>
      <xdr:colOff>50800</xdr:colOff>
      <xdr:row>79</xdr:row>
      <xdr:rowOff>98875</xdr:rowOff>
    </xdr:to>
    <xdr:cxnSp macro="">
      <xdr:nvCxnSpPr>
        <xdr:cNvPr id="640" name="直線コネクタ 639"/>
        <xdr:cNvCxnSpPr/>
      </xdr:nvCxnSpPr>
      <xdr:spPr>
        <a:xfrm flipV="1">
          <a:off x="14592300" y="13614338"/>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98875</xdr:rowOff>
    </xdr:from>
    <xdr:to>
      <xdr:col>76</xdr:col>
      <xdr:colOff>114300</xdr:colOff>
      <xdr:row>79</xdr:row>
      <xdr:rowOff>98875</xdr:rowOff>
    </xdr:to>
    <xdr:cxnSp macro="">
      <xdr:nvCxnSpPr>
        <xdr:cNvPr id="643" name="直線コネクタ 642"/>
        <xdr:cNvCxnSpPr/>
      </xdr:nvCxnSpPr>
      <xdr:spPr>
        <a:xfrm>
          <a:off x="13703300" y="13643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98875</xdr:rowOff>
    </xdr:from>
    <xdr:to>
      <xdr:col>71</xdr:col>
      <xdr:colOff>177800</xdr:colOff>
      <xdr:row>79</xdr:row>
      <xdr:rowOff>98875</xdr:rowOff>
    </xdr:to>
    <xdr:cxnSp macro="">
      <xdr:nvCxnSpPr>
        <xdr:cNvPr id="646" name="直線コネクタ 645"/>
        <xdr:cNvCxnSpPr/>
      </xdr:nvCxnSpPr>
      <xdr:spPr>
        <a:xfrm>
          <a:off x="12814300" y="13643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40312</xdr:rowOff>
    </xdr:from>
    <xdr:to>
      <xdr:col>85</xdr:col>
      <xdr:colOff>177800</xdr:colOff>
      <xdr:row>79</xdr:row>
      <xdr:rowOff>141912</xdr:rowOff>
    </xdr:to>
    <xdr:sp macro="" textlink="">
      <xdr:nvSpPr>
        <xdr:cNvPr id="656" name="楕円 655"/>
        <xdr:cNvSpPr/>
      </xdr:nvSpPr>
      <xdr:spPr>
        <a:xfrm>
          <a:off x="16268700" y="135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7" name="災害復旧費該当値テキスト"/>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18988</xdr:rowOff>
    </xdr:from>
    <xdr:to>
      <xdr:col>81</xdr:col>
      <xdr:colOff>101600</xdr:colOff>
      <xdr:row>79</xdr:row>
      <xdr:rowOff>120588</xdr:rowOff>
    </xdr:to>
    <xdr:sp macro="" textlink="">
      <xdr:nvSpPr>
        <xdr:cNvPr id="658" name="楕円 657"/>
        <xdr:cNvSpPr/>
      </xdr:nvSpPr>
      <xdr:spPr>
        <a:xfrm>
          <a:off x="15430500" y="13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111715</xdr:rowOff>
    </xdr:from>
    <xdr:ext cx="469744" cy="259045"/>
    <xdr:sp macro="" textlink="">
      <xdr:nvSpPr>
        <xdr:cNvPr id="659" name="テキスト ボックス 658"/>
        <xdr:cNvSpPr txBox="1"/>
      </xdr:nvSpPr>
      <xdr:spPr>
        <a:xfrm>
          <a:off x="15246428" y="136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48075</xdr:rowOff>
    </xdr:from>
    <xdr:to>
      <xdr:col>76</xdr:col>
      <xdr:colOff>165100</xdr:colOff>
      <xdr:row>79</xdr:row>
      <xdr:rowOff>149675</xdr:rowOff>
    </xdr:to>
    <xdr:sp macro="" textlink="">
      <xdr:nvSpPr>
        <xdr:cNvPr id="660" name="楕円 659"/>
        <xdr:cNvSpPr/>
      </xdr:nvSpPr>
      <xdr:spPr>
        <a:xfrm>
          <a:off x="14541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140802</xdr:rowOff>
    </xdr:from>
    <xdr:ext cx="249299" cy="259045"/>
    <xdr:sp macro="" textlink="">
      <xdr:nvSpPr>
        <xdr:cNvPr id="661" name="テキスト ボックス 660"/>
        <xdr:cNvSpPr txBox="1"/>
      </xdr:nvSpPr>
      <xdr:spPr>
        <a:xfrm>
          <a:off x="14467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62" name="楕円 661"/>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63" name="テキスト ボックス 662"/>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48075</xdr:rowOff>
    </xdr:from>
    <xdr:to>
      <xdr:col>67</xdr:col>
      <xdr:colOff>101600</xdr:colOff>
      <xdr:row>79</xdr:row>
      <xdr:rowOff>149675</xdr:rowOff>
    </xdr:to>
    <xdr:sp macro="" textlink="">
      <xdr:nvSpPr>
        <xdr:cNvPr id="664" name="楕円 663"/>
        <xdr:cNvSpPr/>
      </xdr:nvSpPr>
      <xdr:spPr>
        <a:xfrm>
          <a:off x="12763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140802</xdr:rowOff>
    </xdr:from>
    <xdr:ext cx="249299" cy="259045"/>
    <xdr:sp macro="" textlink="">
      <xdr:nvSpPr>
        <xdr:cNvPr id="665" name="テキスト ボックス 664"/>
        <xdr:cNvSpPr txBox="1"/>
      </xdr:nvSpPr>
      <xdr:spPr>
        <a:xfrm>
          <a:off x="12689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17639</xdr:rowOff>
    </xdr:from>
    <xdr:to>
      <xdr:col>85</xdr:col>
      <xdr:colOff>127000</xdr:colOff>
      <xdr:row>96</xdr:row>
      <xdr:rowOff>46997</xdr:rowOff>
    </xdr:to>
    <xdr:cxnSp macro="">
      <xdr:nvCxnSpPr>
        <xdr:cNvPr id="690" name="直線コネクタ 689"/>
        <xdr:cNvCxnSpPr/>
      </xdr:nvCxnSpPr>
      <xdr:spPr>
        <a:xfrm flipV="1">
          <a:off x="15481300" y="16476839"/>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46997</xdr:rowOff>
    </xdr:from>
    <xdr:to>
      <xdr:col>81</xdr:col>
      <xdr:colOff>50800</xdr:colOff>
      <xdr:row>96</xdr:row>
      <xdr:rowOff>92642</xdr:rowOff>
    </xdr:to>
    <xdr:cxnSp macro="">
      <xdr:nvCxnSpPr>
        <xdr:cNvPr id="693" name="直線コネクタ 692"/>
        <xdr:cNvCxnSpPr/>
      </xdr:nvCxnSpPr>
      <xdr:spPr>
        <a:xfrm flipV="1">
          <a:off x="14592300" y="16506197"/>
          <a:ext cx="8890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92642</xdr:rowOff>
    </xdr:from>
    <xdr:to>
      <xdr:col>76</xdr:col>
      <xdr:colOff>114300</xdr:colOff>
      <xdr:row>96</xdr:row>
      <xdr:rowOff>123109</xdr:rowOff>
    </xdr:to>
    <xdr:cxnSp macro="">
      <xdr:nvCxnSpPr>
        <xdr:cNvPr id="696" name="直線コネクタ 695"/>
        <xdr:cNvCxnSpPr/>
      </xdr:nvCxnSpPr>
      <xdr:spPr>
        <a:xfrm flipV="1">
          <a:off x="13703300" y="16551842"/>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123109</xdr:rowOff>
    </xdr:from>
    <xdr:to>
      <xdr:col>71</xdr:col>
      <xdr:colOff>177800</xdr:colOff>
      <xdr:row>96</xdr:row>
      <xdr:rowOff>129465</xdr:rowOff>
    </xdr:to>
    <xdr:cxnSp macro="">
      <xdr:nvCxnSpPr>
        <xdr:cNvPr id="699" name="直線コネクタ 698"/>
        <xdr:cNvCxnSpPr/>
      </xdr:nvCxnSpPr>
      <xdr:spPr>
        <a:xfrm flipV="1">
          <a:off x="12814300" y="16582309"/>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138289</xdr:rowOff>
    </xdr:from>
    <xdr:to>
      <xdr:col>85</xdr:col>
      <xdr:colOff>177800</xdr:colOff>
      <xdr:row>96</xdr:row>
      <xdr:rowOff>68439</xdr:rowOff>
    </xdr:to>
    <xdr:sp macro="" textlink="">
      <xdr:nvSpPr>
        <xdr:cNvPr id="709" name="楕円 708"/>
        <xdr:cNvSpPr/>
      </xdr:nvSpPr>
      <xdr:spPr>
        <a:xfrm>
          <a:off x="16268700" y="16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116716</xdr:rowOff>
    </xdr:from>
    <xdr:ext cx="534377" cy="259045"/>
    <xdr:sp macro="" textlink="">
      <xdr:nvSpPr>
        <xdr:cNvPr id="710" name="公債費該当値テキスト"/>
        <xdr:cNvSpPr txBox="1"/>
      </xdr:nvSpPr>
      <xdr:spPr>
        <a:xfrm>
          <a:off x="16370300" y="164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167647</xdr:rowOff>
    </xdr:from>
    <xdr:to>
      <xdr:col>81</xdr:col>
      <xdr:colOff>101600</xdr:colOff>
      <xdr:row>96</xdr:row>
      <xdr:rowOff>97797</xdr:rowOff>
    </xdr:to>
    <xdr:sp macro="" textlink="">
      <xdr:nvSpPr>
        <xdr:cNvPr id="711" name="楕円 710"/>
        <xdr:cNvSpPr/>
      </xdr:nvSpPr>
      <xdr:spPr>
        <a:xfrm>
          <a:off x="15430500" y="164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88924</xdr:rowOff>
    </xdr:from>
    <xdr:ext cx="534377" cy="259045"/>
    <xdr:sp macro="" textlink="">
      <xdr:nvSpPr>
        <xdr:cNvPr id="712" name="テキスト ボックス 711"/>
        <xdr:cNvSpPr txBox="1"/>
      </xdr:nvSpPr>
      <xdr:spPr>
        <a:xfrm>
          <a:off x="15214111" y="165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41842</xdr:rowOff>
    </xdr:from>
    <xdr:to>
      <xdr:col>76</xdr:col>
      <xdr:colOff>165100</xdr:colOff>
      <xdr:row>96</xdr:row>
      <xdr:rowOff>143442</xdr:rowOff>
    </xdr:to>
    <xdr:sp macro="" textlink="">
      <xdr:nvSpPr>
        <xdr:cNvPr id="713" name="楕円 712"/>
        <xdr:cNvSpPr/>
      </xdr:nvSpPr>
      <xdr:spPr>
        <a:xfrm>
          <a:off x="14541500" y="165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134569</xdr:rowOff>
    </xdr:from>
    <xdr:ext cx="534377" cy="259045"/>
    <xdr:sp macro="" textlink="">
      <xdr:nvSpPr>
        <xdr:cNvPr id="714" name="テキスト ボックス 713"/>
        <xdr:cNvSpPr txBox="1"/>
      </xdr:nvSpPr>
      <xdr:spPr>
        <a:xfrm>
          <a:off x="14325111" y="165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72309</xdr:rowOff>
    </xdr:from>
    <xdr:to>
      <xdr:col>72</xdr:col>
      <xdr:colOff>38100</xdr:colOff>
      <xdr:row>97</xdr:row>
      <xdr:rowOff>2459</xdr:rowOff>
    </xdr:to>
    <xdr:sp macro="" textlink="">
      <xdr:nvSpPr>
        <xdr:cNvPr id="715" name="楕円 714"/>
        <xdr:cNvSpPr/>
      </xdr:nvSpPr>
      <xdr:spPr>
        <a:xfrm>
          <a:off x="13652500" y="165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165036</xdr:rowOff>
    </xdr:from>
    <xdr:ext cx="534377" cy="259045"/>
    <xdr:sp macro="" textlink="">
      <xdr:nvSpPr>
        <xdr:cNvPr id="716" name="テキスト ボックス 715"/>
        <xdr:cNvSpPr txBox="1"/>
      </xdr:nvSpPr>
      <xdr:spPr>
        <a:xfrm>
          <a:off x="13436111" y="166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78665</xdr:rowOff>
    </xdr:from>
    <xdr:to>
      <xdr:col>67</xdr:col>
      <xdr:colOff>101600</xdr:colOff>
      <xdr:row>97</xdr:row>
      <xdr:rowOff>8815</xdr:rowOff>
    </xdr:to>
    <xdr:sp macro="" textlink="">
      <xdr:nvSpPr>
        <xdr:cNvPr id="717" name="楕円 716"/>
        <xdr:cNvSpPr/>
      </xdr:nvSpPr>
      <xdr:spPr>
        <a:xfrm>
          <a:off x="12763500" y="165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171392</xdr:rowOff>
    </xdr:from>
    <xdr:ext cx="534377" cy="259045"/>
    <xdr:sp macro="" textlink="">
      <xdr:nvSpPr>
        <xdr:cNvPr id="718" name="テキスト ボックス 717"/>
        <xdr:cNvSpPr txBox="1"/>
      </xdr:nvSpPr>
      <xdr:spPr>
        <a:xfrm>
          <a:off x="12547111" y="166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・人口が微減傾向である中で、全体的に各費目の数値は類似団体とほぼ同じ又は低い水準で推移している。昨年度と同様に例年に比べると平成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年熊本地震への対応に係る経費の増大がみられるものがある。具体的には、衛生費、農林水産業費、災害復旧費である。衛生費については、損壊家屋解体撤去事業（</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百万円）、農林水産業費については、被災農業者向け経営体育成支援事業（</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百万円）、災害復旧費については、公共土木施設復旧工事（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百万円）、竜北公園災害復旧事業（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年度において衛生費及び農林水産業費が類似団体平均を超えているのは、前述の平成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年熊本地震に関する経費の増額によるものである。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・消防費は大きな伸びを示し、類似団体を上回っている。庁舎危機管理室等増築事業（</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百万円）や防災備蓄倉庫新築事業（</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・公債費は増加傾向を示しており、学校施設の耐震・大規模改造事業を始めとした多くの事業の償還発生の影響であり、平成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増となった。特に公債費については、防災行政無線デジタル化など今後も大型事業を抱えており、借入が増加する見込みであることから、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年度までは交付税の合併算定替終了に備えるため、歳出抑制による歳計剰余金を積極的に積み立ててきたため増加してきた。平成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年度においては、前年度同様、平成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熊本地震の被害対応への財政出動、交付税の合併算定替えの縮減期間に入ったことなどから、基金を取り崩して財源不足に対応したため、減となった。本基金は、合併算定替終了に備えたものであることから、より一層効率的な管理に努める必要がある。</a:t>
          </a:r>
        </a:p>
        <a:p>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歳出全般の抑制等を図っており概ね良好で、引き続き適正な財政運営に努める。</a:t>
          </a:r>
        </a:p>
        <a:p>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標準財政規模比は前年度同様マイナスとなっているが、</a:t>
          </a:r>
          <a:r>
            <a:rPr kumimoji="1" lang="en-US" altLang="ja-JP" sz="1100">
              <a:latin typeface="ＭＳ ゴシック" pitchFamily="49" charset="-128"/>
              <a:ea typeface="ＭＳ ゴシック" pitchFamily="49" charset="-128"/>
            </a:rPr>
            <a:t>6.07</a:t>
          </a:r>
          <a:r>
            <a:rPr kumimoji="1" lang="ja-JP" altLang="en-US" sz="1100">
              <a:latin typeface="ＭＳ ゴシック" pitchFamily="49" charset="-128"/>
              <a:ea typeface="ＭＳ ゴシック" pitchFamily="49" charset="-128"/>
            </a:rPr>
            <a:t>ポイント改善した。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一般会計から各会計への操出金は、下水道事業においては面整備が完了したため減少したが、他会計は増加傾向にあり、一般会計に対する負担は大きくなっている。各会計において、事業を検証し、使用料や税等の額の見直し（適正化）等による自主財源の確保など、事業の健全化に繋がる施策に早急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25;&#30011;&#36001;&#25919;&#35506;/&#24179;&#25104;31&#24180;&#24230;/01_&#36001;&#25919;&#20418;/01_&#36001;&#25919;/02_&#29031;&#20250;/20190627&#24179;&#25104;29&#24180;&#24230;&#36001;&#25919;&#29366;&#27841;&#36039;&#26009;&#38598;&#12398;&#20316;&#25104;&#12395;&#12388;&#12356;&#12390;&#65288;2&#22238;&#30446;&#65289;/&#23436;&#20102;/&#12304;&#36001;&#25919;&#29366;&#27841;&#36039;&#26009;&#38598;&#12305;_434680_&#27703;&#24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20.100000000000001</v>
          </cell>
          <cell r="CN51">
            <v>18.600000000000001</v>
          </cell>
        </row>
        <row r="53">
          <cell r="CF53">
            <v>43.5</v>
          </cell>
          <cell r="CN53">
            <v>60.1</v>
          </cell>
        </row>
        <row r="55">
          <cell r="AN55" t="str">
            <v>類似団体内平均値</v>
          </cell>
          <cell r="CF55">
            <v>58.9</v>
          </cell>
          <cell r="CN55">
            <v>51.4</v>
          </cell>
        </row>
        <row r="57">
          <cell r="CF57">
            <v>55.6</v>
          </cell>
          <cell r="CN57">
            <v>59.8</v>
          </cell>
        </row>
        <row r="72">
          <cell r="BP72" t="str">
            <v>H25</v>
          </cell>
          <cell r="BX72" t="str">
            <v>H26</v>
          </cell>
          <cell r="CF72" t="str">
            <v>H27</v>
          </cell>
          <cell r="CN72" t="str">
            <v>H28</v>
          </cell>
          <cell r="CV72" t="str">
            <v>H29</v>
          </cell>
        </row>
        <row r="73">
          <cell r="AN73" t="str">
            <v>当該団体値</v>
          </cell>
          <cell r="BP73">
            <v>17.8</v>
          </cell>
          <cell r="BX73">
            <v>30.9</v>
          </cell>
          <cell r="CF73">
            <v>20.100000000000001</v>
          </cell>
          <cell r="CN73">
            <v>18.600000000000001</v>
          </cell>
          <cell r="CV73">
            <v>27.1</v>
          </cell>
        </row>
        <row r="75">
          <cell r="BP75">
            <v>11.6</v>
          </cell>
          <cell r="BX75">
            <v>9.6999999999999993</v>
          </cell>
          <cell r="CF75">
            <v>8.3000000000000007</v>
          </cell>
          <cell r="CN75">
            <v>6.4</v>
          </cell>
          <cell r="CV75">
            <v>5.7</v>
          </cell>
        </row>
        <row r="77">
          <cell r="AN77" t="str">
            <v>類似団体内平均値</v>
          </cell>
          <cell r="BP77">
            <v>55.2</v>
          </cell>
          <cell r="BX77">
            <v>54</v>
          </cell>
          <cell r="CF77">
            <v>58.9</v>
          </cell>
          <cell r="CN77">
            <v>51.4</v>
          </cell>
          <cell r="CV77">
            <v>46.8</v>
          </cell>
        </row>
        <row r="79">
          <cell r="BP79">
            <v>12.5</v>
          </cell>
          <cell r="BX79">
            <v>11.5</v>
          </cell>
          <cell r="CF79">
            <v>10.8</v>
          </cell>
          <cell r="CN79">
            <v>10.199999999999999</v>
          </cell>
          <cell r="CV79">
            <v>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8787035</v>
      </c>
      <c r="BO4" s="372"/>
      <c r="BP4" s="372"/>
      <c r="BQ4" s="372"/>
      <c r="BR4" s="372"/>
      <c r="BS4" s="372"/>
      <c r="BT4" s="372"/>
      <c r="BU4" s="373"/>
      <c r="BV4" s="371">
        <v>7920463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16.5</v>
      </c>
      <c r="CU4" s="378"/>
      <c r="CV4" s="378"/>
      <c r="CW4" s="378"/>
      <c r="CX4" s="378"/>
      <c r="CY4" s="378"/>
      <c r="CZ4" s="378"/>
      <c r="DA4" s="379"/>
      <c r="DB4" s="377">
        <v>10.1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8071067</v>
      </c>
      <c r="BO5" s="409"/>
      <c r="BP5" s="409"/>
      <c r="BQ5" s="409"/>
      <c r="BR5" s="409"/>
      <c r="BS5" s="409"/>
      <c r="BT5" s="409"/>
      <c r="BU5" s="410"/>
      <c r="BV5" s="408">
        <v>7335094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91.4</v>
      </c>
      <c r="CU5" s="406"/>
      <c r="CV5" s="406"/>
      <c r="CW5" s="406"/>
      <c r="CX5" s="406"/>
      <c r="CY5" s="406"/>
      <c r="CZ5" s="406"/>
      <c r="DA5" s="407"/>
      <c r="DB5" s="405">
        <v>92.6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715968</v>
      </c>
      <c r="BO6" s="409"/>
      <c r="BP6" s="409"/>
      <c r="BQ6" s="409"/>
      <c r="BR6" s="409"/>
      <c r="BS6" s="409"/>
      <c r="BT6" s="409"/>
      <c r="BU6" s="410"/>
      <c r="BV6" s="408">
        <v>585369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96.5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31268</v>
      </c>
      <c r="BO7" s="409"/>
      <c r="BP7" s="409"/>
      <c r="BQ7" s="409"/>
      <c r="BR7" s="409"/>
      <c r="BS7" s="409"/>
      <c r="BT7" s="409"/>
      <c r="BU7" s="410"/>
      <c r="BV7" s="408">
        <v>164207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4154529</v>
      </c>
      <c r="CU7" s="409"/>
      <c r="CV7" s="409"/>
      <c r="CW7" s="409"/>
      <c r="CX7" s="409"/>
      <c r="CY7" s="409"/>
      <c r="CZ7" s="409"/>
      <c r="DA7" s="410"/>
      <c r="DB7" s="408">
        <v>4180473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684700</v>
      </c>
      <c r="BO8" s="409"/>
      <c r="BP8" s="409"/>
      <c r="BQ8" s="409"/>
      <c r="BR8" s="409"/>
      <c r="BS8" s="409"/>
      <c r="BT8" s="409"/>
      <c r="BU8" s="410"/>
      <c r="BV8" s="408">
        <v>421162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0.28000000000000003</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11994</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263538</v>
      </c>
      <c r="BO9" s="409"/>
      <c r="BP9" s="409"/>
      <c r="BQ9" s="409"/>
      <c r="BR9" s="409"/>
      <c r="BS9" s="409"/>
      <c r="BT9" s="409"/>
      <c r="BU9" s="410"/>
      <c r="BV9" s="408">
        <v>-39477</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13.3</v>
      </c>
      <c r="CU9" s="406"/>
      <c r="CV9" s="406"/>
      <c r="CW9" s="406"/>
      <c r="CX9" s="406"/>
      <c r="CY9" s="406"/>
      <c r="CZ9" s="406"/>
      <c r="DA9" s="407"/>
      <c r="DB9" s="405">
        <v>12.4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12715</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88</v>
      </c>
      <c r="AV10" s="441"/>
      <c r="AW10" s="441"/>
      <c r="AX10" s="441"/>
      <c r="AY10" s="442" t="s">
        <v>112</v>
      </c>
      <c r="AZ10" s="443"/>
      <c r="BA10" s="443"/>
      <c r="BB10" s="443"/>
      <c r="BC10" s="443"/>
      <c r="BD10" s="443"/>
      <c r="BE10" s="443"/>
      <c r="BF10" s="443"/>
      <c r="BG10" s="443"/>
      <c r="BH10" s="443"/>
      <c r="BI10" s="443"/>
      <c r="BJ10" s="443"/>
      <c r="BK10" s="443"/>
      <c r="BL10" s="443"/>
      <c r="BM10" s="444"/>
      <c r="BN10" s="408">
        <v>224555</v>
      </c>
      <c r="BO10" s="409"/>
      <c r="BP10" s="409"/>
      <c r="BQ10" s="409"/>
      <c r="BR10" s="409"/>
      <c r="BS10" s="409"/>
      <c r="BT10" s="409"/>
      <c r="BU10" s="410"/>
      <c r="BV10" s="408">
        <v>243645</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88</v>
      </c>
      <c r="AV11" s="441"/>
      <c r="AW11" s="441"/>
      <c r="AX11" s="441"/>
      <c r="AY11" s="442" t="s">
        <v>117</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118</v>
      </c>
      <c r="CE11" s="412"/>
      <c r="CF11" s="412"/>
      <c r="CG11" s="412"/>
      <c r="CH11" s="412"/>
      <c r="CI11" s="412"/>
      <c r="CJ11" s="412"/>
      <c r="CK11" s="412"/>
      <c r="CL11" s="412"/>
      <c r="CM11" s="412"/>
      <c r="CN11" s="412"/>
      <c r="CO11" s="412"/>
      <c r="CP11" s="412"/>
      <c r="CQ11" s="412"/>
      <c r="CR11" s="412"/>
      <c r="CS11" s="413"/>
      <c r="CT11" s="448" t="s">
        <v>119</v>
      </c>
      <c r="CU11" s="449"/>
      <c r="CV11" s="449"/>
      <c r="CW11" s="449"/>
      <c r="CX11" s="449"/>
      <c r="CY11" s="449"/>
      <c r="CZ11" s="449"/>
      <c r="DA11" s="450"/>
      <c r="DB11" s="448" t="s">
        <v>119</v>
      </c>
      <c r="DC11" s="449"/>
      <c r="DD11" s="449"/>
      <c r="DE11" s="449"/>
      <c r="DF11" s="449"/>
      <c r="DG11" s="449"/>
      <c r="DH11" s="449"/>
      <c r="DI11" s="450"/>
      <c r="DJ11" s="165"/>
      <c r="DK11" s="165"/>
      <c r="DL11" s="165"/>
      <c r="DM11" s="165"/>
      <c r="DN11" s="165"/>
      <c r="DO11" s="165"/>
    </row>
    <row r="12" spans="1:119" ht="18.75" customHeight="1">
      <c r="A12" s="166"/>
      <c r="B12" s="468" t="s">
        <v>120</v>
      </c>
      <c r="C12" s="469"/>
      <c r="D12" s="469"/>
      <c r="E12" s="469"/>
      <c r="F12" s="469"/>
      <c r="G12" s="469"/>
      <c r="H12" s="469"/>
      <c r="I12" s="469"/>
      <c r="J12" s="469"/>
      <c r="K12" s="470"/>
      <c r="L12" s="477" t="s">
        <v>121</v>
      </c>
      <c r="M12" s="478"/>
      <c r="N12" s="478"/>
      <c r="O12" s="478"/>
      <c r="P12" s="478"/>
      <c r="Q12" s="479"/>
      <c r="R12" s="480">
        <v>12114</v>
      </c>
      <c r="S12" s="481"/>
      <c r="T12" s="481"/>
      <c r="U12" s="481"/>
      <c r="V12" s="482"/>
      <c r="W12" s="483" t="s">
        <v>1</v>
      </c>
      <c r="X12" s="441"/>
      <c r="Y12" s="441"/>
      <c r="Z12" s="441"/>
      <c r="AA12" s="441"/>
      <c r="AB12" s="484"/>
      <c r="AC12" s="440" t="s">
        <v>122</v>
      </c>
      <c r="AD12" s="441"/>
      <c r="AE12" s="441"/>
      <c r="AF12" s="441"/>
      <c r="AG12" s="484"/>
      <c r="AH12" s="440" t="s">
        <v>123</v>
      </c>
      <c r="AI12" s="441"/>
      <c r="AJ12" s="441"/>
      <c r="AK12" s="441"/>
      <c r="AL12" s="485"/>
      <c r="AM12" s="437" t="s">
        <v>124</v>
      </c>
      <c r="AN12" s="438"/>
      <c r="AO12" s="438"/>
      <c r="AP12" s="438"/>
      <c r="AQ12" s="438"/>
      <c r="AR12" s="438"/>
      <c r="AS12" s="438"/>
      <c r="AT12" s="439"/>
      <c r="AU12" s="440" t="s">
        <v>125</v>
      </c>
      <c r="AV12" s="441"/>
      <c r="AW12" s="441"/>
      <c r="AX12" s="441"/>
      <c r="AY12" s="442" t="s">
        <v>126</v>
      </c>
      <c r="AZ12" s="443"/>
      <c r="BA12" s="443"/>
      <c r="BB12" s="443"/>
      <c r="BC12" s="443"/>
      <c r="BD12" s="443"/>
      <c r="BE12" s="443"/>
      <c r="BF12" s="443"/>
      <c r="BG12" s="443"/>
      <c r="BH12" s="443"/>
      <c r="BI12" s="443"/>
      <c r="BJ12" s="443"/>
      <c r="BK12" s="443"/>
      <c r="BL12" s="443"/>
      <c r="BM12" s="444"/>
      <c r="BN12" s="408">
        <v>500000</v>
      </c>
      <c r="BO12" s="409"/>
      <c r="BP12" s="409"/>
      <c r="BQ12" s="409"/>
      <c r="BR12" s="409"/>
      <c r="BS12" s="409"/>
      <c r="BT12" s="409"/>
      <c r="BU12" s="410"/>
      <c r="BV12" s="408">
        <v>470000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119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11961</v>
      </c>
      <c r="S13" s="490"/>
      <c r="T13" s="490"/>
      <c r="U13" s="490"/>
      <c r="V13" s="491"/>
      <c r="W13" s="424" t="s">
        <v>130</v>
      </c>
      <c r="X13" s="425"/>
      <c r="Y13" s="425"/>
      <c r="Z13" s="425"/>
      <c r="AA13" s="425"/>
      <c r="AB13" s="415"/>
      <c r="AC13" s="459">
        <v>1603</v>
      </c>
      <c r="AD13" s="460"/>
      <c r="AE13" s="460"/>
      <c r="AF13" s="460"/>
      <c r="AG13" s="499"/>
      <c r="AH13" s="459">
        <v>1704</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-11907</v>
      </c>
      <c r="BO13" s="409"/>
      <c r="BP13" s="409"/>
      <c r="BQ13" s="409"/>
      <c r="BR13" s="409"/>
      <c r="BS13" s="409"/>
      <c r="BT13" s="409"/>
      <c r="BU13" s="410"/>
      <c r="BV13" s="408">
        <v>-265832</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5.7</v>
      </c>
      <c r="CU13" s="406"/>
      <c r="CV13" s="406"/>
      <c r="CW13" s="406"/>
      <c r="CX13" s="406"/>
      <c r="CY13" s="406"/>
      <c r="CZ13" s="406"/>
      <c r="DA13" s="407"/>
      <c r="DB13" s="405">
        <v>6.4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12381</v>
      </c>
      <c r="S14" s="490"/>
      <c r="T14" s="490"/>
      <c r="U14" s="490"/>
      <c r="V14" s="491"/>
      <c r="W14" s="398"/>
      <c r="X14" s="399"/>
      <c r="Y14" s="399"/>
      <c r="Z14" s="399"/>
      <c r="AA14" s="399"/>
      <c r="AB14" s="388"/>
      <c r="AC14" s="492">
        <v>27.4</v>
      </c>
      <c r="AD14" s="493"/>
      <c r="AE14" s="493"/>
      <c r="AF14" s="493"/>
      <c r="AG14" s="494"/>
      <c r="AH14" s="492">
        <v>28.8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27.1</v>
      </c>
      <c r="CU14" s="504"/>
      <c r="CV14" s="504"/>
      <c r="CW14" s="504"/>
      <c r="CX14" s="504"/>
      <c r="CY14" s="504"/>
      <c r="CZ14" s="504"/>
      <c r="DA14" s="505"/>
      <c r="DB14" s="503">
        <v>18.600000000000001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12251</v>
      </c>
      <c r="S15" s="490"/>
      <c r="T15" s="490"/>
      <c r="U15" s="490"/>
      <c r="V15" s="491"/>
      <c r="W15" s="424" t="s">
        <v>138</v>
      </c>
      <c r="X15" s="425"/>
      <c r="Y15" s="425"/>
      <c r="Z15" s="425"/>
      <c r="AA15" s="425"/>
      <c r="AB15" s="415"/>
      <c r="AC15" s="459">
        <v>1096</v>
      </c>
      <c r="AD15" s="460"/>
      <c r="AE15" s="460"/>
      <c r="AF15" s="460"/>
      <c r="AG15" s="499"/>
      <c r="AH15" s="459">
        <v>1143</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1017804</v>
      </c>
      <c r="BO15" s="372"/>
      <c r="BP15" s="372"/>
      <c r="BQ15" s="372"/>
      <c r="BR15" s="372"/>
      <c r="BS15" s="372"/>
      <c r="BT15" s="372"/>
      <c r="BU15" s="373"/>
      <c r="BV15" s="371">
        <v>990464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18.8</v>
      </c>
      <c r="AD16" s="493"/>
      <c r="AE16" s="493"/>
      <c r="AF16" s="493"/>
      <c r="AG16" s="494"/>
      <c r="AH16" s="492">
        <v>19.3</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3537003</v>
      </c>
      <c r="BO16" s="409"/>
      <c r="BP16" s="409"/>
      <c r="BQ16" s="409"/>
      <c r="BR16" s="409"/>
      <c r="BS16" s="409"/>
      <c r="BT16" s="409"/>
      <c r="BU16" s="410"/>
      <c r="BV16" s="408">
        <v>3490169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3141</v>
      </c>
      <c r="AD17" s="460"/>
      <c r="AE17" s="460"/>
      <c r="AF17" s="460"/>
      <c r="AG17" s="499"/>
      <c r="AH17" s="459">
        <v>3078</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1270889</v>
      </c>
      <c r="BO17" s="409"/>
      <c r="BP17" s="409"/>
      <c r="BQ17" s="409"/>
      <c r="BR17" s="409"/>
      <c r="BS17" s="409"/>
      <c r="BT17" s="409"/>
      <c r="BU17" s="410"/>
      <c r="BV17" s="408">
        <v>1230836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33.36</v>
      </c>
      <c r="M18" s="521"/>
      <c r="N18" s="521"/>
      <c r="O18" s="521"/>
      <c r="P18" s="521"/>
      <c r="Q18" s="521"/>
      <c r="R18" s="522"/>
      <c r="S18" s="522"/>
      <c r="T18" s="522"/>
      <c r="U18" s="522"/>
      <c r="V18" s="523"/>
      <c r="W18" s="426"/>
      <c r="X18" s="427"/>
      <c r="Y18" s="427"/>
      <c r="Z18" s="427"/>
      <c r="AA18" s="427"/>
      <c r="AB18" s="418"/>
      <c r="AC18" s="524">
        <v>53.8</v>
      </c>
      <c r="AD18" s="525"/>
      <c r="AE18" s="525"/>
      <c r="AF18" s="525"/>
      <c r="AG18" s="526"/>
      <c r="AH18" s="524">
        <v>51.9</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3783326</v>
      </c>
      <c r="BO18" s="409"/>
      <c r="BP18" s="409"/>
      <c r="BQ18" s="409"/>
      <c r="BR18" s="409"/>
      <c r="BS18" s="409"/>
      <c r="BT18" s="409"/>
      <c r="BU18" s="410"/>
      <c r="BV18" s="408">
        <v>3872926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360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5464258</v>
      </c>
      <c r="BO19" s="409"/>
      <c r="BP19" s="409"/>
      <c r="BQ19" s="409"/>
      <c r="BR19" s="409"/>
      <c r="BS19" s="409"/>
      <c r="BT19" s="409"/>
      <c r="BU19" s="410"/>
      <c r="BV19" s="408">
        <v>5444614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3878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6998236</v>
      </c>
      <c r="BO23" s="409"/>
      <c r="BP23" s="409"/>
      <c r="BQ23" s="409"/>
      <c r="BR23" s="409"/>
      <c r="BS23" s="409"/>
      <c r="BT23" s="409"/>
      <c r="BU23" s="410"/>
      <c r="BV23" s="408">
        <v>6438398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7450</v>
      </c>
      <c r="R24" s="460"/>
      <c r="S24" s="460"/>
      <c r="T24" s="460"/>
      <c r="U24" s="460"/>
      <c r="V24" s="499"/>
      <c r="W24" s="558"/>
      <c r="X24" s="546"/>
      <c r="Y24" s="547"/>
      <c r="Z24" s="458" t="s">
        <v>162</v>
      </c>
      <c r="AA24" s="438"/>
      <c r="AB24" s="438"/>
      <c r="AC24" s="438"/>
      <c r="AD24" s="438"/>
      <c r="AE24" s="438"/>
      <c r="AF24" s="438"/>
      <c r="AG24" s="439"/>
      <c r="AH24" s="459">
        <v>111</v>
      </c>
      <c r="AI24" s="460"/>
      <c r="AJ24" s="460"/>
      <c r="AK24" s="460"/>
      <c r="AL24" s="499"/>
      <c r="AM24" s="459">
        <v>333444</v>
      </c>
      <c r="AN24" s="460"/>
      <c r="AO24" s="460"/>
      <c r="AP24" s="460"/>
      <c r="AQ24" s="460"/>
      <c r="AR24" s="499"/>
      <c r="AS24" s="459">
        <v>3004</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5039912</v>
      </c>
      <c r="BO24" s="409"/>
      <c r="BP24" s="409"/>
      <c r="BQ24" s="409"/>
      <c r="BR24" s="409"/>
      <c r="BS24" s="409"/>
      <c r="BT24" s="409"/>
      <c r="BU24" s="410"/>
      <c r="BV24" s="408">
        <v>4795484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5740</v>
      </c>
      <c r="R25" s="460"/>
      <c r="S25" s="460"/>
      <c r="T25" s="460"/>
      <c r="U25" s="460"/>
      <c r="V25" s="499"/>
      <c r="W25" s="558"/>
      <c r="X25" s="546"/>
      <c r="Y25" s="547"/>
      <c r="Z25" s="458" t="s">
        <v>165</v>
      </c>
      <c r="AA25" s="438"/>
      <c r="AB25" s="438"/>
      <c r="AC25" s="438"/>
      <c r="AD25" s="438"/>
      <c r="AE25" s="438"/>
      <c r="AF25" s="438"/>
      <c r="AG25" s="439"/>
      <c r="AH25" s="459" t="s">
        <v>128</v>
      </c>
      <c r="AI25" s="460"/>
      <c r="AJ25" s="460"/>
      <c r="AK25" s="460"/>
      <c r="AL25" s="499"/>
      <c r="AM25" s="459" t="s">
        <v>119</v>
      </c>
      <c r="AN25" s="460"/>
      <c r="AO25" s="460"/>
      <c r="AP25" s="460"/>
      <c r="AQ25" s="460"/>
      <c r="AR25" s="499"/>
      <c r="AS25" s="459" t="s">
        <v>128</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989970</v>
      </c>
      <c r="BO25" s="372"/>
      <c r="BP25" s="372"/>
      <c r="BQ25" s="372"/>
      <c r="BR25" s="372"/>
      <c r="BS25" s="372"/>
      <c r="BT25" s="372"/>
      <c r="BU25" s="373"/>
      <c r="BV25" s="371">
        <v>1319100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5330</v>
      </c>
      <c r="R26" s="460"/>
      <c r="S26" s="460"/>
      <c r="T26" s="460"/>
      <c r="U26" s="460"/>
      <c r="V26" s="499"/>
      <c r="W26" s="558"/>
      <c r="X26" s="546"/>
      <c r="Y26" s="547"/>
      <c r="Z26" s="458" t="s">
        <v>168</v>
      </c>
      <c r="AA26" s="568"/>
      <c r="AB26" s="568"/>
      <c r="AC26" s="568"/>
      <c r="AD26" s="568"/>
      <c r="AE26" s="568"/>
      <c r="AF26" s="568"/>
      <c r="AG26" s="569"/>
      <c r="AH26" s="459">
        <v>3</v>
      </c>
      <c r="AI26" s="460"/>
      <c r="AJ26" s="460"/>
      <c r="AK26" s="460"/>
      <c r="AL26" s="499"/>
      <c r="AM26" s="459">
        <v>7317</v>
      </c>
      <c r="AN26" s="460"/>
      <c r="AO26" s="460"/>
      <c r="AP26" s="460"/>
      <c r="AQ26" s="460"/>
      <c r="AR26" s="499"/>
      <c r="AS26" s="459">
        <v>2439</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128</v>
      </c>
      <c r="BO26" s="409"/>
      <c r="BP26" s="409"/>
      <c r="BQ26" s="409"/>
      <c r="BR26" s="409"/>
      <c r="BS26" s="409"/>
      <c r="BT26" s="409"/>
      <c r="BU26" s="410"/>
      <c r="BV26" s="408" t="s">
        <v>119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3080</v>
      </c>
      <c r="R27" s="460"/>
      <c r="S27" s="460"/>
      <c r="T27" s="460"/>
      <c r="U27" s="460"/>
      <c r="V27" s="499"/>
      <c r="W27" s="558"/>
      <c r="X27" s="546"/>
      <c r="Y27" s="547"/>
      <c r="Z27" s="458" t="s">
        <v>171</v>
      </c>
      <c r="AA27" s="438"/>
      <c r="AB27" s="438"/>
      <c r="AC27" s="438"/>
      <c r="AD27" s="438"/>
      <c r="AE27" s="438"/>
      <c r="AF27" s="438"/>
      <c r="AG27" s="439"/>
      <c r="AH27" s="459" t="s">
        <v>172</v>
      </c>
      <c r="AI27" s="460"/>
      <c r="AJ27" s="460"/>
      <c r="AK27" s="460"/>
      <c r="AL27" s="499"/>
      <c r="AM27" s="459" t="s">
        <v>172</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53848</v>
      </c>
      <c r="BO27" s="582"/>
      <c r="BP27" s="582"/>
      <c r="BQ27" s="582"/>
      <c r="BR27" s="582"/>
      <c r="BS27" s="582"/>
      <c r="BT27" s="582"/>
      <c r="BU27" s="583"/>
      <c r="BV27" s="581">
        <v>53803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2540</v>
      </c>
      <c r="R28" s="460"/>
      <c r="S28" s="460"/>
      <c r="T28" s="460"/>
      <c r="U28" s="460"/>
      <c r="V28" s="499"/>
      <c r="W28" s="558"/>
      <c r="X28" s="546"/>
      <c r="Y28" s="547"/>
      <c r="Z28" s="458" t="s">
        <v>176</v>
      </c>
      <c r="AA28" s="438"/>
      <c r="AB28" s="438"/>
      <c r="AC28" s="438"/>
      <c r="AD28" s="438"/>
      <c r="AE28" s="438"/>
      <c r="AF28" s="438"/>
      <c r="AG28" s="439"/>
      <c r="AH28" s="459" t="s">
        <v>128</v>
      </c>
      <c r="AI28" s="460"/>
      <c r="AJ28" s="460"/>
      <c r="AK28" s="460"/>
      <c r="AL28" s="499"/>
      <c r="AM28" s="459" t="s">
        <v>173</v>
      </c>
      <c r="AN28" s="460"/>
      <c r="AO28" s="460"/>
      <c r="AP28" s="460"/>
      <c r="AQ28" s="460"/>
      <c r="AR28" s="499"/>
      <c r="AS28" s="459" t="s">
        <v>128</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2123322</v>
      </c>
      <c r="BO28" s="372"/>
      <c r="BP28" s="372"/>
      <c r="BQ28" s="372"/>
      <c r="BR28" s="372"/>
      <c r="BS28" s="372"/>
      <c r="BT28" s="372"/>
      <c r="BU28" s="373"/>
      <c r="BV28" s="371">
        <v>2398767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10</v>
      </c>
      <c r="M29" s="460"/>
      <c r="N29" s="460"/>
      <c r="O29" s="460"/>
      <c r="P29" s="499"/>
      <c r="Q29" s="459">
        <v>2310</v>
      </c>
      <c r="R29" s="460"/>
      <c r="S29" s="460"/>
      <c r="T29" s="460"/>
      <c r="U29" s="460"/>
      <c r="V29" s="499"/>
      <c r="W29" s="559"/>
      <c r="X29" s="560"/>
      <c r="Y29" s="561"/>
      <c r="Z29" s="458" t="s">
        <v>179</v>
      </c>
      <c r="AA29" s="438"/>
      <c r="AB29" s="438"/>
      <c r="AC29" s="438"/>
      <c r="AD29" s="438"/>
      <c r="AE29" s="438"/>
      <c r="AF29" s="438"/>
      <c r="AG29" s="439"/>
      <c r="AH29" s="459">
        <v>111</v>
      </c>
      <c r="AI29" s="460"/>
      <c r="AJ29" s="460"/>
      <c r="AK29" s="460"/>
      <c r="AL29" s="499"/>
      <c r="AM29" s="459">
        <v>333444</v>
      </c>
      <c r="AN29" s="460"/>
      <c r="AO29" s="460"/>
      <c r="AP29" s="460"/>
      <c r="AQ29" s="460"/>
      <c r="AR29" s="499"/>
      <c r="AS29" s="459">
        <v>3004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50998</v>
      </c>
      <c r="BO29" s="409"/>
      <c r="BP29" s="409"/>
      <c r="BQ29" s="409"/>
      <c r="BR29" s="409"/>
      <c r="BS29" s="409"/>
      <c r="BT29" s="409"/>
      <c r="BU29" s="410"/>
      <c r="BV29" s="408">
        <v>50980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94.9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669689</v>
      </c>
      <c r="BO30" s="582"/>
      <c r="BP30" s="582"/>
      <c r="BQ30" s="582"/>
      <c r="BR30" s="582"/>
      <c r="BS30" s="582"/>
      <c r="BT30" s="582"/>
      <c r="BU30" s="583"/>
      <c r="BV30" s="581">
        <v>692359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189</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188</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宮原まちづくり（株）</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宅地開発事業特別会計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氷川町及び八代市中学校組合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（有）氷川町まちづくり振興会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八代広域行政事務組合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八代生活環境事務組合（一般会計）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八代生活環境事務組合（水道事業会計）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熊本県後期高齢者医療広域連合（一般会計）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熊本県後期高齢者医療広域連合（後期高齢者医療特別会計）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dgExImHoHsYZRuHMnP7RkEvBQhrT5aRcKJ2pGmtRc0ndI491xxb9I43HdTKJuVjGPoY6jquASEc/qySZVukUKw==" saltValue="0nT8EfOgS7aHOz3IOBbK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553</v>
      </c>
      <c r="D34" s="1186"/>
      <c r="E34" s="1187"/>
      <c r="F34" s="32">
        <v>10.02</v>
      </c>
      <c r="G34" s="33">
        <v>12.31</v>
      </c>
      <c r="H34" s="33">
        <v>11</v>
      </c>
      <c r="I34" s="33">
        <v>10.07</v>
      </c>
      <c r="J34" s="34">
        <v>16.48</v>
      </c>
      <c r="K34" s="22"/>
      <c r="L34" s="22"/>
      <c r="M34" s="22"/>
      <c r="N34" s="22"/>
      <c r="O34" s="22"/>
      <c r="P34" s="22"/>
    </row>
    <row r="35" spans="1:16" ht="39" customHeight="1">
      <c r="A35" s="22"/>
      <c r="B35" s="35"/>
      <c r="C35" s="1180" t="s">
        <v>554</v>
      </c>
      <c r="D35" s="1181"/>
      <c r="E35" s="1182"/>
      <c r="F35" s="36">
        <v>2.8</v>
      </c>
      <c r="G35" s="37">
        <v>3.21</v>
      </c>
      <c r="H35" s="37">
        <v>2.0299999999999998</v>
      </c>
      <c r="I35" s="37">
        <v>4.6500000000000004</v>
      </c>
      <c r="J35" s="38">
        <v>4.9800000000000004</v>
      </c>
      <c r="K35" s="22"/>
      <c r="L35" s="22"/>
      <c r="M35" s="22"/>
      <c r="N35" s="22"/>
      <c r="O35" s="22"/>
      <c r="P35" s="22"/>
    </row>
    <row r="36" spans="1:16" ht="39" customHeight="1">
      <c r="A36" s="22"/>
      <c r="B36" s="35"/>
      <c r="C36" s="1180" t="s">
        <v>555</v>
      </c>
      <c r="D36" s="1181"/>
      <c r="E36" s="1182"/>
      <c r="F36" s="36">
        <v>2.61</v>
      </c>
      <c r="G36" s="37">
        <v>2.4</v>
      </c>
      <c r="H36" s="37">
        <v>1.66</v>
      </c>
      <c r="I36" s="37">
        <v>2.0699999999999998</v>
      </c>
      <c r="J36" s="38">
        <v>2.27</v>
      </c>
      <c r="K36" s="22"/>
      <c r="L36" s="22"/>
      <c r="M36" s="22"/>
      <c r="N36" s="22"/>
      <c r="O36" s="22"/>
      <c r="P36" s="22"/>
    </row>
    <row r="37" spans="1:16" ht="39" customHeight="1">
      <c r="A37" s="22"/>
      <c r="B37" s="35"/>
      <c r="C37" s="1180" t="s">
        <v>556</v>
      </c>
      <c r="D37" s="1181"/>
      <c r="E37" s="1182"/>
      <c r="F37" s="36">
        <v>0.5</v>
      </c>
      <c r="G37" s="37">
        <v>0.56000000000000005</v>
      </c>
      <c r="H37" s="37">
        <v>0.24</v>
      </c>
      <c r="I37" s="37">
        <v>0.33</v>
      </c>
      <c r="J37" s="38">
        <v>0.32</v>
      </c>
      <c r="K37" s="22"/>
      <c r="L37" s="22"/>
      <c r="M37" s="22"/>
      <c r="N37" s="22"/>
      <c r="O37" s="22"/>
      <c r="P37" s="22"/>
    </row>
    <row r="38" spans="1:16" ht="39" customHeight="1">
      <c r="A38" s="22"/>
      <c r="B38" s="35"/>
      <c r="C38" s="1180" t="s">
        <v>557</v>
      </c>
      <c r="D38" s="1181"/>
      <c r="E38" s="1182"/>
      <c r="F38" s="36">
        <v>0</v>
      </c>
      <c r="G38" s="37">
        <v>0</v>
      </c>
      <c r="H38" s="37">
        <v>0</v>
      </c>
      <c r="I38" s="37">
        <v>0.08</v>
      </c>
      <c r="J38" s="38">
        <v>0.19</v>
      </c>
      <c r="K38" s="22"/>
      <c r="L38" s="22"/>
      <c r="M38" s="22"/>
      <c r="N38" s="22"/>
      <c r="O38" s="22"/>
      <c r="P38" s="22"/>
    </row>
    <row r="39" spans="1:16" ht="39" customHeight="1">
      <c r="A39" s="22"/>
      <c r="B39" s="35"/>
      <c r="C39" s="1180" t="s">
        <v>558</v>
      </c>
      <c r="D39" s="1181"/>
      <c r="E39" s="1182"/>
      <c r="F39" s="36">
        <v>0.02</v>
      </c>
      <c r="G39" s="37">
        <v>0.01</v>
      </c>
      <c r="H39" s="37">
        <v>0</v>
      </c>
      <c r="I39" s="37">
        <v>0.03</v>
      </c>
      <c r="J39" s="38">
        <v>0.03</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559</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560</v>
      </c>
      <c r="D43" s="1184"/>
      <c r="E43" s="1185"/>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zzIidqoUHRWKqcHkKKISavYhbaaqeXzIaFiOXDlKajS43f2bYc+1GECK0O1Xfok47ULHxmbaHFPAJn7N8BV/Q==" saltValue="PUMktjAa9pwTERStGszp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11</v>
      </c>
      <c r="C45" s="1197"/>
      <c r="D45" s="58"/>
      <c r="E45" s="1202" t="s">
        <v>12</v>
      </c>
      <c r="F45" s="1202"/>
      <c r="G45" s="1202"/>
      <c r="H45" s="1202"/>
      <c r="I45" s="1202"/>
      <c r="J45" s="1203"/>
      <c r="K45" s="59">
        <v>532</v>
      </c>
      <c r="L45" s="60">
        <v>541</v>
      </c>
      <c r="M45" s="60">
        <v>603</v>
      </c>
      <c r="N45" s="60">
        <v>696</v>
      </c>
      <c r="O45" s="61">
        <v>743</v>
      </c>
      <c r="P45" s="48"/>
      <c r="Q45" s="48"/>
      <c r="R45" s="48"/>
      <c r="S45" s="48"/>
      <c r="T45" s="48"/>
      <c r="U45" s="48"/>
    </row>
    <row r="46" spans="1:21" ht="30.75" customHeight="1">
      <c r="A46" s="48"/>
      <c r="B46" s="1198"/>
      <c r="C46" s="1199"/>
      <c r="D46" s="62"/>
      <c r="E46" s="1190" t="s">
        <v>13</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14</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c r="A48" s="48"/>
      <c r="B48" s="1198"/>
      <c r="C48" s="1199"/>
      <c r="D48" s="62"/>
      <c r="E48" s="1190" t="s">
        <v>15</v>
      </c>
      <c r="F48" s="1190"/>
      <c r="G48" s="1190"/>
      <c r="H48" s="1190"/>
      <c r="I48" s="1190"/>
      <c r="J48" s="1191"/>
      <c r="K48" s="63">
        <v>289</v>
      </c>
      <c r="L48" s="64">
        <v>251</v>
      </c>
      <c r="M48" s="64">
        <v>243</v>
      </c>
      <c r="N48" s="64">
        <v>248</v>
      </c>
      <c r="O48" s="65">
        <v>214</v>
      </c>
      <c r="P48" s="48"/>
      <c r="Q48" s="48"/>
      <c r="R48" s="48"/>
      <c r="S48" s="48"/>
      <c r="T48" s="48"/>
      <c r="U48" s="48"/>
    </row>
    <row r="49" spans="1:21" ht="30.75" customHeight="1">
      <c r="A49" s="48"/>
      <c r="B49" s="1198"/>
      <c r="C49" s="1199"/>
      <c r="D49" s="62"/>
      <c r="E49" s="1190" t="s">
        <v>16</v>
      </c>
      <c r="F49" s="1190"/>
      <c r="G49" s="1190"/>
      <c r="H49" s="1190"/>
      <c r="I49" s="1190"/>
      <c r="J49" s="1191"/>
      <c r="K49" s="63">
        <v>253</v>
      </c>
      <c r="L49" s="64">
        <v>146</v>
      </c>
      <c r="M49" s="64">
        <v>146</v>
      </c>
      <c r="N49" s="64">
        <v>50</v>
      </c>
      <c r="O49" s="65">
        <v>46</v>
      </c>
      <c r="P49" s="48"/>
      <c r="Q49" s="48"/>
      <c r="R49" s="48"/>
      <c r="S49" s="48"/>
      <c r="T49" s="48"/>
      <c r="U49" s="48"/>
    </row>
    <row r="50" spans="1:21" ht="30.75" customHeight="1">
      <c r="A50" s="48"/>
      <c r="B50" s="1198"/>
      <c r="C50" s="1199"/>
      <c r="D50" s="62"/>
      <c r="E50" s="1190" t="s">
        <v>17</v>
      </c>
      <c r="F50" s="1190"/>
      <c r="G50" s="1190"/>
      <c r="H50" s="1190"/>
      <c r="I50" s="1190"/>
      <c r="J50" s="1191"/>
      <c r="K50" s="63">
        <v>56</v>
      </c>
      <c r="L50" s="64">
        <v>19</v>
      </c>
      <c r="M50" s="64">
        <v>7</v>
      </c>
      <c r="N50" s="64">
        <v>4</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19</v>
      </c>
      <c r="C52" s="1189"/>
      <c r="D52" s="66"/>
      <c r="E52" s="1190" t="s">
        <v>20</v>
      </c>
      <c r="F52" s="1190"/>
      <c r="G52" s="1190"/>
      <c r="H52" s="1190"/>
      <c r="I52" s="1190"/>
      <c r="J52" s="1191"/>
      <c r="K52" s="63">
        <v>750</v>
      </c>
      <c r="L52" s="64">
        <v>730</v>
      </c>
      <c r="M52" s="64">
        <v>750</v>
      </c>
      <c r="N52" s="64">
        <v>811</v>
      </c>
      <c r="O52" s="65">
        <v>852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380</v>
      </c>
      <c r="L53" s="69">
        <v>227</v>
      </c>
      <c r="M53" s="69">
        <v>249</v>
      </c>
      <c r="N53" s="69">
        <v>187</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jO/5EsKsDEMgPZR3nd6xWHBkB9HZCgxEs1cM0cU3s7upR6IMyy9Dfnb4tftmmFPwh9OZXXimyIl1Az6wQGi4Q==" saltValue="qIm4rOdQegEq7LPlGGvc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04" t="s">
        <v>24</v>
      </c>
      <c r="C41" s="1205"/>
      <c r="D41" s="81"/>
      <c r="E41" s="1210" t="s">
        <v>25</v>
      </c>
      <c r="F41" s="1210"/>
      <c r="G41" s="1210"/>
      <c r="H41" s="1211"/>
      <c r="I41" s="82">
        <v>5412</v>
      </c>
      <c r="J41" s="83">
        <v>6151</v>
      </c>
      <c r="K41" s="83">
        <v>6410</v>
      </c>
      <c r="L41" s="83">
        <v>6438</v>
      </c>
      <c r="M41" s="84">
        <v>6998</v>
      </c>
    </row>
    <row r="42" spans="2:13" ht="27.75" customHeight="1">
      <c r="B42" s="1206"/>
      <c r="C42" s="1207"/>
      <c r="D42" s="85"/>
      <c r="E42" s="1212" t="s">
        <v>26</v>
      </c>
      <c r="F42" s="1212"/>
      <c r="G42" s="1212"/>
      <c r="H42" s="1213"/>
      <c r="I42" s="86" t="s">
        <v>501</v>
      </c>
      <c r="J42" s="87" t="s">
        <v>501</v>
      </c>
      <c r="K42" s="87" t="s">
        <v>501</v>
      </c>
      <c r="L42" s="87" t="s">
        <v>501</v>
      </c>
      <c r="M42" s="88" t="s">
        <v>501</v>
      </c>
    </row>
    <row r="43" spans="2:13" ht="27.75" customHeight="1">
      <c r="B43" s="1206"/>
      <c r="C43" s="1207"/>
      <c r="D43" s="85"/>
      <c r="E43" s="1212" t="s">
        <v>27</v>
      </c>
      <c r="F43" s="1212"/>
      <c r="G43" s="1212"/>
      <c r="H43" s="1213"/>
      <c r="I43" s="86">
        <v>3698</v>
      </c>
      <c r="J43" s="87">
        <v>3628</v>
      </c>
      <c r="K43" s="87">
        <v>3443</v>
      </c>
      <c r="L43" s="87">
        <v>3362</v>
      </c>
      <c r="M43" s="88">
        <v>3102</v>
      </c>
    </row>
    <row r="44" spans="2:13" ht="27.75" customHeight="1">
      <c r="B44" s="1206"/>
      <c r="C44" s="1207"/>
      <c r="D44" s="85"/>
      <c r="E44" s="1212" t="s">
        <v>28</v>
      </c>
      <c r="F44" s="1212"/>
      <c r="G44" s="1212"/>
      <c r="H44" s="1213"/>
      <c r="I44" s="86">
        <v>583</v>
      </c>
      <c r="J44" s="87">
        <v>462</v>
      </c>
      <c r="K44" s="87">
        <v>342</v>
      </c>
      <c r="L44" s="87">
        <v>279</v>
      </c>
      <c r="M44" s="88">
        <v>251</v>
      </c>
    </row>
    <row r="45" spans="2:13" ht="27.75" customHeight="1">
      <c r="B45" s="1206"/>
      <c r="C45" s="1207"/>
      <c r="D45" s="85"/>
      <c r="E45" s="1212" t="s">
        <v>29</v>
      </c>
      <c r="F45" s="1212"/>
      <c r="G45" s="1212"/>
      <c r="H45" s="1213"/>
      <c r="I45" s="86">
        <v>1152</v>
      </c>
      <c r="J45" s="87">
        <v>1076</v>
      </c>
      <c r="K45" s="87">
        <v>1040</v>
      </c>
      <c r="L45" s="87">
        <v>886</v>
      </c>
      <c r="M45" s="88">
        <v>854</v>
      </c>
    </row>
    <row r="46" spans="2:13" ht="27.75" customHeight="1">
      <c r="B46" s="1206"/>
      <c r="C46" s="1207"/>
      <c r="D46" s="89"/>
      <c r="E46" s="1212" t="s">
        <v>30</v>
      </c>
      <c r="F46" s="1212"/>
      <c r="G46" s="1212"/>
      <c r="H46" s="1213"/>
      <c r="I46" s="86" t="s">
        <v>501</v>
      </c>
      <c r="J46" s="87" t="s">
        <v>501</v>
      </c>
      <c r="K46" s="87" t="s">
        <v>501</v>
      </c>
      <c r="L46" s="87" t="s">
        <v>501</v>
      </c>
      <c r="M46" s="88" t="s">
        <v>501</v>
      </c>
    </row>
    <row r="47" spans="2:13" ht="27.75" customHeight="1">
      <c r="B47" s="1206"/>
      <c r="C47" s="1207"/>
      <c r="D47" s="90"/>
      <c r="E47" s="1214" t="s">
        <v>31</v>
      </c>
      <c r="F47" s="1215"/>
      <c r="G47" s="1215"/>
      <c r="H47" s="1216"/>
      <c r="I47" s="86" t="s">
        <v>501</v>
      </c>
      <c r="J47" s="87" t="s">
        <v>501</v>
      </c>
      <c r="K47" s="87" t="s">
        <v>501</v>
      </c>
      <c r="L47" s="87" t="s">
        <v>501</v>
      </c>
      <c r="M47" s="88" t="s">
        <v>501</v>
      </c>
    </row>
    <row r="48" spans="2:13" ht="27.75" customHeight="1">
      <c r="B48" s="1206"/>
      <c r="C48" s="1207"/>
      <c r="D48" s="85"/>
      <c r="E48" s="1212" t="s">
        <v>32</v>
      </c>
      <c r="F48" s="1212"/>
      <c r="G48" s="1212"/>
      <c r="H48" s="1213"/>
      <c r="I48" s="86" t="s">
        <v>501</v>
      </c>
      <c r="J48" s="87" t="s">
        <v>501</v>
      </c>
      <c r="K48" s="87" t="s">
        <v>501</v>
      </c>
      <c r="L48" s="87" t="s">
        <v>501</v>
      </c>
      <c r="M48" s="88" t="s">
        <v>501</v>
      </c>
    </row>
    <row r="49" spans="2:13" ht="27.75" customHeight="1">
      <c r="B49" s="1208"/>
      <c r="C49" s="1209"/>
      <c r="D49" s="85"/>
      <c r="E49" s="1212" t="s">
        <v>33</v>
      </c>
      <c r="F49" s="1212"/>
      <c r="G49" s="1212"/>
      <c r="H49" s="1213"/>
      <c r="I49" s="86" t="s">
        <v>501</v>
      </c>
      <c r="J49" s="87" t="s">
        <v>501</v>
      </c>
      <c r="K49" s="87" t="s">
        <v>501</v>
      </c>
      <c r="L49" s="87" t="s">
        <v>501</v>
      </c>
      <c r="M49" s="88" t="s">
        <v>501</v>
      </c>
    </row>
    <row r="50" spans="2:13" ht="27.75" customHeight="1">
      <c r="B50" s="1217" t="s">
        <v>34</v>
      </c>
      <c r="C50" s="1218"/>
      <c r="D50" s="91"/>
      <c r="E50" s="1212" t="s">
        <v>35</v>
      </c>
      <c r="F50" s="1212"/>
      <c r="G50" s="1212"/>
      <c r="H50" s="1213"/>
      <c r="I50" s="86">
        <v>2710</v>
      </c>
      <c r="J50" s="87">
        <v>2720</v>
      </c>
      <c r="K50" s="87">
        <v>2940</v>
      </c>
      <c r="L50" s="87">
        <v>2696</v>
      </c>
      <c r="M50" s="88">
        <v>2454</v>
      </c>
    </row>
    <row r="51" spans="2:13" ht="27.75" customHeight="1">
      <c r="B51" s="1206"/>
      <c r="C51" s="1207"/>
      <c r="D51" s="85"/>
      <c r="E51" s="1212" t="s">
        <v>36</v>
      </c>
      <c r="F51" s="1212"/>
      <c r="G51" s="1212"/>
      <c r="H51" s="1213"/>
      <c r="I51" s="86">
        <v>309</v>
      </c>
      <c r="J51" s="87">
        <v>261</v>
      </c>
      <c r="K51" s="87">
        <v>251</v>
      </c>
      <c r="L51" s="87">
        <v>228</v>
      </c>
      <c r="M51" s="88">
        <v>221</v>
      </c>
    </row>
    <row r="52" spans="2:13" ht="27.75" customHeight="1">
      <c r="B52" s="1208"/>
      <c r="C52" s="1209"/>
      <c r="D52" s="85"/>
      <c r="E52" s="1212" t="s">
        <v>37</v>
      </c>
      <c r="F52" s="1212"/>
      <c r="G52" s="1212"/>
      <c r="H52" s="1213"/>
      <c r="I52" s="86">
        <v>7215</v>
      </c>
      <c r="J52" s="87">
        <v>7292</v>
      </c>
      <c r="K52" s="87">
        <v>7346</v>
      </c>
      <c r="L52" s="87">
        <v>7410</v>
      </c>
      <c r="M52" s="88">
        <v>7629</v>
      </c>
    </row>
    <row r="53" spans="2:13" ht="27.75" customHeight="1" thickBot="1">
      <c r="B53" s="1219" t="s">
        <v>38</v>
      </c>
      <c r="C53" s="1220"/>
      <c r="D53" s="92"/>
      <c r="E53" s="1221" t="s">
        <v>39</v>
      </c>
      <c r="F53" s="1221"/>
      <c r="G53" s="1221"/>
      <c r="H53" s="1222"/>
      <c r="I53" s="93">
        <v>612</v>
      </c>
      <c r="J53" s="94">
        <v>1044</v>
      </c>
      <c r="K53" s="94">
        <v>697</v>
      </c>
      <c r="L53" s="94">
        <v>630</v>
      </c>
      <c r="M53" s="95">
        <v>900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U9oT47iDp/xJFvQjABmmpUV+zRqslxzhA85K5PKpYtTsFvrDklSEdv0z+rjK7CanCVDL7jFC3pKjsvYyR2o/Q==" saltValue="OCaujnUJbAnO4MzCQrAJ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31" t="s">
        <v>42</v>
      </c>
      <c r="D55" s="1231"/>
      <c r="E55" s="1232"/>
      <c r="F55" s="107">
        <v>2625</v>
      </c>
      <c r="G55" s="107">
        <v>2399</v>
      </c>
      <c r="H55" s="108">
        <v>2123</v>
      </c>
    </row>
    <row r="56" spans="2:8" ht="52.5" customHeight="1">
      <c r="B56" s="109"/>
      <c r="C56" s="1233" t="s">
        <v>43</v>
      </c>
      <c r="D56" s="1233"/>
      <c r="E56" s="1234"/>
      <c r="F56" s="110">
        <v>51</v>
      </c>
      <c r="G56" s="110">
        <v>51</v>
      </c>
      <c r="H56" s="111">
        <v>51</v>
      </c>
    </row>
    <row r="57" spans="2:8" ht="53.25" customHeight="1">
      <c r="B57" s="109"/>
      <c r="C57" s="1235" t="s">
        <v>44</v>
      </c>
      <c r="D57" s="1235"/>
      <c r="E57" s="1236"/>
      <c r="F57" s="112">
        <v>759</v>
      </c>
      <c r="G57" s="112">
        <v>692</v>
      </c>
      <c r="H57" s="113">
        <v>670</v>
      </c>
    </row>
    <row r="58" spans="2:8" ht="45.75" customHeight="1">
      <c r="B58" s="114"/>
      <c r="C58" s="1223" t="s">
        <v>566</v>
      </c>
      <c r="D58" s="1224"/>
      <c r="E58" s="1225"/>
      <c r="F58" s="115">
        <v>680</v>
      </c>
      <c r="G58" s="115">
        <v>615</v>
      </c>
      <c r="H58" s="116">
        <v>543</v>
      </c>
    </row>
    <row r="59" spans="2:8" ht="45.75" customHeight="1">
      <c r="B59" s="114"/>
      <c r="C59" s="1223" t="s">
        <v>567</v>
      </c>
      <c r="D59" s="1224"/>
      <c r="E59" s="1225"/>
      <c r="F59" s="115">
        <v>0</v>
      </c>
      <c r="G59" s="115">
        <v>0</v>
      </c>
      <c r="H59" s="116">
        <v>51</v>
      </c>
    </row>
    <row r="60" spans="2:8" ht="45.75" customHeight="1">
      <c r="B60" s="114"/>
      <c r="C60" s="1223" t="s">
        <v>568</v>
      </c>
      <c r="D60" s="1224"/>
      <c r="E60" s="1225"/>
      <c r="F60" s="115">
        <v>44</v>
      </c>
      <c r="G60" s="115">
        <v>41</v>
      </c>
      <c r="H60" s="116">
        <v>37</v>
      </c>
    </row>
    <row r="61" spans="2:8" ht="45.75" customHeight="1">
      <c r="B61" s="114"/>
      <c r="C61" s="1223" t="s">
        <v>569</v>
      </c>
      <c r="D61" s="1224"/>
      <c r="E61" s="1225"/>
      <c r="F61" s="115">
        <v>20</v>
      </c>
      <c r="G61" s="115">
        <v>20</v>
      </c>
      <c r="H61" s="116">
        <v>20</v>
      </c>
    </row>
    <row r="62" spans="2:8" ht="45.75" customHeight="1" thickBot="1">
      <c r="B62" s="117"/>
      <c r="C62" s="1226" t="s">
        <v>570</v>
      </c>
      <c r="D62" s="1227"/>
      <c r="E62" s="1228"/>
      <c r="F62" s="118">
        <v>11</v>
      </c>
      <c r="G62" s="118">
        <v>11</v>
      </c>
      <c r="H62" s="119">
        <v>11</v>
      </c>
    </row>
    <row r="63" spans="2:8" ht="52.5" customHeight="1" thickBot="1">
      <c r="B63" s="120"/>
      <c r="C63" s="1229" t="s">
        <v>45</v>
      </c>
      <c r="D63" s="1229"/>
      <c r="E63" s="1230"/>
      <c r="F63" s="121">
        <v>3435</v>
      </c>
      <c r="G63" s="121">
        <v>3142</v>
      </c>
      <c r="H63" s="122">
        <v>2844</v>
      </c>
    </row>
    <row r="64" spans="2:8" ht="15" customHeight="1"/>
    <row r="65" ht="0" hidden="1" customHeight="1"/>
    <row r="66" ht="0" hidden="1" customHeight="1"/>
  </sheetData>
  <sheetProtection algorithmName="SHA-512" hashValue="+uGldv7r1OSq3+aMAKhg/pySzoYu3fEeqfa/UR0c8aZRgDt3Ka6cshz7GDztzgbJ8N/TxSxhpejQ6kcC58jPCQ==" saltValue="XEjnfISLJCol7UkVu+j0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587</v>
      </c>
      <c r="AO51" s="1275"/>
      <c r="AP51" s="1275"/>
      <c r="AQ51" s="1275"/>
      <c r="AR51" s="1275"/>
      <c r="AS51" s="1275"/>
      <c r="AT51" s="1275"/>
      <c r="AU51" s="1275"/>
      <c r="AV51" s="1275"/>
      <c r="AW51" s="1275"/>
      <c r="AX51" s="1275"/>
      <c r="AY51" s="1275"/>
      <c r="AZ51" s="1275"/>
      <c r="BA51" s="1275"/>
      <c r="BB51" s="1275" t="s">
        <v>588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20.100000000000001</v>
      </c>
      <c r="CG51" s="1277"/>
      <c r="CH51" s="1277"/>
      <c r="CI51" s="1277"/>
      <c r="CJ51" s="1277"/>
      <c r="CK51" s="1277"/>
      <c r="CL51" s="1277"/>
      <c r="CM51" s="1277"/>
      <c r="CN51" s="1277">
        <v>18.600000000000001</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43.5</v>
      </c>
      <c r="CG53" s="1277"/>
      <c r="CH53" s="1277"/>
      <c r="CI53" s="1277"/>
      <c r="CJ53" s="1277"/>
      <c r="CK53" s="1277"/>
      <c r="CL53" s="1277"/>
      <c r="CM53" s="1277"/>
      <c r="CN53" s="1277">
        <v>60.1</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590</v>
      </c>
      <c r="AO55" s="1271"/>
      <c r="AP55" s="1271"/>
      <c r="AQ55" s="1271"/>
      <c r="AR55" s="1271"/>
      <c r="AS55" s="1271"/>
      <c r="AT55" s="1271"/>
      <c r="AU55" s="1271"/>
      <c r="AV55" s="1271"/>
      <c r="AW55" s="1271"/>
      <c r="AX55" s="1271"/>
      <c r="AY55" s="1271"/>
      <c r="AZ55" s="1271"/>
      <c r="BA55" s="1271"/>
      <c r="BB55" s="1275" t="s">
        <v>588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58.9</v>
      </c>
      <c r="CG55" s="1277"/>
      <c r="CH55" s="1277"/>
      <c r="CI55" s="1277"/>
      <c r="CJ55" s="1277"/>
      <c r="CK55" s="1277"/>
      <c r="CL55" s="1277"/>
      <c r="CM55" s="1277"/>
      <c r="CN55" s="1277">
        <v>51.4</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55.6</v>
      </c>
      <c r="CG57" s="1277"/>
      <c r="CH57" s="1277"/>
      <c r="CI57" s="1277"/>
      <c r="CJ57" s="1277"/>
      <c r="CK57" s="1277"/>
      <c r="CL57" s="1277"/>
      <c r="CM57" s="1277"/>
      <c r="CN57" s="1277">
        <v>59.8</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591</v>
      </c>
    </row>
    <row r="64" spans="1:109">
      <c r="B64" s="1246"/>
      <c r="G64" s="1253"/>
      <c r="I64" s="1287"/>
      <c r="J64" s="1287"/>
      <c r="K64" s="1287"/>
      <c r="L64" s="1287"/>
      <c r="M64" s="1287"/>
      <c r="N64" s="1288"/>
      <c r="AM64" s="1253"/>
      <c r="AN64" s="1253" t="s">
        <v>584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c r="B73" s="1246"/>
      <c r="G73" s="1272"/>
      <c r="H73" s="1272"/>
      <c r="I73" s="1272"/>
      <c r="J73" s="1272"/>
      <c r="K73" s="1294"/>
      <c r="L73" s="1294"/>
      <c r="M73" s="1294"/>
      <c r="N73" s="1294"/>
      <c r="AM73" s="1264"/>
      <c r="AN73" s="1275" t="s">
        <v>587</v>
      </c>
      <c r="AO73" s="1275"/>
      <c r="AP73" s="1275"/>
      <c r="AQ73" s="1275"/>
      <c r="AR73" s="1275"/>
      <c r="AS73" s="1275"/>
      <c r="AT73" s="1275"/>
      <c r="AU73" s="1275"/>
      <c r="AV73" s="1275"/>
      <c r="AW73" s="1275"/>
      <c r="AX73" s="1275"/>
      <c r="AY73" s="1275"/>
      <c r="AZ73" s="1275"/>
      <c r="BA73" s="1275"/>
      <c r="BB73" s="1275" t="s">
        <v>588</v>
      </c>
      <c r="BC73" s="1275"/>
      <c r="BD73" s="1275"/>
      <c r="BE73" s="1275"/>
      <c r="BF73" s="1275"/>
      <c r="BG73" s="1275"/>
      <c r="BH73" s="1275"/>
      <c r="BI73" s="1275"/>
      <c r="BJ73" s="1275"/>
      <c r="BK73" s="1275"/>
      <c r="BL73" s="1275"/>
      <c r="BM73" s="1275"/>
      <c r="BN73" s="1275"/>
      <c r="BO73" s="1275"/>
      <c r="BP73" s="1277">
        <v>17.8</v>
      </c>
      <c r="BQ73" s="1277"/>
      <c r="BR73" s="1277"/>
      <c r="BS73" s="1277"/>
      <c r="BT73" s="1277"/>
      <c r="BU73" s="1277"/>
      <c r="BV73" s="1277"/>
      <c r="BW73" s="1277"/>
      <c r="BX73" s="1277">
        <v>30.9</v>
      </c>
      <c r="BY73" s="1277"/>
      <c r="BZ73" s="1277"/>
      <c r="CA73" s="1277"/>
      <c r="CB73" s="1277"/>
      <c r="CC73" s="1277"/>
      <c r="CD73" s="1277"/>
      <c r="CE73" s="1277"/>
      <c r="CF73" s="1277">
        <v>20.100000000000001</v>
      </c>
      <c r="CG73" s="1277"/>
      <c r="CH73" s="1277"/>
      <c r="CI73" s="1277"/>
      <c r="CJ73" s="1277"/>
      <c r="CK73" s="1277"/>
      <c r="CL73" s="1277"/>
      <c r="CM73" s="1277"/>
      <c r="CN73" s="1277">
        <v>18.600000000000001</v>
      </c>
      <c r="CO73" s="1277"/>
      <c r="CP73" s="1277"/>
      <c r="CQ73" s="1277"/>
      <c r="CR73" s="1277"/>
      <c r="CS73" s="1277"/>
      <c r="CT73" s="1277"/>
      <c r="CU73" s="1277"/>
      <c r="CV73" s="1277">
        <v>27.1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593</v>
      </c>
      <c r="BC75" s="1275"/>
      <c r="BD75" s="1275"/>
      <c r="BE75" s="1275"/>
      <c r="BF75" s="1275"/>
      <c r="BG75" s="1275"/>
      <c r="BH75" s="1275"/>
      <c r="BI75" s="1275"/>
      <c r="BJ75" s="1275"/>
      <c r="BK75" s="1275"/>
      <c r="BL75" s="1275"/>
      <c r="BM75" s="1275"/>
      <c r="BN75" s="1275"/>
      <c r="BO75" s="1275"/>
      <c r="BP75" s="1277">
        <v>11.6</v>
      </c>
      <c r="BQ75" s="1277"/>
      <c r="BR75" s="1277"/>
      <c r="BS75" s="1277"/>
      <c r="BT75" s="1277"/>
      <c r="BU75" s="1277"/>
      <c r="BV75" s="1277"/>
      <c r="BW75" s="1277"/>
      <c r="BX75" s="1277">
        <v>9.6999999999999993</v>
      </c>
      <c r="BY75" s="1277"/>
      <c r="BZ75" s="1277"/>
      <c r="CA75" s="1277"/>
      <c r="CB75" s="1277"/>
      <c r="CC75" s="1277"/>
      <c r="CD75" s="1277"/>
      <c r="CE75" s="1277"/>
      <c r="CF75" s="1277">
        <v>8.3000000000000007</v>
      </c>
      <c r="CG75" s="1277"/>
      <c r="CH75" s="1277"/>
      <c r="CI75" s="1277"/>
      <c r="CJ75" s="1277"/>
      <c r="CK75" s="1277"/>
      <c r="CL75" s="1277"/>
      <c r="CM75" s="1277"/>
      <c r="CN75" s="1277">
        <v>6.4</v>
      </c>
      <c r="CO75" s="1277"/>
      <c r="CP75" s="1277"/>
      <c r="CQ75" s="1277"/>
      <c r="CR75" s="1277"/>
      <c r="CS75" s="1277"/>
      <c r="CT75" s="1277"/>
      <c r="CU75" s="1277"/>
      <c r="CV75" s="1277">
        <v>5.7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590</v>
      </c>
      <c r="AO77" s="1271"/>
      <c r="AP77" s="1271"/>
      <c r="AQ77" s="1271"/>
      <c r="AR77" s="1271"/>
      <c r="AS77" s="1271"/>
      <c r="AT77" s="1271"/>
      <c r="AU77" s="1271"/>
      <c r="AV77" s="1271"/>
      <c r="AW77" s="1271"/>
      <c r="AX77" s="1271"/>
      <c r="AY77" s="1271"/>
      <c r="AZ77" s="1271"/>
      <c r="BA77" s="1271"/>
      <c r="BB77" s="1275" t="s">
        <v>588</v>
      </c>
      <c r="BC77" s="1275"/>
      <c r="BD77" s="1275"/>
      <c r="BE77" s="1275"/>
      <c r="BF77" s="1275"/>
      <c r="BG77" s="1275"/>
      <c r="BH77" s="1275"/>
      <c r="BI77" s="1275"/>
      <c r="BJ77" s="1275"/>
      <c r="BK77" s="1275"/>
      <c r="BL77" s="1275"/>
      <c r="BM77" s="1275"/>
      <c r="BN77" s="1275"/>
      <c r="BO77" s="1275"/>
      <c r="BP77" s="1277">
        <v>55.2</v>
      </c>
      <c r="BQ77" s="1277"/>
      <c r="BR77" s="1277"/>
      <c r="BS77" s="1277"/>
      <c r="BT77" s="1277"/>
      <c r="BU77" s="1277"/>
      <c r="BV77" s="1277"/>
      <c r="BW77" s="1277"/>
      <c r="BX77" s="1277">
        <v>54</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593</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11.5</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riOi+QVVq2AFbM3EbdDHKxsGsOblqLjGrw1WvA/h6S5tXiSU5UPOdSTADpA1pU/OwCn/pQemDrgSUGVvQwDUg==" saltValue="NhTi8Ruk4DHQvN+T9OML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HW4agvuNLt8z/w938idnWeAA9+6kGupSP6TsDpNhwy0l3t9cO6yFEqrCTuVRoO9tgiUTsG0YoswfAPNv037ow==" saltValue="o0KXtF/Oyd2CcvT5LqO0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GcJRNihBpu1bXf+6eXzgfe/ABUdnyAL03G9L9Dt/aVHSJs8IEI4s6wRmdcMS5+bRtd/3CSf/xBK2wyZZVOWOA==" saltValue="P4ytG9I/fXtdPw7pxHL6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132815</v>
      </c>
      <c r="E3" s="141"/>
      <c r="F3" s="142">
        <v>136577</v>
      </c>
      <c r="G3" s="143"/>
      <c r="H3" s="144"/>
    </row>
    <row r="4" spans="1:8">
      <c r="A4" s="145"/>
      <c r="B4" s="146"/>
      <c r="C4" s="147"/>
      <c r="D4" s="148">
        <v>25653</v>
      </c>
      <c r="E4" s="149"/>
      <c r="F4" s="150">
        <v>59645</v>
      </c>
      <c r="G4" s="151"/>
      <c r="H4" s="152"/>
    </row>
    <row r="5" spans="1:8">
      <c r="A5" s="133" t="s">
        <v>536</v>
      </c>
      <c r="B5" s="138"/>
      <c r="C5" s="139"/>
      <c r="D5" s="140">
        <v>164953</v>
      </c>
      <c r="E5" s="141"/>
      <c r="F5" s="142">
        <v>132212</v>
      </c>
      <c r="G5" s="143"/>
      <c r="H5" s="144"/>
    </row>
    <row r="6" spans="1:8">
      <c r="A6" s="145"/>
      <c r="B6" s="146"/>
      <c r="C6" s="147"/>
      <c r="D6" s="148">
        <v>71377</v>
      </c>
      <c r="E6" s="149"/>
      <c r="F6" s="150">
        <v>67114</v>
      </c>
      <c r="G6" s="151"/>
      <c r="H6" s="152"/>
    </row>
    <row r="7" spans="1:8">
      <c r="A7" s="133" t="s">
        <v>537</v>
      </c>
      <c r="B7" s="138"/>
      <c r="C7" s="139"/>
      <c r="D7" s="140">
        <v>57820</v>
      </c>
      <c r="E7" s="141"/>
      <c r="F7" s="142">
        <v>93741</v>
      </c>
      <c r="G7" s="143"/>
      <c r="H7" s="144"/>
    </row>
    <row r="8" spans="1:8">
      <c r="A8" s="145"/>
      <c r="B8" s="146"/>
      <c r="C8" s="147"/>
      <c r="D8" s="148">
        <v>33560</v>
      </c>
      <c r="E8" s="149"/>
      <c r="F8" s="150">
        <v>46285</v>
      </c>
      <c r="G8" s="151"/>
      <c r="H8" s="152"/>
    </row>
    <row r="9" spans="1:8">
      <c r="A9" s="133" t="s">
        <v>538</v>
      </c>
      <c r="B9" s="138"/>
      <c r="C9" s="139"/>
      <c r="D9" s="140">
        <v>51406</v>
      </c>
      <c r="E9" s="141"/>
      <c r="F9" s="142">
        <v>107537</v>
      </c>
      <c r="G9" s="143"/>
      <c r="H9" s="144"/>
    </row>
    <row r="10" spans="1:8">
      <c r="A10" s="145"/>
      <c r="B10" s="146"/>
      <c r="C10" s="147"/>
      <c r="D10" s="148">
        <v>28061</v>
      </c>
      <c r="E10" s="149"/>
      <c r="F10" s="150">
        <v>57923</v>
      </c>
      <c r="G10" s="151"/>
      <c r="H10" s="152"/>
    </row>
    <row r="11" spans="1:8">
      <c r="A11" s="133" t="s">
        <v>539</v>
      </c>
      <c r="B11" s="138"/>
      <c r="C11" s="139"/>
      <c r="D11" s="140">
        <v>85029</v>
      </c>
      <c r="E11" s="141"/>
      <c r="F11" s="142">
        <v>113913</v>
      </c>
      <c r="G11" s="143"/>
      <c r="H11" s="144"/>
    </row>
    <row r="12" spans="1:8">
      <c r="A12" s="145"/>
      <c r="B12" s="146"/>
      <c r="C12" s="153"/>
      <c r="D12" s="148">
        <v>58663</v>
      </c>
      <c r="E12" s="149"/>
      <c r="F12" s="150">
        <v>53160</v>
      </c>
      <c r="G12" s="151"/>
      <c r="H12" s="152"/>
    </row>
    <row r="13" spans="1:8">
      <c r="A13" s="133"/>
      <c r="B13" s="138"/>
      <c r="C13" s="154"/>
      <c r="D13" s="155">
        <v>98405</v>
      </c>
      <c r="E13" s="156"/>
      <c r="F13" s="157">
        <v>116796</v>
      </c>
      <c r="G13" s="158"/>
      <c r="H13" s="144"/>
    </row>
    <row r="14" spans="1:8">
      <c r="A14" s="145"/>
      <c r="B14" s="146"/>
      <c r="C14" s="147"/>
      <c r="D14" s="148">
        <v>43463</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10.029999999999999</v>
      </c>
      <c r="C19" s="159">
        <f>ROUND(VALUE(SUBSTITUTE(実質収支比率等に係る経年分析!G$48,"▲","-")),2)</f>
        <v>12.31</v>
      </c>
      <c r="D19" s="159">
        <f>ROUND(VALUE(SUBSTITUTE(実質収支比率等に係る経年分析!H$48,"▲","-")),2)</f>
        <v>11.01</v>
      </c>
      <c r="E19" s="159">
        <f>ROUND(VALUE(SUBSTITUTE(実質収支比率等に係る経年分析!I$48,"▲","-")),2)</f>
        <v>10.07</v>
      </c>
      <c r="F19" s="159">
        <f>ROUND(VALUE(SUBSTITUTE(実質収支比率等に係る経年分析!J$48,"▲","-")),2)</f>
        <v>16.48</v>
      </c>
    </row>
    <row r="20" spans="1:11">
      <c r="A20" s="159" t="s">
        <v>49</v>
      </c>
      <c r="B20" s="159">
        <f>ROUND(VALUE(SUBSTITUTE(実質収支比率等に係る経年分析!F$47,"▲","-")),2)</f>
        <v>56.99</v>
      </c>
      <c r="C20" s="159">
        <f>ROUND(VALUE(SUBSTITUTE(実質収支比率等に係る経年分析!G$47,"▲","-")),2)</f>
        <v>58.14</v>
      </c>
      <c r="D20" s="159">
        <f>ROUND(VALUE(SUBSTITUTE(実質収支比率等に係る経年分析!H$47,"▲","-")),2)</f>
        <v>62.73</v>
      </c>
      <c r="E20" s="159">
        <f>ROUND(VALUE(SUBSTITUTE(実質収支比率等に係る経年分析!I$47,"▲","-")),2)</f>
        <v>57.38</v>
      </c>
      <c r="F20" s="159">
        <f>ROUND(VALUE(SUBSTITUTE(実質収支比率等に係る経年分析!J$47,"▲","-")),2)</f>
        <v>51.11</v>
      </c>
    </row>
    <row r="21" spans="1:11">
      <c r="A21" s="159" t="s">
        <v>50</v>
      </c>
      <c r="B21" s="159">
        <f>IF(ISNUMBER(VALUE(SUBSTITUTE(実質収支比率等に係る経年分析!F$49,"▲","-"))),ROUND(VALUE(SUBSTITUTE(実質収支比率等に係る経年分析!F$49,"▲","-")),2),NA())</f>
        <v>1.7</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-0.87</v>
      </c>
      <c r="E21" s="159">
        <f>IF(ISNUMBER(VALUE(SUBSTITUTE(実質収支比率等に係る経年分析!I$49,"▲","-"))),ROUND(VALUE(SUBSTITUTE(実質収支比率等に係る経年分析!I$49,"▲","-")),2),NA())</f>
        <v>-6.36</v>
      </c>
      <c r="F21" s="159">
        <f>IF(ISNUMBER(VALUE(SUBSTITUTE(実質収支比率等に係る経年分析!J$49,"▲","-"))),ROUND(VALUE(SUBSTITUTE(実質収支比率等に係る経年分析!J$49,"▲","-")),2),NA())</f>
        <v>-0.28999999999999998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宅地開発事業特別会計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2.0299999999999998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4.6500000000000004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4.9800000000000004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750</v>
      </c>
      <c r="E42" s="161"/>
      <c r="F42" s="161"/>
      <c r="G42" s="161">
        <f>'実質公債費比率（分子）の構造'!L$52</f>
        <v>730</v>
      </c>
      <c r="H42" s="161"/>
      <c r="I42" s="161"/>
      <c r="J42" s="161">
        <f>'実質公債費比率（分子）の構造'!M$52</f>
        <v>750</v>
      </c>
      <c r="K42" s="161"/>
      <c r="L42" s="161"/>
      <c r="M42" s="161">
        <f>'実質公債費比率（分子）の構造'!N$52</f>
        <v>811</v>
      </c>
      <c r="N42" s="161"/>
      <c r="O42" s="161"/>
      <c r="P42" s="161">
        <f>'実質公債費比率（分子）の構造'!O$52</f>
        <v>852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56</v>
      </c>
      <c r="C44" s="161"/>
      <c r="D44" s="161"/>
      <c r="E44" s="161">
        <f>'実質公債費比率（分子）の構造'!L$50</f>
        <v>19</v>
      </c>
      <c r="F44" s="161"/>
      <c r="G44" s="161"/>
      <c r="H44" s="161">
        <f>'実質公債費比率（分子）の構造'!M$50</f>
        <v>7</v>
      </c>
      <c r="I44" s="161"/>
      <c r="J44" s="161"/>
      <c r="K44" s="161">
        <f>'実質公債費比率（分子）の構造'!N$50</f>
        <v>4</v>
      </c>
      <c r="L44" s="161"/>
      <c r="M44" s="161"/>
      <c r="N44" s="161">
        <f>'実質公債費比率（分子）の構造'!O$50</f>
        <v>2</v>
      </c>
      <c r="O44" s="161"/>
      <c r="P44" s="161"/>
    </row>
    <row r="45" spans="1:16">
      <c r="A45" s="161" t="s">
        <v>60</v>
      </c>
      <c r="B45" s="161">
        <f>'実質公債費比率（分子）の構造'!K$49</f>
        <v>253</v>
      </c>
      <c r="C45" s="161"/>
      <c r="D45" s="161"/>
      <c r="E45" s="161">
        <f>'実質公債費比率（分子）の構造'!L$49</f>
        <v>146</v>
      </c>
      <c r="F45" s="161"/>
      <c r="G45" s="161"/>
      <c r="H45" s="161">
        <f>'実質公債費比率（分子）の構造'!M$49</f>
        <v>146</v>
      </c>
      <c r="I45" s="161"/>
      <c r="J45" s="161"/>
      <c r="K45" s="161">
        <f>'実質公債費比率（分子）の構造'!N$49</f>
        <v>50</v>
      </c>
      <c r="L45" s="161"/>
      <c r="M45" s="161"/>
      <c r="N45" s="161">
        <f>'実質公債費比率（分子）の構造'!O$49</f>
        <v>46</v>
      </c>
      <c r="O45" s="161"/>
      <c r="P45" s="161"/>
    </row>
    <row r="46" spans="1:16">
      <c r="A46" s="161" t="s">
        <v>61</v>
      </c>
      <c r="B46" s="161">
        <f>'実質公債費比率（分子）の構造'!K$48</f>
        <v>289</v>
      </c>
      <c r="C46" s="161"/>
      <c r="D46" s="161"/>
      <c r="E46" s="161">
        <f>'実質公債費比率（分子）の構造'!L$48</f>
        <v>251</v>
      </c>
      <c r="F46" s="161"/>
      <c r="G46" s="161"/>
      <c r="H46" s="161">
        <f>'実質公債費比率（分子）の構造'!M$48</f>
        <v>243</v>
      </c>
      <c r="I46" s="161"/>
      <c r="J46" s="161"/>
      <c r="K46" s="161">
        <f>'実質公債費比率（分子）の構造'!N$48</f>
        <v>248</v>
      </c>
      <c r="L46" s="161"/>
      <c r="M46" s="161"/>
      <c r="N46" s="161">
        <f>'実質公債費比率（分子）の構造'!O$48</f>
        <v>214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532</v>
      </c>
      <c r="C49" s="161"/>
      <c r="D49" s="161"/>
      <c r="E49" s="161">
        <f>'実質公債費比率（分子）の構造'!L$45</f>
        <v>541</v>
      </c>
      <c r="F49" s="161"/>
      <c r="G49" s="161"/>
      <c r="H49" s="161">
        <f>'実質公債費比率（分子）の構造'!M$45</f>
        <v>603</v>
      </c>
      <c r="I49" s="161"/>
      <c r="J49" s="161"/>
      <c r="K49" s="161">
        <f>'実質公債費比率（分子）の構造'!N$45</f>
        <v>696</v>
      </c>
      <c r="L49" s="161"/>
      <c r="M49" s="161"/>
      <c r="N49" s="161">
        <f>'実質公債費比率（分子）の構造'!O$45</f>
        <v>743</v>
      </c>
      <c r="O49" s="161"/>
      <c r="P49" s="161"/>
    </row>
    <row r="50" spans="1:16">
      <c r="A50" s="161" t="s">
        <v>65</v>
      </c>
      <c r="B50" s="161" t="e">
        <f>NA()</f>
        <v>#N/A</v>
      </c>
      <c r="C50" s="161">
        <f>IF(ISNUMBER('実質公債費比率（分子）の構造'!K$53),'実質公債費比率（分子）の構造'!K$53,NA())</f>
        <v>380</v>
      </c>
      <c r="D50" s="161" t="e">
        <f>NA()</f>
        <v>#N/A</v>
      </c>
      <c r="E50" s="161" t="e">
        <f>NA()</f>
        <v>#N/A</v>
      </c>
      <c r="F50" s="161">
        <f>IF(ISNUMBER('実質公債費比率（分子）の構造'!L$53),'実質公債費比率（分子）の構造'!L$53,NA())</f>
        <v>227</v>
      </c>
      <c r="G50" s="161" t="e">
        <f>NA()</f>
        <v>#N/A</v>
      </c>
      <c r="H50" s="161" t="e">
        <f>NA()</f>
        <v>#N/A</v>
      </c>
      <c r="I50" s="161">
        <f>IF(ISNUMBER('実質公債費比率（分子）の構造'!M$53),'実質公債費比率（分子）の構造'!M$53,NA())</f>
        <v>249</v>
      </c>
      <c r="J50" s="161" t="e">
        <f>NA()</f>
        <v>#N/A</v>
      </c>
      <c r="K50" s="161" t="e">
        <f>NA()</f>
        <v>#N/A</v>
      </c>
      <c r="L50" s="161">
        <f>IF(ISNUMBER('実質公債費比率（分子）の構造'!N$53),'実質公債費比率（分子）の構造'!N$53,NA())</f>
        <v>187</v>
      </c>
      <c r="M50" s="161" t="e">
        <f>NA()</f>
        <v>#N/A</v>
      </c>
      <c r="N50" s="161" t="e">
        <f>NA()</f>
        <v>#N/A</v>
      </c>
      <c r="O50" s="161">
        <f>IF(ISNUMBER('実質公債費比率（分子）の構造'!O$53),'実質公債費比率（分子）の構造'!O$53,NA())</f>
        <v>153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7215</v>
      </c>
      <c r="E56" s="160"/>
      <c r="F56" s="160"/>
      <c r="G56" s="160">
        <f>'将来負担比率（分子）の構造'!J$52</f>
        <v>7292</v>
      </c>
      <c r="H56" s="160"/>
      <c r="I56" s="160"/>
      <c r="J56" s="160">
        <f>'将来負担比率（分子）の構造'!K$52</f>
        <v>7346</v>
      </c>
      <c r="K56" s="160"/>
      <c r="L56" s="160"/>
      <c r="M56" s="160">
        <f>'将来負担比率（分子）の構造'!L$52</f>
        <v>7410</v>
      </c>
      <c r="N56" s="160"/>
      <c r="O56" s="160"/>
      <c r="P56" s="160">
        <f>'将来負担比率（分子）の構造'!M$52</f>
        <v>7629</v>
      </c>
    </row>
    <row r="57" spans="1:16">
      <c r="A57" s="160" t="s">
        <v>36</v>
      </c>
      <c r="B57" s="160"/>
      <c r="C57" s="160"/>
      <c r="D57" s="160">
        <f>'将来負担比率（分子）の構造'!I$51</f>
        <v>309</v>
      </c>
      <c r="E57" s="160"/>
      <c r="F57" s="160"/>
      <c r="G57" s="160">
        <f>'将来負担比率（分子）の構造'!J$51</f>
        <v>261</v>
      </c>
      <c r="H57" s="160"/>
      <c r="I57" s="160"/>
      <c r="J57" s="160">
        <f>'将来負担比率（分子）の構造'!K$51</f>
        <v>251</v>
      </c>
      <c r="K57" s="160"/>
      <c r="L57" s="160"/>
      <c r="M57" s="160">
        <f>'将来負担比率（分子）の構造'!L$51</f>
        <v>228</v>
      </c>
      <c r="N57" s="160"/>
      <c r="O57" s="160"/>
      <c r="P57" s="160">
        <f>'将来負担比率（分子）の構造'!M$51</f>
        <v>221</v>
      </c>
    </row>
    <row r="58" spans="1:16">
      <c r="A58" s="160" t="s">
        <v>35</v>
      </c>
      <c r="B58" s="160"/>
      <c r="C58" s="160"/>
      <c r="D58" s="160">
        <f>'将来負担比率（分子）の構造'!I$50</f>
        <v>2710</v>
      </c>
      <c r="E58" s="160"/>
      <c r="F58" s="160"/>
      <c r="G58" s="160">
        <f>'将来負担比率（分子）の構造'!J$50</f>
        <v>2720</v>
      </c>
      <c r="H58" s="160"/>
      <c r="I58" s="160"/>
      <c r="J58" s="160">
        <f>'将来負担比率（分子）の構造'!K$50</f>
        <v>2940</v>
      </c>
      <c r="K58" s="160"/>
      <c r="L58" s="160"/>
      <c r="M58" s="160">
        <f>'将来負担比率（分子）の構造'!L$50</f>
        <v>2696</v>
      </c>
      <c r="N58" s="160"/>
      <c r="O58" s="160"/>
      <c r="P58" s="160">
        <f>'将来負担比率（分子）の構造'!M$50</f>
        <v>2454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1152</v>
      </c>
      <c r="C62" s="160"/>
      <c r="D62" s="160"/>
      <c r="E62" s="160">
        <f>'将来負担比率（分子）の構造'!J$45</f>
        <v>1076</v>
      </c>
      <c r="F62" s="160"/>
      <c r="G62" s="160"/>
      <c r="H62" s="160">
        <f>'将来負担比率（分子）の構造'!K$45</f>
        <v>1040</v>
      </c>
      <c r="I62" s="160"/>
      <c r="J62" s="160"/>
      <c r="K62" s="160">
        <f>'将来負担比率（分子）の構造'!L$45</f>
        <v>886</v>
      </c>
      <c r="L62" s="160"/>
      <c r="M62" s="160"/>
      <c r="N62" s="160">
        <f>'将来負担比率（分子）の構造'!M$45</f>
        <v>854</v>
      </c>
      <c r="O62" s="160"/>
      <c r="P62" s="160"/>
    </row>
    <row r="63" spans="1:16">
      <c r="A63" s="160" t="s">
        <v>28</v>
      </c>
      <c r="B63" s="160">
        <f>'将来負担比率（分子）の構造'!I$44</f>
        <v>583</v>
      </c>
      <c r="C63" s="160"/>
      <c r="D63" s="160"/>
      <c r="E63" s="160">
        <f>'将来負担比率（分子）の構造'!J$44</f>
        <v>462</v>
      </c>
      <c r="F63" s="160"/>
      <c r="G63" s="160"/>
      <c r="H63" s="160">
        <f>'将来負担比率（分子）の構造'!K$44</f>
        <v>342</v>
      </c>
      <c r="I63" s="160"/>
      <c r="J63" s="160"/>
      <c r="K63" s="160">
        <f>'将来負担比率（分子）の構造'!L$44</f>
        <v>279</v>
      </c>
      <c r="L63" s="160"/>
      <c r="M63" s="160"/>
      <c r="N63" s="160">
        <f>'将来負担比率（分子）の構造'!M$44</f>
        <v>251</v>
      </c>
      <c r="O63" s="160"/>
      <c r="P63" s="160"/>
    </row>
    <row r="64" spans="1:16">
      <c r="A64" s="160" t="s">
        <v>27</v>
      </c>
      <c r="B64" s="160">
        <f>'将来負担比率（分子）の構造'!I$43</f>
        <v>3698</v>
      </c>
      <c r="C64" s="160"/>
      <c r="D64" s="160"/>
      <c r="E64" s="160">
        <f>'将来負担比率（分子）の構造'!J$43</f>
        <v>3628</v>
      </c>
      <c r="F64" s="160"/>
      <c r="G64" s="160"/>
      <c r="H64" s="160">
        <f>'将来負担比率（分子）の構造'!K$43</f>
        <v>3443</v>
      </c>
      <c r="I64" s="160"/>
      <c r="J64" s="160"/>
      <c r="K64" s="160">
        <f>'将来負担比率（分子）の構造'!L$43</f>
        <v>3362</v>
      </c>
      <c r="L64" s="160"/>
      <c r="M64" s="160"/>
      <c r="N64" s="160">
        <f>'将来負担比率（分子）の構造'!M$43</f>
        <v>3102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5412</v>
      </c>
      <c r="C66" s="160"/>
      <c r="D66" s="160"/>
      <c r="E66" s="160">
        <f>'将来負担比率（分子）の構造'!J$41</f>
        <v>6151</v>
      </c>
      <c r="F66" s="160"/>
      <c r="G66" s="160"/>
      <c r="H66" s="160">
        <f>'将来負担比率（分子）の構造'!K$41</f>
        <v>6410</v>
      </c>
      <c r="I66" s="160"/>
      <c r="J66" s="160"/>
      <c r="K66" s="160">
        <f>'将来負担比率（分子）の構造'!L$41</f>
        <v>6438</v>
      </c>
      <c r="L66" s="160"/>
      <c r="M66" s="160"/>
      <c r="N66" s="160">
        <f>'将来負担比率（分子）の構造'!M$41</f>
        <v>6998</v>
      </c>
      <c r="O66" s="160"/>
      <c r="P66" s="160"/>
    </row>
    <row r="67" spans="1:16">
      <c r="A67" s="160" t="s">
        <v>69</v>
      </c>
      <c r="B67" s="160" t="e">
        <f>NA()</f>
        <v>#N/A</v>
      </c>
      <c r="C67" s="160">
        <f>IF(ISNUMBER('将来負担比率（分子）の構造'!I$53), IF('将来負担比率（分子）の構造'!I$53 &lt; 0, 0, '将来負担比率（分子）の構造'!I$53), NA())</f>
        <v>612</v>
      </c>
      <c r="D67" s="160" t="e">
        <f>NA()</f>
        <v>#N/A</v>
      </c>
      <c r="E67" s="160" t="e">
        <f>NA()</f>
        <v>#N/A</v>
      </c>
      <c r="F67" s="160">
        <f>IF(ISNUMBER('将来負担比率（分子）の構造'!J$53), IF('将来負担比率（分子）の構造'!J$53 &lt; 0, 0, '将来負担比率（分子）の構造'!J$53), NA())</f>
        <v>1044</v>
      </c>
      <c r="G67" s="160" t="e">
        <f>NA()</f>
        <v>#N/A</v>
      </c>
      <c r="H67" s="160" t="e">
        <f>NA()</f>
        <v>#N/A</v>
      </c>
      <c r="I67" s="160">
        <f>IF(ISNUMBER('将来負担比率（分子）の構造'!K$53), IF('将来負担比率（分子）の構造'!K$53 &lt; 0, 0, '将来負担比率（分子）の構造'!K$53), NA())</f>
        <v>697</v>
      </c>
      <c r="J67" s="160" t="e">
        <f>NA()</f>
        <v>#N/A</v>
      </c>
      <c r="K67" s="160" t="e">
        <f>NA()</f>
        <v>#N/A</v>
      </c>
      <c r="L67" s="160">
        <f>IF(ISNUMBER('将来負担比率（分子）の構造'!L$53), IF('将来負担比率（分子）の構造'!L$53 &lt; 0, 0, '将来負担比率（分子）の構造'!L$53), NA())</f>
        <v>630</v>
      </c>
      <c r="M67" s="160" t="e">
        <f>NA()</f>
        <v>#N/A</v>
      </c>
      <c r="N67" s="160" t="e">
        <f>NA()</f>
        <v>#N/A</v>
      </c>
      <c r="O67" s="160">
        <f>IF(ISNUMBER('将来負担比率（分子）の構造'!M$53), IF('将来負担比率（分子）の構造'!M$53 &lt; 0, 0, '将来負担比率（分子）の構造'!M$53), NA())</f>
        <v>900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2625</v>
      </c>
      <c r="C72" s="164">
        <f>基金残高に係る経年分析!G55</f>
        <v>2399</v>
      </c>
      <c r="D72" s="164">
        <f>基金残高に係る経年分析!H55</f>
        <v>2123</v>
      </c>
    </row>
    <row r="73" spans="1:16">
      <c r="A73" s="163" t="s">
        <v>72</v>
      </c>
      <c r="B73" s="164">
        <f>基金残高に係る経年分析!F56</f>
        <v>51</v>
      </c>
      <c r="C73" s="164">
        <f>基金残高に係る経年分析!G56</f>
        <v>51</v>
      </c>
      <c r="D73" s="164">
        <f>基金残高に係る経年分析!H56</f>
        <v>51</v>
      </c>
    </row>
    <row r="74" spans="1:16">
      <c r="A74" s="163" t="s">
        <v>73</v>
      </c>
      <c r="B74" s="164">
        <f>基金残高に係る経年分析!F57</f>
        <v>759</v>
      </c>
      <c r="C74" s="164">
        <f>基金残高に係る経年分析!G57</f>
        <v>692</v>
      </c>
      <c r="D74" s="164">
        <f>基金残高に係る経年分析!H57</f>
        <v>670</v>
      </c>
    </row>
  </sheetData>
  <sheetProtection algorithmName="SHA-512" hashValue="Fv0WFvGcC/QVQc8kfEQ6Eieyq0vCm9NLvdbohkfsntTIaA6R6MJt8yq++rERMPLTokGkRQeRYexQAa6geKkqBw==" saltValue="B6f6Qsy8xS9x6zi5XFLk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955226</v>
      </c>
      <c r="S5" s="611"/>
      <c r="T5" s="611"/>
      <c r="U5" s="611"/>
      <c r="V5" s="611"/>
      <c r="W5" s="611"/>
      <c r="X5" s="611"/>
      <c r="Y5" s="612"/>
      <c r="Z5" s="613">
        <v>10.9</v>
      </c>
      <c r="AA5" s="613"/>
      <c r="AB5" s="613"/>
      <c r="AC5" s="613"/>
      <c r="AD5" s="614">
        <v>955226</v>
      </c>
      <c r="AE5" s="614"/>
      <c r="AF5" s="614"/>
      <c r="AG5" s="614"/>
      <c r="AH5" s="614"/>
      <c r="AI5" s="614"/>
      <c r="AJ5" s="614"/>
      <c r="AK5" s="614"/>
      <c r="AL5" s="615">
        <v>24.1</v>
      </c>
      <c r="AM5" s="616"/>
      <c r="AN5" s="616"/>
      <c r="AO5" s="617"/>
      <c r="AP5" s="607" t="s">
        <v>220</v>
      </c>
      <c r="AQ5" s="608"/>
      <c r="AR5" s="608"/>
      <c r="AS5" s="608"/>
      <c r="AT5" s="608"/>
      <c r="AU5" s="608"/>
      <c r="AV5" s="608"/>
      <c r="AW5" s="608"/>
      <c r="AX5" s="608"/>
      <c r="AY5" s="608"/>
      <c r="AZ5" s="608"/>
      <c r="BA5" s="608"/>
      <c r="BB5" s="608"/>
      <c r="BC5" s="608"/>
      <c r="BD5" s="608"/>
      <c r="BE5" s="608"/>
      <c r="BF5" s="609"/>
      <c r="BG5" s="621">
        <v>955226</v>
      </c>
      <c r="BH5" s="622"/>
      <c r="BI5" s="622"/>
      <c r="BJ5" s="622"/>
      <c r="BK5" s="622"/>
      <c r="BL5" s="622"/>
      <c r="BM5" s="622"/>
      <c r="BN5" s="623"/>
      <c r="BO5" s="624">
        <v>100</v>
      </c>
      <c r="BP5" s="624"/>
      <c r="BQ5" s="624"/>
      <c r="BR5" s="624"/>
      <c r="BS5" s="625">
        <v>2025</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69818</v>
      </c>
      <c r="S6" s="622"/>
      <c r="T6" s="622"/>
      <c r="U6" s="622"/>
      <c r="V6" s="622"/>
      <c r="W6" s="622"/>
      <c r="X6" s="622"/>
      <c r="Y6" s="623"/>
      <c r="Z6" s="624">
        <v>0.8</v>
      </c>
      <c r="AA6" s="624"/>
      <c r="AB6" s="624"/>
      <c r="AC6" s="624"/>
      <c r="AD6" s="625">
        <v>69818</v>
      </c>
      <c r="AE6" s="625"/>
      <c r="AF6" s="625"/>
      <c r="AG6" s="625"/>
      <c r="AH6" s="625"/>
      <c r="AI6" s="625"/>
      <c r="AJ6" s="625"/>
      <c r="AK6" s="625"/>
      <c r="AL6" s="626">
        <v>1.8</v>
      </c>
      <c r="AM6" s="627"/>
      <c r="AN6" s="627"/>
      <c r="AO6" s="628"/>
      <c r="AP6" s="618" t="s">
        <v>225</v>
      </c>
      <c r="AQ6" s="619"/>
      <c r="AR6" s="619"/>
      <c r="AS6" s="619"/>
      <c r="AT6" s="619"/>
      <c r="AU6" s="619"/>
      <c r="AV6" s="619"/>
      <c r="AW6" s="619"/>
      <c r="AX6" s="619"/>
      <c r="AY6" s="619"/>
      <c r="AZ6" s="619"/>
      <c r="BA6" s="619"/>
      <c r="BB6" s="619"/>
      <c r="BC6" s="619"/>
      <c r="BD6" s="619"/>
      <c r="BE6" s="619"/>
      <c r="BF6" s="620"/>
      <c r="BG6" s="621">
        <v>955226</v>
      </c>
      <c r="BH6" s="622"/>
      <c r="BI6" s="622"/>
      <c r="BJ6" s="622"/>
      <c r="BK6" s="622"/>
      <c r="BL6" s="622"/>
      <c r="BM6" s="622"/>
      <c r="BN6" s="623"/>
      <c r="BO6" s="624">
        <v>100</v>
      </c>
      <c r="BP6" s="624"/>
      <c r="BQ6" s="624"/>
      <c r="BR6" s="624"/>
      <c r="BS6" s="625">
        <v>2025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85023</v>
      </c>
      <c r="CS6" s="622"/>
      <c r="CT6" s="622"/>
      <c r="CU6" s="622"/>
      <c r="CV6" s="622"/>
      <c r="CW6" s="622"/>
      <c r="CX6" s="622"/>
      <c r="CY6" s="623"/>
      <c r="CZ6" s="615">
        <v>1.1000000000000001</v>
      </c>
      <c r="DA6" s="616"/>
      <c r="DB6" s="616"/>
      <c r="DC6" s="635"/>
      <c r="DD6" s="630" t="s">
        <v>128</v>
      </c>
      <c r="DE6" s="622"/>
      <c r="DF6" s="622"/>
      <c r="DG6" s="622"/>
      <c r="DH6" s="622"/>
      <c r="DI6" s="622"/>
      <c r="DJ6" s="622"/>
      <c r="DK6" s="622"/>
      <c r="DL6" s="622"/>
      <c r="DM6" s="622"/>
      <c r="DN6" s="622"/>
      <c r="DO6" s="622"/>
      <c r="DP6" s="623"/>
      <c r="DQ6" s="630">
        <v>85023</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1676</v>
      </c>
      <c r="S7" s="622"/>
      <c r="T7" s="622"/>
      <c r="U7" s="622"/>
      <c r="V7" s="622"/>
      <c r="W7" s="622"/>
      <c r="X7" s="622"/>
      <c r="Y7" s="623"/>
      <c r="Z7" s="624">
        <v>0</v>
      </c>
      <c r="AA7" s="624"/>
      <c r="AB7" s="624"/>
      <c r="AC7" s="624"/>
      <c r="AD7" s="625">
        <v>1676</v>
      </c>
      <c r="AE7" s="625"/>
      <c r="AF7" s="625"/>
      <c r="AG7" s="625"/>
      <c r="AH7" s="625"/>
      <c r="AI7" s="625"/>
      <c r="AJ7" s="625"/>
      <c r="AK7" s="625"/>
      <c r="AL7" s="626">
        <v>0</v>
      </c>
      <c r="AM7" s="627"/>
      <c r="AN7" s="627"/>
      <c r="AO7" s="628"/>
      <c r="AP7" s="618" t="s">
        <v>228</v>
      </c>
      <c r="AQ7" s="619"/>
      <c r="AR7" s="619"/>
      <c r="AS7" s="619"/>
      <c r="AT7" s="619"/>
      <c r="AU7" s="619"/>
      <c r="AV7" s="619"/>
      <c r="AW7" s="619"/>
      <c r="AX7" s="619"/>
      <c r="AY7" s="619"/>
      <c r="AZ7" s="619"/>
      <c r="BA7" s="619"/>
      <c r="BB7" s="619"/>
      <c r="BC7" s="619"/>
      <c r="BD7" s="619"/>
      <c r="BE7" s="619"/>
      <c r="BF7" s="620"/>
      <c r="BG7" s="621">
        <v>391843</v>
      </c>
      <c r="BH7" s="622"/>
      <c r="BI7" s="622"/>
      <c r="BJ7" s="622"/>
      <c r="BK7" s="622"/>
      <c r="BL7" s="622"/>
      <c r="BM7" s="622"/>
      <c r="BN7" s="623"/>
      <c r="BO7" s="624">
        <v>41</v>
      </c>
      <c r="BP7" s="624"/>
      <c r="BQ7" s="624"/>
      <c r="BR7" s="624"/>
      <c r="BS7" s="625">
        <v>2025</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1015138</v>
      </c>
      <c r="CS7" s="622"/>
      <c r="CT7" s="622"/>
      <c r="CU7" s="622"/>
      <c r="CV7" s="622"/>
      <c r="CW7" s="622"/>
      <c r="CX7" s="622"/>
      <c r="CY7" s="623"/>
      <c r="CZ7" s="624">
        <v>12.6</v>
      </c>
      <c r="DA7" s="624"/>
      <c r="DB7" s="624"/>
      <c r="DC7" s="624"/>
      <c r="DD7" s="630">
        <v>82390</v>
      </c>
      <c r="DE7" s="622"/>
      <c r="DF7" s="622"/>
      <c r="DG7" s="622"/>
      <c r="DH7" s="622"/>
      <c r="DI7" s="622"/>
      <c r="DJ7" s="622"/>
      <c r="DK7" s="622"/>
      <c r="DL7" s="622"/>
      <c r="DM7" s="622"/>
      <c r="DN7" s="622"/>
      <c r="DO7" s="622"/>
      <c r="DP7" s="623"/>
      <c r="DQ7" s="630">
        <v>793629</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2344</v>
      </c>
      <c r="S8" s="622"/>
      <c r="T8" s="622"/>
      <c r="U8" s="622"/>
      <c r="V8" s="622"/>
      <c r="W8" s="622"/>
      <c r="X8" s="622"/>
      <c r="Y8" s="623"/>
      <c r="Z8" s="624">
        <v>0</v>
      </c>
      <c r="AA8" s="624"/>
      <c r="AB8" s="624"/>
      <c r="AC8" s="624"/>
      <c r="AD8" s="625">
        <v>2344</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19096</v>
      </c>
      <c r="BH8" s="622"/>
      <c r="BI8" s="622"/>
      <c r="BJ8" s="622"/>
      <c r="BK8" s="622"/>
      <c r="BL8" s="622"/>
      <c r="BM8" s="622"/>
      <c r="BN8" s="623"/>
      <c r="BO8" s="624">
        <v>2</v>
      </c>
      <c r="BP8" s="624"/>
      <c r="BQ8" s="624"/>
      <c r="BR8" s="624"/>
      <c r="BS8" s="630" t="s">
        <v>119</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2036048</v>
      </c>
      <c r="CS8" s="622"/>
      <c r="CT8" s="622"/>
      <c r="CU8" s="622"/>
      <c r="CV8" s="622"/>
      <c r="CW8" s="622"/>
      <c r="CX8" s="622"/>
      <c r="CY8" s="623"/>
      <c r="CZ8" s="624">
        <v>25.2</v>
      </c>
      <c r="DA8" s="624"/>
      <c r="DB8" s="624"/>
      <c r="DC8" s="624"/>
      <c r="DD8" s="630">
        <v>12437</v>
      </c>
      <c r="DE8" s="622"/>
      <c r="DF8" s="622"/>
      <c r="DG8" s="622"/>
      <c r="DH8" s="622"/>
      <c r="DI8" s="622"/>
      <c r="DJ8" s="622"/>
      <c r="DK8" s="622"/>
      <c r="DL8" s="622"/>
      <c r="DM8" s="622"/>
      <c r="DN8" s="622"/>
      <c r="DO8" s="622"/>
      <c r="DP8" s="623"/>
      <c r="DQ8" s="630">
        <v>1160176</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3378</v>
      </c>
      <c r="S9" s="622"/>
      <c r="T9" s="622"/>
      <c r="U9" s="622"/>
      <c r="V9" s="622"/>
      <c r="W9" s="622"/>
      <c r="X9" s="622"/>
      <c r="Y9" s="623"/>
      <c r="Z9" s="624">
        <v>0</v>
      </c>
      <c r="AA9" s="624"/>
      <c r="AB9" s="624"/>
      <c r="AC9" s="624"/>
      <c r="AD9" s="625">
        <v>3378</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343737</v>
      </c>
      <c r="BH9" s="622"/>
      <c r="BI9" s="622"/>
      <c r="BJ9" s="622"/>
      <c r="BK9" s="622"/>
      <c r="BL9" s="622"/>
      <c r="BM9" s="622"/>
      <c r="BN9" s="623"/>
      <c r="BO9" s="624">
        <v>36</v>
      </c>
      <c r="BP9" s="624"/>
      <c r="BQ9" s="624"/>
      <c r="BR9" s="624"/>
      <c r="BS9" s="630" t="s">
        <v>119</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1085993</v>
      </c>
      <c r="CS9" s="622"/>
      <c r="CT9" s="622"/>
      <c r="CU9" s="622"/>
      <c r="CV9" s="622"/>
      <c r="CW9" s="622"/>
      <c r="CX9" s="622"/>
      <c r="CY9" s="623"/>
      <c r="CZ9" s="624">
        <v>13.5</v>
      </c>
      <c r="DA9" s="624"/>
      <c r="DB9" s="624"/>
      <c r="DC9" s="624"/>
      <c r="DD9" s="630">
        <v>3455</v>
      </c>
      <c r="DE9" s="622"/>
      <c r="DF9" s="622"/>
      <c r="DG9" s="622"/>
      <c r="DH9" s="622"/>
      <c r="DI9" s="622"/>
      <c r="DJ9" s="622"/>
      <c r="DK9" s="622"/>
      <c r="DL9" s="622"/>
      <c r="DM9" s="622"/>
      <c r="DN9" s="622"/>
      <c r="DO9" s="622"/>
      <c r="DP9" s="623"/>
      <c r="DQ9" s="630">
        <v>411628</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24" t="s">
        <v>119</v>
      </c>
      <c r="AA10" s="624"/>
      <c r="AB10" s="624"/>
      <c r="AC10" s="624"/>
      <c r="AD10" s="625" t="s">
        <v>128</v>
      </c>
      <c r="AE10" s="625"/>
      <c r="AF10" s="625"/>
      <c r="AG10" s="625"/>
      <c r="AH10" s="625"/>
      <c r="AI10" s="625"/>
      <c r="AJ10" s="625"/>
      <c r="AK10" s="625"/>
      <c r="AL10" s="626" t="s">
        <v>119</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16641</v>
      </c>
      <c r="BH10" s="622"/>
      <c r="BI10" s="622"/>
      <c r="BJ10" s="622"/>
      <c r="BK10" s="622"/>
      <c r="BL10" s="622"/>
      <c r="BM10" s="622"/>
      <c r="BN10" s="623"/>
      <c r="BO10" s="624">
        <v>1.7</v>
      </c>
      <c r="BP10" s="624"/>
      <c r="BQ10" s="624"/>
      <c r="BR10" s="624"/>
      <c r="BS10" s="630" t="s">
        <v>119</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6610</v>
      </c>
      <c r="CS10" s="622"/>
      <c r="CT10" s="622"/>
      <c r="CU10" s="622"/>
      <c r="CV10" s="622"/>
      <c r="CW10" s="622"/>
      <c r="CX10" s="622"/>
      <c r="CY10" s="623"/>
      <c r="CZ10" s="624">
        <v>0.1</v>
      </c>
      <c r="DA10" s="624"/>
      <c r="DB10" s="624"/>
      <c r="DC10" s="624"/>
      <c r="DD10" s="630" t="s">
        <v>119</v>
      </c>
      <c r="DE10" s="622"/>
      <c r="DF10" s="622"/>
      <c r="DG10" s="622"/>
      <c r="DH10" s="622"/>
      <c r="DI10" s="622"/>
      <c r="DJ10" s="622"/>
      <c r="DK10" s="622"/>
      <c r="DL10" s="622"/>
      <c r="DM10" s="622"/>
      <c r="DN10" s="622"/>
      <c r="DO10" s="622"/>
      <c r="DP10" s="623"/>
      <c r="DQ10" s="630">
        <v>6546</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119</v>
      </c>
      <c r="S11" s="622"/>
      <c r="T11" s="622"/>
      <c r="U11" s="622"/>
      <c r="V11" s="622"/>
      <c r="W11" s="622"/>
      <c r="X11" s="622"/>
      <c r="Y11" s="623"/>
      <c r="Z11" s="624" t="s">
        <v>128</v>
      </c>
      <c r="AA11" s="624"/>
      <c r="AB11" s="624"/>
      <c r="AC11" s="624"/>
      <c r="AD11" s="625" t="s">
        <v>240</v>
      </c>
      <c r="AE11" s="625"/>
      <c r="AF11" s="625"/>
      <c r="AG11" s="625"/>
      <c r="AH11" s="625"/>
      <c r="AI11" s="625"/>
      <c r="AJ11" s="625"/>
      <c r="AK11" s="625"/>
      <c r="AL11" s="626" t="s">
        <v>119</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12369</v>
      </c>
      <c r="BH11" s="622"/>
      <c r="BI11" s="622"/>
      <c r="BJ11" s="622"/>
      <c r="BK11" s="622"/>
      <c r="BL11" s="622"/>
      <c r="BM11" s="622"/>
      <c r="BN11" s="623"/>
      <c r="BO11" s="624">
        <v>1.3</v>
      </c>
      <c r="BP11" s="624"/>
      <c r="BQ11" s="624"/>
      <c r="BR11" s="624"/>
      <c r="BS11" s="630">
        <v>2025</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1070152</v>
      </c>
      <c r="CS11" s="622"/>
      <c r="CT11" s="622"/>
      <c r="CU11" s="622"/>
      <c r="CV11" s="622"/>
      <c r="CW11" s="622"/>
      <c r="CX11" s="622"/>
      <c r="CY11" s="623"/>
      <c r="CZ11" s="624">
        <v>13.3</v>
      </c>
      <c r="DA11" s="624"/>
      <c r="DB11" s="624"/>
      <c r="DC11" s="624"/>
      <c r="DD11" s="630">
        <v>211738</v>
      </c>
      <c r="DE11" s="622"/>
      <c r="DF11" s="622"/>
      <c r="DG11" s="622"/>
      <c r="DH11" s="622"/>
      <c r="DI11" s="622"/>
      <c r="DJ11" s="622"/>
      <c r="DK11" s="622"/>
      <c r="DL11" s="622"/>
      <c r="DM11" s="622"/>
      <c r="DN11" s="622"/>
      <c r="DO11" s="622"/>
      <c r="DP11" s="623"/>
      <c r="DQ11" s="630">
        <v>247623</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194770</v>
      </c>
      <c r="S12" s="622"/>
      <c r="T12" s="622"/>
      <c r="U12" s="622"/>
      <c r="V12" s="622"/>
      <c r="W12" s="622"/>
      <c r="X12" s="622"/>
      <c r="Y12" s="623"/>
      <c r="Z12" s="624">
        <v>2.2000000000000002</v>
      </c>
      <c r="AA12" s="624"/>
      <c r="AB12" s="624"/>
      <c r="AC12" s="624"/>
      <c r="AD12" s="625">
        <v>194770</v>
      </c>
      <c r="AE12" s="625"/>
      <c r="AF12" s="625"/>
      <c r="AG12" s="625"/>
      <c r="AH12" s="625"/>
      <c r="AI12" s="625"/>
      <c r="AJ12" s="625"/>
      <c r="AK12" s="625"/>
      <c r="AL12" s="626">
        <v>4.9000000000000004</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433734</v>
      </c>
      <c r="BH12" s="622"/>
      <c r="BI12" s="622"/>
      <c r="BJ12" s="622"/>
      <c r="BK12" s="622"/>
      <c r="BL12" s="622"/>
      <c r="BM12" s="622"/>
      <c r="BN12" s="623"/>
      <c r="BO12" s="624">
        <v>45.4</v>
      </c>
      <c r="BP12" s="624"/>
      <c r="BQ12" s="624"/>
      <c r="BR12" s="624"/>
      <c r="BS12" s="630" t="s">
        <v>119</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109474</v>
      </c>
      <c r="CS12" s="622"/>
      <c r="CT12" s="622"/>
      <c r="CU12" s="622"/>
      <c r="CV12" s="622"/>
      <c r="CW12" s="622"/>
      <c r="CX12" s="622"/>
      <c r="CY12" s="623"/>
      <c r="CZ12" s="624">
        <v>1.4</v>
      </c>
      <c r="DA12" s="624"/>
      <c r="DB12" s="624"/>
      <c r="DC12" s="624"/>
      <c r="DD12" s="630">
        <v>4675</v>
      </c>
      <c r="DE12" s="622"/>
      <c r="DF12" s="622"/>
      <c r="DG12" s="622"/>
      <c r="DH12" s="622"/>
      <c r="DI12" s="622"/>
      <c r="DJ12" s="622"/>
      <c r="DK12" s="622"/>
      <c r="DL12" s="622"/>
      <c r="DM12" s="622"/>
      <c r="DN12" s="622"/>
      <c r="DO12" s="622"/>
      <c r="DP12" s="623"/>
      <c r="DQ12" s="630">
        <v>73152</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t="s">
        <v>119</v>
      </c>
      <c r="S13" s="622"/>
      <c r="T13" s="622"/>
      <c r="U13" s="622"/>
      <c r="V13" s="622"/>
      <c r="W13" s="622"/>
      <c r="X13" s="622"/>
      <c r="Y13" s="623"/>
      <c r="Z13" s="624" t="s">
        <v>240</v>
      </c>
      <c r="AA13" s="624"/>
      <c r="AB13" s="624"/>
      <c r="AC13" s="624"/>
      <c r="AD13" s="625" t="s">
        <v>119</v>
      </c>
      <c r="AE13" s="625"/>
      <c r="AF13" s="625"/>
      <c r="AG13" s="625"/>
      <c r="AH13" s="625"/>
      <c r="AI13" s="625"/>
      <c r="AJ13" s="625"/>
      <c r="AK13" s="625"/>
      <c r="AL13" s="626" t="s">
        <v>240</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433398</v>
      </c>
      <c r="BH13" s="622"/>
      <c r="BI13" s="622"/>
      <c r="BJ13" s="622"/>
      <c r="BK13" s="622"/>
      <c r="BL13" s="622"/>
      <c r="BM13" s="622"/>
      <c r="BN13" s="623"/>
      <c r="BO13" s="624">
        <v>45.4</v>
      </c>
      <c r="BP13" s="624"/>
      <c r="BQ13" s="624"/>
      <c r="BR13" s="624"/>
      <c r="BS13" s="630" t="s">
        <v>128</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688936</v>
      </c>
      <c r="CS13" s="622"/>
      <c r="CT13" s="622"/>
      <c r="CU13" s="622"/>
      <c r="CV13" s="622"/>
      <c r="CW13" s="622"/>
      <c r="CX13" s="622"/>
      <c r="CY13" s="623"/>
      <c r="CZ13" s="624">
        <v>8.5</v>
      </c>
      <c r="DA13" s="624"/>
      <c r="DB13" s="624"/>
      <c r="DC13" s="624"/>
      <c r="DD13" s="630">
        <v>325892</v>
      </c>
      <c r="DE13" s="622"/>
      <c r="DF13" s="622"/>
      <c r="DG13" s="622"/>
      <c r="DH13" s="622"/>
      <c r="DI13" s="622"/>
      <c r="DJ13" s="622"/>
      <c r="DK13" s="622"/>
      <c r="DL13" s="622"/>
      <c r="DM13" s="622"/>
      <c r="DN13" s="622"/>
      <c r="DO13" s="622"/>
      <c r="DP13" s="623"/>
      <c r="DQ13" s="630">
        <v>439864</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119</v>
      </c>
      <c r="S14" s="622"/>
      <c r="T14" s="622"/>
      <c r="U14" s="622"/>
      <c r="V14" s="622"/>
      <c r="W14" s="622"/>
      <c r="X14" s="622"/>
      <c r="Y14" s="623"/>
      <c r="Z14" s="624" t="s">
        <v>128</v>
      </c>
      <c r="AA14" s="624"/>
      <c r="AB14" s="624"/>
      <c r="AC14" s="624"/>
      <c r="AD14" s="625" t="s">
        <v>119</v>
      </c>
      <c r="AE14" s="625"/>
      <c r="AF14" s="625"/>
      <c r="AG14" s="625"/>
      <c r="AH14" s="625"/>
      <c r="AI14" s="625"/>
      <c r="AJ14" s="625"/>
      <c r="AK14" s="625"/>
      <c r="AL14" s="626" t="s">
        <v>119</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43224</v>
      </c>
      <c r="BH14" s="622"/>
      <c r="BI14" s="622"/>
      <c r="BJ14" s="622"/>
      <c r="BK14" s="622"/>
      <c r="BL14" s="622"/>
      <c r="BM14" s="622"/>
      <c r="BN14" s="623"/>
      <c r="BO14" s="624">
        <v>4.5</v>
      </c>
      <c r="BP14" s="624"/>
      <c r="BQ14" s="624"/>
      <c r="BR14" s="624"/>
      <c r="BS14" s="630" t="s">
        <v>119</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536098</v>
      </c>
      <c r="CS14" s="622"/>
      <c r="CT14" s="622"/>
      <c r="CU14" s="622"/>
      <c r="CV14" s="622"/>
      <c r="CW14" s="622"/>
      <c r="CX14" s="622"/>
      <c r="CY14" s="623"/>
      <c r="CZ14" s="624">
        <v>6.6</v>
      </c>
      <c r="DA14" s="624"/>
      <c r="DB14" s="624"/>
      <c r="DC14" s="624"/>
      <c r="DD14" s="630">
        <v>242317</v>
      </c>
      <c r="DE14" s="622"/>
      <c r="DF14" s="622"/>
      <c r="DG14" s="622"/>
      <c r="DH14" s="622"/>
      <c r="DI14" s="622"/>
      <c r="DJ14" s="622"/>
      <c r="DK14" s="622"/>
      <c r="DL14" s="622"/>
      <c r="DM14" s="622"/>
      <c r="DN14" s="622"/>
      <c r="DO14" s="622"/>
      <c r="DP14" s="623"/>
      <c r="DQ14" s="630">
        <v>310991</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17042</v>
      </c>
      <c r="S15" s="622"/>
      <c r="T15" s="622"/>
      <c r="U15" s="622"/>
      <c r="V15" s="622"/>
      <c r="W15" s="622"/>
      <c r="X15" s="622"/>
      <c r="Y15" s="623"/>
      <c r="Z15" s="624">
        <v>0.2</v>
      </c>
      <c r="AA15" s="624"/>
      <c r="AB15" s="624"/>
      <c r="AC15" s="624"/>
      <c r="AD15" s="625">
        <v>17042</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86425</v>
      </c>
      <c r="BH15" s="622"/>
      <c r="BI15" s="622"/>
      <c r="BJ15" s="622"/>
      <c r="BK15" s="622"/>
      <c r="BL15" s="622"/>
      <c r="BM15" s="622"/>
      <c r="BN15" s="623"/>
      <c r="BO15" s="624">
        <v>9</v>
      </c>
      <c r="BP15" s="624"/>
      <c r="BQ15" s="624"/>
      <c r="BR15" s="624"/>
      <c r="BS15" s="630" t="s">
        <v>240</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665489</v>
      </c>
      <c r="CS15" s="622"/>
      <c r="CT15" s="622"/>
      <c r="CU15" s="622"/>
      <c r="CV15" s="622"/>
      <c r="CW15" s="622"/>
      <c r="CX15" s="622"/>
      <c r="CY15" s="623"/>
      <c r="CZ15" s="624">
        <v>8.1999999999999993</v>
      </c>
      <c r="DA15" s="624"/>
      <c r="DB15" s="624"/>
      <c r="DC15" s="624"/>
      <c r="DD15" s="630">
        <v>147134</v>
      </c>
      <c r="DE15" s="622"/>
      <c r="DF15" s="622"/>
      <c r="DG15" s="622"/>
      <c r="DH15" s="622"/>
      <c r="DI15" s="622"/>
      <c r="DJ15" s="622"/>
      <c r="DK15" s="622"/>
      <c r="DL15" s="622"/>
      <c r="DM15" s="622"/>
      <c r="DN15" s="622"/>
      <c r="DO15" s="622"/>
      <c r="DP15" s="623"/>
      <c r="DQ15" s="630">
        <v>485585</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128</v>
      </c>
      <c r="S16" s="622"/>
      <c r="T16" s="622"/>
      <c r="U16" s="622"/>
      <c r="V16" s="622"/>
      <c r="W16" s="622"/>
      <c r="X16" s="622"/>
      <c r="Y16" s="623"/>
      <c r="Z16" s="624" t="s">
        <v>119</v>
      </c>
      <c r="AA16" s="624"/>
      <c r="AB16" s="624"/>
      <c r="AC16" s="624"/>
      <c r="AD16" s="625" t="s">
        <v>119</v>
      </c>
      <c r="AE16" s="625"/>
      <c r="AF16" s="625"/>
      <c r="AG16" s="625"/>
      <c r="AH16" s="625"/>
      <c r="AI16" s="625"/>
      <c r="AJ16" s="625"/>
      <c r="AK16" s="625"/>
      <c r="AL16" s="626" t="s">
        <v>119</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119</v>
      </c>
      <c r="BH16" s="622"/>
      <c r="BI16" s="622"/>
      <c r="BJ16" s="622"/>
      <c r="BK16" s="622"/>
      <c r="BL16" s="622"/>
      <c r="BM16" s="622"/>
      <c r="BN16" s="623"/>
      <c r="BO16" s="624" t="s">
        <v>119</v>
      </c>
      <c r="BP16" s="624"/>
      <c r="BQ16" s="624"/>
      <c r="BR16" s="624"/>
      <c r="BS16" s="630" t="s">
        <v>119</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28812</v>
      </c>
      <c r="CS16" s="622"/>
      <c r="CT16" s="622"/>
      <c r="CU16" s="622"/>
      <c r="CV16" s="622"/>
      <c r="CW16" s="622"/>
      <c r="CX16" s="622"/>
      <c r="CY16" s="623"/>
      <c r="CZ16" s="624">
        <v>0.4</v>
      </c>
      <c r="DA16" s="624"/>
      <c r="DB16" s="624"/>
      <c r="DC16" s="624"/>
      <c r="DD16" s="630" t="s">
        <v>119</v>
      </c>
      <c r="DE16" s="622"/>
      <c r="DF16" s="622"/>
      <c r="DG16" s="622"/>
      <c r="DH16" s="622"/>
      <c r="DI16" s="622"/>
      <c r="DJ16" s="622"/>
      <c r="DK16" s="622"/>
      <c r="DL16" s="622"/>
      <c r="DM16" s="622"/>
      <c r="DN16" s="622"/>
      <c r="DO16" s="622"/>
      <c r="DP16" s="623"/>
      <c r="DQ16" s="630">
        <v>7714</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3172</v>
      </c>
      <c r="S17" s="622"/>
      <c r="T17" s="622"/>
      <c r="U17" s="622"/>
      <c r="V17" s="622"/>
      <c r="W17" s="622"/>
      <c r="X17" s="622"/>
      <c r="Y17" s="623"/>
      <c r="Z17" s="624">
        <v>0</v>
      </c>
      <c r="AA17" s="624"/>
      <c r="AB17" s="624"/>
      <c r="AC17" s="624"/>
      <c r="AD17" s="625">
        <v>3172</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119</v>
      </c>
      <c r="BH17" s="622"/>
      <c r="BI17" s="622"/>
      <c r="BJ17" s="622"/>
      <c r="BK17" s="622"/>
      <c r="BL17" s="622"/>
      <c r="BM17" s="622"/>
      <c r="BN17" s="623"/>
      <c r="BO17" s="624" t="s">
        <v>119</v>
      </c>
      <c r="BP17" s="624"/>
      <c r="BQ17" s="624"/>
      <c r="BR17" s="624"/>
      <c r="BS17" s="630" t="s">
        <v>119</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743294</v>
      </c>
      <c r="CS17" s="622"/>
      <c r="CT17" s="622"/>
      <c r="CU17" s="622"/>
      <c r="CV17" s="622"/>
      <c r="CW17" s="622"/>
      <c r="CX17" s="622"/>
      <c r="CY17" s="623"/>
      <c r="CZ17" s="624">
        <v>9.1999999999999993</v>
      </c>
      <c r="DA17" s="624"/>
      <c r="DB17" s="624"/>
      <c r="DC17" s="624"/>
      <c r="DD17" s="630" t="s">
        <v>119</v>
      </c>
      <c r="DE17" s="622"/>
      <c r="DF17" s="622"/>
      <c r="DG17" s="622"/>
      <c r="DH17" s="622"/>
      <c r="DI17" s="622"/>
      <c r="DJ17" s="622"/>
      <c r="DK17" s="622"/>
      <c r="DL17" s="622"/>
      <c r="DM17" s="622"/>
      <c r="DN17" s="622"/>
      <c r="DO17" s="622"/>
      <c r="DP17" s="623"/>
      <c r="DQ17" s="630">
        <v>726359</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2954653</v>
      </c>
      <c r="S18" s="622"/>
      <c r="T18" s="622"/>
      <c r="U18" s="622"/>
      <c r="V18" s="622"/>
      <c r="W18" s="622"/>
      <c r="X18" s="622"/>
      <c r="Y18" s="623"/>
      <c r="Z18" s="624">
        <v>33.6</v>
      </c>
      <c r="AA18" s="624"/>
      <c r="AB18" s="624"/>
      <c r="AC18" s="624"/>
      <c r="AD18" s="625">
        <v>2707681</v>
      </c>
      <c r="AE18" s="625"/>
      <c r="AF18" s="625"/>
      <c r="AG18" s="625"/>
      <c r="AH18" s="625"/>
      <c r="AI18" s="625"/>
      <c r="AJ18" s="625"/>
      <c r="AK18" s="625"/>
      <c r="AL18" s="626">
        <v>68.3</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24" t="s">
        <v>119</v>
      </c>
      <c r="BP18" s="624"/>
      <c r="BQ18" s="624"/>
      <c r="BR18" s="624"/>
      <c r="BS18" s="630" t="s">
        <v>119</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119</v>
      </c>
      <c r="CS18" s="622"/>
      <c r="CT18" s="622"/>
      <c r="CU18" s="622"/>
      <c r="CV18" s="622"/>
      <c r="CW18" s="622"/>
      <c r="CX18" s="622"/>
      <c r="CY18" s="623"/>
      <c r="CZ18" s="624" t="s">
        <v>119</v>
      </c>
      <c r="DA18" s="624"/>
      <c r="DB18" s="624"/>
      <c r="DC18" s="624"/>
      <c r="DD18" s="630" t="s">
        <v>119</v>
      </c>
      <c r="DE18" s="622"/>
      <c r="DF18" s="622"/>
      <c r="DG18" s="622"/>
      <c r="DH18" s="622"/>
      <c r="DI18" s="622"/>
      <c r="DJ18" s="622"/>
      <c r="DK18" s="622"/>
      <c r="DL18" s="622"/>
      <c r="DM18" s="622"/>
      <c r="DN18" s="622"/>
      <c r="DO18" s="622"/>
      <c r="DP18" s="623"/>
      <c r="DQ18" s="630" t="s">
        <v>119</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2707681</v>
      </c>
      <c r="S19" s="622"/>
      <c r="T19" s="622"/>
      <c r="U19" s="622"/>
      <c r="V19" s="622"/>
      <c r="W19" s="622"/>
      <c r="X19" s="622"/>
      <c r="Y19" s="623"/>
      <c r="Z19" s="624">
        <v>30.8</v>
      </c>
      <c r="AA19" s="624"/>
      <c r="AB19" s="624"/>
      <c r="AC19" s="624"/>
      <c r="AD19" s="625">
        <v>2707681</v>
      </c>
      <c r="AE19" s="625"/>
      <c r="AF19" s="625"/>
      <c r="AG19" s="625"/>
      <c r="AH19" s="625"/>
      <c r="AI19" s="625"/>
      <c r="AJ19" s="625"/>
      <c r="AK19" s="625"/>
      <c r="AL19" s="626">
        <v>68.3</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119</v>
      </c>
      <c r="BH19" s="622"/>
      <c r="BI19" s="622"/>
      <c r="BJ19" s="622"/>
      <c r="BK19" s="622"/>
      <c r="BL19" s="622"/>
      <c r="BM19" s="622"/>
      <c r="BN19" s="623"/>
      <c r="BO19" s="624" t="s">
        <v>119</v>
      </c>
      <c r="BP19" s="624"/>
      <c r="BQ19" s="624"/>
      <c r="BR19" s="624"/>
      <c r="BS19" s="630" t="s">
        <v>119</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119</v>
      </c>
      <c r="CS19" s="622"/>
      <c r="CT19" s="622"/>
      <c r="CU19" s="622"/>
      <c r="CV19" s="622"/>
      <c r="CW19" s="622"/>
      <c r="CX19" s="622"/>
      <c r="CY19" s="623"/>
      <c r="CZ19" s="624" t="s">
        <v>128</v>
      </c>
      <c r="DA19" s="624"/>
      <c r="DB19" s="624"/>
      <c r="DC19" s="624"/>
      <c r="DD19" s="630" t="s">
        <v>119</v>
      </c>
      <c r="DE19" s="622"/>
      <c r="DF19" s="622"/>
      <c r="DG19" s="622"/>
      <c r="DH19" s="622"/>
      <c r="DI19" s="622"/>
      <c r="DJ19" s="622"/>
      <c r="DK19" s="622"/>
      <c r="DL19" s="622"/>
      <c r="DM19" s="622"/>
      <c r="DN19" s="622"/>
      <c r="DO19" s="622"/>
      <c r="DP19" s="623"/>
      <c r="DQ19" s="630" t="s">
        <v>128</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246972</v>
      </c>
      <c r="S20" s="622"/>
      <c r="T20" s="622"/>
      <c r="U20" s="622"/>
      <c r="V20" s="622"/>
      <c r="W20" s="622"/>
      <c r="X20" s="622"/>
      <c r="Y20" s="623"/>
      <c r="Z20" s="624">
        <v>2.8</v>
      </c>
      <c r="AA20" s="624"/>
      <c r="AB20" s="624"/>
      <c r="AC20" s="624"/>
      <c r="AD20" s="625" t="s">
        <v>119</v>
      </c>
      <c r="AE20" s="625"/>
      <c r="AF20" s="625"/>
      <c r="AG20" s="625"/>
      <c r="AH20" s="625"/>
      <c r="AI20" s="625"/>
      <c r="AJ20" s="625"/>
      <c r="AK20" s="625"/>
      <c r="AL20" s="626" t="s">
        <v>119</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240</v>
      </c>
      <c r="BH20" s="622"/>
      <c r="BI20" s="622"/>
      <c r="BJ20" s="622"/>
      <c r="BK20" s="622"/>
      <c r="BL20" s="622"/>
      <c r="BM20" s="622"/>
      <c r="BN20" s="623"/>
      <c r="BO20" s="624" t="s">
        <v>119</v>
      </c>
      <c r="BP20" s="624"/>
      <c r="BQ20" s="624"/>
      <c r="BR20" s="624"/>
      <c r="BS20" s="630" t="s">
        <v>119</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8071067</v>
      </c>
      <c r="CS20" s="622"/>
      <c r="CT20" s="622"/>
      <c r="CU20" s="622"/>
      <c r="CV20" s="622"/>
      <c r="CW20" s="622"/>
      <c r="CX20" s="622"/>
      <c r="CY20" s="623"/>
      <c r="CZ20" s="624">
        <v>100</v>
      </c>
      <c r="DA20" s="624"/>
      <c r="DB20" s="624"/>
      <c r="DC20" s="624"/>
      <c r="DD20" s="630">
        <v>1030038</v>
      </c>
      <c r="DE20" s="622"/>
      <c r="DF20" s="622"/>
      <c r="DG20" s="622"/>
      <c r="DH20" s="622"/>
      <c r="DI20" s="622"/>
      <c r="DJ20" s="622"/>
      <c r="DK20" s="622"/>
      <c r="DL20" s="622"/>
      <c r="DM20" s="622"/>
      <c r="DN20" s="622"/>
      <c r="DO20" s="622"/>
      <c r="DP20" s="623"/>
      <c r="DQ20" s="630">
        <v>4748290</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119</v>
      </c>
      <c r="S21" s="622"/>
      <c r="T21" s="622"/>
      <c r="U21" s="622"/>
      <c r="V21" s="622"/>
      <c r="W21" s="622"/>
      <c r="X21" s="622"/>
      <c r="Y21" s="623"/>
      <c r="Z21" s="624" t="s">
        <v>119</v>
      </c>
      <c r="AA21" s="624"/>
      <c r="AB21" s="624"/>
      <c r="AC21" s="624"/>
      <c r="AD21" s="625" t="s">
        <v>119</v>
      </c>
      <c r="AE21" s="625"/>
      <c r="AF21" s="625"/>
      <c r="AG21" s="625"/>
      <c r="AH21" s="625"/>
      <c r="AI21" s="625"/>
      <c r="AJ21" s="625"/>
      <c r="AK21" s="625"/>
      <c r="AL21" s="626" t="s">
        <v>119</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240</v>
      </c>
      <c r="BH21" s="622"/>
      <c r="BI21" s="622"/>
      <c r="BJ21" s="622"/>
      <c r="BK21" s="622"/>
      <c r="BL21" s="622"/>
      <c r="BM21" s="622"/>
      <c r="BN21" s="623"/>
      <c r="BO21" s="624" t="s">
        <v>119</v>
      </c>
      <c r="BP21" s="624"/>
      <c r="BQ21" s="624"/>
      <c r="BR21" s="624"/>
      <c r="BS21" s="630" t="s">
        <v>128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4202079</v>
      </c>
      <c r="S22" s="622"/>
      <c r="T22" s="622"/>
      <c r="U22" s="622"/>
      <c r="V22" s="622"/>
      <c r="W22" s="622"/>
      <c r="X22" s="622"/>
      <c r="Y22" s="623"/>
      <c r="Z22" s="624">
        <v>47.8</v>
      </c>
      <c r="AA22" s="624"/>
      <c r="AB22" s="624"/>
      <c r="AC22" s="624"/>
      <c r="AD22" s="625">
        <v>3955107</v>
      </c>
      <c r="AE22" s="625"/>
      <c r="AF22" s="625"/>
      <c r="AG22" s="625"/>
      <c r="AH22" s="625"/>
      <c r="AI22" s="625"/>
      <c r="AJ22" s="625"/>
      <c r="AK22" s="625"/>
      <c r="AL22" s="626">
        <v>99.8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119</v>
      </c>
      <c r="BH22" s="622"/>
      <c r="BI22" s="622"/>
      <c r="BJ22" s="622"/>
      <c r="BK22" s="622"/>
      <c r="BL22" s="622"/>
      <c r="BM22" s="622"/>
      <c r="BN22" s="623"/>
      <c r="BO22" s="624" t="s">
        <v>119</v>
      </c>
      <c r="BP22" s="624"/>
      <c r="BQ22" s="624"/>
      <c r="BR22" s="624"/>
      <c r="BS22" s="630" t="s">
        <v>119</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1575</v>
      </c>
      <c r="S23" s="622"/>
      <c r="T23" s="622"/>
      <c r="U23" s="622"/>
      <c r="V23" s="622"/>
      <c r="W23" s="622"/>
      <c r="X23" s="622"/>
      <c r="Y23" s="623"/>
      <c r="Z23" s="624">
        <v>0</v>
      </c>
      <c r="AA23" s="624"/>
      <c r="AB23" s="624"/>
      <c r="AC23" s="624"/>
      <c r="AD23" s="625">
        <v>1575</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119</v>
      </c>
      <c r="BH23" s="622"/>
      <c r="BI23" s="622"/>
      <c r="BJ23" s="622"/>
      <c r="BK23" s="622"/>
      <c r="BL23" s="622"/>
      <c r="BM23" s="622"/>
      <c r="BN23" s="623"/>
      <c r="BO23" s="624" t="s">
        <v>128</v>
      </c>
      <c r="BP23" s="624"/>
      <c r="BQ23" s="624"/>
      <c r="BR23" s="624"/>
      <c r="BS23" s="630" t="s">
        <v>240</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50947</v>
      </c>
      <c r="S24" s="622"/>
      <c r="T24" s="622"/>
      <c r="U24" s="622"/>
      <c r="V24" s="622"/>
      <c r="W24" s="622"/>
      <c r="X24" s="622"/>
      <c r="Y24" s="623"/>
      <c r="Z24" s="624">
        <v>0.6</v>
      </c>
      <c r="AA24" s="624"/>
      <c r="AB24" s="624"/>
      <c r="AC24" s="624"/>
      <c r="AD24" s="625" t="s">
        <v>128</v>
      </c>
      <c r="AE24" s="625"/>
      <c r="AF24" s="625"/>
      <c r="AG24" s="625"/>
      <c r="AH24" s="625"/>
      <c r="AI24" s="625"/>
      <c r="AJ24" s="625"/>
      <c r="AK24" s="625"/>
      <c r="AL24" s="626" t="s">
        <v>119</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128</v>
      </c>
      <c r="BH24" s="622"/>
      <c r="BI24" s="622"/>
      <c r="BJ24" s="622"/>
      <c r="BK24" s="622"/>
      <c r="BL24" s="622"/>
      <c r="BM24" s="622"/>
      <c r="BN24" s="623"/>
      <c r="BO24" s="624" t="s">
        <v>119</v>
      </c>
      <c r="BP24" s="624"/>
      <c r="BQ24" s="624"/>
      <c r="BR24" s="624"/>
      <c r="BS24" s="630" t="s">
        <v>119</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2713648</v>
      </c>
      <c r="CS24" s="611"/>
      <c r="CT24" s="611"/>
      <c r="CU24" s="611"/>
      <c r="CV24" s="611"/>
      <c r="CW24" s="611"/>
      <c r="CX24" s="611"/>
      <c r="CY24" s="612"/>
      <c r="CZ24" s="615">
        <v>33.6</v>
      </c>
      <c r="DA24" s="616"/>
      <c r="DB24" s="616"/>
      <c r="DC24" s="635"/>
      <c r="DD24" s="656">
        <v>1945459</v>
      </c>
      <c r="DE24" s="611"/>
      <c r="DF24" s="611"/>
      <c r="DG24" s="611"/>
      <c r="DH24" s="611"/>
      <c r="DI24" s="611"/>
      <c r="DJ24" s="611"/>
      <c r="DK24" s="612"/>
      <c r="DL24" s="656">
        <v>1933407</v>
      </c>
      <c r="DM24" s="611"/>
      <c r="DN24" s="611"/>
      <c r="DO24" s="611"/>
      <c r="DP24" s="611"/>
      <c r="DQ24" s="611"/>
      <c r="DR24" s="611"/>
      <c r="DS24" s="611"/>
      <c r="DT24" s="611"/>
      <c r="DU24" s="611"/>
      <c r="DV24" s="612"/>
      <c r="DW24" s="615">
        <v>46.7</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77287</v>
      </c>
      <c r="S25" s="622"/>
      <c r="T25" s="622"/>
      <c r="U25" s="622"/>
      <c r="V25" s="622"/>
      <c r="W25" s="622"/>
      <c r="X25" s="622"/>
      <c r="Y25" s="623"/>
      <c r="Z25" s="624">
        <v>0.9</v>
      </c>
      <c r="AA25" s="624"/>
      <c r="AB25" s="624"/>
      <c r="AC25" s="624"/>
      <c r="AD25" s="625">
        <v>2734</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119</v>
      </c>
      <c r="BH25" s="622"/>
      <c r="BI25" s="622"/>
      <c r="BJ25" s="622"/>
      <c r="BK25" s="622"/>
      <c r="BL25" s="622"/>
      <c r="BM25" s="622"/>
      <c r="BN25" s="623"/>
      <c r="BO25" s="624" t="s">
        <v>119</v>
      </c>
      <c r="BP25" s="624"/>
      <c r="BQ25" s="624"/>
      <c r="BR25" s="624"/>
      <c r="BS25" s="630" t="s">
        <v>240</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969016</v>
      </c>
      <c r="CS25" s="657"/>
      <c r="CT25" s="657"/>
      <c r="CU25" s="657"/>
      <c r="CV25" s="657"/>
      <c r="CW25" s="657"/>
      <c r="CX25" s="657"/>
      <c r="CY25" s="658"/>
      <c r="CZ25" s="626">
        <v>12</v>
      </c>
      <c r="DA25" s="654"/>
      <c r="DB25" s="654"/>
      <c r="DC25" s="659"/>
      <c r="DD25" s="630">
        <v>909492</v>
      </c>
      <c r="DE25" s="657"/>
      <c r="DF25" s="657"/>
      <c r="DG25" s="657"/>
      <c r="DH25" s="657"/>
      <c r="DI25" s="657"/>
      <c r="DJ25" s="657"/>
      <c r="DK25" s="658"/>
      <c r="DL25" s="630">
        <v>904039</v>
      </c>
      <c r="DM25" s="657"/>
      <c r="DN25" s="657"/>
      <c r="DO25" s="657"/>
      <c r="DP25" s="657"/>
      <c r="DQ25" s="657"/>
      <c r="DR25" s="657"/>
      <c r="DS25" s="657"/>
      <c r="DT25" s="657"/>
      <c r="DU25" s="657"/>
      <c r="DV25" s="658"/>
      <c r="DW25" s="626">
        <v>21.8</v>
      </c>
      <c r="DX25" s="654"/>
      <c r="DY25" s="654"/>
      <c r="DZ25" s="654"/>
      <c r="EA25" s="654"/>
      <c r="EB25" s="654"/>
      <c r="EC25" s="655"/>
    </row>
    <row r="26" spans="2:133" ht="11.25" customHeight="1">
      <c r="B26" s="618" t="s">
        <v>288</v>
      </c>
      <c r="C26" s="619"/>
      <c r="D26" s="619"/>
      <c r="E26" s="619"/>
      <c r="F26" s="619"/>
      <c r="G26" s="619"/>
      <c r="H26" s="619"/>
      <c r="I26" s="619"/>
      <c r="J26" s="619"/>
      <c r="K26" s="619"/>
      <c r="L26" s="619"/>
      <c r="M26" s="619"/>
      <c r="N26" s="619"/>
      <c r="O26" s="619"/>
      <c r="P26" s="619"/>
      <c r="Q26" s="620"/>
      <c r="R26" s="621">
        <v>16543</v>
      </c>
      <c r="S26" s="622"/>
      <c r="T26" s="622"/>
      <c r="U26" s="622"/>
      <c r="V26" s="622"/>
      <c r="W26" s="622"/>
      <c r="X26" s="622"/>
      <c r="Y26" s="623"/>
      <c r="Z26" s="624">
        <v>0.2</v>
      </c>
      <c r="AA26" s="624"/>
      <c r="AB26" s="624"/>
      <c r="AC26" s="624"/>
      <c r="AD26" s="625">
        <v>1031</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119</v>
      </c>
      <c r="BH26" s="622"/>
      <c r="BI26" s="622"/>
      <c r="BJ26" s="622"/>
      <c r="BK26" s="622"/>
      <c r="BL26" s="622"/>
      <c r="BM26" s="622"/>
      <c r="BN26" s="623"/>
      <c r="BO26" s="624" t="s">
        <v>119</v>
      </c>
      <c r="BP26" s="624"/>
      <c r="BQ26" s="624"/>
      <c r="BR26" s="624"/>
      <c r="BS26" s="630" t="s">
        <v>119</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609839</v>
      </c>
      <c r="CS26" s="622"/>
      <c r="CT26" s="622"/>
      <c r="CU26" s="622"/>
      <c r="CV26" s="622"/>
      <c r="CW26" s="622"/>
      <c r="CX26" s="622"/>
      <c r="CY26" s="623"/>
      <c r="CZ26" s="626">
        <v>7.6</v>
      </c>
      <c r="DA26" s="654"/>
      <c r="DB26" s="654"/>
      <c r="DC26" s="659"/>
      <c r="DD26" s="630">
        <v>555835</v>
      </c>
      <c r="DE26" s="622"/>
      <c r="DF26" s="622"/>
      <c r="DG26" s="622"/>
      <c r="DH26" s="622"/>
      <c r="DI26" s="622"/>
      <c r="DJ26" s="622"/>
      <c r="DK26" s="623"/>
      <c r="DL26" s="630" t="s">
        <v>240</v>
      </c>
      <c r="DM26" s="622"/>
      <c r="DN26" s="622"/>
      <c r="DO26" s="622"/>
      <c r="DP26" s="622"/>
      <c r="DQ26" s="622"/>
      <c r="DR26" s="622"/>
      <c r="DS26" s="622"/>
      <c r="DT26" s="622"/>
      <c r="DU26" s="622"/>
      <c r="DV26" s="623"/>
      <c r="DW26" s="626" t="s">
        <v>119</v>
      </c>
      <c r="DX26" s="654"/>
      <c r="DY26" s="654"/>
      <c r="DZ26" s="654"/>
      <c r="EA26" s="654"/>
      <c r="EB26" s="654"/>
      <c r="EC26" s="655"/>
    </row>
    <row r="27" spans="2:133" ht="11.25" customHeight="1">
      <c r="B27" s="618" t="s">
        <v>291</v>
      </c>
      <c r="C27" s="619"/>
      <c r="D27" s="619"/>
      <c r="E27" s="619"/>
      <c r="F27" s="619"/>
      <c r="G27" s="619"/>
      <c r="H27" s="619"/>
      <c r="I27" s="619"/>
      <c r="J27" s="619"/>
      <c r="K27" s="619"/>
      <c r="L27" s="619"/>
      <c r="M27" s="619"/>
      <c r="N27" s="619"/>
      <c r="O27" s="619"/>
      <c r="P27" s="619"/>
      <c r="Q27" s="620"/>
      <c r="R27" s="621">
        <v>935299</v>
      </c>
      <c r="S27" s="622"/>
      <c r="T27" s="622"/>
      <c r="U27" s="622"/>
      <c r="V27" s="622"/>
      <c r="W27" s="622"/>
      <c r="X27" s="622"/>
      <c r="Y27" s="623"/>
      <c r="Z27" s="624">
        <v>10.6</v>
      </c>
      <c r="AA27" s="624"/>
      <c r="AB27" s="624"/>
      <c r="AC27" s="624"/>
      <c r="AD27" s="625" t="s">
        <v>119</v>
      </c>
      <c r="AE27" s="625"/>
      <c r="AF27" s="625"/>
      <c r="AG27" s="625"/>
      <c r="AH27" s="625"/>
      <c r="AI27" s="625"/>
      <c r="AJ27" s="625"/>
      <c r="AK27" s="625"/>
      <c r="AL27" s="626" t="s">
        <v>119</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955226</v>
      </c>
      <c r="BH27" s="622"/>
      <c r="BI27" s="622"/>
      <c r="BJ27" s="622"/>
      <c r="BK27" s="622"/>
      <c r="BL27" s="622"/>
      <c r="BM27" s="622"/>
      <c r="BN27" s="623"/>
      <c r="BO27" s="624">
        <v>100</v>
      </c>
      <c r="BP27" s="624"/>
      <c r="BQ27" s="624"/>
      <c r="BR27" s="624"/>
      <c r="BS27" s="630">
        <v>2025</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1001338</v>
      </c>
      <c r="CS27" s="657"/>
      <c r="CT27" s="657"/>
      <c r="CU27" s="657"/>
      <c r="CV27" s="657"/>
      <c r="CW27" s="657"/>
      <c r="CX27" s="657"/>
      <c r="CY27" s="658"/>
      <c r="CZ27" s="626">
        <v>12.4</v>
      </c>
      <c r="DA27" s="654"/>
      <c r="DB27" s="654"/>
      <c r="DC27" s="659"/>
      <c r="DD27" s="630">
        <v>309608</v>
      </c>
      <c r="DE27" s="657"/>
      <c r="DF27" s="657"/>
      <c r="DG27" s="657"/>
      <c r="DH27" s="657"/>
      <c r="DI27" s="657"/>
      <c r="DJ27" s="657"/>
      <c r="DK27" s="658"/>
      <c r="DL27" s="630">
        <v>303009</v>
      </c>
      <c r="DM27" s="657"/>
      <c r="DN27" s="657"/>
      <c r="DO27" s="657"/>
      <c r="DP27" s="657"/>
      <c r="DQ27" s="657"/>
      <c r="DR27" s="657"/>
      <c r="DS27" s="657"/>
      <c r="DT27" s="657"/>
      <c r="DU27" s="657"/>
      <c r="DV27" s="658"/>
      <c r="DW27" s="626">
        <v>7.3</v>
      </c>
      <c r="DX27" s="654"/>
      <c r="DY27" s="654"/>
      <c r="DZ27" s="654"/>
      <c r="EA27" s="654"/>
      <c r="EB27" s="654"/>
      <c r="EC27" s="655"/>
    </row>
    <row r="28" spans="2:133" ht="11.25" customHeight="1">
      <c r="B28" s="663" t="s">
        <v>294</v>
      </c>
      <c r="C28" s="664"/>
      <c r="D28" s="664"/>
      <c r="E28" s="664"/>
      <c r="F28" s="664"/>
      <c r="G28" s="664"/>
      <c r="H28" s="664"/>
      <c r="I28" s="664"/>
      <c r="J28" s="664"/>
      <c r="K28" s="664"/>
      <c r="L28" s="664"/>
      <c r="M28" s="664"/>
      <c r="N28" s="664"/>
      <c r="O28" s="664"/>
      <c r="P28" s="664"/>
      <c r="Q28" s="665"/>
      <c r="R28" s="621" t="s">
        <v>119</v>
      </c>
      <c r="S28" s="622"/>
      <c r="T28" s="622"/>
      <c r="U28" s="622"/>
      <c r="V28" s="622"/>
      <c r="W28" s="622"/>
      <c r="X28" s="622"/>
      <c r="Y28" s="623"/>
      <c r="Z28" s="624" t="s">
        <v>119</v>
      </c>
      <c r="AA28" s="624"/>
      <c r="AB28" s="624"/>
      <c r="AC28" s="624"/>
      <c r="AD28" s="625" t="s">
        <v>119</v>
      </c>
      <c r="AE28" s="625"/>
      <c r="AF28" s="625"/>
      <c r="AG28" s="625"/>
      <c r="AH28" s="625"/>
      <c r="AI28" s="625"/>
      <c r="AJ28" s="625"/>
      <c r="AK28" s="625"/>
      <c r="AL28" s="626" t="s">
        <v>128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743294</v>
      </c>
      <c r="CS28" s="622"/>
      <c r="CT28" s="622"/>
      <c r="CU28" s="622"/>
      <c r="CV28" s="622"/>
      <c r="CW28" s="622"/>
      <c r="CX28" s="622"/>
      <c r="CY28" s="623"/>
      <c r="CZ28" s="626">
        <v>9.1999999999999993</v>
      </c>
      <c r="DA28" s="654"/>
      <c r="DB28" s="654"/>
      <c r="DC28" s="659"/>
      <c r="DD28" s="630">
        <v>726359</v>
      </c>
      <c r="DE28" s="622"/>
      <c r="DF28" s="622"/>
      <c r="DG28" s="622"/>
      <c r="DH28" s="622"/>
      <c r="DI28" s="622"/>
      <c r="DJ28" s="622"/>
      <c r="DK28" s="623"/>
      <c r="DL28" s="630">
        <v>726359</v>
      </c>
      <c r="DM28" s="622"/>
      <c r="DN28" s="622"/>
      <c r="DO28" s="622"/>
      <c r="DP28" s="622"/>
      <c r="DQ28" s="622"/>
      <c r="DR28" s="622"/>
      <c r="DS28" s="622"/>
      <c r="DT28" s="622"/>
      <c r="DU28" s="622"/>
      <c r="DV28" s="623"/>
      <c r="DW28" s="626">
        <v>17.600000000000001</v>
      </c>
      <c r="DX28" s="654"/>
      <c r="DY28" s="654"/>
      <c r="DZ28" s="654"/>
      <c r="EA28" s="654"/>
      <c r="EB28" s="654"/>
      <c r="EC28" s="655"/>
    </row>
    <row r="29" spans="2:133" ht="11.25" customHeight="1">
      <c r="B29" s="618" t="s">
        <v>296</v>
      </c>
      <c r="C29" s="619"/>
      <c r="D29" s="619"/>
      <c r="E29" s="619"/>
      <c r="F29" s="619"/>
      <c r="G29" s="619"/>
      <c r="H29" s="619"/>
      <c r="I29" s="619"/>
      <c r="J29" s="619"/>
      <c r="K29" s="619"/>
      <c r="L29" s="619"/>
      <c r="M29" s="619"/>
      <c r="N29" s="619"/>
      <c r="O29" s="619"/>
      <c r="P29" s="619"/>
      <c r="Q29" s="620"/>
      <c r="R29" s="621">
        <v>989878</v>
      </c>
      <c r="S29" s="622"/>
      <c r="T29" s="622"/>
      <c r="U29" s="622"/>
      <c r="V29" s="622"/>
      <c r="W29" s="622"/>
      <c r="X29" s="622"/>
      <c r="Y29" s="623"/>
      <c r="Z29" s="624">
        <v>11.3</v>
      </c>
      <c r="AA29" s="624"/>
      <c r="AB29" s="624"/>
      <c r="AC29" s="624"/>
      <c r="AD29" s="625" t="s">
        <v>119</v>
      </c>
      <c r="AE29" s="625"/>
      <c r="AF29" s="625"/>
      <c r="AG29" s="625"/>
      <c r="AH29" s="625"/>
      <c r="AI29" s="625"/>
      <c r="AJ29" s="625"/>
      <c r="AK29" s="625"/>
      <c r="AL29" s="626" t="s">
        <v>119</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64</v>
      </c>
      <c r="CG29" s="637"/>
      <c r="CH29" s="637"/>
      <c r="CI29" s="637"/>
      <c r="CJ29" s="637"/>
      <c r="CK29" s="637"/>
      <c r="CL29" s="637"/>
      <c r="CM29" s="637"/>
      <c r="CN29" s="637"/>
      <c r="CO29" s="637"/>
      <c r="CP29" s="637"/>
      <c r="CQ29" s="638"/>
      <c r="CR29" s="621">
        <v>743294</v>
      </c>
      <c r="CS29" s="657"/>
      <c r="CT29" s="657"/>
      <c r="CU29" s="657"/>
      <c r="CV29" s="657"/>
      <c r="CW29" s="657"/>
      <c r="CX29" s="657"/>
      <c r="CY29" s="658"/>
      <c r="CZ29" s="626">
        <v>9.1999999999999993</v>
      </c>
      <c r="DA29" s="654"/>
      <c r="DB29" s="654"/>
      <c r="DC29" s="659"/>
      <c r="DD29" s="630">
        <v>726359</v>
      </c>
      <c r="DE29" s="657"/>
      <c r="DF29" s="657"/>
      <c r="DG29" s="657"/>
      <c r="DH29" s="657"/>
      <c r="DI29" s="657"/>
      <c r="DJ29" s="657"/>
      <c r="DK29" s="658"/>
      <c r="DL29" s="630">
        <v>726359</v>
      </c>
      <c r="DM29" s="657"/>
      <c r="DN29" s="657"/>
      <c r="DO29" s="657"/>
      <c r="DP29" s="657"/>
      <c r="DQ29" s="657"/>
      <c r="DR29" s="657"/>
      <c r="DS29" s="657"/>
      <c r="DT29" s="657"/>
      <c r="DU29" s="657"/>
      <c r="DV29" s="658"/>
      <c r="DW29" s="626">
        <v>17.600000000000001</v>
      </c>
      <c r="DX29" s="654"/>
      <c r="DY29" s="654"/>
      <c r="DZ29" s="654"/>
      <c r="EA29" s="654"/>
      <c r="EB29" s="654"/>
      <c r="EC29" s="655"/>
    </row>
    <row r="30" spans="2:133" ht="11.25" customHeight="1">
      <c r="B30" s="618" t="s">
        <v>300</v>
      </c>
      <c r="C30" s="619"/>
      <c r="D30" s="619"/>
      <c r="E30" s="619"/>
      <c r="F30" s="619"/>
      <c r="G30" s="619"/>
      <c r="H30" s="619"/>
      <c r="I30" s="619"/>
      <c r="J30" s="619"/>
      <c r="K30" s="619"/>
      <c r="L30" s="619"/>
      <c r="M30" s="619"/>
      <c r="N30" s="619"/>
      <c r="O30" s="619"/>
      <c r="P30" s="619"/>
      <c r="Q30" s="620"/>
      <c r="R30" s="621">
        <v>7747</v>
      </c>
      <c r="S30" s="622"/>
      <c r="T30" s="622"/>
      <c r="U30" s="622"/>
      <c r="V30" s="622"/>
      <c r="W30" s="622"/>
      <c r="X30" s="622"/>
      <c r="Y30" s="623"/>
      <c r="Z30" s="624">
        <v>0.1</v>
      </c>
      <c r="AA30" s="624"/>
      <c r="AB30" s="624"/>
      <c r="AC30" s="624"/>
      <c r="AD30" s="625">
        <v>1408</v>
      </c>
      <c r="AE30" s="625"/>
      <c r="AF30" s="625"/>
      <c r="AG30" s="625"/>
      <c r="AH30" s="625"/>
      <c r="AI30" s="625"/>
      <c r="AJ30" s="625"/>
      <c r="AK30" s="625"/>
      <c r="AL30" s="626">
        <v>0</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1">
        <v>98.9</v>
      </c>
      <c r="BH30" s="682"/>
      <c r="BI30" s="682"/>
      <c r="BJ30" s="682"/>
      <c r="BK30" s="682"/>
      <c r="BL30" s="682"/>
      <c r="BM30" s="616">
        <v>95.1</v>
      </c>
      <c r="BN30" s="682"/>
      <c r="BO30" s="682"/>
      <c r="BP30" s="682"/>
      <c r="BQ30" s="683"/>
      <c r="BR30" s="681">
        <v>98.8</v>
      </c>
      <c r="BS30" s="682"/>
      <c r="BT30" s="682"/>
      <c r="BU30" s="682"/>
      <c r="BV30" s="682"/>
      <c r="BW30" s="682"/>
      <c r="BX30" s="616">
        <v>95.2</v>
      </c>
      <c r="BY30" s="682"/>
      <c r="BZ30" s="682"/>
      <c r="CA30" s="682"/>
      <c r="CB30" s="683"/>
      <c r="CD30" s="686"/>
      <c r="CE30" s="687"/>
      <c r="CF30" s="636" t="s">
        <v>303</v>
      </c>
      <c r="CG30" s="637"/>
      <c r="CH30" s="637"/>
      <c r="CI30" s="637"/>
      <c r="CJ30" s="637"/>
      <c r="CK30" s="637"/>
      <c r="CL30" s="637"/>
      <c r="CM30" s="637"/>
      <c r="CN30" s="637"/>
      <c r="CO30" s="637"/>
      <c r="CP30" s="637"/>
      <c r="CQ30" s="638"/>
      <c r="CR30" s="621">
        <v>697621</v>
      </c>
      <c r="CS30" s="622"/>
      <c r="CT30" s="622"/>
      <c r="CU30" s="622"/>
      <c r="CV30" s="622"/>
      <c r="CW30" s="622"/>
      <c r="CX30" s="622"/>
      <c r="CY30" s="623"/>
      <c r="CZ30" s="626">
        <v>8.6</v>
      </c>
      <c r="DA30" s="654"/>
      <c r="DB30" s="654"/>
      <c r="DC30" s="659"/>
      <c r="DD30" s="630">
        <v>680686</v>
      </c>
      <c r="DE30" s="622"/>
      <c r="DF30" s="622"/>
      <c r="DG30" s="622"/>
      <c r="DH30" s="622"/>
      <c r="DI30" s="622"/>
      <c r="DJ30" s="622"/>
      <c r="DK30" s="623"/>
      <c r="DL30" s="630">
        <v>680686</v>
      </c>
      <c r="DM30" s="622"/>
      <c r="DN30" s="622"/>
      <c r="DO30" s="622"/>
      <c r="DP30" s="622"/>
      <c r="DQ30" s="622"/>
      <c r="DR30" s="622"/>
      <c r="DS30" s="622"/>
      <c r="DT30" s="622"/>
      <c r="DU30" s="622"/>
      <c r="DV30" s="623"/>
      <c r="DW30" s="626">
        <v>16.399999999999999</v>
      </c>
      <c r="DX30" s="654"/>
      <c r="DY30" s="654"/>
      <c r="DZ30" s="654"/>
      <c r="EA30" s="654"/>
      <c r="EB30" s="654"/>
      <c r="EC30" s="655"/>
    </row>
    <row r="31" spans="2:133" ht="11.25" customHeight="1">
      <c r="B31" s="618" t="s">
        <v>304</v>
      </c>
      <c r="C31" s="619"/>
      <c r="D31" s="619"/>
      <c r="E31" s="619"/>
      <c r="F31" s="619"/>
      <c r="G31" s="619"/>
      <c r="H31" s="619"/>
      <c r="I31" s="619"/>
      <c r="J31" s="619"/>
      <c r="K31" s="619"/>
      <c r="L31" s="619"/>
      <c r="M31" s="619"/>
      <c r="N31" s="619"/>
      <c r="O31" s="619"/>
      <c r="P31" s="619"/>
      <c r="Q31" s="620"/>
      <c r="R31" s="621">
        <v>3204</v>
      </c>
      <c r="S31" s="622"/>
      <c r="T31" s="622"/>
      <c r="U31" s="622"/>
      <c r="V31" s="622"/>
      <c r="W31" s="622"/>
      <c r="X31" s="622"/>
      <c r="Y31" s="623"/>
      <c r="Z31" s="624">
        <v>0</v>
      </c>
      <c r="AA31" s="624"/>
      <c r="AB31" s="624"/>
      <c r="AC31" s="624"/>
      <c r="AD31" s="625" t="s">
        <v>128</v>
      </c>
      <c r="AE31" s="625"/>
      <c r="AF31" s="625"/>
      <c r="AG31" s="625"/>
      <c r="AH31" s="625"/>
      <c r="AI31" s="625"/>
      <c r="AJ31" s="625"/>
      <c r="AK31" s="625"/>
      <c r="AL31" s="626" t="s">
        <v>128</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98.9</v>
      </c>
      <c r="BH31" s="657"/>
      <c r="BI31" s="657"/>
      <c r="BJ31" s="657"/>
      <c r="BK31" s="657"/>
      <c r="BL31" s="657"/>
      <c r="BM31" s="627">
        <v>95.4</v>
      </c>
      <c r="BN31" s="679"/>
      <c r="BO31" s="679"/>
      <c r="BP31" s="679"/>
      <c r="BQ31" s="680"/>
      <c r="BR31" s="678">
        <v>98.8</v>
      </c>
      <c r="BS31" s="657"/>
      <c r="BT31" s="657"/>
      <c r="BU31" s="657"/>
      <c r="BV31" s="657"/>
      <c r="BW31" s="657"/>
      <c r="BX31" s="627">
        <v>95.3</v>
      </c>
      <c r="BY31" s="679"/>
      <c r="BZ31" s="679"/>
      <c r="CA31" s="679"/>
      <c r="CB31" s="680"/>
      <c r="CD31" s="686"/>
      <c r="CE31" s="687"/>
      <c r="CF31" s="636" t="s">
        <v>307</v>
      </c>
      <c r="CG31" s="637"/>
      <c r="CH31" s="637"/>
      <c r="CI31" s="637"/>
      <c r="CJ31" s="637"/>
      <c r="CK31" s="637"/>
      <c r="CL31" s="637"/>
      <c r="CM31" s="637"/>
      <c r="CN31" s="637"/>
      <c r="CO31" s="637"/>
      <c r="CP31" s="637"/>
      <c r="CQ31" s="638"/>
      <c r="CR31" s="621">
        <v>45673</v>
      </c>
      <c r="CS31" s="657"/>
      <c r="CT31" s="657"/>
      <c r="CU31" s="657"/>
      <c r="CV31" s="657"/>
      <c r="CW31" s="657"/>
      <c r="CX31" s="657"/>
      <c r="CY31" s="658"/>
      <c r="CZ31" s="626">
        <v>0.6</v>
      </c>
      <c r="DA31" s="654"/>
      <c r="DB31" s="654"/>
      <c r="DC31" s="659"/>
      <c r="DD31" s="630">
        <v>45673</v>
      </c>
      <c r="DE31" s="657"/>
      <c r="DF31" s="657"/>
      <c r="DG31" s="657"/>
      <c r="DH31" s="657"/>
      <c r="DI31" s="657"/>
      <c r="DJ31" s="657"/>
      <c r="DK31" s="658"/>
      <c r="DL31" s="630">
        <v>45673</v>
      </c>
      <c r="DM31" s="657"/>
      <c r="DN31" s="657"/>
      <c r="DO31" s="657"/>
      <c r="DP31" s="657"/>
      <c r="DQ31" s="657"/>
      <c r="DR31" s="657"/>
      <c r="DS31" s="657"/>
      <c r="DT31" s="657"/>
      <c r="DU31" s="657"/>
      <c r="DV31" s="658"/>
      <c r="DW31" s="626">
        <v>1.1000000000000001</v>
      </c>
      <c r="DX31" s="654"/>
      <c r="DY31" s="654"/>
      <c r="DZ31" s="654"/>
      <c r="EA31" s="654"/>
      <c r="EB31" s="654"/>
      <c r="EC31" s="655"/>
    </row>
    <row r="32" spans="2:133" ht="11.25" customHeight="1">
      <c r="B32" s="618" t="s">
        <v>308</v>
      </c>
      <c r="C32" s="619"/>
      <c r="D32" s="619"/>
      <c r="E32" s="619"/>
      <c r="F32" s="619"/>
      <c r="G32" s="619"/>
      <c r="H32" s="619"/>
      <c r="I32" s="619"/>
      <c r="J32" s="619"/>
      <c r="K32" s="619"/>
      <c r="L32" s="619"/>
      <c r="M32" s="619"/>
      <c r="N32" s="619"/>
      <c r="O32" s="619"/>
      <c r="P32" s="619"/>
      <c r="Q32" s="620"/>
      <c r="R32" s="621">
        <v>590276</v>
      </c>
      <c r="S32" s="622"/>
      <c r="T32" s="622"/>
      <c r="U32" s="622"/>
      <c r="V32" s="622"/>
      <c r="W32" s="622"/>
      <c r="X32" s="622"/>
      <c r="Y32" s="623"/>
      <c r="Z32" s="624">
        <v>6.7</v>
      </c>
      <c r="AA32" s="624"/>
      <c r="AB32" s="624"/>
      <c r="AC32" s="624"/>
      <c r="AD32" s="625" t="s">
        <v>119</v>
      </c>
      <c r="AE32" s="625"/>
      <c r="AF32" s="625"/>
      <c r="AG32" s="625"/>
      <c r="AH32" s="625"/>
      <c r="AI32" s="625"/>
      <c r="AJ32" s="625"/>
      <c r="AK32" s="625"/>
      <c r="AL32" s="626" t="s">
        <v>128</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98.8</v>
      </c>
      <c r="BH32" s="691"/>
      <c r="BI32" s="691"/>
      <c r="BJ32" s="691"/>
      <c r="BK32" s="691"/>
      <c r="BL32" s="691"/>
      <c r="BM32" s="692">
        <v>94</v>
      </c>
      <c r="BN32" s="691"/>
      <c r="BO32" s="691"/>
      <c r="BP32" s="691"/>
      <c r="BQ32" s="693"/>
      <c r="BR32" s="690">
        <v>98.6</v>
      </c>
      <c r="BS32" s="691"/>
      <c r="BT32" s="691"/>
      <c r="BU32" s="691"/>
      <c r="BV32" s="691"/>
      <c r="BW32" s="691"/>
      <c r="BX32" s="692">
        <v>94.1</v>
      </c>
      <c r="BY32" s="691"/>
      <c r="BZ32" s="691"/>
      <c r="CA32" s="691"/>
      <c r="CB32" s="693"/>
      <c r="CD32" s="688"/>
      <c r="CE32" s="689"/>
      <c r="CF32" s="636" t="s">
        <v>310</v>
      </c>
      <c r="CG32" s="637"/>
      <c r="CH32" s="637"/>
      <c r="CI32" s="637"/>
      <c r="CJ32" s="637"/>
      <c r="CK32" s="637"/>
      <c r="CL32" s="637"/>
      <c r="CM32" s="637"/>
      <c r="CN32" s="637"/>
      <c r="CO32" s="637"/>
      <c r="CP32" s="637"/>
      <c r="CQ32" s="638"/>
      <c r="CR32" s="621" t="s">
        <v>119</v>
      </c>
      <c r="CS32" s="622"/>
      <c r="CT32" s="622"/>
      <c r="CU32" s="622"/>
      <c r="CV32" s="622"/>
      <c r="CW32" s="622"/>
      <c r="CX32" s="622"/>
      <c r="CY32" s="623"/>
      <c r="CZ32" s="626" t="s">
        <v>128</v>
      </c>
      <c r="DA32" s="654"/>
      <c r="DB32" s="654"/>
      <c r="DC32" s="659"/>
      <c r="DD32" s="630" t="s">
        <v>119</v>
      </c>
      <c r="DE32" s="622"/>
      <c r="DF32" s="622"/>
      <c r="DG32" s="622"/>
      <c r="DH32" s="622"/>
      <c r="DI32" s="622"/>
      <c r="DJ32" s="622"/>
      <c r="DK32" s="623"/>
      <c r="DL32" s="630" t="s">
        <v>128</v>
      </c>
      <c r="DM32" s="622"/>
      <c r="DN32" s="622"/>
      <c r="DO32" s="622"/>
      <c r="DP32" s="622"/>
      <c r="DQ32" s="622"/>
      <c r="DR32" s="622"/>
      <c r="DS32" s="622"/>
      <c r="DT32" s="622"/>
      <c r="DU32" s="622"/>
      <c r="DV32" s="623"/>
      <c r="DW32" s="626" t="s">
        <v>119</v>
      </c>
      <c r="DX32" s="654"/>
      <c r="DY32" s="654"/>
      <c r="DZ32" s="654"/>
      <c r="EA32" s="654"/>
      <c r="EB32" s="654"/>
      <c r="EC32" s="655"/>
    </row>
    <row r="33" spans="2:133" ht="11.25" customHeight="1">
      <c r="B33" s="618" t="s">
        <v>311</v>
      </c>
      <c r="C33" s="619"/>
      <c r="D33" s="619"/>
      <c r="E33" s="619"/>
      <c r="F33" s="619"/>
      <c r="G33" s="619"/>
      <c r="H33" s="619"/>
      <c r="I33" s="619"/>
      <c r="J33" s="619"/>
      <c r="K33" s="619"/>
      <c r="L33" s="619"/>
      <c r="M33" s="619"/>
      <c r="N33" s="619"/>
      <c r="O33" s="619"/>
      <c r="P33" s="619"/>
      <c r="Q33" s="620"/>
      <c r="R33" s="621">
        <v>585369</v>
      </c>
      <c r="S33" s="622"/>
      <c r="T33" s="622"/>
      <c r="U33" s="622"/>
      <c r="V33" s="622"/>
      <c r="W33" s="622"/>
      <c r="X33" s="622"/>
      <c r="Y33" s="623"/>
      <c r="Z33" s="624">
        <v>6.7</v>
      </c>
      <c r="AA33" s="624"/>
      <c r="AB33" s="624"/>
      <c r="AC33" s="624"/>
      <c r="AD33" s="625" t="s">
        <v>128</v>
      </c>
      <c r="AE33" s="625"/>
      <c r="AF33" s="625"/>
      <c r="AG33" s="625"/>
      <c r="AH33" s="625"/>
      <c r="AI33" s="625"/>
      <c r="AJ33" s="625"/>
      <c r="AK33" s="625"/>
      <c r="AL33" s="626" t="s">
        <v>119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4298569</v>
      </c>
      <c r="CS33" s="657"/>
      <c r="CT33" s="657"/>
      <c r="CU33" s="657"/>
      <c r="CV33" s="657"/>
      <c r="CW33" s="657"/>
      <c r="CX33" s="657"/>
      <c r="CY33" s="658"/>
      <c r="CZ33" s="626">
        <v>53.3</v>
      </c>
      <c r="DA33" s="654"/>
      <c r="DB33" s="654"/>
      <c r="DC33" s="659"/>
      <c r="DD33" s="630">
        <v>2588295</v>
      </c>
      <c r="DE33" s="657"/>
      <c r="DF33" s="657"/>
      <c r="DG33" s="657"/>
      <c r="DH33" s="657"/>
      <c r="DI33" s="657"/>
      <c r="DJ33" s="657"/>
      <c r="DK33" s="658"/>
      <c r="DL33" s="630">
        <v>1849919</v>
      </c>
      <c r="DM33" s="657"/>
      <c r="DN33" s="657"/>
      <c r="DO33" s="657"/>
      <c r="DP33" s="657"/>
      <c r="DQ33" s="657"/>
      <c r="DR33" s="657"/>
      <c r="DS33" s="657"/>
      <c r="DT33" s="657"/>
      <c r="DU33" s="657"/>
      <c r="DV33" s="658"/>
      <c r="DW33" s="626">
        <v>44.7</v>
      </c>
      <c r="DX33" s="654"/>
      <c r="DY33" s="654"/>
      <c r="DZ33" s="654"/>
      <c r="EA33" s="654"/>
      <c r="EB33" s="654"/>
      <c r="EC33" s="655"/>
    </row>
    <row r="34" spans="2:133" ht="11.25" customHeight="1">
      <c r="B34" s="618" t="s">
        <v>313</v>
      </c>
      <c r="C34" s="619"/>
      <c r="D34" s="619"/>
      <c r="E34" s="619"/>
      <c r="F34" s="619"/>
      <c r="G34" s="619"/>
      <c r="H34" s="619"/>
      <c r="I34" s="619"/>
      <c r="J34" s="619"/>
      <c r="K34" s="619"/>
      <c r="L34" s="619"/>
      <c r="M34" s="619"/>
      <c r="N34" s="619"/>
      <c r="O34" s="619"/>
      <c r="P34" s="619"/>
      <c r="Q34" s="620"/>
      <c r="R34" s="621">
        <v>69372</v>
      </c>
      <c r="S34" s="622"/>
      <c r="T34" s="622"/>
      <c r="U34" s="622"/>
      <c r="V34" s="622"/>
      <c r="W34" s="622"/>
      <c r="X34" s="622"/>
      <c r="Y34" s="623"/>
      <c r="Z34" s="624">
        <v>0.8</v>
      </c>
      <c r="AA34" s="624"/>
      <c r="AB34" s="624"/>
      <c r="AC34" s="624"/>
      <c r="AD34" s="625">
        <v>173</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1507288</v>
      </c>
      <c r="CS34" s="622"/>
      <c r="CT34" s="622"/>
      <c r="CU34" s="622"/>
      <c r="CV34" s="622"/>
      <c r="CW34" s="622"/>
      <c r="CX34" s="622"/>
      <c r="CY34" s="623"/>
      <c r="CZ34" s="626">
        <v>18.7</v>
      </c>
      <c r="DA34" s="654"/>
      <c r="DB34" s="654"/>
      <c r="DC34" s="659"/>
      <c r="DD34" s="630">
        <v>664818</v>
      </c>
      <c r="DE34" s="622"/>
      <c r="DF34" s="622"/>
      <c r="DG34" s="622"/>
      <c r="DH34" s="622"/>
      <c r="DI34" s="622"/>
      <c r="DJ34" s="622"/>
      <c r="DK34" s="623"/>
      <c r="DL34" s="630">
        <v>529391</v>
      </c>
      <c r="DM34" s="622"/>
      <c r="DN34" s="622"/>
      <c r="DO34" s="622"/>
      <c r="DP34" s="622"/>
      <c r="DQ34" s="622"/>
      <c r="DR34" s="622"/>
      <c r="DS34" s="622"/>
      <c r="DT34" s="622"/>
      <c r="DU34" s="622"/>
      <c r="DV34" s="623"/>
      <c r="DW34" s="626">
        <v>12.8</v>
      </c>
      <c r="DX34" s="654"/>
      <c r="DY34" s="654"/>
      <c r="DZ34" s="654"/>
      <c r="EA34" s="654"/>
      <c r="EB34" s="654"/>
      <c r="EC34" s="655"/>
    </row>
    <row r="35" spans="2:133" ht="11.25" customHeight="1">
      <c r="B35" s="618" t="s">
        <v>317</v>
      </c>
      <c r="C35" s="619"/>
      <c r="D35" s="619"/>
      <c r="E35" s="619"/>
      <c r="F35" s="619"/>
      <c r="G35" s="619"/>
      <c r="H35" s="619"/>
      <c r="I35" s="619"/>
      <c r="J35" s="619"/>
      <c r="K35" s="619"/>
      <c r="L35" s="619"/>
      <c r="M35" s="619"/>
      <c r="N35" s="619"/>
      <c r="O35" s="619"/>
      <c r="P35" s="619"/>
      <c r="Q35" s="620"/>
      <c r="R35" s="621">
        <v>1257459</v>
      </c>
      <c r="S35" s="622"/>
      <c r="T35" s="622"/>
      <c r="U35" s="622"/>
      <c r="V35" s="622"/>
      <c r="W35" s="622"/>
      <c r="X35" s="622"/>
      <c r="Y35" s="623"/>
      <c r="Z35" s="624">
        <v>14.3</v>
      </c>
      <c r="AA35" s="624"/>
      <c r="AB35" s="624"/>
      <c r="AC35" s="624"/>
      <c r="AD35" s="625" t="s">
        <v>119</v>
      </c>
      <c r="AE35" s="625"/>
      <c r="AF35" s="625"/>
      <c r="AG35" s="625"/>
      <c r="AH35" s="625"/>
      <c r="AI35" s="625"/>
      <c r="AJ35" s="625"/>
      <c r="AK35" s="625"/>
      <c r="AL35" s="626" t="s">
        <v>119</v>
      </c>
      <c r="AM35" s="627"/>
      <c r="AN35" s="627"/>
      <c r="AO35" s="628"/>
      <c r="AP35" s="214"/>
      <c r="AQ35" s="694" t="s">
        <v>318</v>
      </c>
      <c r="AR35" s="695"/>
      <c r="AS35" s="695"/>
      <c r="AT35" s="695"/>
      <c r="AU35" s="695"/>
      <c r="AV35" s="695"/>
      <c r="AW35" s="695"/>
      <c r="AX35" s="695"/>
      <c r="AY35" s="696"/>
      <c r="AZ35" s="610">
        <v>998358</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207145</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16923</v>
      </c>
      <c r="CS35" s="657"/>
      <c r="CT35" s="657"/>
      <c r="CU35" s="657"/>
      <c r="CV35" s="657"/>
      <c r="CW35" s="657"/>
      <c r="CX35" s="657"/>
      <c r="CY35" s="658"/>
      <c r="CZ35" s="626">
        <v>0.2</v>
      </c>
      <c r="DA35" s="654"/>
      <c r="DB35" s="654"/>
      <c r="DC35" s="659"/>
      <c r="DD35" s="630">
        <v>12742</v>
      </c>
      <c r="DE35" s="657"/>
      <c r="DF35" s="657"/>
      <c r="DG35" s="657"/>
      <c r="DH35" s="657"/>
      <c r="DI35" s="657"/>
      <c r="DJ35" s="657"/>
      <c r="DK35" s="658"/>
      <c r="DL35" s="630">
        <v>12741</v>
      </c>
      <c r="DM35" s="657"/>
      <c r="DN35" s="657"/>
      <c r="DO35" s="657"/>
      <c r="DP35" s="657"/>
      <c r="DQ35" s="657"/>
      <c r="DR35" s="657"/>
      <c r="DS35" s="657"/>
      <c r="DT35" s="657"/>
      <c r="DU35" s="657"/>
      <c r="DV35" s="658"/>
      <c r="DW35" s="626">
        <v>0.3</v>
      </c>
      <c r="DX35" s="654"/>
      <c r="DY35" s="654"/>
      <c r="DZ35" s="654"/>
      <c r="EA35" s="654"/>
      <c r="EB35" s="654"/>
      <c r="EC35" s="655"/>
    </row>
    <row r="36" spans="2:133" ht="11.25" customHeight="1">
      <c r="B36" s="618" t="s">
        <v>321</v>
      </c>
      <c r="C36" s="619"/>
      <c r="D36" s="619"/>
      <c r="E36" s="619"/>
      <c r="F36" s="619"/>
      <c r="G36" s="619"/>
      <c r="H36" s="619"/>
      <c r="I36" s="619"/>
      <c r="J36" s="619"/>
      <c r="K36" s="619"/>
      <c r="L36" s="619"/>
      <c r="M36" s="619"/>
      <c r="N36" s="619"/>
      <c r="O36" s="619"/>
      <c r="P36" s="619"/>
      <c r="Q36" s="620"/>
      <c r="R36" s="621" t="s">
        <v>119</v>
      </c>
      <c r="S36" s="622"/>
      <c r="T36" s="622"/>
      <c r="U36" s="622"/>
      <c r="V36" s="622"/>
      <c r="W36" s="622"/>
      <c r="X36" s="622"/>
      <c r="Y36" s="623"/>
      <c r="Z36" s="624" t="s">
        <v>128</v>
      </c>
      <c r="AA36" s="624"/>
      <c r="AB36" s="624"/>
      <c r="AC36" s="624"/>
      <c r="AD36" s="625" t="s">
        <v>119</v>
      </c>
      <c r="AE36" s="625"/>
      <c r="AF36" s="625"/>
      <c r="AG36" s="625"/>
      <c r="AH36" s="625"/>
      <c r="AI36" s="625"/>
      <c r="AJ36" s="625"/>
      <c r="AK36" s="625"/>
      <c r="AL36" s="626" t="s">
        <v>119</v>
      </c>
      <c r="AM36" s="627"/>
      <c r="AN36" s="627"/>
      <c r="AO36" s="628"/>
      <c r="AQ36" s="698" t="s">
        <v>322</v>
      </c>
      <c r="AR36" s="699"/>
      <c r="AS36" s="699"/>
      <c r="AT36" s="699"/>
      <c r="AU36" s="699"/>
      <c r="AV36" s="699"/>
      <c r="AW36" s="699"/>
      <c r="AX36" s="699"/>
      <c r="AY36" s="700"/>
      <c r="AZ36" s="621">
        <v>289475</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81827</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1494299</v>
      </c>
      <c r="CS36" s="622"/>
      <c r="CT36" s="622"/>
      <c r="CU36" s="622"/>
      <c r="CV36" s="622"/>
      <c r="CW36" s="622"/>
      <c r="CX36" s="622"/>
      <c r="CY36" s="623"/>
      <c r="CZ36" s="626">
        <v>18.5</v>
      </c>
      <c r="DA36" s="654"/>
      <c r="DB36" s="654"/>
      <c r="DC36" s="659"/>
      <c r="DD36" s="630">
        <v>787451</v>
      </c>
      <c r="DE36" s="622"/>
      <c r="DF36" s="622"/>
      <c r="DG36" s="622"/>
      <c r="DH36" s="622"/>
      <c r="DI36" s="622"/>
      <c r="DJ36" s="622"/>
      <c r="DK36" s="623"/>
      <c r="DL36" s="630">
        <v>671261</v>
      </c>
      <c r="DM36" s="622"/>
      <c r="DN36" s="622"/>
      <c r="DO36" s="622"/>
      <c r="DP36" s="622"/>
      <c r="DQ36" s="622"/>
      <c r="DR36" s="622"/>
      <c r="DS36" s="622"/>
      <c r="DT36" s="622"/>
      <c r="DU36" s="622"/>
      <c r="DV36" s="623"/>
      <c r="DW36" s="626">
        <v>16.2</v>
      </c>
      <c r="DX36" s="654"/>
      <c r="DY36" s="654"/>
      <c r="DZ36" s="654"/>
      <c r="EA36" s="654"/>
      <c r="EB36" s="654"/>
      <c r="EC36" s="655"/>
    </row>
    <row r="37" spans="2:133" ht="11.25" customHeight="1">
      <c r="B37" s="618" t="s">
        <v>325</v>
      </c>
      <c r="C37" s="619"/>
      <c r="D37" s="619"/>
      <c r="E37" s="619"/>
      <c r="F37" s="619"/>
      <c r="G37" s="619"/>
      <c r="H37" s="619"/>
      <c r="I37" s="619"/>
      <c r="J37" s="619"/>
      <c r="K37" s="619"/>
      <c r="L37" s="619"/>
      <c r="M37" s="619"/>
      <c r="N37" s="619"/>
      <c r="O37" s="619"/>
      <c r="P37" s="619"/>
      <c r="Q37" s="620"/>
      <c r="R37" s="621">
        <v>175959</v>
      </c>
      <c r="S37" s="622"/>
      <c r="T37" s="622"/>
      <c r="U37" s="622"/>
      <c r="V37" s="622"/>
      <c r="W37" s="622"/>
      <c r="X37" s="622"/>
      <c r="Y37" s="623"/>
      <c r="Z37" s="624">
        <v>2</v>
      </c>
      <c r="AA37" s="624"/>
      <c r="AB37" s="624"/>
      <c r="AC37" s="624"/>
      <c r="AD37" s="625" t="s">
        <v>119</v>
      </c>
      <c r="AE37" s="625"/>
      <c r="AF37" s="625"/>
      <c r="AG37" s="625"/>
      <c r="AH37" s="625"/>
      <c r="AI37" s="625"/>
      <c r="AJ37" s="625"/>
      <c r="AK37" s="625"/>
      <c r="AL37" s="626" t="s">
        <v>240</v>
      </c>
      <c r="AM37" s="627"/>
      <c r="AN37" s="627"/>
      <c r="AO37" s="628"/>
      <c r="AQ37" s="698" t="s">
        <v>326</v>
      </c>
      <c r="AR37" s="699"/>
      <c r="AS37" s="699"/>
      <c r="AT37" s="699"/>
      <c r="AU37" s="699"/>
      <c r="AV37" s="699"/>
      <c r="AW37" s="699"/>
      <c r="AX37" s="699"/>
      <c r="AY37" s="700"/>
      <c r="AZ37" s="621">
        <v>4388</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2149</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532640</v>
      </c>
      <c r="CS37" s="657"/>
      <c r="CT37" s="657"/>
      <c r="CU37" s="657"/>
      <c r="CV37" s="657"/>
      <c r="CW37" s="657"/>
      <c r="CX37" s="657"/>
      <c r="CY37" s="658"/>
      <c r="CZ37" s="626">
        <v>6.6</v>
      </c>
      <c r="DA37" s="654"/>
      <c r="DB37" s="654"/>
      <c r="DC37" s="659"/>
      <c r="DD37" s="630">
        <v>525040</v>
      </c>
      <c r="DE37" s="657"/>
      <c r="DF37" s="657"/>
      <c r="DG37" s="657"/>
      <c r="DH37" s="657"/>
      <c r="DI37" s="657"/>
      <c r="DJ37" s="657"/>
      <c r="DK37" s="658"/>
      <c r="DL37" s="630">
        <v>517539</v>
      </c>
      <c r="DM37" s="657"/>
      <c r="DN37" s="657"/>
      <c r="DO37" s="657"/>
      <c r="DP37" s="657"/>
      <c r="DQ37" s="657"/>
      <c r="DR37" s="657"/>
      <c r="DS37" s="657"/>
      <c r="DT37" s="657"/>
      <c r="DU37" s="657"/>
      <c r="DV37" s="658"/>
      <c r="DW37" s="626">
        <v>12.5</v>
      </c>
      <c r="DX37" s="654"/>
      <c r="DY37" s="654"/>
      <c r="DZ37" s="654"/>
      <c r="EA37" s="654"/>
      <c r="EB37" s="654"/>
      <c r="EC37" s="655"/>
    </row>
    <row r="38" spans="2:133" ht="11.25" customHeight="1">
      <c r="B38" s="666" t="s">
        <v>329</v>
      </c>
      <c r="C38" s="667"/>
      <c r="D38" s="667"/>
      <c r="E38" s="667"/>
      <c r="F38" s="667"/>
      <c r="G38" s="667"/>
      <c r="H38" s="667"/>
      <c r="I38" s="667"/>
      <c r="J38" s="667"/>
      <c r="K38" s="667"/>
      <c r="L38" s="667"/>
      <c r="M38" s="667"/>
      <c r="N38" s="667"/>
      <c r="O38" s="667"/>
      <c r="P38" s="667"/>
      <c r="Q38" s="668"/>
      <c r="R38" s="701">
        <v>8787035</v>
      </c>
      <c r="S38" s="702"/>
      <c r="T38" s="702"/>
      <c r="U38" s="702"/>
      <c r="V38" s="702"/>
      <c r="W38" s="702"/>
      <c r="X38" s="702"/>
      <c r="Y38" s="703"/>
      <c r="Z38" s="704">
        <v>100</v>
      </c>
      <c r="AA38" s="704"/>
      <c r="AB38" s="704"/>
      <c r="AC38" s="704"/>
      <c r="AD38" s="705">
        <v>3962028</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t="s">
        <v>119</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4256</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998358</v>
      </c>
      <c r="CS38" s="622"/>
      <c r="CT38" s="622"/>
      <c r="CU38" s="622"/>
      <c r="CV38" s="622"/>
      <c r="CW38" s="622"/>
      <c r="CX38" s="622"/>
      <c r="CY38" s="623"/>
      <c r="CZ38" s="626">
        <v>12.4</v>
      </c>
      <c r="DA38" s="654"/>
      <c r="DB38" s="654"/>
      <c r="DC38" s="659"/>
      <c r="DD38" s="630">
        <v>897423</v>
      </c>
      <c r="DE38" s="622"/>
      <c r="DF38" s="622"/>
      <c r="DG38" s="622"/>
      <c r="DH38" s="622"/>
      <c r="DI38" s="622"/>
      <c r="DJ38" s="622"/>
      <c r="DK38" s="623"/>
      <c r="DL38" s="630">
        <v>636526</v>
      </c>
      <c r="DM38" s="622"/>
      <c r="DN38" s="622"/>
      <c r="DO38" s="622"/>
      <c r="DP38" s="622"/>
      <c r="DQ38" s="622"/>
      <c r="DR38" s="622"/>
      <c r="DS38" s="622"/>
      <c r="DT38" s="622"/>
      <c r="DU38" s="622"/>
      <c r="DV38" s="623"/>
      <c r="DW38" s="626">
        <v>15.4</v>
      </c>
      <c r="DX38" s="654"/>
      <c r="DY38" s="654"/>
      <c r="DZ38" s="654"/>
      <c r="EA38" s="654"/>
      <c r="EB38" s="654"/>
      <c r="EC38" s="655"/>
    </row>
    <row r="39" spans="2:133" ht="11.25" customHeight="1">
      <c r="AQ39" s="698" t="s">
        <v>333</v>
      </c>
      <c r="AR39" s="699"/>
      <c r="AS39" s="699"/>
      <c r="AT39" s="699"/>
      <c r="AU39" s="699"/>
      <c r="AV39" s="699"/>
      <c r="AW39" s="699"/>
      <c r="AX39" s="699"/>
      <c r="AY39" s="700"/>
      <c r="AZ39" s="621" t="s">
        <v>119</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91</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280801</v>
      </c>
      <c r="CS39" s="657"/>
      <c r="CT39" s="657"/>
      <c r="CU39" s="657"/>
      <c r="CV39" s="657"/>
      <c r="CW39" s="657"/>
      <c r="CX39" s="657"/>
      <c r="CY39" s="658"/>
      <c r="CZ39" s="626">
        <v>3.5</v>
      </c>
      <c r="DA39" s="654"/>
      <c r="DB39" s="654"/>
      <c r="DC39" s="659"/>
      <c r="DD39" s="630">
        <v>225861</v>
      </c>
      <c r="DE39" s="657"/>
      <c r="DF39" s="657"/>
      <c r="DG39" s="657"/>
      <c r="DH39" s="657"/>
      <c r="DI39" s="657"/>
      <c r="DJ39" s="657"/>
      <c r="DK39" s="658"/>
      <c r="DL39" s="630" t="s">
        <v>119</v>
      </c>
      <c r="DM39" s="657"/>
      <c r="DN39" s="657"/>
      <c r="DO39" s="657"/>
      <c r="DP39" s="657"/>
      <c r="DQ39" s="657"/>
      <c r="DR39" s="657"/>
      <c r="DS39" s="657"/>
      <c r="DT39" s="657"/>
      <c r="DU39" s="657"/>
      <c r="DV39" s="658"/>
      <c r="DW39" s="626" t="s">
        <v>119</v>
      </c>
      <c r="DX39" s="654"/>
      <c r="DY39" s="654"/>
      <c r="DZ39" s="654"/>
      <c r="EA39" s="654"/>
      <c r="EB39" s="654"/>
      <c r="EC39" s="655"/>
    </row>
    <row r="40" spans="2:133" ht="11.25" customHeight="1">
      <c r="AQ40" s="698" t="s">
        <v>337</v>
      </c>
      <c r="AR40" s="699"/>
      <c r="AS40" s="699"/>
      <c r="AT40" s="699"/>
      <c r="AU40" s="699"/>
      <c r="AV40" s="699"/>
      <c r="AW40" s="699"/>
      <c r="AX40" s="699"/>
      <c r="AY40" s="700"/>
      <c r="AZ40" s="621">
        <v>219885</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129</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900</v>
      </c>
      <c r="CS40" s="622"/>
      <c r="CT40" s="622"/>
      <c r="CU40" s="622"/>
      <c r="CV40" s="622"/>
      <c r="CW40" s="622"/>
      <c r="CX40" s="622"/>
      <c r="CY40" s="623"/>
      <c r="CZ40" s="626">
        <v>0</v>
      </c>
      <c r="DA40" s="654"/>
      <c r="DB40" s="654"/>
      <c r="DC40" s="659"/>
      <c r="DD40" s="630" t="s">
        <v>119</v>
      </c>
      <c r="DE40" s="622"/>
      <c r="DF40" s="622"/>
      <c r="DG40" s="622"/>
      <c r="DH40" s="622"/>
      <c r="DI40" s="622"/>
      <c r="DJ40" s="622"/>
      <c r="DK40" s="623"/>
      <c r="DL40" s="630" t="s">
        <v>119</v>
      </c>
      <c r="DM40" s="622"/>
      <c r="DN40" s="622"/>
      <c r="DO40" s="622"/>
      <c r="DP40" s="622"/>
      <c r="DQ40" s="622"/>
      <c r="DR40" s="622"/>
      <c r="DS40" s="622"/>
      <c r="DT40" s="622"/>
      <c r="DU40" s="622"/>
      <c r="DV40" s="623"/>
      <c r="DW40" s="626" t="s">
        <v>119</v>
      </c>
      <c r="DX40" s="654"/>
      <c r="DY40" s="654"/>
      <c r="DZ40" s="654"/>
      <c r="EA40" s="654"/>
      <c r="EB40" s="654"/>
      <c r="EC40" s="655"/>
    </row>
    <row r="41" spans="2:133" ht="11.25" customHeight="1">
      <c r="AQ41" s="708" t="s">
        <v>340</v>
      </c>
      <c r="AR41" s="709"/>
      <c r="AS41" s="709"/>
      <c r="AT41" s="709"/>
      <c r="AU41" s="709"/>
      <c r="AV41" s="709"/>
      <c r="AW41" s="709"/>
      <c r="AX41" s="709"/>
      <c r="AY41" s="710"/>
      <c r="AZ41" s="701">
        <v>484610</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319</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119</v>
      </c>
      <c r="CS41" s="657"/>
      <c r="CT41" s="657"/>
      <c r="CU41" s="657"/>
      <c r="CV41" s="657"/>
      <c r="CW41" s="657"/>
      <c r="CX41" s="657"/>
      <c r="CY41" s="658"/>
      <c r="CZ41" s="626" t="s">
        <v>119</v>
      </c>
      <c r="DA41" s="654"/>
      <c r="DB41" s="654"/>
      <c r="DC41" s="659"/>
      <c r="DD41" s="630" t="s">
        <v>119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1058850</v>
      </c>
      <c r="CS42" s="622"/>
      <c r="CT42" s="622"/>
      <c r="CU42" s="622"/>
      <c r="CV42" s="622"/>
      <c r="CW42" s="622"/>
      <c r="CX42" s="622"/>
      <c r="CY42" s="623"/>
      <c r="CZ42" s="626">
        <v>13.1</v>
      </c>
      <c r="DA42" s="627"/>
      <c r="DB42" s="627"/>
      <c r="DC42" s="722"/>
      <c r="DD42" s="630">
        <v>214536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50461</v>
      </c>
      <c r="CS43" s="657"/>
      <c r="CT43" s="657"/>
      <c r="CU43" s="657"/>
      <c r="CV43" s="657"/>
      <c r="CW43" s="657"/>
      <c r="CX43" s="657"/>
      <c r="CY43" s="658"/>
      <c r="CZ43" s="626">
        <v>0.6</v>
      </c>
      <c r="DA43" s="654"/>
      <c r="DB43" s="654"/>
      <c r="DC43" s="659"/>
      <c r="DD43" s="630">
        <v>50461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299</v>
      </c>
      <c r="CE44" s="734"/>
      <c r="CF44" s="618" t="s">
        <v>348</v>
      </c>
      <c r="CG44" s="619"/>
      <c r="CH44" s="619"/>
      <c r="CI44" s="619"/>
      <c r="CJ44" s="619"/>
      <c r="CK44" s="619"/>
      <c r="CL44" s="619"/>
      <c r="CM44" s="619"/>
      <c r="CN44" s="619"/>
      <c r="CO44" s="619"/>
      <c r="CP44" s="619"/>
      <c r="CQ44" s="620"/>
      <c r="CR44" s="621">
        <v>1030038</v>
      </c>
      <c r="CS44" s="622"/>
      <c r="CT44" s="622"/>
      <c r="CU44" s="622"/>
      <c r="CV44" s="622"/>
      <c r="CW44" s="622"/>
      <c r="CX44" s="622"/>
      <c r="CY44" s="623"/>
      <c r="CZ44" s="626">
        <v>12.8</v>
      </c>
      <c r="DA44" s="627"/>
      <c r="DB44" s="627"/>
      <c r="DC44" s="722"/>
      <c r="DD44" s="630">
        <v>206822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197670</v>
      </c>
      <c r="CS45" s="657"/>
      <c r="CT45" s="657"/>
      <c r="CU45" s="657"/>
      <c r="CV45" s="657"/>
      <c r="CW45" s="657"/>
      <c r="CX45" s="657"/>
      <c r="CY45" s="658"/>
      <c r="CZ45" s="626">
        <v>2.4</v>
      </c>
      <c r="DA45" s="654"/>
      <c r="DB45" s="654"/>
      <c r="DC45" s="659"/>
      <c r="DD45" s="630">
        <v>4855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710645</v>
      </c>
      <c r="CS46" s="622"/>
      <c r="CT46" s="622"/>
      <c r="CU46" s="622"/>
      <c r="CV46" s="622"/>
      <c r="CW46" s="622"/>
      <c r="CX46" s="622"/>
      <c r="CY46" s="623"/>
      <c r="CZ46" s="626">
        <v>8.8000000000000007</v>
      </c>
      <c r="DA46" s="627"/>
      <c r="DB46" s="627"/>
      <c r="DC46" s="722"/>
      <c r="DD46" s="630">
        <v>195344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28812</v>
      </c>
      <c r="CS47" s="657"/>
      <c r="CT47" s="657"/>
      <c r="CU47" s="657"/>
      <c r="CV47" s="657"/>
      <c r="CW47" s="657"/>
      <c r="CX47" s="657"/>
      <c r="CY47" s="658"/>
      <c r="CZ47" s="626">
        <v>0.4</v>
      </c>
      <c r="DA47" s="654"/>
      <c r="DB47" s="654"/>
      <c r="DC47" s="659"/>
      <c r="DD47" s="630">
        <v>7714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119</v>
      </c>
      <c r="CS48" s="622"/>
      <c r="CT48" s="622"/>
      <c r="CU48" s="622"/>
      <c r="CV48" s="622"/>
      <c r="CW48" s="622"/>
      <c r="CX48" s="622"/>
      <c r="CY48" s="623"/>
      <c r="CZ48" s="626" t="s">
        <v>119</v>
      </c>
      <c r="DA48" s="627"/>
      <c r="DB48" s="627"/>
      <c r="DC48" s="722"/>
      <c r="DD48" s="630" t="s">
        <v>119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8071067</v>
      </c>
      <c r="CS49" s="691"/>
      <c r="CT49" s="691"/>
      <c r="CU49" s="691"/>
      <c r="CV49" s="691"/>
      <c r="CW49" s="691"/>
      <c r="CX49" s="691"/>
      <c r="CY49" s="723"/>
      <c r="CZ49" s="706">
        <v>100</v>
      </c>
      <c r="DA49" s="724"/>
      <c r="DB49" s="724"/>
      <c r="DC49" s="725"/>
      <c r="DD49" s="726">
        <v>4748290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kfW/yrVksDlml7iO1DFBGh9avg06izdkBHC0tWXoJVK8Xd6OaETGpnWmLrxX6LDxTn2eADmZ9ZpKWO0fHeChQ==" saltValue="UGeuKv1dUR/o2LWqLYe7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8787</v>
      </c>
      <c r="R7" s="757"/>
      <c r="S7" s="757"/>
      <c r="T7" s="757"/>
      <c r="U7" s="757"/>
      <c r="V7" s="757">
        <v>8071</v>
      </c>
      <c r="W7" s="757"/>
      <c r="X7" s="757"/>
      <c r="Y7" s="757"/>
      <c r="Z7" s="757"/>
      <c r="AA7" s="757">
        <v>716</v>
      </c>
      <c r="AB7" s="757"/>
      <c r="AC7" s="757"/>
      <c r="AD7" s="757"/>
      <c r="AE7" s="758"/>
      <c r="AF7" s="759">
        <v>685</v>
      </c>
      <c r="AG7" s="760"/>
      <c r="AH7" s="760"/>
      <c r="AI7" s="760"/>
      <c r="AJ7" s="761"/>
      <c r="AK7" s="796">
        <v>11</v>
      </c>
      <c r="AL7" s="797"/>
      <c r="AM7" s="797"/>
      <c r="AN7" s="797"/>
      <c r="AO7" s="797"/>
      <c r="AP7" s="797">
        <v>6998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561</v>
      </c>
      <c r="BT7" s="801"/>
      <c r="BU7" s="801"/>
      <c r="BV7" s="801"/>
      <c r="BW7" s="801"/>
      <c r="BX7" s="801"/>
      <c r="BY7" s="801"/>
      <c r="BZ7" s="801"/>
      <c r="CA7" s="801"/>
      <c r="CB7" s="801"/>
      <c r="CC7" s="801"/>
      <c r="CD7" s="801"/>
      <c r="CE7" s="801"/>
      <c r="CF7" s="801"/>
      <c r="CG7" s="802"/>
      <c r="CH7" s="793">
        <v>3</v>
      </c>
      <c r="CI7" s="794"/>
      <c r="CJ7" s="794"/>
      <c r="CK7" s="794"/>
      <c r="CL7" s="795"/>
      <c r="CM7" s="793">
        <v>17</v>
      </c>
      <c r="CN7" s="794"/>
      <c r="CO7" s="794"/>
      <c r="CP7" s="794"/>
      <c r="CQ7" s="795"/>
      <c r="CR7" s="793">
        <v>5</v>
      </c>
      <c r="CS7" s="794"/>
      <c r="CT7" s="794"/>
      <c r="CU7" s="794"/>
      <c r="CV7" s="795"/>
      <c r="CW7" s="793" t="s">
        <v>563</v>
      </c>
      <c r="CX7" s="794"/>
      <c r="CY7" s="794"/>
      <c r="CZ7" s="794"/>
      <c r="DA7" s="795"/>
      <c r="DB7" s="793" t="s">
        <v>563</v>
      </c>
      <c r="DC7" s="794"/>
      <c r="DD7" s="794"/>
      <c r="DE7" s="794"/>
      <c r="DF7" s="795"/>
      <c r="DG7" s="793" t="s">
        <v>563</v>
      </c>
      <c r="DH7" s="794"/>
      <c r="DI7" s="794"/>
      <c r="DJ7" s="794"/>
      <c r="DK7" s="795"/>
      <c r="DL7" s="793" t="s">
        <v>563</v>
      </c>
      <c r="DM7" s="794"/>
      <c r="DN7" s="794"/>
      <c r="DO7" s="794"/>
      <c r="DP7" s="795"/>
      <c r="DQ7" s="793" t="s">
        <v>563</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562</v>
      </c>
      <c r="BT8" s="791"/>
      <c r="BU8" s="791"/>
      <c r="BV8" s="791"/>
      <c r="BW8" s="791"/>
      <c r="BX8" s="791"/>
      <c r="BY8" s="791"/>
      <c r="BZ8" s="791"/>
      <c r="CA8" s="791"/>
      <c r="CB8" s="791"/>
      <c r="CC8" s="791"/>
      <c r="CD8" s="791"/>
      <c r="CE8" s="791"/>
      <c r="CF8" s="791"/>
      <c r="CG8" s="792"/>
      <c r="CH8" s="803">
        <v>5</v>
      </c>
      <c r="CI8" s="804"/>
      <c r="CJ8" s="804"/>
      <c r="CK8" s="804"/>
      <c r="CL8" s="805"/>
      <c r="CM8" s="803">
        <v>62</v>
      </c>
      <c r="CN8" s="804"/>
      <c r="CO8" s="804"/>
      <c r="CP8" s="804"/>
      <c r="CQ8" s="805"/>
      <c r="CR8" s="803">
        <v>15</v>
      </c>
      <c r="CS8" s="804"/>
      <c r="CT8" s="804"/>
      <c r="CU8" s="804"/>
      <c r="CV8" s="805"/>
      <c r="CW8" s="803" t="s">
        <v>564</v>
      </c>
      <c r="CX8" s="804"/>
      <c r="CY8" s="804"/>
      <c r="CZ8" s="804"/>
      <c r="DA8" s="805"/>
      <c r="DB8" s="803" t="s">
        <v>563</v>
      </c>
      <c r="DC8" s="804"/>
      <c r="DD8" s="804"/>
      <c r="DE8" s="804"/>
      <c r="DF8" s="805"/>
      <c r="DG8" s="803" t="s">
        <v>563</v>
      </c>
      <c r="DH8" s="804"/>
      <c r="DI8" s="804"/>
      <c r="DJ8" s="804"/>
      <c r="DK8" s="805"/>
      <c r="DL8" s="803" t="s">
        <v>564</v>
      </c>
      <c r="DM8" s="804"/>
      <c r="DN8" s="804"/>
      <c r="DO8" s="804"/>
      <c r="DP8" s="805"/>
      <c r="DQ8" s="803" t="s">
        <v>563</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8787</v>
      </c>
      <c r="R23" s="816"/>
      <c r="S23" s="816"/>
      <c r="T23" s="816"/>
      <c r="U23" s="816"/>
      <c r="V23" s="816">
        <v>8071</v>
      </c>
      <c r="W23" s="816"/>
      <c r="X23" s="816"/>
      <c r="Y23" s="816"/>
      <c r="Z23" s="816"/>
      <c r="AA23" s="816">
        <v>716</v>
      </c>
      <c r="AB23" s="816"/>
      <c r="AC23" s="816"/>
      <c r="AD23" s="816"/>
      <c r="AE23" s="817"/>
      <c r="AF23" s="818">
        <v>685</v>
      </c>
      <c r="AG23" s="816"/>
      <c r="AH23" s="816"/>
      <c r="AI23" s="816"/>
      <c r="AJ23" s="819"/>
      <c r="AK23" s="820"/>
      <c r="AL23" s="821"/>
      <c r="AM23" s="821"/>
      <c r="AN23" s="821"/>
      <c r="AO23" s="821"/>
      <c r="AP23" s="816">
        <v>6998</v>
      </c>
      <c r="AQ23" s="816"/>
      <c r="AR23" s="816"/>
      <c r="AS23" s="816"/>
      <c r="AT23" s="816"/>
      <c r="AU23" s="822"/>
      <c r="AV23" s="822"/>
      <c r="AW23" s="822"/>
      <c r="AX23" s="822"/>
      <c r="AY23" s="823"/>
      <c r="AZ23" s="831" t="s">
        <v>240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390</v>
      </c>
      <c r="C28" s="754"/>
      <c r="D28" s="754"/>
      <c r="E28" s="754"/>
      <c r="F28" s="754"/>
      <c r="G28" s="754"/>
      <c r="H28" s="754"/>
      <c r="I28" s="754"/>
      <c r="J28" s="754"/>
      <c r="K28" s="754"/>
      <c r="L28" s="754"/>
      <c r="M28" s="754"/>
      <c r="N28" s="754"/>
      <c r="O28" s="754"/>
      <c r="P28" s="755"/>
      <c r="Q28" s="844">
        <v>2551</v>
      </c>
      <c r="R28" s="845"/>
      <c r="S28" s="845"/>
      <c r="T28" s="845"/>
      <c r="U28" s="845"/>
      <c r="V28" s="845">
        <v>2344</v>
      </c>
      <c r="W28" s="845"/>
      <c r="X28" s="845"/>
      <c r="Y28" s="845"/>
      <c r="Z28" s="845"/>
      <c r="AA28" s="845">
        <v>207</v>
      </c>
      <c r="AB28" s="845"/>
      <c r="AC28" s="845"/>
      <c r="AD28" s="845"/>
      <c r="AE28" s="846"/>
      <c r="AF28" s="847">
        <v>207</v>
      </c>
      <c r="AG28" s="845"/>
      <c r="AH28" s="845"/>
      <c r="AI28" s="845"/>
      <c r="AJ28" s="848"/>
      <c r="AK28" s="849">
        <v>220</v>
      </c>
      <c r="AL28" s="840"/>
      <c r="AM28" s="840"/>
      <c r="AN28" s="840"/>
      <c r="AO28" s="840"/>
      <c r="AP28" s="840" t="s">
        <v>563</v>
      </c>
      <c r="AQ28" s="840"/>
      <c r="AR28" s="840"/>
      <c r="AS28" s="840"/>
      <c r="AT28" s="840"/>
      <c r="AU28" s="840" t="s">
        <v>563</v>
      </c>
      <c r="AV28" s="840"/>
      <c r="AW28" s="840"/>
      <c r="AX28" s="840"/>
      <c r="AY28" s="840"/>
      <c r="AZ28" s="841" t="s">
        <v>563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391</v>
      </c>
      <c r="C29" s="778"/>
      <c r="D29" s="778"/>
      <c r="E29" s="778"/>
      <c r="F29" s="778"/>
      <c r="G29" s="778"/>
      <c r="H29" s="778"/>
      <c r="I29" s="778"/>
      <c r="J29" s="778"/>
      <c r="K29" s="778"/>
      <c r="L29" s="778"/>
      <c r="M29" s="778"/>
      <c r="N29" s="778"/>
      <c r="O29" s="778"/>
      <c r="P29" s="779"/>
      <c r="Q29" s="780">
        <v>1654</v>
      </c>
      <c r="R29" s="781"/>
      <c r="S29" s="781"/>
      <c r="T29" s="781"/>
      <c r="U29" s="781"/>
      <c r="V29" s="781">
        <v>1559</v>
      </c>
      <c r="W29" s="781"/>
      <c r="X29" s="781"/>
      <c r="Y29" s="781"/>
      <c r="Z29" s="781"/>
      <c r="AA29" s="781">
        <v>95</v>
      </c>
      <c r="AB29" s="781"/>
      <c r="AC29" s="781"/>
      <c r="AD29" s="781"/>
      <c r="AE29" s="782"/>
      <c r="AF29" s="783">
        <v>95</v>
      </c>
      <c r="AG29" s="784"/>
      <c r="AH29" s="784"/>
      <c r="AI29" s="784"/>
      <c r="AJ29" s="785"/>
      <c r="AK29" s="852">
        <v>240</v>
      </c>
      <c r="AL29" s="853"/>
      <c r="AM29" s="853"/>
      <c r="AN29" s="853"/>
      <c r="AO29" s="853"/>
      <c r="AP29" s="853" t="s">
        <v>563</v>
      </c>
      <c r="AQ29" s="853"/>
      <c r="AR29" s="853"/>
      <c r="AS29" s="853"/>
      <c r="AT29" s="853"/>
      <c r="AU29" s="853" t="s">
        <v>565</v>
      </c>
      <c r="AV29" s="853"/>
      <c r="AW29" s="853"/>
      <c r="AX29" s="853"/>
      <c r="AY29" s="853"/>
      <c r="AZ29" s="854" t="s">
        <v>563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392</v>
      </c>
      <c r="C30" s="778"/>
      <c r="D30" s="778"/>
      <c r="E30" s="778"/>
      <c r="F30" s="778"/>
      <c r="G30" s="778"/>
      <c r="H30" s="778"/>
      <c r="I30" s="778"/>
      <c r="J30" s="778"/>
      <c r="K30" s="778"/>
      <c r="L30" s="778"/>
      <c r="M30" s="778"/>
      <c r="N30" s="778"/>
      <c r="O30" s="778"/>
      <c r="P30" s="779"/>
      <c r="Q30" s="780">
        <v>152</v>
      </c>
      <c r="R30" s="781"/>
      <c r="S30" s="781"/>
      <c r="T30" s="781"/>
      <c r="U30" s="781"/>
      <c r="V30" s="781">
        <v>150</v>
      </c>
      <c r="W30" s="781"/>
      <c r="X30" s="781"/>
      <c r="Y30" s="781"/>
      <c r="Z30" s="781"/>
      <c r="AA30" s="781">
        <v>2</v>
      </c>
      <c r="AB30" s="781"/>
      <c r="AC30" s="781"/>
      <c r="AD30" s="781"/>
      <c r="AE30" s="782"/>
      <c r="AF30" s="783">
        <v>2</v>
      </c>
      <c r="AG30" s="784"/>
      <c r="AH30" s="784"/>
      <c r="AI30" s="784"/>
      <c r="AJ30" s="785"/>
      <c r="AK30" s="852">
        <v>49</v>
      </c>
      <c r="AL30" s="853"/>
      <c r="AM30" s="853"/>
      <c r="AN30" s="853"/>
      <c r="AO30" s="853"/>
      <c r="AP30" s="853" t="s">
        <v>564</v>
      </c>
      <c r="AQ30" s="853"/>
      <c r="AR30" s="853"/>
      <c r="AS30" s="853"/>
      <c r="AT30" s="853"/>
      <c r="AU30" s="853" t="s">
        <v>563</v>
      </c>
      <c r="AV30" s="853"/>
      <c r="AW30" s="853"/>
      <c r="AX30" s="853"/>
      <c r="AY30" s="853"/>
      <c r="AZ30" s="854" t="s">
        <v>564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393</v>
      </c>
      <c r="C31" s="778"/>
      <c r="D31" s="778"/>
      <c r="E31" s="778"/>
      <c r="F31" s="778"/>
      <c r="G31" s="778"/>
      <c r="H31" s="778"/>
      <c r="I31" s="778"/>
      <c r="J31" s="778"/>
      <c r="K31" s="778"/>
      <c r="L31" s="778"/>
      <c r="M31" s="778"/>
      <c r="N31" s="778"/>
      <c r="O31" s="778"/>
      <c r="P31" s="779"/>
      <c r="Q31" s="780">
        <v>571</v>
      </c>
      <c r="R31" s="781"/>
      <c r="S31" s="781"/>
      <c r="T31" s="781"/>
      <c r="U31" s="781"/>
      <c r="V31" s="781">
        <v>558</v>
      </c>
      <c r="W31" s="781"/>
      <c r="X31" s="781"/>
      <c r="Y31" s="781"/>
      <c r="Z31" s="781"/>
      <c r="AA31" s="781">
        <v>13</v>
      </c>
      <c r="AB31" s="781"/>
      <c r="AC31" s="781"/>
      <c r="AD31" s="781"/>
      <c r="AE31" s="782"/>
      <c r="AF31" s="783">
        <v>13</v>
      </c>
      <c r="AG31" s="784"/>
      <c r="AH31" s="784"/>
      <c r="AI31" s="784"/>
      <c r="AJ31" s="785"/>
      <c r="AK31" s="852">
        <v>290</v>
      </c>
      <c r="AL31" s="853"/>
      <c r="AM31" s="853"/>
      <c r="AN31" s="853"/>
      <c r="AO31" s="853"/>
      <c r="AP31" s="853">
        <v>3671</v>
      </c>
      <c r="AQ31" s="853"/>
      <c r="AR31" s="853"/>
      <c r="AS31" s="853"/>
      <c r="AT31" s="853"/>
      <c r="AU31" s="853">
        <v>3671</v>
      </c>
      <c r="AV31" s="853"/>
      <c r="AW31" s="853"/>
      <c r="AX31" s="853"/>
      <c r="AY31" s="853"/>
      <c r="AZ31" s="854" t="s">
        <v>563</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4</v>
      </c>
      <c r="R32" s="781"/>
      <c r="S32" s="781"/>
      <c r="T32" s="781"/>
      <c r="U32" s="781"/>
      <c r="V32" s="781">
        <v>4</v>
      </c>
      <c r="W32" s="781"/>
      <c r="X32" s="781"/>
      <c r="Y32" s="781"/>
      <c r="Z32" s="781"/>
      <c r="AA32" s="781">
        <v>0</v>
      </c>
      <c r="AB32" s="781"/>
      <c r="AC32" s="781"/>
      <c r="AD32" s="781"/>
      <c r="AE32" s="782"/>
      <c r="AF32" s="783">
        <v>0</v>
      </c>
      <c r="AG32" s="784"/>
      <c r="AH32" s="784"/>
      <c r="AI32" s="784"/>
      <c r="AJ32" s="785"/>
      <c r="AK32" s="852">
        <v>4</v>
      </c>
      <c r="AL32" s="853"/>
      <c r="AM32" s="853"/>
      <c r="AN32" s="853"/>
      <c r="AO32" s="853"/>
      <c r="AP32" s="853" t="s">
        <v>563</v>
      </c>
      <c r="AQ32" s="853"/>
      <c r="AR32" s="853"/>
      <c r="AS32" s="853"/>
      <c r="AT32" s="853"/>
      <c r="AU32" s="853" t="s">
        <v>563</v>
      </c>
      <c r="AV32" s="853"/>
      <c r="AW32" s="853"/>
      <c r="AX32" s="853"/>
      <c r="AY32" s="853"/>
      <c r="AZ32" s="854" t="s">
        <v>563</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325</v>
      </c>
      <c r="AG63" s="864"/>
      <c r="AH63" s="864"/>
      <c r="AI63" s="864"/>
      <c r="AJ63" s="865"/>
      <c r="AK63" s="866"/>
      <c r="AL63" s="861"/>
      <c r="AM63" s="861"/>
      <c r="AN63" s="861"/>
      <c r="AO63" s="861"/>
      <c r="AP63" s="864">
        <v>3671</v>
      </c>
      <c r="AQ63" s="864"/>
      <c r="AR63" s="864"/>
      <c r="AS63" s="864"/>
      <c r="AT63" s="864"/>
      <c r="AU63" s="864">
        <v>3671</v>
      </c>
      <c r="AV63" s="864"/>
      <c r="AW63" s="864"/>
      <c r="AX63" s="864"/>
      <c r="AY63" s="864"/>
      <c r="AZ63" s="868"/>
      <c r="BA63" s="868"/>
      <c r="BB63" s="868"/>
      <c r="BC63" s="868"/>
      <c r="BD63" s="868"/>
      <c r="BE63" s="869"/>
      <c r="BF63" s="869"/>
      <c r="BG63" s="869"/>
      <c r="BH63" s="869"/>
      <c r="BI63" s="870"/>
      <c r="BJ63" s="871" t="s">
        <v>119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400</v>
      </c>
      <c r="B66" s="763"/>
      <c r="C66" s="763"/>
      <c r="D66" s="763"/>
      <c r="E66" s="763"/>
      <c r="F66" s="763"/>
      <c r="G66" s="763"/>
      <c r="H66" s="763"/>
      <c r="I66" s="763"/>
      <c r="J66" s="763"/>
      <c r="K66" s="763"/>
      <c r="L66" s="763"/>
      <c r="M66" s="763"/>
      <c r="N66" s="763"/>
      <c r="O66" s="763"/>
      <c r="P66" s="764"/>
      <c r="Q66" s="739" t="s">
        <v>401</v>
      </c>
      <c r="R66" s="740"/>
      <c r="S66" s="740"/>
      <c r="T66" s="740"/>
      <c r="U66" s="741"/>
      <c r="V66" s="739" t="s">
        <v>402</v>
      </c>
      <c r="W66" s="740"/>
      <c r="X66" s="740"/>
      <c r="Y66" s="740"/>
      <c r="Z66" s="741"/>
      <c r="AA66" s="739" t="s">
        <v>384</v>
      </c>
      <c r="AB66" s="740"/>
      <c r="AC66" s="740"/>
      <c r="AD66" s="740"/>
      <c r="AE66" s="741"/>
      <c r="AF66" s="874" t="s">
        <v>403</v>
      </c>
      <c r="AG66" s="835"/>
      <c r="AH66" s="835"/>
      <c r="AI66" s="835"/>
      <c r="AJ66" s="875"/>
      <c r="AK66" s="739" t="s">
        <v>404</v>
      </c>
      <c r="AL66" s="763"/>
      <c r="AM66" s="763"/>
      <c r="AN66" s="763"/>
      <c r="AO66" s="764"/>
      <c r="AP66" s="739" t="s">
        <v>405</v>
      </c>
      <c r="AQ66" s="740"/>
      <c r="AR66" s="740"/>
      <c r="AS66" s="740"/>
      <c r="AT66" s="741"/>
      <c r="AU66" s="739" t="s">
        <v>406</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571</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578</v>
      </c>
      <c r="AQ68" s="888"/>
      <c r="AR68" s="888"/>
      <c r="AS68" s="888"/>
      <c r="AT68" s="888"/>
      <c r="AU68" s="888" t="s">
        <v>578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572</v>
      </c>
      <c r="C69" s="896"/>
      <c r="D69" s="896"/>
      <c r="E69" s="896"/>
      <c r="F69" s="896"/>
      <c r="G69" s="896"/>
      <c r="H69" s="896"/>
      <c r="I69" s="896"/>
      <c r="J69" s="896"/>
      <c r="K69" s="896"/>
      <c r="L69" s="896"/>
      <c r="M69" s="896"/>
      <c r="N69" s="896"/>
      <c r="O69" s="896"/>
      <c r="P69" s="897"/>
      <c r="Q69" s="898">
        <v>98</v>
      </c>
      <c r="R69" s="853"/>
      <c r="S69" s="853"/>
      <c r="T69" s="853"/>
      <c r="U69" s="853"/>
      <c r="V69" s="853">
        <v>94</v>
      </c>
      <c r="W69" s="853"/>
      <c r="X69" s="853"/>
      <c r="Y69" s="853"/>
      <c r="Z69" s="853"/>
      <c r="AA69" s="853">
        <v>4</v>
      </c>
      <c r="AB69" s="853"/>
      <c r="AC69" s="853"/>
      <c r="AD69" s="853"/>
      <c r="AE69" s="853"/>
      <c r="AF69" s="853">
        <v>4</v>
      </c>
      <c r="AG69" s="853"/>
      <c r="AH69" s="853"/>
      <c r="AI69" s="853"/>
      <c r="AJ69" s="853"/>
      <c r="AK69" s="853" t="s">
        <v>578</v>
      </c>
      <c r="AL69" s="853"/>
      <c r="AM69" s="853"/>
      <c r="AN69" s="853"/>
      <c r="AO69" s="853"/>
      <c r="AP69" s="853">
        <v>144</v>
      </c>
      <c r="AQ69" s="853"/>
      <c r="AR69" s="853"/>
      <c r="AS69" s="853"/>
      <c r="AT69" s="853"/>
      <c r="AU69" s="853">
        <v>134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573</v>
      </c>
      <c r="C70" s="896"/>
      <c r="D70" s="896"/>
      <c r="E70" s="896"/>
      <c r="F70" s="896"/>
      <c r="G70" s="896"/>
      <c r="H70" s="896"/>
      <c r="I70" s="896"/>
      <c r="J70" s="896"/>
      <c r="K70" s="896"/>
      <c r="L70" s="896"/>
      <c r="M70" s="896"/>
      <c r="N70" s="896"/>
      <c r="O70" s="896"/>
      <c r="P70" s="897"/>
      <c r="Q70" s="898">
        <v>2380</v>
      </c>
      <c r="R70" s="853"/>
      <c r="S70" s="853"/>
      <c r="T70" s="853"/>
      <c r="U70" s="853"/>
      <c r="V70" s="853">
        <v>2315</v>
      </c>
      <c r="W70" s="853"/>
      <c r="X70" s="853"/>
      <c r="Y70" s="853"/>
      <c r="Z70" s="853"/>
      <c r="AA70" s="853">
        <v>65</v>
      </c>
      <c r="AB70" s="853"/>
      <c r="AC70" s="853"/>
      <c r="AD70" s="853"/>
      <c r="AE70" s="853"/>
      <c r="AF70" s="853">
        <v>65</v>
      </c>
      <c r="AG70" s="853"/>
      <c r="AH70" s="853"/>
      <c r="AI70" s="853"/>
      <c r="AJ70" s="853"/>
      <c r="AK70" s="853">
        <v>13</v>
      </c>
      <c r="AL70" s="853"/>
      <c r="AM70" s="853"/>
      <c r="AN70" s="853"/>
      <c r="AO70" s="853"/>
      <c r="AP70" s="853">
        <v>852</v>
      </c>
      <c r="AQ70" s="853"/>
      <c r="AR70" s="853"/>
      <c r="AS70" s="853"/>
      <c r="AT70" s="853"/>
      <c r="AU70" s="853">
        <v>89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574</v>
      </c>
      <c r="C71" s="896"/>
      <c r="D71" s="896"/>
      <c r="E71" s="896"/>
      <c r="F71" s="896"/>
      <c r="G71" s="896"/>
      <c r="H71" s="896"/>
      <c r="I71" s="896"/>
      <c r="J71" s="896"/>
      <c r="K71" s="896"/>
      <c r="L71" s="896"/>
      <c r="M71" s="896"/>
      <c r="N71" s="896"/>
      <c r="O71" s="896"/>
      <c r="P71" s="897"/>
      <c r="Q71" s="898">
        <v>595</v>
      </c>
      <c r="R71" s="853"/>
      <c r="S71" s="853"/>
      <c r="T71" s="853"/>
      <c r="U71" s="853"/>
      <c r="V71" s="853">
        <v>542</v>
      </c>
      <c r="W71" s="853"/>
      <c r="X71" s="853"/>
      <c r="Y71" s="853"/>
      <c r="Z71" s="853"/>
      <c r="AA71" s="853">
        <v>53</v>
      </c>
      <c r="AB71" s="853"/>
      <c r="AC71" s="853"/>
      <c r="AD71" s="853"/>
      <c r="AE71" s="853"/>
      <c r="AF71" s="853">
        <v>53</v>
      </c>
      <c r="AG71" s="853"/>
      <c r="AH71" s="853"/>
      <c r="AI71" s="853"/>
      <c r="AJ71" s="853"/>
      <c r="AK71" s="853">
        <v>39</v>
      </c>
      <c r="AL71" s="853"/>
      <c r="AM71" s="853"/>
      <c r="AN71" s="853"/>
      <c r="AO71" s="853"/>
      <c r="AP71" s="853">
        <v>64</v>
      </c>
      <c r="AQ71" s="853"/>
      <c r="AR71" s="853"/>
      <c r="AS71" s="853"/>
      <c r="AT71" s="853"/>
      <c r="AU71" s="853">
        <v>27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575</v>
      </c>
      <c r="C72" s="896"/>
      <c r="D72" s="896"/>
      <c r="E72" s="896"/>
      <c r="F72" s="896"/>
      <c r="G72" s="896"/>
      <c r="H72" s="896"/>
      <c r="I72" s="896"/>
      <c r="J72" s="896"/>
      <c r="K72" s="896"/>
      <c r="L72" s="896"/>
      <c r="M72" s="896"/>
      <c r="N72" s="896"/>
      <c r="O72" s="896"/>
      <c r="P72" s="897"/>
      <c r="Q72" s="898">
        <v>423</v>
      </c>
      <c r="R72" s="853"/>
      <c r="S72" s="853"/>
      <c r="T72" s="853"/>
      <c r="U72" s="853"/>
      <c r="V72" s="853">
        <v>398</v>
      </c>
      <c r="W72" s="853"/>
      <c r="X72" s="853"/>
      <c r="Y72" s="853"/>
      <c r="Z72" s="853"/>
      <c r="AA72" s="853">
        <v>24</v>
      </c>
      <c r="AB72" s="853"/>
      <c r="AC72" s="853"/>
      <c r="AD72" s="853"/>
      <c r="AE72" s="853"/>
      <c r="AF72" s="853">
        <v>290</v>
      </c>
      <c r="AG72" s="853"/>
      <c r="AH72" s="853"/>
      <c r="AI72" s="853"/>
      <c r="AJ72" s="853"/>
      <c r="AK72" s="853" t="s">
        <v>579</v>
      </c>
      <c r="AL72" s="853"/>
      <c r="AM72" s="853"/>
      <c r="AN72" s="853"/>
      <c r="AO72" s="853"/>
      <c r="AP72" s="853">
        <v>498</v>
      </c>
      <c r="AQ72" s="853"/>
      <c r="AR72" s="853"/>
      <c r="AS72" s="853"/>
      <c r="AT72" s="853"/>
      <c r="AU72" s="853" t="s">
        <v>578</v>
      </c>
      <c r="AV72" s="853"/>
      <c r="AW72" s="853"/>
      <c r="AX72" s="853"/>
      <c r="AY72" s="853"/>
      <c r="AZ72" s="899" t="s">
        <v>580</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576</v>
      </c>
      <c r="C73" s="896"/>
      <c r="D73" s="896"/>
      <c r="E73" s="896"/>
      <c r="F73" s="896"/>
      <c r="G73" s="896"/>
      <c r="H73" s="896"/>
      <c r="I73" s="896"/>
      <c r="J73" s="896"/>
      <c r="K73" s="896"/>
      <c r="L73" s="896"/>
      <c r="M73" s="896"/>
      <c r="N73" s="896"/>
      <c r="O73" s="896"/>
      <c r="P73" s="897"/>
      <c r="Q73" s="898">
        <v>284</v>
      </c>
      <c r="R73" s="853"/>
      <c r="S73" s="853"/>
      <c r="T73" s="853"/>
      <c r="U73" s="853"/>
      <c r="V73" s="853">
        <v>254</v>
      </c>
      <c r="W73" s="853"/>
      <c r="X73" s="853"/>
      <c r="Y73" s="853"/>
      <c r="Z73" s="853"/>
      <c r="AA73" s="853">
        <v>30</v>
      </c>
      <c r="AB73" s="853"/>
      <c r="AC73" s="853"/>
      <c r="AD73" s="853"/>
      <c r="AE73" s="853"/>
      <c r="AF73" s="853">
        <v>30</v>
      </c>
      <c r="AG73" s="853"/>
      <c r="AH73" s="853"/>
      <c r="AI73" s="853"/>
      <c r="AJ73" s="853"/>
      <c r="AK73" s="853" t="s">
        <v>578</v>
      </c>
      <c r="AL73" s="853"/>
      <c r="AM73" s="853"/>
      <c r="AN73" s="853"/>
      <c r="AO73" s="853"/>
      <c r="AP73" s="853" t="s">
        <v>578</v>
      </c>
      <c r="AQ73" s="853"/>
      <c r="AR73" s="853"/>
      <c r="AS73" s="853"/>
      <c r="AT73" s="853"/>
      <c r="AU73" s="853" t="s">
        <v>578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577</v>
      </c>
      <c r="C74" s="896"/>
      <c r="D74" s="896"/>
      <c r="E74" s="896"/>
      <c r="F74" s="896"/>
      <c r="G74" s="896"/>
      <c r="H74" s="896"/>
      <c r="I74" s="896"/>
      <c r="J74" s="896"/>
      <c r="K74" s="896"/>
      <c r="L74" s="896"/>
      <c r="M74" s="896"/>
      <c r="N74" s="896"/>
      <c r="O74" s="896"/>
      <c r="P74" s="897"/>
      <c r="Q74" s="898">
        <v>290289</v>
      </c>
      <c r="R74" s="853"/>
      <c r="S74" s="853"/>
      <c r="T74" s="853"/>
      <c r="U74" s="853"/>
      <c r="V74" s="853">
        <v>278734</v>
      </c>
      <c r="W74" s="853"/>
      <c r="X74" s="853"/>
      <c r="Y74" s="853"/>
      <c r="Z74" s="853"/>
      <c r="AA74" s="853">
        <v>11555</v>
      </c>
      <c r="AB74" s="853"/>
      <c r="AC74" s="853"/>
      <c r="AD74" s="853"/>
      <c r="AE74" s="853"/>
      <c r="AF74" s="853">
        <v>11555</v>
      </c>
      <c r="AG74" s="853"/>
      <c r="AH74" s="853"/>
      <c r="AI74" s="853"/>
      <c r="AJ74" s="853"/>
      <c r="AK74" s="853" t="s">
        <v>579</v>
      </c>
      <c r="AL74" s="853"/>
      <c r="AM74" s="853"/>
      <c r="AN74" s="853"/>
      <c r="AO74" s="853"/>
      <c r="AP74" s="853" t="s">
        <v>578</v>
      </c>
      <c r="AQ74" s="853"/>
      <c r="AR74" s="853"/>
      <c r="AS74" s="853"/>
      <c r="AT74" s="853"/>
      <c r="AU74" s="853" t="s">
        <v>579</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13001</v>
      </c>
      <c r="AG88" s="864"/>
      <c r="AH88" s="864"/>
      <c r="AI88" s="864"/>
      <c r="AJ88" s="864"/>
      <c r="AK88" s="861"/>
      <c r="AL88" s="861"/>
      <c r="AM88" s="861"/>
      <c r="AN88" s="861"/>
      <c r="AO88" s="861"/>
      <c r="AP88" s="864">
        <v>1558</v>
      </c>
      <c r="AQ88" s="864"/>
      <c r="AR88" s="864"/>
      <c r="AS88" s="864"/>
      <c r="AT88" s="864"/>
      <c r="AU88" s="864">
        <v>250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20</v>
      </c>
      <c r="CS102" s="872"/>
      <c r="CT102" s="872"/>
      <c r="CU102" s="872"/>
      <c r="CV102" s="915"/>
      <c r="CW102" s="914" t="s">
        <v>578</v>
      </c>
      <c r="CX102" s="872"/>
      <c r="CY102" s="872"/>
      <c r="CZ102" s="872"/>
      <c r="DA102" s="915"/>
      <c r="DB102" s="914" t="s">
        <v>578</v>
      </c>
      <c r="DC102" s="872"/>
      <c r="DD102" s="872"/>
      <c r="DE102" s="872"/>
      <c r="DF102" s="915"/>
      <c r="DG102" s="914" t="s">
        <v>578</v>
      </c>
      <c r="DH102" s="872"/>
      <c r="DI102" s="872"/>
      <c r="DJ102" s="872"/>
      <c r="DK102" s="915"/>
      <c r="DL102" s="914" t="s">
        <v>581</v>
      </c>
      <c r="DM102" s="872"/>
      <c r="DN102" s="872"/>
      <c r="DO102" s="872"/>
      <c r="DP102" s="915"/>
      <c r="DQ102" s="914" t="s">
        <v>578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298</v>
      </c>
      <c r="AG109" s="917"/>
      <c r="AH109" s="917"/>
      <c r="AI109" s="917"/>
      <c r="AJ109" s="918"/>
      <c r="AK109" s="916" t="s">
        <v>297</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298</v>
      </c>
      <c r="BW109" s="917"/>
      <c r="BX109" s="917"/>
      <c r="BY109" s="917"/>
      <c r="BZ109" s="918"/>
      <c r="CA109" s="916" t="s">
        <v>297</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298</v>
      </c>
      <c r="DM109" s="917"/>
      <c r="DN109" s="917"/>
      <c r="DO109" s="917"/>
      <c r="DP109" s="918"/>
      <c r="DQ109" s="916" t="s">
        <v>297</v>
      </c>
      <c r="DR109" s="917"/>
      <c r="DS109" s="917"/>
      <c r="DT109" s="917"/>
      <c r="DU109" s="918"/>
      <c r="DV109" s="916" t="s">
        <v>417</v>
      </c>
      <c r="DW109" s="917"/>
      <c r="DX109" s="917"/>
      <c r="DY109" s="917"/>
      <c r="DZ109" s="919"/>
    </row>
    <row r="110" spans="1:131" s="226" customFormat="1" ht="26.25" customHeight="1">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602590</v>
      </c>
      <c r="AB110" s="924"/>
      <c r="AC110" s="924"/>
      <c r="AD110" s="924"/>
      <c r="AE110" s="925"/>
      <c r="AF110" s="926">
        <v>696070</v>
      </c>
      <c r="AG110" s="924"/>
      <c r="AH110" s="924"/>
      <c r="AI110" s="924"/>
      <c r="AJ110" s="925"/>
      <c r="AK110" s="926">
        <v>743294</v>
      </c>
      <c r="AL110" s="924"/>
      <c r="AM110" s="924"/>
      <c r="AN110" s="924"/>
      <c r="AO110" s="925"/>
      <c r="AP110" s="927">
        <v>22.4</v>
      </c>
      <c r="AQ110" s="928"/>
      <c r="AR110" s="928"/>
      <c r="AS110" s="928"/>
      <c r="AT110" s="929"/>
      <c r="AU110" s="930" t="s">
        <v>67</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6409681</v>
      </c>
      <c r="BR110" s="959"/>
      <c r="BS110" s="959"/>
      <c r="BT110" s="959"/>
      <c r="BU110" s="959"/>
      <c r="BV110" s="959">
        <v>6438398</v>
      </c>
      <c r="BW110" s="959"/>
      <c r="BX110" s="959"/>
      <c r="BY110" s="959"/>
      <c r="BZ110" s="959"/>
      <c r="CA110" s="959">
        <v>6998236</v>
      </c>
      <c r="CB110" s="959"/>
      <c r="CC110" s="959"/>
      <c r="CD110" s="959"/>
      <c r="CE110" s="959"/>
      <c r="CF110" s="973">
        <v>210.9</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423</v>
      </c>
      <c r="DH110" s="959"/>
      <c r="DI110" s="959"/>
      <c r="DJ110" s="959"/>
      <c r="DK110" s="959"/>
      <c r="DL110" s="959" t="s">
        <v>424</v>
      </c>
      <c r="DM110" s="959"/>
      <c r="DN110" s="959"/>
      <c r="DO110" s="959"/>
      <c r="DP110" s="959"/>
      <c r="DQ110" s="959" t="s">
        <v>423</v>
      </c>
      <c r="DR110" s="959"/>
      <c r="DS110" s="959"/>
      <c r="DT110" s="959"/>
      <c r="DU110" s="959"/>
      <c r="DV110" s="960" t="s">
        <v>425</v>
      </c>
      <c r="DW110" s="960"/>
      <c r="DX110" s="960"/>
      <c r="DY110" s="960"/>
      <c r="DZ110" s="961"/>
    </row>
    <row r="111" spans="1:131" s="226" customFormat="1" ht="26.25" customHeight="1">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119</v>
      </c>
      <c r="AB111" s="966"/>
      <c r="AC111" s="966"/>
      <c r="AD111" s="966"/>
      <c r="AE111" s="967"/>
      <c r="AF111" s="968" t="s">
        <v>424</v>
      </c>
      <c r="AG111" s="966"/>
      <c r="AH111" s="966"/>
      <c r="AI111" s="966"/>
      <c r="AJ111" s="967"/>
      <c r="AK111" s="968" t="s">
        <v>425</v>
      </c>
      <c r="AL111" s="966"/>
      <c r="AM111" s="966"/>
      <c r="AN111" s="966"/>
      <c r="AO111" s="967"/>
      <c r="AP111" s="969" t="s">
        <v>423</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t="s">
        <v>423</v>
      </c>
      <c r="BR111" s="952"/>
      <c r="BS111" s="952"/>
      <c r="BT111" s="952"/>
      <c r="BU111" s="952"/>
      <c r="BV111" s="952" t="s">
        <v>424</v>
      </c>
      <c r="BW111" s="952"/>
      <c r="BX111" s="952"/>
      <c r="BY111" s="952"/>
      <c r="BZ111" s="952"/>
      <c r="CA111" s="952" t="s">
        <v>428</v>
      </c>
      <c r="CB111" s="952"/>
      <c r="CC111" s="952"/>
      <c r="CD111" s="952"/>
      <c r="CE111" s="952"/>
      <c r="CF111" s="946" t="s">
        <v>423</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119</v>
      </c>
      <c r="DH111" s="952"/>
      <c r="DI111" s="952"/>
      <c r="DJ111" s="952"/>
      <c r="DK111" s="952"/>
      <c r="DL111" s="952" t="s">
        <v>424</v>
      </c>
      <c r="DM111" s="952"/>
      <c r="DN111" s="952"/>
      <c r="DO111" s="952"/>
      <c r="DP111" s="952"/>
      <c r="DQ111" s="952" t="s">
        <v>119</v>
      </c>
      <c r="DR111" s="952"/>
      <c r="DS111" s="952"/>
      <c r="DT111" s="952"/>
      <c r="DU111" s="952"/>
      <c r="DV111" s="953" t="s">
        <v>424</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423</v>
      </c>
      <c r="AB112" s="991"/>
      <c r="AC112" s="991"/>
      <c r="AD112" s="991"/>
      <c r="AE112" s="992"/>
      <c r="AF112" s="993" t="s">
        <v>428</v>
      </c>
      <c r="AG112" s="991"/>
      <c r="AH112" s="991"/>
      <c r="AI112" s="991"/>
      <c r="AJ112" s="992"/>
      <c r="AK112" s="993" t="s">
        <v>119</v>
      </c>
      <c r="AL112" s="991"/>
      <c r="AM112" s="991"/>
      <c r="AN112" s="991"/>
      <c r="AO112" s="992"/>
      <c r="AP112" s="994" t="s">
        <v>423</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3443224</v>
      </c>
      <c r="BR112" s="952"/>
      <c r="BS112" s="952"/>
      <c r="BT112" s="952"/>
      <c r="BU112" s="952"/>
      <c r="BV112" s="952">
        <v>3362202</v>
      </c>
      <c r="BW112" s="952"/>
      <c r="BX112" s="952"/>
      <c r="BY112" s="952"/>
      <c r="BZ112" s="952"/>
      <c r="CA112" s="952">
        <v>3102042</v>
      </c>
      <c r="CB112" s="952"/>
      <c r="CC112" s="952"/>
      <c r="CD112" s="952"/>
      <c r="CE112" s="952"/>
      <c r="CF112" s="946">
        <v>93.5</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119</v>
      </c>
      <c r="DH112" s="952"/>
      <c r="DI112" s="952"/>
      <c r="DJ112" s="952"/>
      <c r="DK112" s="952"/>
      <c r="DL112" s="952" t="s">
        <v>423</v>
      </c>
      <c r="DM112" s="952"/>
      <c r="DN112" s="952"/>
      <c r="DO112" s="952"/>
      <c r="DP112" s="952"/>
      <c r="DQ112" s="952" t="s">
        <v>424</v>
      </c>
      <c r="DR112" s="952"/>
      <c r="DS112" s="952"/>
      <c r="DT112" s="952"/>
      <c r="DU112" s="952"/>
      <c r="DV112" s="953" t="s">
        <v>423</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242992</v>
      </c>
      <c r="AB113" s="966"/>
      <c r="AC113" s="966"/>
      <c r="AD113" s="966"/>
      <c r="AE113" s="967"/>
      <c r="AF113" s="968">
        <v>247548</v>
      </c>
      <c r="AG113" s="966"/>
      <c r="AH113" s="966"/>
      <c r="AI113" s="966"/>
      <c r="AJ113" s="967"/>
      <c r="AK113" s="968">
        <v>214036</v>
      </c>
      <c r="AL113" s="966"/>
      <c r="AM113" s="966"/>
      <c r="AN113" s="966"/>
      <c r="AO113" s="967"/>
      <c r="AP113" s="969">
        <v>6.4</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341704</v>
      </c>
      <c r="BR113" s="952"/>
      <c r="BS113" s="952"/>
      <c r="BT113" s="952"/>
      <c r="BU113" s="952"/>
      <c r="BV113" s="952">
        <v>278835</v>
      </c>
      <c r="BW113" s="952"/>
      <c r="BX113" s="952"/>
      <c r="BY113" s="952"/>
      <c r="BZ113" s="952"/>
      <c r="CA113" s="952">
        <v>250960</v>
      </c>
      <c r="CB113" s="952"/>
      <c r="CC113" s="952"/>
      <c r="CD113" s="952"/>
      <c r="CE113" s="952"/>
      <c r="CF113" s="946">
        <v>7.6</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423</v>
      </c>
      <c r="DH113" s="991"/>
      <c r="DI113" s="991"/>
      <c r="DJ113" s="991"/>
      <c r="DK113" s="992"/>
      <c r="DL113" s="993" t="s">
        <v>423</v>
      </c>
      <c r="DM113" s="991"/>
      <c r="DN113" s="991"/>
      <c r="DO113" s="991"/>
      <c r="DP113" s="992"/>
      <c r="DQ113" s="993" t="s">
        <v>423</v>
      </c>
      <c r="DR113" s="991"/>
      <c r="DS113" s="991"/>
      <c r="DT113" s="991"/>
      <c r="DU113" s="992"/>
      <c r="DV113" s="994" t="s">
        <v>428</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145743</v>
      </c>
      <c r="AB114" s="991"/>
      <c r="AC114" s="991"/>
      <c r="AD114" s="991"/>
      <c r="AE114" s="992"/>
      <c r="AF114" s="993">
        <v>49580</v>
      </c>
      <c r="AG114" s="991"/>
      <c r="AH114" s="991"/>
      <c r="AI114" s="991"/>
      <c r="AJ114" s="992"/>
      <c r="AK114" s="993">
        <v>45884</v>
      </c>
      <c r="AL114" s="991"/>
      <c r="AM114" s="991"/>
      <c r="AN114" s="991"/>
      <c r="AO114" s="992"/>
      <c r="AP114" s="994">
        <v>1.4</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1039962</v>
      </c>
      <c r="BR114" s="952"/>
      <c r="BS114" s="952"/>
      <c r="BT114" s="952"/>
      <c r="BU114" s="952"/>
      <c r="BV114" s="952">
        <v>885670</v>
      </c>
      <c r="BW114" s="952"/>
      <c r="BX114" s="952"/>
      <c r="BY114" s="952"/>
      <c r="BZ114" s="952"/>
      <c r="CA114" s="952">
        <v>853989</v>
      </c>
      <c r="CB114" s="952"/>
      <c r="CC114" s="952"/>
      <c r="CD114" s="952"/>
      <c r="CE114" s="952"/>
      <c r="CF114" s="946">
        <v>25.7</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424</v>
      </c>
      <c r="DH114" s="991"/>
      <c r="DI114" s="991"/>
      <c r="DJ114" s="991"/>
      <c r="DK114" s="992"/>
      <c r="DL114" s="993" t="s">
        <v>424</v>
      </c>
      <c r="DM114" s="991"/>
      <c r="DN114" s="991"/>
      <c r="DO114" s="991"/>
      <c r="DP114" s="992"/>
      <c r="DQ114" s="993" t="s">
        <v>423</v>
      </c>
      <c r="DR114" s="991"/>
      <c r="DS114" s="991"/>
      <c r="DT114" s="991"/>
      <c r="DU114" s="992"/>
      <c r="DV114" s="994" t="s">
        <v>119</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6602</v>
      </c>
      <c r="AB115" s="966"/>
      <c r="AC115" s="966"/>
      <c r="AD115" s="966"/>
      <c r="AE115" s="967"/>
      <c r="AF115" s="968">
        <v>3755</v>
      </c>
      <c r="AG115" s="966"/>
      <c r="AH115" s="966"/>
      <c r="AI115" s="966"/>
      <c r="AJ115" s="967"/>
      <c r="AK115" s="968">
        <v>1759</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423</v>
      </c>
      <c r="BR115" s="952"/>
      <c r="BS115" s="952"/>
      <c r="BT115" s="952"/>
      <c r="BU115" s="952"/>
      <c r="BV115" s="952" t="s">
        <v>424</v>
      </c>
      <c r="BW115" s="952"/>
      <c r="BX115" s="952"/>
      <c r="BY115" s="952"/>
      <c r="BZ115" s="952"/>
      <c r="CA115" s="952" t="s">
        <v>423</v>
      </c>
      <c r="CB115" s="952"/>
      <c r="CC115" s="952"/>
      <c r="CD115" s="952"/>
      <c r="CE115" s="952"/>
      <c r="CF115" s="946" t="s">
        <v>442</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423</v>
      </c>
      <c r="DH115" s="991"/>
      <c r="DI115" s="991"/>
      <c r="DJ115" s="991"/>
      <c r="DK115" s="992"/>
      <c r="DL115" s="993" t="s">
        <v>423</v>
      </c>
      <c r="DM115" s="991"/>
      <c r="DN115" s="991"/>
      <c r="DO115" s="991"/>
      <c r="DP115" s="992"/>
      <c r="DQ115" s="993" t="s">
        <v>119</v>
      </c>
      <c r="DR115" s="991"/>
      <c r="DS115" s="991"/>
      <c r="DT115" s="991"/>
      <c r="DU115" s="992"/>
      <c r="DV115" s="994" t="s">
        <v>119</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424</v>
      </c>
      <c r="AB116" s="991"/>
      <c r="AC116" s="991"/>
      <c r="AD116" s="991"/>
      <c r="AE116" s="992"/>
      <c r="AF116" s="993" t="s">
        <v>425</v>
      </c>
      <c r="AG116" s="991"/>
      <c r="AH116" s="991"/>
      <c r="AI116" s="991"/>
      <c r="AJ116" s="992"/>
      <c r="AK116" s="993" t="s">
        <v>423</v>
      </c>
      <c r="AL116" s="991"/>
      <c r="AM116" s="991"/>
      <c r="AN116" s="991"/>
      <c r="AO116" s="992"/>
      <c r="AP116" s="994" t="s">
        <v>428</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423</v>
      </c>
      <c r="BR116" s="952"/>
      <c r="BS116" s="952"/>
      <c r="BT116" s="952"/>
      <c r="BU116" s="952"/>
      <c r="BV116" s="952" t="s">
        <v>424</v>
      </c>
      <c r="BW116" s="952"/>
      <c r="BX116" s="952"/>
      <c r="BY116" s="952"/>
      <c r="BZ116" s="952"/>
      <c r="CA116" s="952" t="s">
        <v>424</v>
      </c>
      <c r="CB116" s="952"/>
      <c r="CC116" s="952"/>
      <c r="CD116" s="952"/>
      <c r="CE116" s="952"/>
      <c r="CF116" s="946" t="s">
        <v>423</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423</v>
      </c>
      <c r="DH116" s="991"/>
      <c r="DI116" s="991"/>
      <c r="DJ116" s="991"/>
      <c r="DK116" s="992"/>
      <c r="DL116" s="993" t="s">
        <v>423</v>
      </c>
      <c r="DM116" s="991"/>
      <c r="DN116" s="991"/>
      <c r="DO116" s="991"/>
      <c r="DP116" s="992"/>
      <c r="DQ116" s="993" t="s">
        <v>425</v>
      </c>
      <c r="DR116" s="991"/>
      <c r="DS116" s="991"/>
      <c r="DT116" s="991"/>
      <c r="DU116" s="992"/>
      <c r="DV116" s="994" t="s">
        <v>423</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997927</v>
      </c>
      <c r="AB117" s="1009"/>
      <c r="AC117" s="1009"/>
      <c r="AD117" s="1009"/>
      <c r="AE117" s="1010"/>
      <c r="AF117" s="1011">
        <v>996953</v>
      </c>
      <c r="AG117" s="1009"/>
      <c r="AH117" s="1009"/>
      <c r="AI117" s="1009"/>
      <c r="AJ117" s="1010"/>
      <c r="AK117" s="1011">
        <v>1004973</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428</v>
      </c>
      <c r="BW117" s="952"/>
      <c r="BX117" s="952"/>
      <c r="BY117" s="952"/>
      <c r="BZ117" s="952"/>
      <c r="CA117" s="952" t="s">
        <v>119</v>
      </c>
      <c r="CB117" s="952"/>
      <c r="CC117" s="952"/>
      <c r="CD117" s="952"/>
      <c r="CE117" s="952"/>
      <c r="CF117" s="946" t="s">
        <v>119</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119</v>
      </c>
      <c r="DH117" s="991"/>
      <c r="DI117" s="991"/>
      <c r="DJ117" s="991"/>
      <c r="DK117" s="992"/>
      <c r="DL117" s="993" t="s">
        <v>428</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298</v>
      </c>
      <c r="AG118" s="917"/>
      <c r="AH118" s="917"/>
      <c r="AI118" s="917"/>
      <c r="AJ118" s="918"/>
      <c r="AK118" s="916" t="s">
        <v>297</v>
      </c>
      <c r="AL118" s="917"/>
      <c r="AM118" s="917"/>
      <c r="AN118" s="917"/>
      <c r="AO118" s="918"/>
      <c r="AP118" s="1003" t="s">
        <v>417</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119</v>
      </c>
      <c r="BW118" s="1030"/>
      <c r="BX118" s="1030"/>
      <c r="BY118" s="1030"/>
      <c r="BZ118" s="1030"/>
      <c r="CA118" s="1030" t="s">
        <v>428</v>
      </c>
      <c r="CB118" s="1030"/>
      <c r="CC118" s="1030"/>
      <c r="CD118" s="1030"/>
      <c r="CE118" s="1030"/>
      <c r="CF118" s="946" t="s">
        <v>442</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442</v>
      </c>
      <c r="DH118" s="991"/>
      <c r="DI118" s="991"/>
      <c r="DJ118" s="991"/>
      <c r="DK118" s="992"/>
      <c r="DL118" s="993" t="s">
        <v>442</v>
      </c>
      <c r="DM118" s="991"/>
      <c r="DN118" s="991"/>
      <c r="DO118" s="991"/>
      <c r="DP118" s="992"/>
      <c r="DQ118" s="993" t="s">
        <v>428</v>
      </c>
      <c r="DR118" s="991"/>
      <c r="DS118" s="991"/>
      <c r="DT118" s="991"/>
      <c r="DU118" s="992"/>
      <c r="DV118" s="994" t="s">
        <v>442</v>
      </c>
      <c r="DW118" s="995"/>
      <c r="DX118" s="995"/>
      <c r="DY118" s="995"/>
      <c r="DZ118" s="996"/>
    </row>
    <row r="119" spans="1:130" s="226" customFormat="1" ht="26.25" customHeight="1">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442</v>
      </c>
      <c r="AG119" s="924"/>
      <c r="AH119" s="924"/>
      <c r="AI119" s="924"/>
      <c r="AJ119" s="925"/>
      <c r="AK119" s="926" t="s">
        <v>442</v>
      </c>
      <c r="AL119" s="924"/>
      <c r="AM119" s="924"/>
      <c r="AN119" s="924"/>
      <c r="AO119" s="925"/>
      <c r="AP119" s="927" t="s">
        <v>119</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452</v>
      </c>
      <c r="BP119" s="1038"/>
      <c r="BQ119" s="1029">
        <v>11234571</v>
      </c>
      <c r="BR119" s="1030"/>
      <c r="BS119" s="1030"/>
      <c r="BT119" s="1030"/>
      <c r="BU119" s="1030"/>
      <c r="BV119" s="1030">
        <v>10965105</v>
      </c>
      <c r="BW119" s="1030"/>
      <c r="BX119" s="1030"/>
      <c r="BY119" s="1030"/>
      <c r="BZ119" s="1030"/>
      <c r="CA119" s="1030">
        <v>11205227</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442</v>
      </c>
      <c r="DH119" s="1016"/>
      <c r="DI119" s="1016"/>
      <c r="DJ119" s="1016"/>
      <c r="DK119" s="1017"/>
      <c r="DL119" s="1015" t="s">
        <v>428</v>
      </c>
      <c r="DM119" s="1016"/>
      <c r="DN119" s="1016"/>
      <c r="DO119" s="1016"/>
      <c r="DP119" s="1017"/>
      <c r="DQ119" s="1015" t="s">
        <v>428</v>
      </c>
      <c r="DR119" s="1016"/>
      <c r="DS119" s="1016"/>
      <c r="DT119" s="1016"/>
      <c r="DU119" s="1017"/>
      <c r="DV119" s="1018" t="s">
        <v>428</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442</v>
      </c>
      <c r="AG120" s="991"/>
      <c r="AH120" s="991"/>
      <c r="AI120" s="991"/>
      <c r="AJ120" s="992"/>
      <c r="AK120" s="993" t="s">
        <v>428</v>
      </c>
      <c r="AL120" s="991"/>
      <c r="AM120" s="991"/>
      <c r="AN120" s="991"/>
      <c r="AO120" s="992"/>
      <c r="AP120" s="994" t="s">
        <v>119</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2940448</v>
      </c>
      <c r="BR120" s="959"/>
      <c r="BS120" s="959"/>
      <c r="BT120" s="959"/>
      <c r="BU120" s="959"/>
      <c r="BV120" s="959">
        <v>2696343</v>
      </c>
      <c r="BW120" s="959"/>
      <c r="BX120" s="959"/>
      <c r="BY120" s="959"/>
      <c r="BZ120" s="959"/>
      <c r="CA120" s="959">
        <v>2454497</v>
      </c>
      <c r="CB120" s="959"/>
      <c r="CC120" s="959"/>
      <c r="CD120" s="959"/>
      <c r="CE120" s="959"/>
      <c r="CF120" s="973">
        <v>74</v>
      </c>
      <c r="CG120" s="974"/>
      <c r="CH120" s="974"/>
      <c r="CI120" s="974"/>
      <c r="CJ120" s="974"/>
      <c r="CK120" s="1039" t="s">
        <v>456</v>
      </c>
      <c r="CL120" s="1040"/>
      <c r="CM120" s="1040"/>
      <c r="CN120" s="1040"/>
      <c r="CO120" s="1041"/>
      <c r="CP120" s="1047" t="s">
        <v>457</v>
      </c>
      <c r="CQ120" s="1048"/>
      <c r="CR120" s="1048"/>
      <c r="CS120" s="1048"/>
      <c r="CT120" s="1048"/>
      <c r="CU120" s="1048"/>
      <c r="CV120" s="1048"/>
      <c r="CW120" s="1048"/>
      <c r="CX120" s="1048"/>
      <c r="CY120" s="1048"/>
      <c r="CZ120" s="1048"/>
      <c r="DA120" s="1048"/>
      <c r="DB120" s="1048"/>
      <c r="DC120" s="1048"/>
      <c r="DD120" s="1048"/>
      <c r="DE120" s="1048"/>
      <c r="DF120" s="1049"/>
      <c r="DG120" s="958">
        <v>3429955</v>
      </c>
      <c r="DH120" s="959"/>
      <c r="DI120" s="959"/>
      <c r="DJ120" s="959"/>
      <c r="DK120" s="959"/>
      <c r="DL120" s="959">
        <v>3357860</v>
      </c>
      <c r="DM120" s="959"/>
      <c r="DN120" s="959"/>
      <c r="DO120" s="959"/>
      <c r="DP120" s="959"/>
      <c r="DQ120" s="959">
        <v>3102042</v>
      </c>
      <c r="DR120" s="959"/>
      <c r="DS120" s="959"/>
      <c r="DT120" s="959"/>
      <c r="DU120" s="959"/>
      <c r="DV120" s="960">
        <v>93.5</v>
      </c>
      <c r="DW120" s="960"/>
      <c r="DX120" s="960"/>
      <c r="DY120" s="960"/>
      <c r="DZ120" s="961"/>
    </row>
    <row r="121" spans="1:130" s="226" customFormat="1" ht="26.25" customHeight="1">
      <c r="A121" s="1091"/>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119</v>
      </c>
      <c r="AB121" s="991"/>
      <c r="AC121" s="991"/>
      <c r="AD121" s="991"/>
      <c r="AE121" s="992"/>
      <c r="AF121" s="993" t="s">
        <v>428</v>
      </c>
      <c r="AG121" s="991"/>
      <c r="AH121" s="991"/>
      <c r="AI121" s="991"/>
      <c r="AJ121" s="992"/>
      <c r="AK121" s="993" t="s">
        <v>428</v>
      </c>
      <c r="AL121" s="991"/>
      <c r="AM121" s="991"/>
      <c r="AN121" s="991"/>
      <c r="AO121" s="992"/>
      <c r="AP121" s="994" t="s">
        <v>425</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250692</v>
      </c>
      <c r="BR121" s="952"/>
      <c r="BS121" s="952"/>
      <c r="BT121" s="952"/>
      <c r="BU121" s="952"/>
      <c r="BV121" s="952">
        <v>228404</v>
      </c>
      <c r="BW121" s="952"/>
      <c r="BX121" s="952"/>
      <c r="BY121" s="952"/>
      <c r="BZ121" s="952"/>
      <c r="CA121" s="952">
        <v>221317</v>
      </c>
      <c r="CB121" s="952"/>
      <c r="CC121" s="952"/>
      <c r="CD121" s="952"/>
      <c r="CE121" s="952"/>
      <c r="CF121" s="946">
        <v>6.7</v>
      </c>
      <c r="CG121" s="947"/>
      <c r="CH121" s="947"/>
      <c r="CI121" s="947"/>
      <c r="CJ121" s="947"/>
      <c r="CK121" s="1042"/>
      <c r="CL121" s="1043"/>
      <c r="CM121" s="1043"/>
      <c r="CN121" s="1043"/>
      <c r="CO121" s="1044"/>
      <c r="CP121" s="1052" t="s">
        <v>460</v>
      </c>
      <c r="CQ121" s="1053"/>
      <c r="CR121" s="1053"/>
      <c r="CS121" s="1053"/>
      <c r="CT121" s="1053"/>
      <c r="CU121" s="1053"/>
      <c r="CV121" s="1053"/>
      <c r="CW121" s="1053"/>
      <c r="CX121" s="1053"/>
      <c r="CY121" s="1053"/>
      <c r="CZ121" s="1053"/>
      <c r="DA121" s="1053"/>
      <c r="DB121" s="1053"/>
      <c r="DC121" s="1053"/>
      <c r="DD121" s="1053"/>
      <c r="DE121" s="1053"/>
      <c r="DF121" s="1054"/>
      <c r="DG121" s="951" t="s">
        <v>442</v>
      </c>
      <c r="DH121" s="952"/>
      <c r="DI121" s="952"/>
      <c r="DJ121" s="952"/>
      <c r="DK121" s="952"/>
      <c r="DL121" s="952" t="s">
        <v>428</v>
      </c>
      <c r="DM121" s="952"/>
      <c r="DN121" s="952"/>
      <c r="DO121" s="952"/>
      <c r="DP121" s="952"/>
      <c r="DQ121" s="952" t="s">
        <v>442</v>
      </c>
      <c r="DR121" s="952"/>
      <c r="DS121" s="952"/>
      <c r="DT121" s="952"/>
      <c r="DU121" s="952"/>
      <c r="DV121" s="953" t="s">
        <v>442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428</v>
      </c>
      <c r="AB122" s="991"/>
      <c r="AC122" s="991"/>
      <c r="AD122" s="991"/>
      <c r="AE122" s="992"/>
      <c r="AF122" s="993" t="s">
        <v>428</v>
      </c>
      <c r="AG122" s="991"/>
      <c r="AH122" s="991"/>
      <c r="AI122" s="991"/>
      <c r="AJ122" s="992"/>
      <c r="AK122" s="993" t="s">
        <v>442</v>
      </c>
      <c r="AL122" s="991"/>
      <c r="AM122" s="991"/>
      <c r="AN122" s="991"/>
      <c r="AO122" s="992"/>
      <c r="AP122" s="994" t="s">
        <v>428</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7346356</v>
      </c>
      <c r="BR122" s="1030"/>
      <c r="BS122" s="1030"/>
      <c r="BT122" s="1030"/>
      <c r="BU122" s="1030"/>
      <c r="BV122" s="1030">
        <v>7410288</v>
      </c>
      <c r="BW122" s="1030"/>
      <c r="BX122" s="1030"/>
      <c r="BY122" s="1030"/>
      <c r="BZ122" s="1030"/>
      <c r="CA122" s="1030">
        <v>7628938</v>
      </c>
      <c r="CB122" s="1030"/>
      <c r="CC122" s="1030"/>
      <c r="CD122" s="1030"/>
      <c r="CE122" s="1030"/>
      <c r="CF122" s="1050">
        <v>229.9</v>
      </c>
      <c r="CG122" s="1051"/>
      <c r="CH122" s="1051"/>
      <c r="CI122" s="1051"/>
      <c r="CJ122" s="1051"/>
      <c r="CK122" s="1042"/>
      <c r="CL122" s="1043"/>
      <c r="CM122" s="1043"/>
      <c r="CN122" s="1043"/>
      <c r="CO122" s="1044"/>
      <c r="CP122" s="1052" t="s">
        <v>462</v>
      </c>
      <c r="CQ122" s="1053"/>
      <c r="CR122" s="1053"/>
      <c r="CS122" s="1053"/>
      <c r="CT122" s="1053"/>
      <c r="CU122" s="1053"/>
      <c r="CV122" s="1053"/>
      <c r="CW122" s="1053"/>
      <c r="CX122" s="1053"/>
      <c r="CY122" s="1053"/>
      <c r="CZ122" s="1053"/>
      <c r="DA122" s="1053"/>
      <c r="DB122" s="1053"/>
      <c r="DC122" s="1053"/>
      <c r="DD122" s="1053"/>
      <c r="DE122" s="1053"/>
      <c r="DF122" s="1054"/>
      <c r="DG122" s="951" t="s">
        <v>119</v>
      </c>
      <c r="DH122" s="952"/>
      <c r="DI122" s="952"/>
      <c r="DJ122" s="952"/>
      <c r="DK122" s="952"/>
      <c r="DL122" s="952" t="s">
        <v>119</v>
      </c>
      <c r="DM122" s="952"/>
      <c r="DN122" s="952"/>
      <c r="DO122" s="952"/>
      <c r="DP122" s="952"/>
      <c r="DQ122" s="952" t="s">
        <v>428</v>
      </c>
      <c r="DR122" s="952"/>
      <c r="DS122" s="952"/>
      <c r="DT122" s="952"/>
      <c r="DU122" s="952"/>
      <c r="DV122" s="953" t="s">
        <v>119</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425</v>
      </c>
      <c r="AB123" s="991"/>
      <c r="AC123" s="991"/>
      <c r="AD123" s="991"/>
      <c r="AE123" s="992"/>
      <c r="AF123" s="993" t="s">
        <v>119</v>
      </c>
      <c r="AG123" s="991"/>
      <c r="AH123" s="991"/>
      <c r="AI123" s="991"/>
      <c r="AJ123" s="992"/>
      <c r="AK123" s="993" t="s">
        <v>428</v>
      </c>
      <c r="AL123" s="991"/>
      <c r="AM123" s="991"/>
      <c r="AN123" s="991"/>
      <c r="AO123" s="992"/>
      <c r="AP123" s="994" t="s">
        <v>119</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463</v>
      </c>
      <c r="BP123" s="1038"/>
      <c r="BQ123" s="1097">
        <v>10537496</v>
      </c>
      <c r="BR123" s="1098"/>
      <c r="BS123" s="1098"/>
      <c r="BT123" s="1098"/>
      <c r="BU123" s="1098"/>
      <c r="BV123" s="1098">
        <v>10335035</v>
      </c>
      <c r="BW123" s="1098"/>
      <c r="BX123" s="1098"/>
      <c r="BY123" s="1098"/>
      <c r="BZ123" s="1098"/>
      <c r="CA123" s="1098">
        <v>10304752</v>
      </c>
      <c r="CB123" s="1098"/>
      <c r="CC123" s="1098"/>
      <c r="CD123" s="1098"/>
      <c r="CE123" s="1098"/>
      <c r="CF123" s="1031"/>
      <c r="CG123" s="1032"/>
      <c r="CH123" s="1032"/>
      <c r="CI123" s="1032"/>
      <c r="CJ123" s="1033"/>
      <c r="CK123" s="1042"/>
      <c r="CL123" s="1043"/>
      <c r="CM123" s="1043"/>
      <c r="CN123" s="1043"/>
      <c r="CO123" s="1044"/>
      <c r="CP123" s="1052" t="s">
        <v>390</v>
      </c>
      <c r="CQ123" s="1053"/>
      <c r="CR123" s="1053"/>
      <c r="CS123" s="1053"/>
      <c r="CT123" s="1053"/>
      <c r="CU123" s="1053"/>
      <c r="CV123" s="1053"/>
      <c r="CW123" s="1053"/>
      <c r="CX123" s="1053"/>
      <c r="CY123" s="1053"/>
      <c r="CZ123" s="1053"/>
      <c r="DA123" s="1053"/>
      <c r="DB123" s="1053"/>
      <c r="DC123" s="1053"/>
      <c r="DD123" s="1053"/>
      <c r="DE123" s="1053"/>
      <c r="DF123" s="1054"/>
      <c r="DG123" s="990" t="s">
        <v>425</v>
      </c>
      <c r="DH123" s="991"/>
      <c r="DI123" s="991"/>
      <c r="DJ123" s="991"/>
      <c r="DK123" s="992"/>
      <c r="DL123" s="993" t="s">
        <v>425</v>
      </c>
      <c r="DM123" s="991"/>
      <c r="DN123" s="991"/>
      <c r="DO123" s="991"/>
      <c r="DP123" s="992"/>
      <c r="DQ123" s="993" t="s">
        <v>425</v>
      </c>
      <c r="DR123" s="991"/>
      <c r="DS123" s="991"/>
      <c r="DT123" s="991"/>
      <c r="DU123" s="992"/>
      <c r="DV123" s="994" t="s">
        <v>425</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119</v>
      </c>
      <c r="AB124" s="991"/>
      <c r="AC124" s="991"/>
      <c r="AD124" s="991"/>
      <c r="AE124" s="992"/>
      <c r="AF124" s="993" t="s">
        <v>425</v>
      </c>
      <c r="AG124" s="991"/>
      <c r="AH124" s="991"/>
      <c r="AI124" s="991"/>
      <c r="AJ124" s="992"/>
      <c r="AK124" s="993" t="s">
        <v>425</v>
      </c>
      <c r="AL124" s="991"/>
      <c r="AM124" s="991"/>
      <c r="AN124" s="991"/>
      <c r="AO124" s="992"/>
      <c r="AP124" s="994" t="s">
        <v>425</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20.100000000000001</v>
      </c>
      <c r="BR124" s="1060"/>
      <c r="BS124" s="1060"/>
      <c r="BT124" s="1060"/>
      <c r="BU124" s="1060"/>
      <c r="BV124" s="1060">
        <v>18.600000000000001</v>
      </c>
      <c r="BW124" s="1060"/>
      <c r="BX124" s="1060"/>
      <c r="BY124" s="1060"/>
      <c r="BZ124" s="1060"/>
      <c r="CA124" s="1060">
        <v>27.1</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v>13269</v>
      </c>
      <c r="DH124" s="1016"/>
      <c r="DI124" s="1016"/>
      <c r="DJ124" s="1016"/>
      <c r="DK124" s="1017"/>
      <c r="DL124" s="1015">
        <v>4342</v>
      </c>
      <c r="DM124" s="1016"/>
      <c r="DN124" s="1016"/>
      <c r="DO124" s="1016"/>
      <c r="DP124" s="1017"/>
      <c r="DQ124" s="1015" t="s">
        <v>119</v>
      </c>
      <c r="DR124" s="1016"/>
      <c r="DS124" s="1016"/>
      <c r="DT124" s="1016"/>
      <c r="DU124" s="1017"/>
      <c r="DV124" s="1018" t="s">
        <v>119</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119</v>
      </c>
      <c r="AB125" s="991"/>
      <c r="AC125" s="991"/>
      <c r="AD125" s="991"/>
      <c r="AE125" s="992"/>
      <c r="AF125" s="993" t="s">
        <v>119</v>
      </c>
      <c r="AG125" s="991"/>
      <c r="AH125" s="991"/>
      <c r="AI125" s="991"/>
      <c r="AJ125" s="992"/>
      <c r="AK125" s="993" t="s">
        <v>119</v>
      </c>
      <c r="AL125" s="991"/>
      <c r="AM125" s="991"/>
      <c r="AN125" s="991"/>
      <c r="AO125" s="992"/>
      <c r="AP125" s="994" t="s">
        <v>119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119</v>
      </c>
      <c r="DH125" s="959"/>
      <c r="DI125" s="959"/>
      <c r="DJ125" s="959"/>
      <c r="DK125" s="959"/>
      <c r="DL125" s="959" t="s">
        <v>119</v>
      </c>
      <c r="DM125" s="959"/>
      <c r="DN125" s="959"/>
      <c r="DO125" s="959"/>
      <c r="DP125" s="959"/>
      <c r="DQ125" s="959" t="s">
        <v>119</v>
      </c>
      <c r="DR125" s="959"/>
      <c r="DS125" s="959"/>
      <c r="DT125" s="959"/>
      <c r="DU125" s="959"/>
      <c r="DV125" s="960" t="s">
        <v>119</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4672</v>
      </c>
      <c r="AB126" s="991"/>
      <c r="AC126" s="991"/>
      <c r="AD126" s="991"/>
      <c r="AE126" s="992"/>
      <c r="AF126" s="993">
        <v>1765</v>
      </c>
      <c r="AG126" s="991"/>
      <c r="AH126" s="991"/>
      <c r="AI126" s="991"/>
      <c r="AJ126" s="992"/>
      <c r="AK126" s="993" t="s">
        <v>119</v>
      </c>
      <c r="AL126" s="991"/>
      <c r="AM126" s="991"/>
      <c r="AN126" s="991"/>
      <c r="AO126" s="992"/>
      <c r="AP126" s="994" t="s">
        <v>119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119</v>
      </c>
      <c r="DH126" s="952"/>
      <c r="DI126" s="952"/>
      <c r="DJ126" s="952"/>
      <c r="DK126" s="952"/>
      <c r="DL126" s="952" t="s">
        <v>119</v>
      </c>
      <c r="DM126" s="952"/>
      <c r="DN126" s="952"/>
      <c r="DO126" s="952"/>
      <c r="DP126" s="952"/>
      <c r="DQ126" s="952" t="s">
        <v>119</v>
      </c>
      <c r="DR126" s="952"/>
      <c r="DS126" s="952"/>
      <c r="DT126" s="952"/>
      <c r="DU126" s="952"/>
      <c r="DV126" s="953" t="s">
        <v>119</v>
      </c>
      <c r="DW126" s="953"/>
      <c r="DX126" s="953"/>
      <c r="DY126" s="953"/>
      <c r="DZ126" s="954"/>
    </row>
    <row r="127" spans="1:130" s="226" customFormat="1" ht="26.25" customHeight="1">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1930</v>
      </c>
      <c r="AB127" s="991"/>
      <c r="AC127" s="991"/>
      <c r="AD127" s="991"/>
      <c r="AE127" s="992"/>
      <c r="AF127" s="993">
        <v>1990</v>
      </c>
      <c r="AG127" s="991"/>
      <c r="AH127" s="991"/>
      <c r="AI127" s="991"/>
      <c r="AJ127" s="992"/>
      <c r="AK127" s="993">
        <v>1759</v>
      </c>
      <c r="AL127" s="991"/>
      <c r="AM127" s="991"/>
      <c r="AN127" s="991"/>
      <c r="AO127" s="992"/>
      <c r="AP127" s="994">
        <v>0.1</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119</v>
      </c>
      <c r="DH127" s="952"/>
      <c r="DI127" s="952"/>
      <c r="DJ127" s="952"/>
      <c r="DK127" s="952"/>
      <c r="DL127" s="952" t="s">
        <v>119</v>
      </c>
      <c r="DM127" s="952"/>
      <c r="DN127" s="952"/>
      <c r="DO127" s="952"/>
      <c r="DP127" s="952"/>
      <c r="DQ127" s="952" t="s">
        <v>119</v>
      </c>
      <c r="DR127" s="952"/>
      <c r="DS127" s="952"/>
      <c r="DT127" s="952"/>
      <c r="DU127" s="952"/>
      <c r="DV127" s="953" t="s">
        <v>119</v>
      </c>
      <c r="DW127" s="953"/>
      <c r="DX127" s="953"/>
      <c r="DY127" s="953"/>
      <c r="DZ127" s="954"/>
    </row>
    <row r="128" spans="1:130" s="226" customFormat="1" ht="26.25" customHeight="1" thickBot="1">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18723</v>
      </c>
      <c r="AB128" s="1080"/>
      <c r="AC128" s="1080"/>
      <c r="AD128" s="1080"/>
      <c r="AE128" s="1081"/>
      <c r="AF128" s="1082">
        <v>18444</v>
      </c>
      <c r="AG128" s="1080"/>
      <c r="AH128" s="1080"/>
      <c r="AI128" s="1080"/>
      <c r="AJ128" s="1081"/>
      <c r="AK128" s="1082">
        <v>16935</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119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t="s">
        <v>119</v>
      </c>
      <c r="DH128" s="1072"/>
      <c r="DI128" s="1072"/>
      <c r="DJ128" s="1072"/>
      <c r="DK128" s="1072"/>
      <c r="DL128" s="1072" t="s">
        <v>119</v>
      </c>
      <c r="DM128" s="1072"/>
      <c r="DN128" s="1072"/>
      <c r="DO128" s="1072"/>
      <c r="DP128" s="1072"/>
      <c r="DQ128" s="1072" t="s">
        <v>119</v>
      </c>
      <c r="DR128" s="1072"/>
      <c r="DS128" s="1072"/>
      <c r="DT128" s="1072"/>
      <c r="DU128" s="1072"/>
      <c r="DV128" s="1073" t="s">
        <v>119</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4184716</v>
      </c>
      <c r="AB129" s="991"/>
      <c r="AC129" s="991"/>
      <c r="AD129" s="991"/>
      <c r="AE129" s="992"/>
      <c r="AF129" s="993">
        <v>4180473</v>
      </c>
      <c r="AG129" s="991"/>
      <c r="AH129" s="991"/>
      <c r="AI129" s="991"/>
      <c r="AJ129" s="992"/>
      <c r="AK129" s="993">
        <v>4154529</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119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732009</v>
      </c>
      <c r="AB130" s="991"/>
      <c r="AC130" s="991"/>
      <c r="AD130" s="991"/>
      <c r="AE130" s="992"/>
      <c r="AF130" s="993">
        <v>793326</v>
      </c>
      <c r="AG130" s="991"/>
      <c r="AH130" s="991"/>
      <c r="AI130" s="991"/>
      <c r="AJ130" s="992"/>
      <c r="AK130" s="993">
        <v>835636</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5.7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3452707</v>
      </c>
      <c r="AB131" s="1016"/>
      <c r="AC131" s="1016"/>
      <c r="AD131" s="1016"/>
      <c r="AE131" s="1017"/>
      <c r="AF131" s="1015">
        <v>3387147</v>
      </c>
      <c r="AG131" s="1016"/>
      <c r="AH131" s="1016"/>
      <c r="AI131" s="1016"/>
      <c r="AJ131" s="1017"/>
      <c r="AK131" s="1015">
        <v>3318893</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v>27.1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7.1594548859999998</v>
      </c>
      <c r="AB132" s="1132"/>
      <c r="AC132" s="1132"/>
      <c r="AD132" s="1132"/>
      <c r="AE132" s="1133"/>
      <c r="AF132" s="1134">
        <v>5.4672265480000002</v>
      </c>
      <c r="AG132" s="1132"/>
      <c r="AH132" s="1132"/>
      <c r="AI132" s="1132"/>
      <c r="AJ132" s="1133"/>
      <c r="AK132" s="1134">
        <v>4.5919527990000004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8.3000000000000007</v>
      </c>
      <c r="AB133" s="1115"/>
      <c r="AC133" s="1115"/>
      <c r="AD133" s="1115"/>
      <c r="AE133" s="1116"/>
      <c r="AF133" s="1114">
        <v>6.4</v>
      </c>
      <c r="AG133" s="1115"/>
      <c r="AH133" s="1115"/>
      <c r="AI133" s="1115"/>
      <c r="AJ133" s="1116"/>
      <c r="AK133" s="1114">
        <v>5.7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N9h3gM7yRnvoHdjvEUkYB18nFXvudNysZtrfCTskhkkAVjV9vQKhXPkrr6eO8wLumMq+/U5cW+VxkQoVPnCug==" saltValue="Ir+tozvANFVU/2NCKHGu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GJ7HlPbn7d/sQ5oZwmVQ7gsEZwR7JtrStNQLL1z7LoRauSj3nkSuanX7wpzFieexLN3tAhDr0O27nBLY9OIvw==" saltValue="qKQrctHXTOva9lVQix5H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dV5rz3he0mIOeT0RlZwN4H0nvgbMBGlTOe0B434TFUE7FH9Qiekq+MYZqeB0FfzK6fmhjqZFZeh0qfqkh/rnw==" saltValue="wxRNBmTn+awfSo/NJEo3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969016</v>
      </c>
      <c r="AP9" s="292">
        <v>79991</v>
      </c>
      <c r="AQ9" s="293">
        <v>94624</v>
      </c>
      <c r="AR9" s="294">
        <v>-15.5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5527</v>
      </c>
      <c r="AP10" s="295">
        <v>456</v>
      </c>
      <c r="AQ10" s="296">
        <v>10828</v>
      </c>
      <c r="AR10" s="297">
        <v>-95.8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219548</v>
      </c>
      <c r="AP11" s="295">
        <v>18123</v>
      </c>
      <c r="AQ11" s="296">
        <v>19094</v>
      </c>
      <c r="AR11" s="297">
        <v>-5.0999999999999996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2189</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69432</v>
      </c>
      <c r="AP14" s="295">
        <v>5732</v>
      </c>
      <c r="AQ14" s="296">
        <v>4559</v>
      </c>
      <c r="AR14" s="297">
        <v>25.7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50461</v>
      </c>
      <c r="AP15" s="295">
        <v>4166</v>
      </c>
      <c r="AQ15" s="296">
        <v>2298</v>
      </c>
      <c r="AR15" s="297">
        <v>81.3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-77570</v>
      </c>
      <c r="AP16" s="295">
        <v>-6403</v>
      </c>
      <c r="AQ16" s="296">
        <v>-9895</v>
      </c>
      <c r="AR16" s="297">
        <v>-35.299999999999997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1236414</v>
      </c>
      <c r="AP17" s="295">
        <v>102065</v>
      </c>
      <c r="AQ17" s="296">
        <v>123697</v>
      </c>
      <c r="AR17" s="297">
        <v>-17.5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9.16</v>
      </c>
      <c r="AP21" s="308">
        <v>11.1</v>
      </c>
      <c r="AQ21" s="309">
        <v>-1.94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94.9</v>
      </c>
      <c r="AP22" s="313">
        <v>95.8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743294</v>
      </c>
      <c r="AP32" s="322">
        <v>61358</v>
      </c>
      <c r="AQ32" s="323">
        <v>80576</v>
      </c>
      <c r="AR32" s="324">
        <v>-23.9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t="s">
        <v>501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214036</v>
      </c>
      <c r="AP35" s="322">
        <v>17668</v>
      </c>
      <c r="AQ35" s="323">
        <v>26282</v>
      </c>
      <c r="AR35" s="324">
        <v>-32.799999999999997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45884</v>
      </c>
      <c r="AP36" s="322">
        <v>3788</v>
      </c>
      <c r="AQ36" s="323">
        <v>3165</v>
      </c>
      <c r="AR36" s="324">
        <v>19.7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1759</v>
      </c>
      <c r="AP37" s="322">
        <v>145</v>
      </c>
      <c r="AQ37" s="323">
        <v>1250</v>
      </c>
      <c r="AR37" s="324">
        <v>-88.4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22</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-16935</v>
      </c>
      <c r="AP39" s="322">
        <v>-1398</v>
      </c>
      <c r="AQ39" s="323">
        <v>-3638</v>
      </c>
      <c r="AR39" s="324">
        <v>-61.6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-835636</v>
      </c>
      <c r="AP40" s="322">
        <v>-68981</v>
      </c>
      <c r="AQ40" s="323">
        <v>-75354</v>
      </c>
      <c r="AR40" s="324">
        <v>-8.5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152402</v>
      </c>
      <c r="AP41" s="322">
        <v>12581</v>
      </c>
      <c r="AQ41" s="323">
        <v>32302</v>
      </c>
      <c r="AR41" s="324">
        <v>-61.1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1692199</v>
      </c>
      <c r="AN51" s="344">
        <v>132815</v>
      </c>
      <c r="AO51" s="345">
        <v>47.3</v>
      </c>
      <c r="AP51" s="346">
        <v>136577</v>
      </c>
      <c r="AQ51" s="347">
        <v>19.7</v>
      </c>
      <c r="AR51" s="348">
        <v>27.6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326840</v>
      </c>
      <c r="AN52" s="352">
        <v>25653</v>
      </c>
      <c r="AO52" s="353">
        <v>-11.3</v>
      </c>
      <c r="AP52" s="354">
        <v>59645</v>
      </c>
      <c r="AQ52" s="355">
        <v>-3.2</v>
      </c>
      <c r="AR52" s="356">
        <v>-8.1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2080885</v>
      </c>
      <c r="AN53" s="344">
        <v>164953</v>
      </c>
      <c r="AO53" s="345">
        <v>24.2</v>
      </c>
      <c r="AP53" s="346">
        <v>132212</v>
      </c>
      <c r="AQ53" s="347">
        <v>-3.2</v>
      </c>
      <c r="AR53" s="348">
        <v>27.4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900420</v>
      </c>
      <c r="AN54" s="352">
        <v>71377</v>
      </c>
      <c r="AO54" s="353">
        <v>178.2</v>
      </c>
      <c r="AP54" s="354">
        <v>67114</v>
      </c>
      <c r="AQ54" s="355">
        <v>12.5</v>
      </c>
      <c r="AR54" s="356">
        <v>165.7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722345</v>
      </c>
      <c r="AN55" s="344">
        <v>57820</v>
      </c>
      <c r="AO55" s="345">
        <v>-64.900000000000006</v>
      </c>
      <c r="AP55" s="346">
        <v>93741</v>
      </c>
      <c r="AQ55" s="347">
        <v>-29.1</v>
      </c>
      <c r="AR55" s="348">
        <v>-35.799999999999997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419264</v>
      </c>
      <c r="AN56" s="352">
        <v>33560</v>
      </c>
      <c r="AO56" s="353">
        <v>-53</v>
      </c>
      <c r="AP56" s="354">
        <v>46285</v>
      </c>
      <c r="AQ56" s="355">
        <v>-31</v>
      </c>
      <c r="AR56" s="356">
        <v>-22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636463</v>
      </c>
      <c r="AN57" s="344">
        <v>51406</v>
      </c>
      <c r="AO57" s="345">
        <v>-11.1</v>
      </c>
      <c r="AP57" s="346">
        <v>107537</v>
      </c>
      <c r="AQ57" s="347">
        <v>14.7</v>
      </c>
      <c r="AR57" s="348">
        <v>-25.8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347425</v>
      </c>
      <c r="AN58" s="352">
        <v>28061</v>
      </c>
      <c r="AO58" s="353">
        <v>-16.399999999999999</v>
      </c>
      <c r="AP58" s="354">
        <v>57923</v>
      </c>
      <c r="AQ58" s="355">
        <v>25.1</v>
      </c>
      <c r="AR58" s="356">
        <v>-41.5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1030038</v>
      </c>
      <c r="AN59" s="344">
        <v>85029</v>
      </c>
      <c r="AO59" s="345">
        <v>65.400000000000006</v>
      </c>
      <c r="AP59" s="346">
        <v>113913</v>
      </c>
      <c r="AQ59" s="347">
        <v>5.9</v>
      </c>
      <c r="AR59" s="348">
        <v>59.5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710645</v>
      </c>
      <c r="AN60" s="352">
        <v>58663</v>
      </c>
      <c r="AO60" s="353">
        <v>109.1</v>
      </c>
      <c r="AP60" s="354">
        <v>53160</v>
      </c>
      <c r="AQ60" s="355">
        <v>-8.1999999999999993</v>
      </c>
      <c r="AR60" s="356">
        <v>117.3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1232386</v>
      </c>
      <c r="AN61" s="359">
        <v>98405</v>
      </c>
      <c r="AO61" s="360">
        <v>12.2</v>
      </c>
      <c r="AP61" s="361">
        <v>116796</v>
      </c>
      <c r="AQ61" s="362">
        <v>1.6</v>
      </c>
      <c r="AR61" s="348">
        <v>10.6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540919</v>
      </c>
      <c r="AN62" s="352">
        <v>43463</v>
      </c>
      <c r="AO62" s="353">
        <v>41.3</v>
      </c>
      <c r="AP62" s="354">
        <v>56825</v>
      </c>
      <c r="AQ62" s="355">
        <v>-1</v>
      </c>
      <c r="AR62" s="356">
        <v>42.3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xDUOykG9LpMxPSgOZx/ZXlKGe6LJ8OivTXsUHY7JGUXsY7ZPSzh9MJ2T5kIpRPhDFJ4SF2TvLRcLNtjfdWMBw==" saltValue="TLVHredDe2082Jzqz+Js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8BfvOx0bSIkkXdikN4OXB3az+eDYvKgGfxDIERDd1Zk3ynIC3LZaAfqEAkNKskvVvzVBppOu5XfI0Qj+yLpkw==" saltValue="h/CTeu6oxTBC89r8gvk8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CJPPItQ/EEpV4phzyNNQ/NSrUgnicUgnniN6F1GUakdvh/L+bNfjdgfFEttwP1J1LBsZ83UP3EgDsF8zqI/fw==" saltValue="4nxiD8OwVuh11EnNJDS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56.99</v>
      </c>
      <c r="G47" s="12">
        <v>58.14</v>
      </c>
      <c r="H47" s="12">
        <v>62.73</v>
      </c>
      <c r="I47" s="12">
        <v>57.38</v>
      </c>
      <c r="J47" s="13">
        <v>51.11</v>
      </c>
    </row>
    <row r="48" spans="2:10" ht="57.75" customHeight="1">
      <c r="B48" s="14"/>
      <c r="C48" s="1176" t="s">
        <v>4</v>
      </c>
      <c r="D48" s="1176"/>
      <c r="E48" s="1177"/>
      <c r="F48" s="15">
        <v>10.029999999999999</v>
      </c>
      <c r="G48" s="16">
        <v>12.31</v>
      </c>
      <c r="H48" s="16">
        <v>11.01</v>
      </c>
      <c r="I48" s="16">
        <v>10.07</v>
      </c>
      <c r="J48" s="17">
        <v>16.48</v>
      </c>
    </row>
    <row r="49" spans="2:10" ht="57.75" customHeight="1" thickBot="1">
      <c r="B49" s="18"/>
      <c r="C49" s="1178" t="s">
        <v>5</v>
      </c>
      <c r="D49" s="1178"/>
      <c r="E49" s="1179"/>
      <c r="F49" s="19">
        <v>1.7</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P1aljpizK0ZNOExx6WSdZriczCYj4W+MR1XrLXqNiuQjeYe9Px3e8Yq74F+9kxW1J/LSVWweLB6HzMpBoPHvVQ==" saltValue="2lKA7CemYDlp/qoyOjEt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田村譲</cp:lastModifiedBy>
  <cp:lastPrinted>2019-10-29T02:31:30Z</cp:lastPrinted>
  <dcterms:created xsi:type="dcterms:W3CDTF">2019-02-14T05:11:26Z</dcterms:created>
  <dcterms:modified xsi:type="dcterms:W3CDTF">2019-10-29T02:31:58Z</dcterms:modified>
  <cp:category/>
</cp:coreProperties>
</file>