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フォント統一及び黒字に修正後\"/>
    </mc:Choice>
  </mc:AlternateContent>
  <bookViews>
    <workbookView xWindow="0" yWindow="0" windowWidth="17730" windowHeight="62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BE34" i="10"/>
  <c r="C34" i="10"/>
  <c r="C35"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alcChain>
</file>

<file path=xl/sharedStrings.xml><?xml version="1.0" encoding="utf-8"?>
<sst xmlns="http://schemas.openxmlformats.org/spreadsheetml/2006/main" count="1118" uniqueCount="588">
  <si>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</si>
  <si>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</si>
  <si>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</si>
  <si>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</si>
  <si>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</si>
  <si>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</si>
  <si>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</si>
  <si>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</si>
  <si>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</si>
  <si>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</si>
  <si>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</si>
  <si>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</si>
  <si>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</si>
  <si>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</si>
  <si>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</si>
  <si>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</si>
  <si>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</si>
  <si>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</si>
  <si>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</si>
  <si>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</si>
  <si>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</si>
  <si>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</si>
  <si>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</si>
  <si>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</si>
  <si>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</si>
  <si>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</si>
  <si>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</si>
  <si>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</si>
  <si>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</si>
  <si>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</si>
  <si>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</si>
  <si>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</si>
  <si>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</si>
  <si>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</si>
  <si>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</si>
  <si>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</si>
  <si>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</si>
  <si>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</si>
  <si>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</si>
  <si>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</si>
  <si>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</si>
  <si>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</si>
  <si>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</si>
  <si>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</si>
  <si>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</si>
  <si>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</si>
  <si>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</si>
  <si>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</si>
  <si>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</si>
  <si>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</si>
  <si>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</si>
  <si>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</si>
  <si>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</si>
  <si>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</si>
  <si>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</si>
  <si>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</si>
  <si>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</si>
  <si>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</si>
  <si>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</si>
  <si>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</si>
  <si>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</si>
  <si>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</si>
  <si>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</si>
  <si>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</si>
  <si>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</si>
  <si>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</si>
  <si>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</si>
  <si>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</si>
  <si>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</si>
  <si>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</si>
  <si>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</si>
  <si>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</si>
  <si>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</si>
  <si>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</si>
  <si>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</si>
  <si>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</si>
  <si>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</si>
  <si>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</si>
  <si>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</si>
  <si>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</si>
  <si>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</si>
  <si>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</si>
  <si>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</si>
  <si>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</si>
  <si>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</si>
  <si>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</si>
  <si>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</si>
  <si>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</si>
  <si>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</si>
  <si>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</si>
  <si>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菊陽町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</si>
  <si>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</si>
  <si>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</si>
  <si>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</si>
  <si>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</si>
  <si>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</si>
  <si>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</si>
  <si>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</si>
  <si>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</si>
  <si>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</si>
  <si>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</si>
  <si>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</si>
  <si>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</si>
  <si>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</si>
  <si>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</si>
  <si>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</si>
  <si>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</si>
  <si>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</si>
  <si>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</si>
  <si>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</si>
  <si>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</si>
  <si>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</si>
  <si>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</si>
  <si>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</si>
  <si>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</si>
  <si>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</si>
  <si>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</si>
  <si>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</si>
  <si>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</si>
  <si>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</si>
  <si>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</si>
  <si>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</si>
  <si>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</si>
  <si>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</si>
  <si>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</si>
  <si>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</si>
  <si>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</si>
  <si>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</si>
  <si>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</si>
  <si>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</si>
  <si>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</si>
  <si>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</si>
  <si>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</si>
  <si>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</si>
  <si>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</si>
  <si>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</si>
  <si>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</si>
  <si>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</si>
  <si>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</si>
  <si>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</si>
  <si>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</si>
  <si>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</si>
  <si>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</si>
  <si>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</si>
  <si>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</si>
  <si>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</si>
  <si>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</si>
  <si>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</si>
  <si>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</si>
  <si>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</si>
  <si>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</si>
  <si>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</si>
  <si>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</si>
  <si>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</si>
  <si>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</si>
  <si>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</si>
  <si>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</si>
  <si>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</si>
  <si>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</si>
  <si>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</si>
  <si>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</si>
  <si>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</si>
  <si>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</si>
  <si>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</si>
  <si>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</si>
  <si>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</si>
  <si>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</si>
  <si>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</si>
  <si>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</si>
  <si>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</si>
  <si>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</si>
  <si>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</si>
  <si>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</si>
  <si>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</si>
  <si>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</si>
  <si>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</si>
  <si>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</si>
  <si>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</si>
  <si>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</si>
  <si>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</si>
  <si>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</si>
  <si>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</si>
  <si>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</si>
  <si>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</si>
  <si>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</si>
  <si>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</si>
  <si>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</si>
  <si>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</si>
  <si>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</si>
  <si>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</si>
  <si>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</si>
  <si>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</si>
  <si>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</si>
  <si>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</si>
  <si>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</si>
  <si>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</si>
  <si>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</si>
  <si>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</si>
  <si>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</si>
  <si>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</si>
  <si>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</si>
  <si>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</si>
  <si>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</si>
  <si>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</si>
  <si>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</si>
  <si>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</si>
  <si>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</si>
  <si>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</si>
  <si>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</si>
  <si>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</si>
  <si>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</si>
  <si>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</si>
  <si>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熊本県菊陽町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</si>
  <si>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</si>
  <si>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</si>
  <si>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</si>
  <si>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</si>
  <si>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</si>
  <si>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</si>
  <si>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</si>
  <si>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</si>
  <si>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</si>
  <si>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</si>
  <si>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</si>
  <si>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</si>
  <si>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</si>
  <si>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</si>
  <si>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</si>
  <si>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</si>
  <si>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</si>
  <si>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</si>
  <si>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</si>
  <si>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</si>
  <si>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</si>
  <si>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</si>
  <si>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</si>
  <si>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</si>
  <si>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</si>
  <si>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</si>
  <si>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</si>
  <si>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</si>
  <si>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</si>
  <si>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</si>
  <si>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</si>
  <si>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</si>
  <si>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</si>
  <si>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</si>
  <si>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</si>
  <si>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</si>
  <si>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</si>
  <si>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</si>
  <si>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</si>
  <si>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</si>
  <si>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</si>
  <si>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</si>
  <si>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</si>
  <si>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</si>
  <si>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</si>
  <si>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</si>
  <si>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</si>
  <si>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</si>
  <si>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</si>
  <si>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</si>
  <si>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</si>
  <si>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</si>
  <si>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</si>
  <si>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</si>
  <si>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</si>
  <si>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</si>
  <si>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</si>
  <si>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</si>
  <si>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</si>
  <si>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</si>
  <si>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</si>
  <si>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</si>
  <si>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</si>
  <si>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</si>
  <si>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</si>
  <si>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</si>
  <si>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</si>
  <si>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</si>
  <si>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</si>
  <si>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</si>
  <si>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</si>
  <si>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</si>
  <si>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</si>
  <si>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</si>
  <si>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</si>
  <si>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</si>
  <si>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</si>
  <si>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</si>
  <si>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</si>
  <si>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</si>
  <si>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</si>
  <si>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</si>
  <si>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</si>
  <si>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</si>
  <si>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</si>
  <si>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</si>
  <si>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</si>
  <si>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</si>
  <si>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</si>
  <si>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</si>
  <si>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</si>
  <si>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</si>
  <si>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</si>
  <si>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</si>
  <si>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</si>
  <si>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</si>
  <si>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</si>
  <si>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</si>
  <si>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</si>
  <si>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</si>
  <si>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</si>
  <si>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</si>
  <si>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</si>
  <si>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</si>
  <si>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</si>
  <si>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</si>
  <si>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</si>
  <si>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</si>
  <si>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</si>
  <si>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</si>
  <si>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</si>
  <si>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</si>
  <si>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</si>
  <si>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</si>
  <si>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</si>
  <si>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</si>
  <si>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</si>
  <si>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</si>
  <si>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</si>
  <si>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</si>
  <si>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</si>
  <si>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</si>
  <si>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</si>
  <si>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</si>
  <si>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</si>
  <si>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</si>
  <si>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</si>
  <si>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</si>
  <si>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</si>
  <si>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</si>
  <si>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</si>
  <si>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</si>
  <si>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</si>
  <si>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</si>
  <si>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</si>
  <si>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</si>
  <si>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</si>
  <si>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</si>
  <si>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</si>
  <si>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</si>
  <si>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</si>
  <si>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</si>
  <si>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</si>
  <si>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</si>
  <si>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</si>
  <si>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</si>
  <si>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</si>
  <si>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</si>
  <si>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</si>
  <si>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</si>
  <si>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熊本県菊陽町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</si>
  <si>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</si>
  <si>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</si>
  <si>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</si>
  <si>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</si>
  <si>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</si>
  <si>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</si>
  <si>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</si>
  <si>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</si>
  <si>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</si>
  <si>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</si>
  <si>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</si>
  <si>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</si>
  <si>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</si>
  <si>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</si>
  <si>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</si>
  <si>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</si>
  <si>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</si>
  <si>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</si>
  <si>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</si>
  <si>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</si>
  <si>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</si>
  <si>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</si>
  <si>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</si>
  <si>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</si>
  <si>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</si>
  <si>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</si>
  <si>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</si>
  <si>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</si>
  <si>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</si>
  <si>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</si>
  <si>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</si>
  <si>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</si>
  <si>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</si>
  <si>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</si>
  <si>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</si>
  <si>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</si>
  <si>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</si>
  <si>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</si>
  <si>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</si>
  <si>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</si>
  <si>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</si>
  <si>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</si>
  <si>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</si>
  <si>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</si>
  <si>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</si>
  <si>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</si>
  <si>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</si>
  <si>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</si>
  <si>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</si>
  <si>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</si>
  <si>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</si>
  <si>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</si>
  <si>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</si>
  <si>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</si>
  <si>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</si>
  <si>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</si>
  <si>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</si>
  <si>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</si>
  <si>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</si>
  <si>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</si>
  <si>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</si>
  <si>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</si>
  <si>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</si>
  <si>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</si>
  <si>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</si>
  <si>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</si>
  <si>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</si>
  <si>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</si>
  <si>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</si>
  <si>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</si>
  <si>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</si>
  <si>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</si>
  <si>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</si>
  <si>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</si>
  <si>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</si>
  <si>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</si>
  <si>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</si>
  <si>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</si>
  <si>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</si>
  <si>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</si>
  <si>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</si>
  <si>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</si>
  <si>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</si>
  <si>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</si>
  <si>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</si>
  <si>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</si>
  <si>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</si>
  <si>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</si>
  <si>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</si>
  <si>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</si>
  <si>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</si>
  <si>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</si>
  <si>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</si>
  <si>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</si>
  <si>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</si>
  <si>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</si>
  <si>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</si>
  <si>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</si>
  <si>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</si>
  <si>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</si>
  <si>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</si>
  <si>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</si>
  <si>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</si>
  <si>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</si>
  <si>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</si>
  <si>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</si>
  <si>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</si>
  <si>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</si>
  <si>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</si>
  <si>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</si>
  <si>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</si>
  <si>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</si>
  <si>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</si>
  <si>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</si>
  <si>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</si>
  <si>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</si>
  <si>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</si>
  <si>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</si>
  <si>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</si>
  <si>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</si>
  <si>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</si>
  <si>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</si>
  <si>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</si>
  <si>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</si>
  <si>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</si>
  <si>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</si>
  <si>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</si>
  <si>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</si>
  <si>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</si>
  <si>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</si>
  <si>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</si>
  <si>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</si>
  <si>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</si>
  <si>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</si>
  <si>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</si>
  <si>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</si>
  <si>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</si>
  <si>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</si>
  <si>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</si>
  <si>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</si>
  <si>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</si>
  <si>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</si>
  <si>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</si>
  <si>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</si>
  <si>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</si>
  <si>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</si>
  <si>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</si>
  <si>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</si>
  <si>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</si>
  <si>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</si>
  <si>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</si>
  <si>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</si>
  <si>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</si>
  <si>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</si>
  <si>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</si>
  <si>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</si>
  <si>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</si>
  <si>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</si>
  <si>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</si>
  <si>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</si>
  <si>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</si>
  <si>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</si>
  <si>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</si>
  <si>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</si>
  <si>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</si>
  <si>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</si>
  <si>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</si>
  <si>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</si>
  <si>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</si>
  <si>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</si>
  <si>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</si>
  <si>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</si>
  <si>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</si>
  <si>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</si>
  <si>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</si>
  <si>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</si>
  <si>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</si>
  <si>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</si>
  <si>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</si>
  <si>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</si>
  <si>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</si>
  <si>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</si>
  <si>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</si>
  <si>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</si>
  <si>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</si>
  <si>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</si>
  <si>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3.32</t>
  </si>
  <si>
    <t>一般会計</t>
  </si>
  <si>
    <t>国民健康保険特別会計</t>
  </si>
  <si>
    <t>介護保険特別会計</t>
  </si>
  <si>
    <t>下水道事業会計</t>
  </si>
  <si>
    <t>後期高齢者医療特別会計</t>
  </si>
  <si>
    <t>土地取得特別会計</t>
  </si>
  <si>
    <t>その他会計（赤字）</t>
  </si>
  <si>
    <t>その他会計（黒字）</t>
  </si>
  <si>
    <t>公共施設整備基金</t>
    <phoneticPr fontId="11"/>
  </si>
  <si>
    <t>総合スポーツ施設整備基金</t>
    <phoneticPr fontId="11"/>
  </si>
  <si>
    <t>ふるさと創生事業基金</t>
    <phoneticPr fontId="11"/>
  </si>
  <si>
    <t>学校建設基金</t>
    <phoneticPr fontId="11"/>
  </si>
  <si>
    <t>社会福祉振興基金</t>
    <phoneticPr fontId="11"/>
  </si>
  <si>
    <t>熊本県市町村総合事務組合</t>
    <rPh sb="0" eb="3">
      <t>クマモトケン</t>
    </rPh>
    <rPh sb="3" eb="6">
      <t>シチョウソン</t>
    </rPh>
    <rPh sb="6" eb="8">
      <t>ソウゴウ</t>
    </rPh>
    <rPh sb="8" eb="10">
      <t>ジム</t>
    </rPh>
    <rPh sb="10" eb="12">
      <t>クミアイ</t>
    </rPh>
    <phoneticPr fontId="2"/>
  </si>
  <si>
    <t>菊池環境保全組合</t>
    <rPh sb="0" eb="2">
      <t>キクチ</t>
    </rPh>
    <rPh sb="2" eb="4">
      <t>カンキョウ</t>
    </rPh>
    <rPh sb="4" eb="6">
      <t>ホゼン</t>
    </rPh>
    <rPh sb="6" eb="8">
      <t>クミアイ</t>
    </rPh>
    <phoneticPr fontId="2"/>
  </si>
  <si>
    <t>大津菊陽水道企業団</t>
    <rPh sb="0" eb="2">
      <t>オオヅ</t>
    </rPh>
    <rPh sb="2" eb="4">
      <t>キクヨウ</t>
    </rPh>
    <rPh sb="4" eb="6">
      <t>スイドウ</t>
    </rPh>
    <rPh sb="6" eb="8">
      <t>キギョウ</t>
    </rPh>
    <rPh sb="8" eb="9">
      <t>ダン</t>
    </rPh>
    <phoneticPr fontId="2"/>
  </si>
  <si>
    <t>菊池広域連合</t>
    <rPh sb="0" eb="2">
      <t>キクチ</t>
    </rPh>
    <rPh sb="2" eb="4">
      <t>コウイキ</t>
    </rPh>
    <rPh sb="4" eb="6">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</si>
  <si>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</si>
  <si>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熊本県後期高齢者医療広域連合（特別会計）</t>
    <rPh sb="0" eb="3">
      <t>クマモトケン</t>
    </rPh>
    <rPh sb="3" eb="5">
      <t>コウキ</t>
    </rPh>
    <rPh sb="5" eb="8">
      <t>コウレイシャ</t>
    </rPh>
    <rPh sb="8" eb="10">
      <t>イリョウ</t>
    </rPh>
    <rPh sb="10" eb="12">
      <t>コウイキ</t>
    </rPh>
    <rPh sb="12" eb="14">
      <t>レンゴウ</t>
    </rPh>
    <rPh sb="15" eb="17">
      <t>トクベツ</t>
    </rPh>
    <rPh sb="17" eb="19">
      <t>カイケイ</t>
    </rPh>
    <phoneticPr fontId="2"/>
  </si>
  <si>
    <t>(有)さんふれあ</t>
    <rPh sb="0" eb="3">
      <t>ユウゲンガイシャ</t>
    </rPh>
    <phoneticPr fontId="2"/>
  </si>
  <si>
    <t>-</t>
    <phoneticPr fontId="2"/>
  </si>
  <si>
    <t>法適用企業</t>
    <rPh sb="0" eb="1">
      <t>ホウ</t>
    </rPh>
    <rPh sb="1" eb="3">
      <t>テキヨウ</t>
    </rPh>
    <rPh sb="3" eb="5">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</si>
  <si>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</si>
  <si>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</si>
  <si>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</si>
  <si>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</si>
  <si>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有形固定資産減価償却率は類似団体よりも低い水準にある。地方債の現在高が熊本地震による災害廃棄物処理事業、小中学校施設整備事業等の借入により増加しているが充当可能財源等の増加や、公営企業に対しての地方債償還額に充当した繰入額の減少等により将来負担比率がマイナスとなった。今後も公共施設総合管理計画に基づき公共施設の見直しと適正配置により老朽化対策を推進していく。さらに将来的には個別施設計画の策定等により、公共施設の維持管理費用が減少していくと見込まれる。
</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19" eb="21">
      <t>ルイジ</t>
    </rPh>
    <rPh sb="21" eb="23">
      <t>ダンタイ</t>
    </rPh>
    <rPh sb="26" eb="27">
      <t>ヒク</t>
    </rPh>
    <rPh sb="28" eb="30">
      <t>スイジュン</t>
    </rPh>
    <rPh sb="83" eb="85">
      <t>ジュウトウ</t>
    </rPh>
    <rPh sb="85" eb="87">
      <t>カノウ</t>
    </rPh>
    <rPh sb="87" eb="89">
      <t>ザイゲン</t>
    </rPh>
    <rPh sb="89" eb="90">
      <t>トウ</t>
    </rPh>
    <rPh sb="91" eb="93">
      <t>ゾウカ</t>
    </rPh>
    <rPh sb="119" eb="121">
      <t>ゲンショウ</t>
    </rPh>
    <rPh sb="121" eb="122">
      <t>トウ</t>
    </rPh>
    <rPh sb="125" eb="127">
      <t>ショウライ</t>
    </rPh>
    <rPh sb="127" eb="129">
      <t>フタン</t>
    </rPh>
    <rPh sb="129" eb="131">
      <t>ヒリツ</t>
    </rPh>
    <rPh sb="141" eb="143">
      <t>コンゴ</t>
    </rPh>
    <rPh sb="144" eb="146">
      <t>コウキョウ</t>
    </rPh>
    <rPh sb="146" eb="148">
      <t>シセツ</t>
    </rPh>
    <rPh sb="148" eb="150">
      <t>ソウゴウ</t>
    </rPh>
    <rPh sb="150" eb="152">
      <t>カンリ</t>
    </rPh>
    <rPh sb="152" eb="154">
      <t>ケイカク</t>
    </rPh>
    <rPh sb="155" eb="156">
      <t>モト</t>
    </rPh>
    <rPh sb="158" eb="160">
      <t>コウキョウ</t>
    </rPh>
    <rPh sb="160" eb="162">
      <t>シセツ</t>
    </rPh>
    <rPh sb="163" eb="165">
      <t>ミナオ</t>
    </rPh>
    <rPh sb="167" eb="169">
      <t>テキセイ</t>
    </rPh>
    <rPh sb="169" eb="171">
      <t>ハイチ</t>
    </rPh>
    <rPh sb="174" eb="177">
      <t>ロウキュウカ</t>
    </rPh>
    <rPh sb="177" eb="179">
      <t>タイサク</t>
    </rPh>
    <rPh sb="180" eb="182">
      <t>スイシン</t>
    </rPh>
    <rPh sb="190" eb="193">
      <t>ショウライテキ</t>
    </rPh>
    <rPh sb="195" eb="197">
      <t>コベツ</t>
    </rPh>
    <rPh sb="197" eb="199">
      <t>シセツ</t>
    </rPh>
    <rPh sb="199" eb="201">
      <t>ケイカク</t>
    </rPh>
    <rPh sb="202" eb="204">
      <t>サクテイ</t>
    </rPh>
    <rPh sb="204" eb="205">
      <t>トウ</t>
    </rPh>
    <rPh sb="209" eb="211">
      <t>コウキョウ</t>
    </rPh>
    <rPh sb="211" eb="213">
      <t>シセツ</t>
    </rPh>
    <rPh sb="214" eb="216">
      <t>イジ</t>
    </rPh>
    <rPh sb="216" eb="218">
      <t>カンリ</t>
    </rPh>
    <rPh sb="218" eb="220">
      <t>ヒヨウ</t>
    </rPh>
    <rPh sb="221" eb="223">
      <t>ゲンショウ</t>
    </rPh>
    <rPh sb="228" eb="230">
      <t>ミコ</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</si>
  <si>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</si>
  <si>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</si>
  <si>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</si>
  <si>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</si>
  <si>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</si>
  <si>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</si>
  <si>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</si>
  <si>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将来負担額が主に公営企業決算統計の出資金計上項目を変更したため減少（559百万円）し、充当可能財源等が主に財政調整基金等への積立により増加（728百万円）したため、昨年度と比較すると減少し、マイナスとなっている。実質公債費比率についても、公営企業決算統計の出資金計上項目を変更したため、公営企業に対しての地方債償還額に充当した繰入額が減少したことや、元利償還金の減少等により減少傾向だが、地方債残高は増加しており、類似団体内平均と比較しても高い水準にあるため、引き続き適正な事業執行を行いながら償還額の平準化に努めていく。</t>
    <rPh sb="0" eb="2">
      <t>ショウライ</t>
    </rPh>
    <rPh sb="2" eb="4">
      <t>フタン</t>
    </rPh>
    <rPh sb="4" eb="6">
      <t>ヒリツ</t>
    </rPh>
    <rPh sb="12" eb="14">
      <t>ショウライ</t>
    </rPh>
    <rPh sb="14" eb="16">
      <t>フタン</t>
    </rPh>
    <rPh sb="16" eb="17">
      <t>ガク</t>
    </rPh>
    <rPh sb="18" eb="19">
      <t>シュ</t>
    </rPh>
    <rPh sb="20" eb="22">
      <t>コウエイ</t>
    </rPh>
    <rPh sb="22" eb="24">
      <t>キギョウ</t>
    </rPh>
    <rPh sb="24" eb="26">
      <t>ケッサン</t>
    </rPh>
    <rPh sb="26" eb="28">
      <t>トウケイ</t>
    </rPh>
    <rPh sb="29" eb="32">
      <t>シュッシキン</t>
    </rPh>
    <rPh sb="32" eb="34">
      <t>ケイジョウ</t>
    </rPh>
    <rPh sb="34" eb="36">
      <t>コウモク</t>
    </rPh>
    <rPh sb="37" eb="39">
      <t>ヘンコウ</t>
    </rPh>
    <rPh sb="43" eb="45">
      <t>ゲンショウ</t>
    </rPh>
    <rPh sb="49" eb="51">
      <t>ヒャクマン</t>
    </rPh>
    <rPh sb="51" eb="52">
      <t>エン</t>
    </rPh>
    <rPh sb="55" eb="57">
      <t>ジュウトウ</t>
    </rPh>
    <rPh sb="57" eb="59">
      <t>カノウ</t>
    </rPh>
    <rPh sb="59" eb="61">
      <t>ザイゲン</t>
    </rPh>
    <rPh sb="61" eb="62">
      <t>トウ</t>
    </rPh>
    <rPh sb="63" eb="64">
      <t>オモ</t>
    </rPh>
    <rPh sb="65" eb="67">
      <t>ザイセイ</t>
    </rPh>
    <rPh sb="67" eb="69">
      <t>チョウセイ</t>
    </rPh>
    <rPh sb="69" eb="71">
      <t>キキン</t>
    </rPh>
    <rPh sb="71" eb="72">
      <t>トウ</t>
    </rPh>
    <rPh sb="74" eb="76">
      <t>ツミタテ</t>
    </rPh>
    <rPh sb="79" eb="81">
      <t>ゾウカ</t>
    </rPh>
    <rPh sb="85" eb="88">
      <t>ヒャクマンエン</t>
    </rPh>
    <rPh sb="103" eb="105">
      <t>ゲンショウ</t>
    </rPh>
    <rPh sb="118" eb="120">
      <t>ジッシツ</t>
    </rPh>
    <rPh sb="120" eb="123">
      <t>コウサイヒ</t>
    </rPh>
    <rPh sb="123" eb="125">
      <t>ヒリツ</t>
    </rPh>
    <rPh sb="206" eb="209">
      <t>チホウサイ</t>
    </rPh>
    <rPh sb="209" eb="210">
      <t>ザン</t>
    </rPh>
    <rPh sb="210" eb="211">
      <t>ダカ</t>
    </rPh>
    <rPh sb="212" eb="214">
      <t>ゾウカ</t>
    </rPh>
    <rPh sb="219" eb="221">
      <t>ルイジ</t>
    </rPh>
    <rPh sb="221" eb="223">
      <t>ダンタイ</t>
    </rPh>
    <rPh sb="223" eb="224">
      <t>ナイ</t>
    </rPh>
    <rPh sb="224" eb="226">
      <t>ヘイキン</t>
    </rPh>
    <rPh sb="227" eb="229">
      <t>ヒカク</t>
    </rPh>
    <rPh sb="232" eb="233">
      <t>タカ</t>
    </rPh>
    <rPh sb="234" eb="236">
      <t>スイジュン</t>
    </rPh>
    <rPh sb="242" eb="243">
      <t>ヒ</t>
    </rPh>
    <rPh sb="244" eb="245">
      <t>ツヅ</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</si>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</sst>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9425-412A-9679-C1B1A93AA2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105628</c:v>
                </c:pt>
                <c:pt idx="1">
                  <c:v>92623</c:v>
                </c:pt>
                <c:pt idx="2">
                  <c:v>48919</c:v>
                </c:pt>
                <c:pt idx="3">
                  <c:v>32254</c:v>
                </c:pt>
                <c:pt idx="4">
                  <c:v>47505</c:v>
                </c:pt>
              </c:numCache>
            </c:numRef>
          </c:val>
          <c:smooth val="0"/>
          <c:extLst>
            <c:ext xmlns:c16="http://schemas.microsoft.com/office/drawing/2014/chart" uri="{C3380CC4-5D6E-409C-BE32-E72D297353CC}">
              <c16:uniqueId val="{00000001-9425-412A-9679-C1B1A93AA2C4}"/>
            </c:ext>
          </c:extLst>
        </c:ser>
        <c:dLbls>
          <c:showLegendKey val="0"/>
          <c:showVal val="0"/>
          <c:showCatName val="0"/>
          <c:showSerName val="0"/>
          <c:showPercent val="0"/>
          <c:showBubbleSize val="0"/>
        </c:dLbls>
        <c:marker val="1"/>
        <c:smooth val="0"/>
        <c:axId val="65311104"/>
        <c:axId val="65313024"/>
      </c:lineChart>
      <c:catAx>
        <c:axId val="65311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313024"/>
        <c:crosses val="autoZero"/>
        <c:auto val="1"/>
        <c:lblAlgn val="ctr"/>
        <c:lblOffset val="100"/>
        <c:tickLblSkip val="1"/>
        <c:tickMarkSkip val="1"/>
        <c:noMultiLvlLbl val="0"/>
      </c:catAx>
      <c:valAx>
        <c:axId val="653130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311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9.16</c:v>
                </c:pt>
                <c:pt idx="1">
                  <c:v>8.52</c:v>
                </c:pt>
                <c:pt idx="2">
                  <c:v>7.5</c:v>
                </c:pt>
                <c:pt idx="3">
                  <c:v>7.52</c:v>
                </c:pt>
                <c:pt idx="4">
                  <c:v>8.4600000000000009</c:v>
                </c:pt>
              </c:numCache>
            </c:numRef>
          </c:val>
          <c:extLst>
            <c:ext xmlns:c16="http://schemas.microsoft.com/office/drawing/2014/chart" uri="{C3380CC4-5D6E-409C-BE32-E72D297353CC}">
              <c16:uniqueId val="{00000000-599F-493A-A479-85C784F844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c:v>
                </c:pt>
                <c:pt idx="1">
                  <c:v>26.58</c:v>
                </c:pt>
                <c:pt idx="2">
                  <c:v>29.31</c:v>
                </c:pt>
                <c:pt idx="3">
                  <c:v>25.43</c:v>
                </c:pt>
                <c:pt idx="4">
                  <c:v>29.77</c:v>
                </c:pt>
              </c:numCache>
            </c:numRef>
          </c:val>
          <c:extLst>
            <c:ext xmlns:c16="http://schemas.microsoft.com/office/drawing/2014/chart" uri="{C3380CC4-5D6E-409C-BE32-E72D297353CC}">
              <c16:uniqueId val="{00000001-599F-493A-A479-85C784F8446A}"/>
            </c:ext>
          </c:extLst>
        </c:ser>
        <c:dLbls>
          <c:showLegendKey val="0"/>
          <c:showVal val="0"/>
          <c:showCatName val="0"/>
          <c:showSerName val="0"/>
          <c:showPercent val="0"/>
          <c:showBubbleSize val="0"/>
        </c:dLbls>
        <c:gapWidth val="250"/>
        <c:overlap val="100"/>
        <c:axId val="167205120"/>
        <c:axId val="167207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2.69</c:v>
                </c:pt>
                <c:pt idx="1">
                  <c:v>1.77</c:v>
                </c:pt>
                <c:pt idx="2">
                  <c:v>5.55</c:v>
                </c:pt>
                <c:pt idx="3">
                  <c:v>-3.32</c:v>
                </c:pt>
                <c:pt idx="4">
                  <c:v>8.6199999999999992</c:v>
                </c:pt>
              </c:numCache>
            </c:numRef>
          </c:val>
          <c:smooth val="0"/>
          <c:extLst>
            <c:ext xmlns:c16="http://schemas.microsoft.com/office/drawing/2014/chart" uri="{C3380CC4-5D6E-409C-BE32-E72D297353CC}">
              <c16:uniqueId val="{00000002-599F-493A-A479-85C784F8446A}"/>
            </c:ext>
          </c:extLst>
        </c:ser>
        <c:dLbls>
          <c:showLegendKey val="0"/>
          <c:showVal val="0"/>
          <c:showCatName val="0"/>
          <c:showSerName val="0"/>
          <c:showPercent val="0"/>
          <c:showBubbleSize val="0"/>
        </c:dLbls>
        <c:marker val="1"/>
        <c:smooth val="0"/>
        <c:axId val="167205120"/>
        <c:axId val="167207296"/>
      </c:lineChart>
      <c:catAx>
        <c:axId val="16720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207296"/>
        <c:crosses val="autoZero"/>
        <c:auto val="1"/>
        <c:lblAlgn val="ctr"/>
        <c:lblOffset val="100"/>
        <c:tickLblSkip val="1"/>
        <c:tickMarkSkip val="1"/>
        <c:noMultiLvlLbl val="0"/>
      </c:catAx>
      <c:valAx>
        <c:axId val="167207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20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C39-4DE4-8208-9BE77778F4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39-4DE4-8208-9BE77778F4E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C39-4DE4-8208-9BE77778F4E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C39-4DE4-8208-9BE77778F4E1}"/>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C39-4DE4-8208-9BE77778F4E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0.12</c:v>
                </c:pt>
                <c:pt idx="4">
                  <c:v>#N/A</c:v>
                </c:pt>
                <c:pt idx="5">
                  <c:v>0.12</c:v>
                </c:pt>
                <c:pt idx="6">
                  <c:v>#N/A</c:v>
                </c:pt>
                <c:pt idx="7">
                  <c:v>0.09</c:v>
                </c:pt>
                <c:pt idx="8">
                  <c:v>#N/A</c:v>
                </c:pt>
                <c:pt idx="9">
                  <c:v>0.11</c:v>
                </c:pt>
              </c:numCache>
            </c:numRef>
          </c:val>
          <c:extLst>
            <c:ext xmlns:c16="http://schemas.microsoft.com/office/drawing/2014/chart" uri="{C3380CC4-5D6E-409C-BE32-E72D297353CC}">
              <c16:uniqueId val="{00000005-AC39-4DE4-8208-9BE77778F4E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1.07</c:v>
                </c:pt>
                <c:pt idx="2">
                  <c:v>#N/A</c:v>
                </c:pt>
                <c:pt idx="3">
                  <c:v>0.99</c:v>
                </c:pt>
                <c:pt idx="4">
                  <c:v>#N/A</c:v>
                </c:pt>
                <c:pt idx="5">
                  <c:v>1.22</c:v>
                </c:pt>
                <c:pt idx="6">
                  <c:v>#N/A</c:v>
                </c:pt>
                <c:pt idx="7">
                  <c:v>1.19</c:v>
                </c:pt>
                <c:pt idx="8">
                  <c:v>#N/A</c:v>
                </c:pt>
                <c:pt idx="9">
                  <c:v>1.38</c:v>
                </c:pt>
              </c:numCache>
            </c:numRef>
          </c:val>
          <c:extLst>
            <c:ext xmlns:c16="http://schemas.microsoft.com/office/drawing/2014/chart" uri="{C3380CC4-5D6E-409C-BE32-E72D297353CC}">
              <c16:uniqueId val="{00000006-AC39-4DE4-8208-9BE77778F4E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0.85</c:v>
                </c:pt>
                <c:pt idx="2">
                  <c:v>#N/A</c:v>
                </c:pt>
                <c:pt idx="3">
                  <c:v>1.22</c:v>
                </c:pt>
                <c:pt idx="4">
                  <c:v>#N/A</c:v>
                </c:pt>
                <c:pt idx="5">
                  <c:v>1.06</c:v>
                </c:pt>
                <c:pt idx="6">
                  <c:v>#N/A</c:v>
                </c:pt>
                <c:pt idx="7">
                  <c:v>1.89</c:v>
                </c:pt>
                <c:pt idx="8">
                  <c:v>#N/A</c:v>
                </c:pt>
                <c:pt idx="9">
                  <c:v>2.02</c:v>
                </c:pt>
              </c:numCache>
            </c:numRef>
          </c:val>
          <c:extLst>
            <c:ext xmlns:c16="http://schemas.microsoft.com/office/drawing/2014/chart" uri="{C3380CC4-5D6E-409C-BE32-E72D297353CC}">
              <c16:uniqueId val="{00000007-AC39-4DE4-8208-9BE77778F4E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1.92</c:v>
                </c:pt>
                <c:pt idx="2">
                  <c:v>#N/A</c:v>
                </c:pt>
                <c:pt idx="3">
                  <c:v>1.49</c:v>
                </c:pt>
                <c:pt idx="4">
                  <c:v>#N/A</c:v>
                </c:pt>
                <c:pt idx="5">
                  <c:v>1.32</c:v>
                </c:pt>
                <c:pt idx="6">
                  <c:v>#N/A</c:v>
                </c:pt>
                <c:pt idx="7">
                  <c:v>2.38</c:v>
                </c:pt>
                <c:pt idx="8">
                  <c:v>#N/A</c:v>
                </c:pt>
                <c:pt idx="9">
                  <c:v>2.99</c:v>
                </c:pt>
              </c:numCache>
            </c:numRef>
          </c:val>
          <c:extLst>
            <c:ext xmlns:c16="http://schemas.microsoft.com/office/drawing/2014/chart" uri="{C3380CC4-5D6E-409C-BE32-E72D297353CC}">
              <c16:uniqueId val="{00000008-AC39-4DE4-8208-9BE77778F4E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9.16</c:v>
                </c:pt>
                <c:pt idx="2">
                  <c:v>#N/A</c:v>
                </c:pt>
                <c:pt idx="3">
                  <c:v>8.52</c:v>
                </c:pt>
                <c:pt idx="4">
                  <c:v>#N/A</c:v>
                </c:pt>
                <c:pt idx="5">
                  <c:v>7.5</c:v>
                </c:pt>
                <c:pt idx="6">
                  <c:v>#N/A</c:v>
                </c:pt>
                <c:pt idx="7">
                  <c:v>7.52</c:v>
                </c:pt>
                <c:pt idx="8">
                  <c:v>#N/A</c:v>
                </c:pt>
                <c:pt idx="9">
                  <c:v>8.4600000000000009</c:v>
                </c:pt>
              </c:numCache>
            </c:numRef>
          </c:val>
          <c:extLst>
            <c:ext xmlns:c16="http://schemas.microsoft.com/office/drawing/2014/chart" uri="{C3380CC4-5D6E-409C-BE32-E72D297353CC}">
              <c16:uniqueId val="{00000009-AC39-4DE4-8208-9BE77778F4E1}"/>
            </c:ext>
          </c:extLst>
        </c:ser>
        <c:dLbls>
          <c:showLegendKey val="0"/>
          <c:showVal val="0"/>
          <c:showCatName val="0"/>
          <c:showSerName val="0"/>
          <c:showPercent val="0"/>
          <c:showBubbleSize val="0"/>
        </c:dLbls>
        <c:gapWidth val="150"/>
        <c:overlap val="100"/>
        <c:axId val="167035648"/>
        <c:axId val="167037184"/>
      </c:barChart>
      <c:catAx>
        <c:axId val="16703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037184"/>
        <c:crosses val="autoZero"/>
        <c:auto val="1"/>
        <c:lblAlgn val="ctr"/>
        <c:lblOffset val="100"/>
        <c:tickLblSkip val="1"/>
        <c:tickMarkSkip val="1"/>
        <c:noMultiLvlLbl val="0"/>
      </c:catAx>
      <c:valAx>
        <c:axId val="167037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035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1026</c:v>
                </c:pt>
                <c:pt idx="5">
                  <c:v>1100</c:v>
                </c:pt>
                <c:pt idx="8">
                  <c:v>1066</c:v>
                </c:pt>
                <c:pt idx="11">
                  <c:v>1088</c:v>
                </c:pt>
                <c:pt idx="14">
                  <c:v>1091</c:v>
                </c:pt>
              </c:numCache>
            </c:numRef>
          </c:val>
          <c:extLst>
            <c:ext xmlns:c16="http://schemas.microsoft.com/office/drawing/2014/chart" uri="{C3380CC4-5D6E-409C-BE32-E72D297353CC}">
              <c16:uniqueId val="{00000000-0F6A-4E51-91AE-0B164D262B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6A-4E51-91AE-0B164D262B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0F6A-4E51-91AE-0B164D262B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30</c:v>
                </c:pt>
                <c:pt idx="3">
                  <c:v>32</c:v>
                </c:pt>
                <c:pt idx="6">
                  <c:v>27</c:v>
                </c:pt>
                <c:pt idx="9">
                  <c:v>60</c:v>
                </c:pt>
                <c:pt idx="12">
                  <c:v>80</c:v>
                </c:pt>
              </c:numCache>
            </c:numRef>
          </c:val>
          <c:extLst>
            <c:ext xmlns:c16="http://schemas.microsoft.com/office/drawing/2014/chart" uri="{C3380CC4-5D6E-409C-BE32-E72D297353CC}">
              <c16:uniqueId val="{00000003-0F6A-4E51-91AE-0B164D262B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335</c:v>
                </c:pt>
                <c:pt idx="3">
                  <c:v>351</c:v>
                </c:pt>
                <c:pt idx="6">
                  <c:v>338</c:v>
                </c:pt>
                <c:pt idx="9">
                  <c:v>331</c:v>
                </c:pt>
                <c:pt idx="12">
                  <c:v>193</c:v>
                </c:pt>
              </c:numCache>
            </c:numRef>
          </c:val>
          <c:extLst>
            <c:ext xmlns:c16="http://schemas.microsoft.com/office/drawing/2014/chart" uri="{C3380CC4-5D6E-409C-BE32-E72D297353CC}">
              <c16:uniqueId val="{00000004-0F6A-4E51-91AE-0B164D262B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6A-4E51-91AE-0B164D262B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6A-4E51-91AE-0B164D262B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1249</c:v>
                </c:pt>
                <c:pt idx="3">
                  <c:v>1355</c:v>
                </c:pt>
                <c:pt idx="6">
                  <c:v>1358</c:v>
                </c:pt>
                <c:pt idx="9">
                  <c:v>1417</c:v>
                </c:pt>
                <c:pt idx="12">
                  <c:v>1304</c:v>
                </c:pt>
              </c:numCache>
            </c:numRef>
          </c:val>
          <c:extLst>
            <c:ext xmlns:c16="http://schemas.microsoft.com/office/drawing/2014/chart" uri="{C3380CC4-5D6E-409C-BE32-E72D297353CC}">
              <c16:uniqueId val="{00000007-0F6A-4E51-91AE-0B164D262B23}"/>
            </c:ext>
          </c:extLst>
        </c:ser>
        <c:dLbls>
          <c:showLegendKey val="0"/>
          <c:showVal val="0"/>
          <c:showCatName val="0"/>
          <c:showSerName val="0"/>
          <c:showPercent val="0"/>
          <c:showBubbleSize val="0"/>
        </c:dLbls>
        <c:gapWidth val="100"/>
        <c:overlap val="100"/>
        <c:axId val="153324544"/>
        <c:axId val="153334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589</c:v>
                </c:pt>
                <c:pt idx="2">
                  <c:v>#N/A</c:v>
                </c:pt>
                <c:pt idx="3">
                  <c:v>#N/A</c:v>
                </c:pt>
                <c:pt idx="4">
                  <c:v>639</c:v>
                </c:pt>
                <c:pt idx="5">
                  <c:v>#N/A</c:v>
                </c:pt>
                <c:pt idx="6">
                  <c:v>#N/A</c:v>
                </c:pt>
                <c:pt idx="7">
                  <c:v>658</c:v>
                </c:pt>
                <c:pt idx="8">
                  <c:v>#N/A</c:v>
                </c:pt>
                <c:pt idx="9">
                  <c:v>#N/A</c:v>
                </c:pt>
                <c:pt idx="10">
                  <c:v>721</c:v>
                </c:pt>
                <c:pt idx="11">
                  <c:v>#N/A</c:v>
                </c:pt>
                <c:pt idx="12">
                  <c:v>#N/A</c:v>
                </c:pt>
                <c:pt idx="13">
                  <c:v>486</c:v>
                </c:pt>
                <c:pt idx="14">
                  <c:v>#N/A</c:v>
                </c:pt>
              </c:numCache>
            </c:numRef>
          </c:val>
          <c:smooth val="0"/>
          <c:extLst>
            <c:ext xmlns:c16="http://schemas.microsoft.com/office/drawing/2014/chart" uri="{C3380CC4-5D6E-409C-BE32-E72D297353CC}">
              <c16:uniqueId val="{00000008-0F6A-4E51-91AE-0B164D262B23}"/>
            </c:ext>
          </c:extLst>
        </c:ser>
        <c:dLbls>
          <c:showLegendKey val="0"/>
          <c:showVal val="0"/>
          <c:showCatName val="0"/>
          <c:showSerName val="0"/>
          <c:showPercent val="0"/>
          <c:showBubbleSize val="0"/>
        </c:dLbls>
        <c:marker val="1"/>
        <c:smooth val="0"/>
        <c:axId val="153324544"/>
        <c:axId val="153334912"/>
      </c:lineChart>
      <c:catAx>
        <c:axId val="15332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334912"/>
        <c:crosses val="autoZero"/>
        <c:auto val="1"/>
        <c:lblAlgn val="ctr"/>
        <c:lblOffset val="100"/>
        <c:tickLblSkip val="1"/>
        <c:tickMarkSkip val="1"/>
        <c:noMultiLvlLbl val="0"/>
      </c:catAx>
      <c:valAx>
        <c:axId val="153334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32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12451</c:v>
                </c:pt>
                <c:pt idx="5">
                  <c:v>12694</c:v>
                </c:pt>
                <c:pt idx="8">
                  <c:v>12895</c:v>
                </c:pt>
                <c:pt idx="11">
                  <c:v>13579</c:v>
                </c:pt>
                <c:pt idx="14">
                  <c:v>14028</c:v>
                </c:pt>
              </c:numCache>
            </c:numRef>
          </c:val>
          <c:extLst>
            <c:ext xmlns:c16="http://schemas.microsoft.com/office/drawing/2014/chart" uri="{C3380CC4-5D6E-409C-BE32-E72D297353CC}">
              <c16:uniqueId val="{00000000-AF1A-4DAE-871F-ABAC7E1FE1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877</c:v>
                </c:pt>
                <c:pt idx="5">
                  <c:v>872</c:v>
                </c:pt>
                <c:pt idx="8">
                  <c:v>833</c:v>
                </c:pt>
                <c:pt idx="11">
                  <c:v>815</c:v>
                </c:pt>
                <c:pt idx="14">
                  <c:v>787</c:v>
                </c:pt>
              </c:numCache>
            </c:numRef>
          </c:val>
          <c:extLst>
            <c:ext xmlns:c16="http://schemas.microsoft.com/office/drawing/2014/chart" uri="{C3380CC4-5D6E-409C-BE32-E72D297353CC}">
              <c16:uniqueId val="{00000001-AF1A-4DAE-871F-ABAC7E1FE1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4380</c:v>
                </c:pt>
                <c:pt idx="5">
                  <c:v>4925</c:v>
                </c:pt>
                <c:pt idx="8">
                  <c:v>5203</c:v>
                </c:pt>
                <c:pt idx="11">
                  <c:v>4845</c:v>
                </c:pt>
                <c:pt idx="14">
                  <c:v>5573</c:v>
                </c:pt>
              </c:numCache>
            </c:numRef>
          </c:val>
          <c:extLst>
            <c:ext xmlns:c16="http://schemas.microsoft.com/office/drawing/2014/chart" uri="{C3380CC4-5D6E-409C-BE32-E72D297353CC}">
              <c16:uniqueId val="{00000002-AF1A-4DAE-871F-ABAC7E1FE1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1A-4DAE-871F-ABAC7E1FE1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1A-4DAE-871F-ABAC7E1FE1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1A-4DAE-871F-ABAC7E1FE1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1A-4DAE-871F-ABAC7E1FE1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206</c:v>
                </c:pt>
                <c:pt idx="3">
                  <c:v>284</c:v>
                </c:pt>
                <c:pt idx="6">
                  <c:v>362</c:v>
                </c:pt>
                <c:pt idx="9">
                  <c:v>350</c:v>
                </c:pt>
                <c:pt idx="12">
                  <c:v>282</c:v>
                </c:pt>
              </c:numCache>
            </c:numRef>
          </c:val>
          <c:extLst>
            <c:ext xmlns:c16="http://schemas.microsoft.com/office/drawing/2014/chart" uri="{C3380CC4-5D6E-409C-BE32-E72D297353CC}">
              <c16:uniqueId val="{00000007-AF1A-4DAE-871F-ABAC7E1FE1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4458</c:v>
                </c:pt>
                <c:pt idx="3">
                  <c:v>3885</c:v>
                </c:pt>
                <c:pt idx="6">
                  <c:v>3606</c:v>
                </c:pt>
                <c:pt idx="9">
                  <c:v>3465</c:v>
                </c:pt>
                <c:pt idx="12">
                  <c:v>2906</c:v>
                </c:pt>
              </c:numCache>
            </c:numRef>
          </c:val>
          <c:extLst>
            <c:ext xmlns:c16="http://schemas.microsoft.com/office/drawing/2014/chart" uri="{C3380CC4-5D6E-409C-BE32-E72D297353CC}">
              <c16:uniqueId val="{00000008-AF1A-4DAE-871F-ABAC7E1FE1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F1A-4DAE-871F-ABAC7E1FE1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14752</c:v>
                </c:pt>
                <c:pt idx="3">
                  <c:v>16044</c:v>
                </c:pt>
                <c:pt idx="6">
                  <c:v>15993</c:v>
                </c:pt>
                <c:pt idx="9">
                  <c:v>16178</c:v>
                </c:pt>
                <c:pt idx="12">
                  <c:v>16361</c:v>
                </c:pt>
              </c:numCache>
            </c:numRef>
          </c:val>
          <c:extLst>
            <c:ext xmlns:c16="http://schemas.microsoft.com/office/drawing/2014/chart" uri="{C3380CC4-5D6E-409C-BE32-E72D297353CC}">
              <c16:uniqueId val="{0000000A-AF1A-4DAE-871F-ABAC7E1FE1D0}"/>
            </c:ext>
          </c:extLst>
        </c:ser>
        <c:dLbls>
          <c:showLegendKey val="0"/>
          <c:showVal val="0"/>
          <c:showCatName val="0"/>
          <c:showSerName val="0"/>
          <c:showPercent val="0"/>
          <c:showBubbleSize val="0"/>
        </c:dLbls>
        <c:gapWidth val="100"/>
        <c:overlap val="100"/>
        <c:axId val="167780736"/>
        <c:axId val="167782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1706</c:v>
                </c:pt>
                <c:pt idx="2">
                  <c:v>#N/A</c:v>
                </c:pt>
                <c:pt idx="3">
                  <c:v>#N/A</c:v>
                </c:pt>
                <c:pt idx="4">
                  <c:v>1722</c:v>
                </c:pt>
                <c:pt idx="5">
                  <c:v>#N/A</c:v>
                </c:pt>
                <c:pt idx="6">
                  <c:v>#N/A</c:v>
                </c:pt>
                <c:pt idx="7">
                  <c:v>1030</c:v>
                </c:pt>
                <c:pt idx="8">
                  <c:v>#N/A</c:v>
                </c:pt>
                <c:pt idx="9">
                  <c:v>#N/A</c:v>
                </c:pt>
                <c:pt idx="10">
                  <c:v>753</c:v>
                </c:pt>
                <c:pt idx="11">
                  <c:v>#N/A</c:v>
                </c:pt>
                <c:pt idx="12">
                  <c:v>#N/A</c:v>
                </c:pt>
                <c:pt idx="13">
                  <c:v>0</c:v>
                </c:pt>
                <c:pt idx="14">
                  <c:v>#N/A</c:v>
                </c:pt>
              </c:numCache>
            </c:numRef>
          </c:val>
          <c:smooth val="0"/>
          <c:extLst>
            <c:ext xmlns:c16="http://schemas.microsoft.com/office/drawing/2014/chart" uri="{C3380CC4-5D6E-409C-BE32-E72D297353CC}">
              <c16:uniqueId val="{0000000B-AF1A-4DAE-871F-ABAC7E1FE1D0}"/>
            </c:ext>
          </c:extLst>
        </c:ser>
        <c:dLbls>
          <c:showLegendKey val="0"/>
          <c:showVal val="0"/>
          <c:showCatName val="0"/>
          <c:showSerName val="0"/>
          <c:showPercent val="0"/>
          <c:showBubbleSize val="0"/>
        </c:dLbls>
        <c:marker val="1"/>
        <c:smooth val="0"/>
        <c:axId val="167780736"/>
        <c:axId val="167782656"/>
      </c:lineChart>
      <c:catAx>
        <c:axId val="16778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782656"/>
        <c:crosses val="autoZero"/>
        <c:auto val="1"/>
        <c:lblAlgn val="ctr"/>
        <c:lblOffset val="100"/>
        <c:tickLblSkip val="1"/>
        <c:tickMarkSkip val="1"/>
        <c:noMultiLvlLbl val="0"/>
      </c:catAx>
      <c:valAx>
        <c:axId val="167782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78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2420</c:v>
                </c:pt>
                <c:pt idx="1">
                  <c:v>2131</c:v>
                </c:pt>
                <c:pt idx="2">
                  <c:v>2505</c:v>
                </c:pt>
              </c:numCache>
            </c:numRef>
          </c:val>
          <c:extLst>
            <c:ext xmlns:c16="http://schemas.microsoft.com/office/drawing/2014/chart" uri="{C3380CC4-5D6E-409C-BE32-E72D297353CC}">
              <c16:uniqueId val="{00000000-CBB2-43F3-8C39-5845969780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598</c:v>
                </c:pt>
                <c:pt idx="1">
                  <c:v>598</c:v>
                </c:pt>
                <c:pt idx="2">
                  <c:v>389</c:v>
                </c:pt>
              </c:numCache>
            </c:numRef>
          </c:val>
          <c:extLst>
            <c:ext xmlns:c16="http://schemas.microsoft.com/office/drawing/2014/chart" uri="{C3380CC4-5D6E-409C-BE32-E72D297353CC}">
              <c16:uniqueId val="{00000001-CBB2-43F3-8C39-5845969780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1781</c:v>
                </c:pt>
                <c:pt idx="1">
                  <c:v>1894</c:v>
                </c:pt>
                <c:pt idx="2">
                  <c:v>2217</c:v>
                </c:pt>
              </c:numCache>
            </c:numRef>
          </c:val>
          <c:extLst>
            <c:ext xmlns:c16="http://schemas.microsoft.com/office/drawing/2014/chart" uri="{C3380CC4-5D6E-409C-BE32-E72D297353CC}">
              <c16:uniqueId val="{00000002-CBB2-43F3-8C39-584596978035}"/>
            </c:ext>
          </c:extLst>
        </c:ser>
        <c:dLbls>
          <c:showLegendKey val="0"/>
          <c:showVal val="0"/>
          <c:showCatName val="0"/>
          <c:showSerName val="0"/>
          <c:showPercent val="0"/>
          <c:showBubbleSize val="0"/>
        </c:dLbls>
        <c:gapWidth val="120"/>
        <c:overlap val="100"/>
        <c:axId val="153224704"/>
        <c:axId val="153226240"/>
      </c:barChart>
      <c:catAx>
        <c:axId val="15322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3226240"/>
        <c:crosses val="autoZero"/>
        <c:auto val="1"/>
        <c:lblAlgn val="ctr"/>
        <c:lblOffset val="100"/>
        <c:tickLblSkip val="1"/>
        <c:tickMarkSkip val="1"/>
        <c:noMultiLvlLbl val="0"/>
      </c:catAx>
      <c:valAx>
        <c:axId val="153226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322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{6937F02D-40AC-49CD-89E9-342E14D2F6A3}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D71-400A-B02F-C5C1BB0576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{B3646AA7-BB16-4A12-8D1F-F8977D8B382D}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71-400A-B02F-C5C1BB0576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{5037DD9C-0508-4B92-871E-128EDB56C154}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71-400A-B02F-C5C1BB0576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{FFABD507-DDB9-410D-9797-1F03CCF3ABC6}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71-400A-B02F-C5C1BB0576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{0949EB9C-B495-437E-A96F-12D0FE87E613}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71-400A-B02F-C5C1BB0576D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{DBBAFB8C-1C48-4992-BB63-5418F3DE50ED}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D71-400A-B02F-C5C1BB0576D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{6D1F59F9-0785-4F8C-8AF0-BD31092BA883}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D71-400A-B02F-C5C1BB0576DD}"/>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{75962EB7-7A81-41F2-818C-0CED3945A894}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D71-400A-B02F-C5C1BB0576D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{80CB6861-E538-455C-BCDE-66DEA2F3BAF0}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D71-400A-B02F-C5C1BB0576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41.2</c:v>
                </c:pt>
                <c:pt idx="32">
                  <c:v>42.6</c:v>
                </c:pt>
              </c:numCache>
            </c:numRef>
          </c:xVal>
          <c:yVal>
            <c:numRef>
              <c:f>公会計指標分析・財政指標組合せ分析表!$BP$51:$DC$51</c:f>
              <c:numCache>
                <c:formatCode>#,##0.0;"▲ "#,##0.0</c:formatCode>
                <c:ptCount val="40"/>
                <c:pt idx="24">
                  <c:v>10.199999999999999</c:v>
                </c:pt>
              </c:numCache>
            </c:numRef>
          </c:yVal>
          <c:smooth val="0"/>
          <c:extLst>
            <c:ext xmlns:c16="http://schemas.microsoft.com/office/drawing/2014/chart" uri="{C3380CC4-5D6E-409C-BE32-E72D297353CC}">
              <c16:uniqueId val="{00000009-DD71-400A-B02F-C5C1BB0576D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{7DB525BB-C141-4BEA-87F4-B2EFFF786419}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D71-400A-B02F-C5C1BB0576D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{9815AE46-404A-4DD7-B4DF-FE66A97C8A76}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71-400A-B02F-C5C1BB0576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{2232ED73-788C-4DA8-B62E-8C7C9B6D7205}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71-400A-B02F-C5C1BB0576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{7A804A01-861B-4E35-9BE9-3FD871D05B07}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71-400A-B02F-C5C1BB0576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{D8FB3076-AF67-406A-A32A-688C971E1BAB}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71-400A-B02F-C5C1BB0576D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{64C1BB7F-B76E-4572-B102-F63CECC1ED33}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D71-400A-B02F-C5C1BB0576D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{6694CC48-27E6-4D37-8344-5335D802EE53}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D71-400A-B02F-C5C1BB0576D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{20E9385C-8569-4051-BC73-31093FAA7D3E}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D71-400A-B02F-C5C1BB0576DD}"/>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{A3E148CE-C49B-4DED-B84C-48AAB79DD697}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D71-400A-B02F-C5C1BB0576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pt idx="32">
                  <c:v>58.1</c:v>
                </c:pt>
              </c:numCache>
            </c:numRef>
          </c:xVal>
          <c:yVal>
            <c:numRef>
              <c:f>公会計指標分析・財政指標組合せ分析表!$BP$55:$DC$55</c:f>
              <c:numCache>
                <c:formatCode>#,##0.0;"▲ "#,##0.0</c:formatCode>
                <c:ptCount val="40"/>
                <c:pt idx="24">
                  <c:v>21</c:v>
                </c:pt>
                <c:pt idx="32">
                  <c:v>20.2</c:v>
                </c:pt>
              </c:numCache>
            </c:numRef>
          </c:yVal>
          <c:smooth val="0"/>
          <c:extLst>
            <c:ext xmlns:c16="http://schemas.microsoft.com/office/drawing/2014/chart" uri="{C3380CC4-5D6E-409C-BE32-E72D297353CC}">
              <c16:uniqueId val="{00000013-DD71-400A-B02F-C5C1BB0576DD}"/>
            </c:ext>
          </c:extLst>
        </c:ser>
        <c:dLbls>
          <c:showLegendKey val="0"/>
          <c:showVal val="1"/>
          <c:showCatName val="0"/>
          <c:showSerName val="0"/>
          <c:showPercent val="0"/>
          <c:showBubbleSize val="0"/>
        </c:dLbls>
        <c:axId val="46179840"/>
        <c:axId val="46181760"/>
      </c:scatterChart>
      <c:valAx>
        <c:axId val="46179840"/>
        <c:scaling>
          <c:orientation val="minMax"/>
          <c:max val="60"/>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{236E0229-B5D5-4F47-8FF3-45CDC4FF4E18}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AA3-4863-A144-6CED4C19F5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{F712D6FF-40B8-4F2B-9E81-DB2EF4BAE956}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A3-4863-A144-6CED4C19F5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{BA34D41C-7D25-4E86-B080-E959AFC09BB0}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A3-4863-A144-6CED4C19F5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{ED1C0B39-7A81-48A1-A9AB-9416D7440928}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A3-4863-A144-6CED4C19F5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{85F5E281-3FD6-40C0-83A5-BFE25378F8A2}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A3-4863-A144-6CED4C19F5B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{9E7D1C8A-DEF6-412D-9433-DA296DE7CCBD}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AA3-4863-A144-6CED4C19F5B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{4E1B7501-8F14-484D-A58C-18C4207797B5}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AA3-4863-A144-6CED4C19F5B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{7DEE6AEC-9161-4C8F-B760-682FDD9FDDDE}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AA3-4863-A144-6CED4C19F5B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{AA660F1A-A8D2-451B-8F88-CB859AB8F9A0}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AA3-4863-A144-6CED4C19F5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9.3000000000000007</c:v>
                </c:pt>
                <c:pt idx="16">
                  <c:v>8.6999999999999993</c:v>
                </c:pt>
                <c:pt idx="24">
                  <c:v>9.1999999999999993</c:v>
                </c:pt>
                <c:pt idx="32">
                  <c:v>8.4</c:v>
                </c:pt>
              </c:numCache>
            </c:numRef>
          </c:xVal>
          <c:yVal>
            <c:numRef>
              <c:f>公会計指標分析・財政指標組合せ分析表!$BP$73:$DC$73</c:f>
              <c:numCache>
                <c:formatCode>#,##0.0;"▲ "#,##0.0</c:formatCode>
                <c:ptCount val="40"/>
                <c:pt idx="0">
                  <c:v>23.6</c:v>
                </c:pt>
                <c:pt idx="8">
                  <c:v>24.2</c:v>
                </c:pt>
                <c:pt idx="16">
                  <c:v>14.2</c:v>
                </c:pt>
                <c:pt idx="24">
                  <c:v>10.199999999999999</c:v>
                </c:pt>
              </c:numCache>
            </c:numRef>
          </c:yVal>
          <c:smooth val="0"/>
          <c:extLst>
            <c:ext xmlns:c16="http://schemas.microsoft.com/office/drawing/2014/chart" uri="{C3380CC4-5D6E-409C-BE32-E72D297353CC}">
              <c16:uniqueId val="{00000009-CAA3-4863-A144-6CED4C19F5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{513DE89C-CA9D-4124-B89D-F102D69EC538}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AA3-4863-A144-6CED4C19F5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{4072AAE3-37E2-410B-ABA9-52951458B45A}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A3-4863-A144-6CED4C19F5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{3315F4FB-2A8F-4623-849F-2B6615EDD496}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A3-4863-A144-6CED4C19F5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{DE08E7C3-C0FB-48E1-859F-FF80D37A1D99}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A3-4863-A144-6CED4C19F5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{C4F59290-B28D-40F2-8152-1A624D332309}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A3-4863-A144-6CED4C19F5B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{651F48CA-A396-4C63-B643-4F135AE1249D}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AA3-4863-A144-6CED4C19F5B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{7391D02F-7FF4-443F-A459-91EEC363836F}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AA3-4863-A144-6CED4C19F5BD}"/>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{0315060F-71B3-4958-B238-59DEECCCEB13}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AA3-4863-A144-6CED4C19F5BD}"/>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{4E45CB08-A3AD-4EDA-8DA7-9B9A3FF1B964}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AA3-4863-A144-6CED4C19F5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CAA3-4863-A144-6CED4C19F5BD}"/>
            </c:ext>
          </c:extLst>
        </c:ser>
        <c:dLbls>
          <c:showLegendKey val="0"/>
          <c:showVal val="1"/>
          <c:showCatName val="0"/>
          <c:showSerName val="0"/>
          <c:showPercent val="0"/>
          <c:showBubbleSize val="0"/>
        </c:dLbls>
        <c:axId val="84219776"/>
        <c:axId val="84234240"/>
      </c:scatterChart>
      <c:valAx>
        <c:axId val="84219776"/>
        <c:scaling>
          <c:orientation val="minMax"/>
          <c:max val="10.7"/>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実質公債費比率は</a:t>
          </a:r>
          <a:r>
            <a:rPr kumimoji="1" lang="en-US" altLang="ja-JP" sz="1400">
              <a:solidFill>
                <a:schemeClr val="dk1"/>
              </a:solidFill>
              <a:effectLst/>
              <a:latin typeface="+mn-lt"/>
              <a:ea typeface="+mn-ea"/>
              <a:cs typeface="+mn-cs"/>
            </a:rPr>
            <a:t>8.4</a:t>
          </a:r>
          <a:r>
            <a:rPr kumimoji="1" lang="ja-JP" altLang="ja-JP" sz="1400">
              <a:solidFill>
                <a:schemeClr val="dk1"/>
              </a:solidFill>
              <a:effectLst/>
              <a:latin typeface="+mn-lt"/>
              <a:ea typeface="+mn-ea"/>
              <a:cs typeface="+mn-cs"/>
            </a:rPr>
            <a:t>％と前年度よりも</a:t>
          </a:r>
          <a:r>
            <a:rPr kumimoji="1" lang="en-US" altLang="ja-JP" sz="1400">
              <a:solidFill>
                <a:schemeClr val="dk1"/>
              </a:solidFill>
              <a:effectLst/>
              <a:latin typeface="+mn-lt"/>
              <a:ea typeface="+mn-ea"/>
              <a:cs typeface="+mn-cs"/>
            </a:rPr>
            <a:t>0.8</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しているが、</a:t>
          </a:r>
          <a:r>
            <a:rPr kumimoji="1" lang="ja-JP" altLang="en-US" sz="1400">
              <a:solidFill>
                <a:schemeClr val="dk1"/>
              </a:solidFill>
              <a:effectLst/>
              <a:latin typeface="+mn-lt"/>
              <a:ea typeface="+mn-ea"/>
              <a:cs typeface="+mn-cs"/>
            </a:rPr>
            <a:t>公共用地先行取得等事業債の償還が平成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年度で終了</a:t>
          </a:r>
          <a:r>
            <a:rPr kumimoji="1" lang="ja-JP" altLang="ja-JP" sz="1400">
              <a:solidFill>
                <a:schemeClr val="dk1"/>
              </a:solidFill>
              <a:effectLst/>
              <a:latin typeface="+mn-lt"/>
              <a:ea typeface="+mn-ea"/>
              <a:cs typeface="+mn-cs"/>
            </a:rPr>
            <a:t>した</a:t>
          </a:r>
          <a:r>
            <a:rPr kumimoji="1" lang="ja-JP" altLang="en-US" sz="1400">
              <a:solidFill>
                <a:schemeClr val="dk1"/>
              </a:solidFill>
              <a:effectLst/>
              <a:latin typeface="+mn-lt"/>
              <a:ea typeface="+mn-ea"/>
              <a:cs typeface="+mn-cs"/>
            </a:rPr>
            <a:t>ことや、公営企業決算統計の出資金の計上項目を変更したことが影響している</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今後は、近年実施している小・中学校の増築・改修事業、町民センターの整備事業、交付税算入率は高いものの、平成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年熊本地震災害復旧事業の元金償還が加わるため、比率が上昇することが見込まれる。</a:t>
          </a:r>
          <a:endParaRPr lang="ja-JP" altLang="ja-JP" sz="1400">
            <a:effectLst/>
          </a:endParaRPr>
        </a:p>
        <a:p>
          <a:r>
            <a:rPr kumimoji="1" lang="ja-JP" altLang="ja-JP" sz="1400">
              <a:solidFill>
                <a:schemeClr val="dk1"/>
              </a:solidFill>
              <a:effectLst/>
              <a:latin typeface="+mn-lt"/>
              <a:ea typeface="+mn-ea"/>
              <a:cs typeface="+mn-cs"/>
            </a:rPr>
            <a:t>　これまで以上に公債費の適正化に取り組んでいく必要がある。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将来負担額は、</a:t>
          </a:r>
          <a:r>
            <a:rPr kumimoji="1" lang="ja-JP" altLang="en-US" sz="1300">
              <a:solidFill>
                <a:schemeClr val="dk1"/>
              </a:solidFill>
              <a:effectLst/>
              <a:latin typeface="+mn-lt"/>
              <a:ea typeface="+mn-ea"/>
              <a:cs typeface="+mn-cs"/>
            </a:rPr>
            <a:t>学校教育施設整備事業</a:t>
          </a:r>
          <a:r>
            <a:rPr kumimoji="1" lang="ja-JP" altLang="ja-JP" sz="1300">
              <a:solidFill>
                <a:schemeClr val="dk1"/>
              </a:solidFill>
              <a:effectLst/>
              <a:latin typeface="+mn-lt"/>
              <a:ea typeface="+mn-ea"/>
              <a:cs typeface="+mn-cs"/>
            </a:rPr>
            <a:t>債の借入により地方債現在高は増加したものの、公営企業債等繰入見込額及び組合等負担等見込額が減少したことにより微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また、充当可能財源等は、充当可能基金が</a:t>
          </a:r>
          <a:r>
            <a:rPr kumimoji="1" lang="ja-JP" altLang="en-US" sz="1300">
              <a:solidFill>
                <a:schemeClr val="dk1"/>
              </a:solidFill>
              <a:effectLst/>
              <a:latin typeface="+mn-lt"/>
              <a:ea typeface="+mn-ea"/>
              <a:cs typeface="+mn-cs"/>
            </a:rPr>
            <a:t>工業団地造成事業への平成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年度繰出対応分や普通交付税減収対応分を</a:t>
          </a:r>
          <a:r>
            <a:rPr kumimoji="1" lang="ja-JP" altLang="ja-JP" sz="1300">
              <a:solidFill>
                <a:schemeClr val="dk1"/>
              </a:solidFill>
              <a:effectLst/>
              <a:latin typeface="+mn-lt"/>
              <a:ea typeface="+mn-ea"/>
              <a:cs typeface="+mn-cs"/>
            </a:rPr>
            <a:t>財政調整基金</a:t>
          </a:r>
          <a:r>
            <a:rPr kumimoji="1" lang="ja-JP" altLang="en-US" sz="1300">
              <a:solidFill>
                <a:schemeClr val="dk1"/>
              </a:solidFill>
              <a:effectLst/>
              <a:latin typeface="+mn-lt"/>
              <a:ea typeface="+mn-ea"/>
              <a:cs typeface="+mn-cs"/>
            </a:rPr>
            <a:t>に積み立てたことにより増加</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たため</a:t>
          </a:r>
          <a:r>
            <a:rPr kumimoji="1" lang="ja-JP" altLang="ja-JP" sz="1300">
              <a:solidFill>
                <a:schemeClr val="dk1"/>
              </a:solidFill>
              <a:effectLst/>
              <a:latin typeface="+mn-lt"/>
              <a:ea typeface="+mn-ea"/>
              <a:cs typeface="+mn-cs"/>
            </a:rPr>
            <a:t>増となった。</a:t>
          </a:r>
          <a:endParaRPr lang="ja-JP" altLang="ja-JP" sz="1300">
            <a:effectLst/>
          </a:endParaRPr>
        </a:p>
        <a:p>
          <a:r>
            <a:rPr kumimoji="1" lang="ja-JP" altLang="ja-JP" sz="1300">
              <a:solidFill>
                <a:schemeClr val="dk1"/>
              </a:solidFill>
              <a:effectLst/>
              <a:latin typeface="+mn-lt"/>
              <a:ea typeface="+mn-ea"/>
              <a:cs typeface="+mn-cs"/>
            </a:rPr>
            <a:t>　将来負担額</a:t>
          </a:r>
          <a:r>
            <a:rPr kumimoji="1" lang="ja-JP" altLang="en-US" sz="1300">
              <a:solidFill>
                <a:schemeClr val="dk1"/>
              </a:solidFill>
              <a:effectLst/>
              <a:latin typeface="+mn-lt"/>
              <a:ea typeface="+mn-ea"/>
              <a:cs typeface="+mn-cs"/>
            </a:rPr>
            <a:t>が減少し、</a:t>
          </a:r>
          <a:r>
            <a:rPr kumimoji="1" lang="ja-JP" altLang="ja-JP" sz="1300">
              <a:solidFill>
                <a:schemeClr val="dk1"/>
              </a:solidFill>
              <a:effectLst/>
              <a:latin typeface="+mn-lt"/>
              <a:ea typeface="+mn-ea"/>
              <a:cs typeface="+mn-cs"/>
            </a:rPr>
            <a:t>充当可能財源等</a:t>
          </a:r>
          <a:r>
            <a:rPr kumimoji="1" lang="ja-JP" altLang="en-US" sz="1300">
              <a:solidFill>
                <a:schemeClr val="dk1"/>
              </a:solidFill>
              <a:effectLst/>
              <a:latin typeface="+mn-lt"/>
              <a:ea typeface="+mn-ea"/>
              <a:cs typeface="+mn-cs"/>
            </a:rPr>
            <a:t>が増加したため</a:t>
          </a:r>
          <a:r>
            <a:rPr kumimoji="1" lang="ja-JP" altLang="ja-JP" sz="1300">
              <a:solidFill>
                <a:schemeClr val="dk1"/>
              </a:solidFill>
              <a:effectLst/>
              <a:latin typeface="+mn-lt"/>
              <a:ea typeface="+mn-ea"/>
              <a:cs typeface="+mn-cs"/>
            </a:rPr>
            <a:t>、将来負担比率の分子は前年より減少している。</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小・中学校施設整備事業</a:t>
          </a:r>
          <a:r>
            <a:rPr kumimoji="1" lang="ja-JP" altLang="en-US" sz="1300">
              <a:solidFill>
                <a:schemeClr val="dk1"/>
              </a:solidFill>
              <a:effectLst/>
              <a:latin typeface="+mn-lt"/>
              <a:ea typeface="+mn-ea"/>
              <a:cs typeface="+mn-cs"/>
            </a:rPr>
            <a:t>や防災公園の整備、防災センター建設等</a:t>
          </a:r>
          <a:r>
            <a:rPr kumimoji="1" lang="ja-JP" altLang="ja-JP" sz="1300">
              <a:solidFill>
                <a:schemeClr val="dk1"/>
              </a:solidFill>
              <a:effectLst/>
              <a:latin typeface="+mn-lt"/>
              <a:ea typeface="+mn-ea"/>
              <a:cs typeface="+mn-cs"/>
            </a:rPr>
            <a:t>で更に地方債現在高の増加が見込まれるため、起債の発行管理や基金の運用を適正に行い、健全な財政運営に努める必要がある。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熊本県菊陽町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lt"/>
              <a:ea typeface="+mn-ea"/>
              <a:cs typeface="+mn-cs"/>
            </a:rPr>
            <a:t>　財政調整基金に、</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30</a:t>
          </a:r>
          <a:r>
            <a:rPr kumimoji="1" lang="ja-JP" altLang="ja-JP" sz="1300">
              <a:solidFill>
                <a:sysClr val="windowText" lastClr="000000"/>
              </a:solidFill>
              <a:effectLst/>
              <a:latin typeface="+mn-lt"/>
              <a:ea typeface="+mn-ea"/>
              <a:cs typeface="+mn-cs"/>
            </a:rPr>
            <a:t>年度工業団地造成事業（事業会計繰出）対応分（</a:t>
          </a:r>
          <a:r>
            <a:rPr kumimoji="1" lang="en-US" altLang="ja-JP" sz="1300">
              <a:solidFill>
                <a:sysClr val="windowText" lastClr="000000"/>
              </a:solidFill>
              <a:effectLst/>
              <a:latin typeface="+mn-lt"/>
              <a:ea typeface="+mn-ea"/>
              <a:cs typeface="+mn-cs"/>
            </a:rPr>
            <a:t>262,719</a:t>
          </a:r>
          <a:r>
            <a:rPr kumimoji="1" lang="ja-JP" altLang="ja-JP" sz="1300">
              <a:solidFill>
                <a:sysClr val="windowText" lastClr="000000"/>
              </a:solidFill>
              <a:effectLst/>
              <a:latin typeface="+mn-lt"/>
              <a:ea typeface="+mn-ea"/>
              <a:cs typeface="+mn-cs"/>
            </a:rPr>
            <a:t>千円）や、普通交付税減収対応分（</a:t>
          </a:r>
          <a:r>
            <a:rPr kumimoji="1" lang="en-US" altLang="ja-JP" sz="1300">
              <a:solidFill>
                <a:sysClr val="windowText" lastClr="000000"/>
              </a:solidFill>
              <a:effectLst/>
              <a:latin typeface="+mn-lt"/>
              <a:ea typeface="+mn-ea"/>
              <a:cs typeface="+mn-cs"/>
            </a:rPr>
            <a:t>200,000</a:t>
          </a:r>
          <a:r>
            <a:rPr kumimoji="1" lang="ja-JP" altLang="ja-JP" sz="1300">
              <a:solidFill>
                <a:sysClr val="windowText" lastClr="000000"/>
              </a:solidFill>
              <a:effectLst/>
              <a:latin typeface="+mn-lt"/>
              <a:ea typeface="+mn-ea"/>
              <a:cs typeface="+mn-cs"/>
            </a:rPr>
            <a:t>千円）</a:t>
          </a:r>
          <a:r>
            <a:rPr kumimoji="1" lang="ja-JP" altLang="en-US" sz="1300">
              <a:solidFill>
                <a:sysClr val="windowText" lastClr="000000"/>
              </a:solidFill>
              <a:effectLst/>
              <a:latin typeface="+mn-lt"/>
              <a:ea typeface="+mn-ea"/>
              <a:cs typeface="+mn-cs"/>
            </a:rPr>
            <a:t>を</a:t>
          </a:r>
          <a:r>
            <a:rPr kumimoji="1" lang="ja-JP" altLang="ja-JP" sz="1300">
              <a:solidFill>
                <a:sysClr val="windowText" lastClr="000000"/>
              </a:solidFill>
              <a:effectLst/>
              <a:latin typeface="+mn-lt"/>
              <a:ea typeface="+mn-ea"/>
              <a:cs typeface="+mn-cs"/>
            </a:rPr>
            <a:t>積み立て</a:t>
          </a:r>
          <a:r>
            <a:rPr kumimoji="1" lang="ja-JP" altLang="en-US" sz="1300">
              <a:solidFill>
                <a:sysClr val="windowText" lastClr="000000"/>
              </a:solidFill>
              <a:effectLst/>
              <a:latin typeface="+mn-lt"/>
              <a:ea typeface="+mn-ea"/>
              <a:cs typeface="+mn-cs"/>
            </a:rPr>
            <a:t>たことや、体育館の新設に向け「菊陽町総合スポーツ整備基金」に</a:t>
          </a:r>
          <a:r>
            <a:rPr kumimoji="1" lang="en-US" altLang="ja-JP" sz="1300">
              <a:solidFill>
                <a:sysClr val="windowText" lastClr="000000"/>
              </a:solidFill>
              <a:effectLst/>
              <a:latin typeface="+mn-lt"/>
              <a:ea typeface="+mn-ea"/>
              <a:cs typeface="+mn-cs"/>
            </a:rPr>
            <a:t>1</a:t>
          </a:r>
          <a:r>
            <a:rPr kumimoji="1" lang="ja-JP" altLang="en-US" sz="1300">
              <a:solidFill>
                <a:sysClr val="windowText" lastClr="000000"/>
              </a:solidFill>
              <a:effectLst/>
              <a:latin typeface="+mn-lt"/>
              <a:ea typeface="+mn-ea"/>
              <a:cs typeface="+mn-cs"/>
            </a:rPr>
            <a:t>億円積み立てたことにより、基金全体としては</a:t>
          </a:r>
          <a:r>
            <a:rPr kumimoji="1" lang="en-US" altLang="ja-JP" sz="1300">
              <a:solidFill>
                <a:sysClr val="windowText" lastClr="000000"/>
              </a:solidFill>
              <a:effectLst/>
              <a:latin typeface="+mn-lt"/>
              <a:ea typeface="+mn-ea"/>
              <a:cs typeface="+mn-cs"/>
            </a:rPr>
            <a:t>486,047</a:t>
          </a:r>
          <a:r>
            <a:rPr kumimoji="1" lang="ja-JP" altLang="en-US" sz="1300">
              <a:solidFill>
                <a:sysClr val="windowText" lastClr="000000"/>
              </a:solidFill>
              <a:effectLst/>
              <a:latin typeface="+mn-lt"/>
              <a:ea typeface="+mn-ea"/>
              <a:cs typeface="+mn-cs"/>
            </a:rPr>
            <a:t>千円増加している。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財政調整基金に安易に積み立てを行うことなく、目的が決まっている場合は使途の明確化を図るため個々の特定目的基金に積み立てるようにする。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・総合スポーツ施設整備基金：菊陽町総合スポーツ施設の整備。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・ふるさと創生事業基金：ふるさと創生事業の推進。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・学校建設基金：町立学校の建設。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・社会福祉振興基金：高齢者及び障害者等の福祉の増進。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公共施設整備基金</a:t>
          </a:r>
          <a:r>
            <a:rPr kumimoji="1" lang="ja-JP" altLang="en-US" sz="1300">
              <a:solidFill>
                <a:schemeClr val="dk1"/>
              </a:solidFill>
              <a:effectLst/>
              <a:latin typeface="+mn-lt"/>
              <a:ea typeface="+mn-ea"/>
              <a:cs typeface="+mn-cs"/>
            </a:rPr>
            <a:t>：防災関連施設整備や老朽化施設の更新のため</a:t>
          </a:r>
          <a:r>
            <a:rPr kumimoji="1" lang="en-US" altLang="ja-JP" sz="1300">
              <a:solidFill>
                <a:schemeClr val="dk1"/>
              </a:solidFill>
              <a:effectLst/>
              <a:latin typeface="+mn-lt"/>
              <a:ea typeface="+mn-ea"/>
              <a:cs typeface="+mn-cs"/>
            </a:rPr>
            <a:t>150</a:t>
          </a:r>
          <a:r>
            <a:rPr kumimoji="1" lang="ja-JP" altLang="en-US" sz="1300">
              <a:solidFill>
                <a:schemeClr val="dk1"/>
              </a:solidFill>
              <a:effectLst/>
              <a:latin typeface="+mn-lt"/>
              <a:ea typeface="+mn-ea"/>
              <a:cs typeface="+mn-cs"/>
            </a:rPr>
            <a:t>百万円積み立てたことによる増加。</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・総合スポーツ施設整備基金：体育館の新設に向け、</a:t>
          </a:r>
          <a:r>
            <a:rPr kumimoji="1" lang="en-US" altLang="ja-JP" sz="1300">
              <a:solidFill>
                <a:schemeClr val="dk1"/>
              </a:solidFill>
              <a:effectLst/>
              <a:latin typeface="+mn-lt"/>
              <a:ea typeface="+mn-ea"/>
              <a:cs typeface="+mn-cs"/>
            </a:rPr>
            <a:t>100</a:t>
          </a:r>
          <a:r>
            <a:rPr kumimoji="1" lang="ja-JP" altLang="en-US" sz="1300">
              <a:solidFill>
                <a:schemeClr val="dk1"/>
              </a:solidFill>
              <a:effectLst/>
              <a:latin typeface="+mn-lt"/>
              <a:ea typeface="+mn-ea"/>
              <a:cs typeface="+mn-cs"/>
            </a:rPr>
            <a:t>百万円積み立てたことによる増加。</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・ふるさと創生事業基金：花いっぱい推進事業により</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百万円取り崩したため減少。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・公共施設整備基金：公共施設の更新に備え、重点的に積立を行う予定。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・総合スポーツ施設整備基金：平成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・ふるさと創生事業基金：積立予定はないが、今後も花いっぱい推進事業等の基金の目的に沿った事業に充当予定。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・学校建設基金：小中学校の増築や改修が続き、今後は基金の取崩が多くなるため、計画的に積立を行う予定。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・社会福祉振興基金：積立予定はないが、今後も老人クラブ活動助成事業等の基金の目的に沿った事業に充当予定。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年度工業団地造成事業（事業会計繰出）対応分（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262,719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千円）や、普通交付税減収対応分（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千円）を積み立てたため、一時的に増加している。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過去の災害等の実績を踏まえて年度末残高約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億円を目安とする。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また今後は、社会保障費の増加により、財源不足への対応として必要な額を取り崩すため、基金残高が減少することが見込まれるが、目安である年度末残高約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億円以上は確保するよう努める。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過去に繰上償還用に積み立てた工業団地売却分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財政調整基金と合わせ、標準財政規模の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％以上を確保するようにする。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41,320
40,984
37.46
17,221,002
15,974,259
712,082
8,412,394
16,361,283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0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0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id="{00000000-0008-0000-0000-000031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の見直しと適正配置を進めている。有形固定資産減価償却率については、上昇傾向にはあるものの、類似団体平均と比較するとその水準は低く、伸びは緩やかである。今後は個別施設計画を策定し、同計画に基づき施設の長寿命化を図り、維持管理費用の削減と減価償却率の減少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00000000-0008-0000-0000-000043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9" name="有形固定資産減価償却率最小値テキスト">
          <a:extLst>
            <a:ext uri="{FF2B5EF4-FFF2-40B4-BE49-F238E27FC236}">
              <a16:creationId xmlns:a16="http://schemas.microsoft.com/office/drawing/2014/main" id="{00000000-0008-0000-0000-000045000000}"/>
            </a:ext>
          </a:extLst>
        </xdr:cNvPr>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1" name="有形固定資産減価償却率最大値テキスト">
          <a:extLst>
            <a:ext uri="{FF2B5EF4-FFF2-40B4-BE49-F238E27FC236}">
              <a16:creationId xmlns:a16="http://schemas.microsoft.com/office/drawing/2014/main" id="{00000000-0008-0000-0000-000047000000}"/>
            </a:ext>
          </a:extLst>
        </xdr:cNvPr>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3" name="有形固定資産減価償却率平均値テキスト">
          <a:extLst>
            <a:ext uri="{FF2B5EF4-FFF2-40B4-BE49-F238E27FC236}">
              <a16:creationId xmlns:a16="http://schemas.microsoft.com/office/drawing/2014/main" id="{00000000-0008-0000-0000-000049000000}"/>
            </a:ext>
          </a:extLst>
        </xdr:cNvPr>
        <xdr:cNvSpPr txBox="1"/>
      </xdr:nvSpPr>
      <xdr:spPr>
        <a:xfrm>
          <a:off x="4813300" y="573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106226</xdr:rowOff>
    </xdr:from>
    <xdr:to>
      <xdr:col>23</xdr:col>
      <xdr:colOff>136525</xdr:colOff>
      <xdr:row>33</xdr:row>
      <xdr:rowOff>36376</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47117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84653</xdr:rowOff>
    </xdr:from>
    <xdr:ext cx="405111" cy="259045"/>
    <xdr:sp macro="" textlink="">
      <xdr:nvSpPr>
        <xdr:cNvPr id="83" name="有形固定資産減価償却率該当値テキスト">
          <a:extLst>
            <a:ext uri="{FF2B5EF4-FFF2-40B4-BE49-F238E27FC236}">
              <a16:creationId xmlns:a16="http://schemas.microsoft.com/office/drawing/2014/main" id="{00000000-0008-0000-0000-000053000000}"/>
            </a:ext>
          </a:extLst>
        </xdr:cNvPr>
        <xdr:cNvSpPr txBox="1"/>
      </xdr:nvSpPr>
      <xdr:spPr>
        <a:xfrm>
          <a:off x="4813300" y="634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149406</xdr:rowOff>
    </xdr:from>
    <xdr:to>
      <xdr:col>19</xdr:col>
      <xdr:colOff>187325</xdr:colOff>
      <xdr:row>33</xdr:row>
      <xdr:rowOff>79556</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4000500" y="640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157026</xdr:rowOff>
    </xdr:from>
    <xdr:to>
      <xdr:col>23</xdr:col>
      <xdr:colOff>85725</xdr:colOff>
      <xdr:row>33</xdr:row>
      <xdr:rowOff>28756</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flipV="1">
          <a:off x="4051300" y="6414951"/>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86" name="n_1aveValue有形固定資産減価償却率">
          <a:extLst>
            <a:ext uri="{FF2B5EF4-FFF2-40B4-BE49-F238E27FC236}">
              <a16:creationId xmlns:a16="http://schemas.microsoft.com/office/drawing/2014/main" id="{00000000-0008-0000-0000-000056000000}"/>
            </a:ext>
          </a:extLst>
        </xdr:cNvPr>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7" name="n_2aveValue有形固定資産減価償却率">
          <a:extLst>
            <a:ext uri="{FF2B5EF4-FFF2-40B4-BE49-F238E27FC236}">
              <a16:creationId xmlns:a16="http://schemas.microsoft.com/office/drawing/2014/main" id="{00000000-0008-0000-0000-000057000000}"/>
            </a:ext>
          </a:extLst>
        </xdr:cNvPr>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70683</xdr:rowOff>
    </xdr:from>
    <xdr:ext cx="405111" cy="259045"/>
    <xdr:sp macro="" textlink="">
      <xdr:nvSpPr>
        <xdr:cNvPr id="88" name="n_1mainValue有形固定資産減価償却率">
          <a:extLst>
            <a:ext uri="{FF2B5EF4-FFF2-40B4-BE49-F238E27FC236}">
              <a16:creationId xmlns:a16="http://schemas.microsoft.com/office/drawing/2014/main" id="{00000000-0008-0000-0000-000058000000}"/>
            </a:ext>
          </a:extLst>
        </xdr:cNvPr>
        <xdr:cNvSpPr txBox="1"/>
      </xdr:nvSpPr>
      <xdr:spPr>
        <a:xfrm>
          <a:off x="3836044" y="6500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減少傾向にあり、償還可能年数は類似団体平均を下回っているものの、地方債の現在高が熊本地震による災害廃棄物処理事業、小中学校施設整備事業等の借入により増加しているため、今後の増減にについては不透明な状況である。今後、熊本地震による災害復旧事業の元金償還が加わるため、適正な事業執行を行いながら償還額の平準化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00000000-0008-0000-0000-00006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可能年数最小値テキスト">
          <a:extLst>
            <a:ext uri="{FF2B5EF4-FFF2-40B4-BE49-F238E27FC236}">
              <a16:creationId xmlns:a16="http://schemas.microsoft.com/office/drawing/2014/main" id="{00000000-0008-0000-0000-000076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0" name="債務償還可能年数最大値テキスト">
          <a:extLst>
            <a:ext uri="{FF2B5EF4-FFF2-40B4-BE49-F238E27FC236}">
              <a16:creationId xmlns:a16="http://schemas.microsoft.com/office/drawing/2014/main" id="{00000000-0008-0000-0000-000078000000}"/>
            </a:ext>
          </a:extLst>
        </xdr:cNvPr>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22" name="債務償還可能年数平均値テキスト">
          <a:extLst>
            <a:ext uri="{FF2B5EF4-FFF2-40B4-BE49-F238E27FC236}">
              <a16:creationId xmlns:a16="http://schemas.microsoft.com/office/drawing/2014/main" id="{00000000-0008-0000-0000-00007A000000}"/>
            </a:ext>
          </a:extLst>
        </xdr:cNvPr>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3" name="フローチャート: 判断 122">
          <a:extLst>
            <a:ext uri="{FF2B5EF4-FFF2-40B4-BE49-F238E27FC236}">
              <a16:creationId xmlns:a16="http://schemas.microsoft.com/office/drawing/2014/main" id="{00000000-0008-0000-0000-00007B000000}"/>
            </a:ext>
          </a:extLst>
        </xdr:cNvPr>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105198</xdr:rowOff>
    </xdr:from>
    <xdr:to>
      <xdr:col>76</xdr:col>
      <xdr:colOff>73025</xdr:colOff>
      <xdr:row>33</xdr:row>
      <xdr:rowOff>35348</xdr:rowOff>
    </xdr:to>
    <xdr:sp macro="" textlink="">
      <xdr:nvSpPr>
        <xdr:cNvPr id="129" name="楕円 128">
          <a:extLst>
            <a:ext uri="{FF2B5EF4-FFF2-40B4-BE49-F238E27FC236}">
              <a16:creationId xmlns:a16="http://schemas.microsoft.com/office/drawing/2014/main" id="{00000000-0008-0000-0000-000081000000}"/>
            </a:ext>
          </a:extLst>
        </xdr:cNvPr>
        <xdr:cNvSpPr/>
      </xdr:nvSpPr>
      <xdr:spPr>
        <a:xfrm>
          <a:off x="147447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83625</xdr:rowOff>
    </xdr:from>
    <xdr:ext cx="340478" cy="259045"/>
    <xdr:sp macro="" textlink="">
      <xdr:nvSpPr>
        <xdr:cNvPr id="130" name="債務償還可能年数該当値テキスト">
          <a:extLst>
            <a:ext uri="{FF2B5EF4-FFF2-40B4-BE49-F238E27FC236}">
              <a16:creationId xmlns:a16="http://schemas.microsoft.com/office/drawing/2014/main" id="{00000000-0008-0000-0000-000082000000}"/>
            </a:ext>
          </a:extLst>
        </xdr:cNvPr>
        <xdr:cNvSpPr txBox="1"/>
      </xdr:nvSpPr>
      <xdr:spPr>
        <a:xfrm>
          <a:off x="14846300" y="6341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a:extLst>
            <a:ext uri="{FF2B5EF4-FFF2-40B4-BE49-F238E27FC236}">
              <a16:creationId xmlns:a16="http://schemas.microsoft.com/office/drawing/2014/main" id="{00000000-0008-0000-0000-00008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a:extLst>
            <a:ext uri="{FF2B5EF4-FFF2-40B4-BE49-F238E27FC236}">
              <a16:creationId xmlns:a16="http://schemas.microsoft.com/office/drawing/2014/main" id="{00000000-0008-0000-0000-00008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41,320
40,984
37.46
17,221,002
15,974,259
712,082
8,412,394
16,361,283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84455</xdr:rowOff>
    </xdr:from>
    <xdr:to>
      <xdr:col>24</xdr:col>
      <xdr:colOff>114300</xdr:colOff>
      <xdr:row>40</xdr:row>
      <xdr:rowOff>14605</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45847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62882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100-000047000000}"/>
            </a:ext>
          </a:extLst>
        </xdr:cNvPr>
        <xdr:cNvSpPr txBox="1"/>
      </xdr:nvSpPr>
      <xdr:spPr>
        <a:xfrm>
          <a:off x="4673600"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120650</xdr:rowOff>
    </xdr:from>
    <xdr:to>
      <xdr:col>20</xdr:col>
      <xdr:colOff>38100</xdr:colOff>
      <xdr:row>40</xdr:row>
      <xdr:rowOff>50800</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3746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135255</xdr:rowOff>
    </xdr:from>
    <xdr:to>
      <xdr:col>24</xdr:col>
      <xdr:colOff>63500</xdr:colOff>
      <xdr:row>40</xdr:row>
      <xdr:rowOff>0</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flipV="1">
          <a:off x="3797300" y="68218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100-00004A000000}"/>
            </a:ext>
          </a:extLst>
        </xdr:cNvPr>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100-00004B000000}"/>
            </a:ext>
          </a:extLst>
        </xdr:cNvPr>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41927</xdr:rowOff>
    </xdr:from>
    <xdr:ext cx="405111" cy="259045"/>
    <xdr:sp macro="" textlink="">
      <xdr:nvSpPr>
        <xdr:cNvPr id="76" name="n_1mainValue【道路】&#10;有形固定資産減価償却率">
          <a:extLst>
            <a:ext uri="{FF2B5EF4-FFF2-40B4-BE49-F238E27FC236}">
              <a16:creationId xmlns:a16="http://schemas.microsoft.com/office/drawing/2014/main" id="{00000000-0008-0000-0100-00004C000000}"/>
            </a:ext>
          </a:extLst>
        </xdr:cNvPr>
        <xdr:cNvSpPr txBox="1"/>
      </xdr:nvSpPr>
      <xdr:spPr>
        <a:xfrm>
          <a:off x="35820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a:extLst>
            <a:ext uri="{FF2B5EF4-FFF2-40B4-BE49-F238E27FC236}">
              <a16:creationId xmlns:a16="http://schemas.microsoft.com/office/drawing/2014/main" id="{00000000-0008-0000-01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a:extLst>
            <a:ext uri="{FF2B5EF4-FFF2-40B4-BE49-F238E27FC236}">
              <a16:creationId xmlns:a16="http://schemas.microsoft.com/office/drawing/2014/main" id="{00000000-0008-0000-0100-000063000000}"/>
            </a:ext>
          </a:extLst>
        </xdr:cNvPr>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a:extLst>
            <a:ext uri="{FF2B5EF4-FFF2-40B4-BE49-F238E27FC236}">
              <a16:creationId xmlns:a16="http://schemas.microsoft.com/office/drawing/2014/main" id="{00000000-0008-0000-0100-000065000000}"/>
            </a:ext>
          </a:extLst>
        </xdr:cNvPr>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3" name="【道路】&#10;一人当たり延長平均値テキスト">
          <a:extLst>
            <a:ext uri="{FF2B5EF4-FFF2-40B4-BE49-F238E27FC236}">
              <a16:creationId xmlns:a16="http://schemas.microsoft.com/office/drawing/2014/main" id="{00000000-0008-0000-0100-000067000000}"/>
            </a:ext>
          </a:extLst>
        </xdr:cNvPr>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a:extLst>
            <a:ext uri="{FF2B5EF4-FFF2-40B4-BE49-F238E27FC236}">
              <a16:creationId xmlns:a16="http://schemas.microsoft.com/office/drawing/2014/main" id="{00000000-0008-0000-0100-000068000000}"/>
            </a:ext>
          </a:extLst>
        </xdr:cNvPr>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a:extLst>
            <a:ext uri="{FF2B5EF4-FFF2-40B4-BE49-F238E27FC236}">
              <a16:creationId xmlns:a16="http://schemas.microsoft.com/office/drawing/2014/main" id="{00000000-0008-0000-0100-000069000000}"/>
            </a:ext>
          </a:extLst>
        </xdr:cNvPr>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a:extLst>
            <a:ext uri="{FF2B5EF4-FFF2-40B4-BE49-F238E27FC236}">
              <a16:creationId xmlns:a16="http://schemas.microsoft.com/office/drawing/2014/main" id="{00000000-0008-0000-0100-00006A000000}"/>
            </a:ext>
          </a:extLst>
        </xdr:cNvPr>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127447</xdr:rowOff>
    </xdr:from>
    <xdr:to>
      <xdr:col>55</xdr:col>
      <xdr:colOff>50800</xdr:colOff>
      <xdr:row>40</xdr:row>
      <xdr:rowOff>57597</xdr:rowOff>
    </xdr:to>
    <xdr:sp macro="" textlink="">
      <xdr:nvSpPr>
        <xdr:cNvPr id="112" name="楕円 111">
          <a:extLst>
            <a:ext uri="{FF2B5EF4-FFF2-40B4-BE49-F238E27FC236}">
              <a16:creationId xmlns:a16="http://schemas.microsoft.com/office/drawing/2014/main" id="{00000000-0008-0000-0100-000070000000}"/>
            </a:ext>
          </a:extLst>
        </xdr:cNvPr>
        <xdr:cNvSpPr/>
      </xdr:nvSpPr>
      <xdr:spPr>
        <a:xfrm>
          <a:off x="10426700" y="68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105874</xdr:rowOff>
    </xdr:from>
    <xdr:ext cx="469744" cy="259045"/>
    <xdr:sp macro="" textlink="">
      <xdr:nvSpPr>
        <xdr:cNvPr id="113" name="【道路】&#10;一人当たり延長該当値テキスト">
          <a:extLst>
            <a:ext uri="{FF2B5EF4-FFF2-40B4-BE49-F238E27FC236}">
              <a16:creationId xmlns:a16="http://schemas.microsoft.com/office/drawing/2014/main" id="{00000000-0008-0000-0100-000071000000}"/>
            </a:ext>
          </a:extLst>
        </xdr:cNvPr>
        <xdr:cNvSpPr txBox="1"/>
      </xdr:nvSpPr>
      <xdr:spPr>
        <a:xfrm>
          <a:off x="10515600" y="679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125526</xdr:rowOff>
    </xdr:from>
    <xdr:to>
      <xdr:col>50</xdr:col>
      <xdr:colOff>165100</xdr:colOff>
      <xdr:row>40</xdr:row>
      <xdr:rowOff>55676</xdr:rowOff>
    </xdr:to>
    <xdr:sp macro="" textlink="">
      <xdr:nvSpPr>
        <xdr:cNvPr id="114" name="楕円 113">
          <a:extLst>
            <a:ext uri="{FF2B5EF4-FFF2-40B4-BE49-F238E27FC236}">
              <a16:creationId xmlns:a16="http://schemas.microsoft.com/office/drawing/2014/main" id="{00000000-0008-0000-0100-000072000000}"/>
            </a:ext>
          </a:extLst>
        </xdr:cNvPr>
        <xdr:cNvSpPr/>
      </xdr:nvSpPr>
      <xdr:spPr>
        <a:xfrm>
          <a:off x="9588500" y="68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4876</xdr:rowOff>
    </xdr:from>
    <xdr:to>
      <xdr:col>55</xdr:col>
      <xdr:colOff>0</xdr:colOff>
      <xdr:row>40</xdr:row>
      <xdr:rowOff>6797</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9639300" y="6862876"/>
          <a:ext cx="8382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16" name="n_1aveValue【道路】&#10;一人当たり延長">
          <a:extLst>
            <a:ext uri="{FF2B5EF4-FFF2-40B4-BE49-F238E27FC236}">
              <a16:creationId xmlns:a16="http://schemas.microsoft.com/office/drawing/2014/main" id="{00000000-0008-0000-0100-000074000000}"/>
            </a:ext>
          </a:extLst>
        </xdr:cNvPr>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7" name="n_2aveValue【道路】&#10;一人当たり延長">
          <a:extLst>
            <a:ext uri="{FF2B5EF4-FFF2-40B4-BE49-F238E27FC236}">
              <a16:creationId xmlns:a16="http://schemas.microsoft.com/office/drawing/2014/main" id="{00000000-0008-0000-0100-000075000000}"/>
            </a:ext>
          </a:extLst>
        </xdr:cNvPr>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46803</xdr:rowOff>
    </xdr:from>
    <xdr:ext cx="469744" cy="259045"/>
    <xdr:sp macro="" textlink="">
      <xdr:nvSpPr>
        <xdr:cNvPr id="118" name="n_1mainValue【道路】&#10;一人当たり延長">
          <a:extLst>
            <a:ext uri="{FF2B5EF4-FFF2-40B4-BE49-F238E27FC236}">
              <a16:creationId xmlns:a16="http://schemas.microsoft.com/office/drawing/2014/main" id="{00000000-0008-0000-0100-000076000000}"/>
            </a:ext>
          </a:extLst>
        </xdr:cNvPr>
        <xdr:cNvSpPr txBox="1"/>
      </xdr:nvSpPr>
      <xdr:spPr>
        <a:xfrm>
          <a:off x="9391727" y="69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a:extLst>
            <a:ext uri="{FF2B5EF4-FFF2-40B4-BE49-F238E27FC236}">
              <a16:creationId xmlns:a16="http://schemas.microsoft.com/office/drawing/2014/main" id="{00000000-0008-0000-0100-00007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a:extLst>
            <a:ext uri="{FF2B5EF4-FFF2-40B4-BE49-F238E27FC236}">
              <a16:creationId xmlns:a16="http://schemas.microsoft.com/office/drawing/2014/main" id="{00000000-0008-0000-0100-00007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a:extLst>
            <a:ext uri="{FF2B5EF4-FFF2-40B4-BE49-F238E27FC236}">
              <a16:creationId xmlns:a16="http://schemas.microsoft.com/office/drawing/2014/main" id="{00000000-0008-0000-0100-00008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a:extLst>
            <a:ext uri="{FF2B5EF4-FFF2-40B4-BE49-F238E27FC236}">
              <a16:creationId xmlns:a16="http://schemas.microsoft.com/office/drawing/2014/main" id="{00000000-0008-0000-0100-000091000000}"/>
            </a:ext>
          </a:extLst>
        </xdr:cNvPr>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a:extLst>
            <a:ext uri="{FF2B5EF4-FFF2-40B4-BE49-F238E27FC236}">
              <a16:creationId xmlns:a16="http://schemas.microsoft.com/office/drawing/2014/main" id="{00000000-0008-0000-0100-000093000000}"/>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132097</xdr:rowOff>
    </xdr:from>
    <xdr:ext cx="405111" cy="259045"/>
    <xdr:sp macro="" textlink="">
      <xdr:nvSpPr>
        <xdr:cNvPr id="149" name="【橋りょう・トンネル】&#10;有形固定資産減価償却率平均値テキスト">
          <a:extLst>
            <a:ext uri="{FF2B5EF4-FFF2-40B4-BE49-F238E27FC236}">
              <a16:creationId xmlns:a16="http://schemas.microsoft.com/office/drawing/2014/main" id="{00000000-0008-0000-0100-000095000000}"/>
            </a:ext>
          </a:extLst>
        </xdr:cNvPr>
        <xdr:cNvSpPr txBox="1"/>
      </xdr:nvSpPr>
      <xdr:spPr>
        <a:xfrm>
          <a:off x="4673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a:extLst>
            <a:ext uri="{FF2B5EF4-FFF2-40B4-BE49-F238E27FC236}">
              <a16:creationId xmlns:a16="http://schemas.microsoft.com/office/drawing/2014/main" id="{00000000-0008-0000-0100-000096000000}"/>
            </a:ext>
          </a:extLst>
        </xdr:cNvPr>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a:extLst>
            <a:ext uri="{FF2B5EF4-FFF2-40B4-BE49-F238E27FC236}">
              <a16:creationId xmlns:a16="http://schemas.microsoft.com/office/drawing/2014/main" id="{00000000-0008-0000-0100-000097000000}"/>
            </a:ext>
          </a:extLst>
        </xdr:cNvPr>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a:extLst>
            <a:ext uri="{FF2B5EF4-FFF2-40B4-BE49-F238E27FC236}">
              <a16:creationId xmlns:a16="http://schemas.microsoft.com/office/drawing/2014/main" id="{00000000-0008-0000-0100-000098000000}"/>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151674</xdr:rowOff>
    </xdr:from>
    <xdr:to>
      <xdr:col>24</xdr:col>
      <xdr:colOff>114300</xdr:colOff>
      <xdr:row>60</xdr:row>
      <xdr:rowOff>81824</xdr:rowOff>
    </xdr:to>
    <xdr:sp macro="" textlink="">
      <xdr:nvSpPr>
        <xdr:cNvPr id="158" name="楕円 157">
          <a:extLst>
            <a:ext uri="{FF2B5EF4-FFF2-40B4-BE49-F238E27FC236}">
              <a16:creationId xmlns:a16="http://schemas.microsoft.com/office/drawing/2014/main" id="{00000000-0008-0000-0100-00009E000000}"/>
            </a:ext>
          </a:extLst>
        </xdr:cNvPr>
        <xdr:cNvSpPr/>
      </xdr:nvSpPr>
      <xdr:spPr>
        <a:xfrm>
          <a:off x="45847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130101</xdr:rowOff>
    </xdr:from>
    <xdr:ext cx="405111" cy="259045"/>
    <xdr:sp macro="" textlink="">
      <xdr:nvSpPr>
        <xdr:cNvPr id="159" name="【橋りょう・トンネル】&#10;有形固定資産減価償却率該当値テキスト">
          <a:extLst>
            <a:ext uri="{FF2B5EF4-FFF2-40B4-BE49-F238E27FC236}">
              <a16:creationId xmlns:a16="http://schemas.microsoft.com/office/drawing/2014/main" id="{00000000-0008-0000-0100-00009F000000}"/>
            </a:ext>
          </a:extLst>
        </xdr:cNvPr>
        <xdr:cNvSpPr txBox="1"/>
      </xdr:nvSpPr>
      <xdr:spPr>
        <a:xfrm>
          <a:off x="4673600"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xdr:rowOff>
    </xdr:from>
    <xdr:to>
      <xdr:col>20</xdr:col>
      <xdr:colOff>38100</xdr:colOff>
      <xdr:row>60</xdr:row>
      <xdr:rowOff>103051</xdr:rowOff>
    </xdr:to>
    <xdr:sp macro="" textlink="">
      <xdr:nvSpPr>
        <xdr:cNvPr id="160" name="楕円 159">
          <a:extLst>
            <a:ext uri="{FF2B5EF4-FFF2-40B4-BE49-F238E27FC236}">
              <a16:creationId xmlns:a16="http://schemas.microsoft.com/office/drawing/2014/main" id="{00000000-0008-0000-0100-0000A0000000}"/>
            </a:ext>
          </a:extLst>
        </xdr:cNvPr>
        <xdr:cNvSpPr/>
      </xdr:nvSpPr>
      <xdr:spPr>
        <a:xfrm>
          <a:off x="3746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31024</xdr:rowOff>
    </xdr:from>
    <xdr:to>
      <xdr:col>24</xdr:col>
      <xdr:colOff>63500</xdr:colOff>
      <xdr:row>60</xdr:row>
      <xdr:rowOff>52251</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flipV="1">
          <a:off x="3797300" y="1031802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62" name="n_1aveValue【橋りょう・トンネル】&#10;有形固定資産減価償却率">
          <a:extLst>
            <a:ext uri="{FF2B5EF4-FFF2-40B4-BE49-F238E27FC236}">
              <a16:creationId xmlns:a16="http://schemas.microsoft.com/office/drawing/2014/main" id="{00000000-0008-0000-0100-0000A2000000}"/>
            </a:ext>
          </a:extLst>
        </xdr:cNvPr>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3" name="n_2aveValue【橋りょう・トンネル】&#10;有形固定資産減価償却率">
          <a:extLst>
            <a:ext uri="{FF2B5EF4-FFF2-40B4-BE49-F238E27FC236}">
              <a16:creationId xmlns:a16="http://schemas.microsoft.com/office/drawing/2014/main" id="{00000000-0008-0000-0100-0000A3000000}"/>
            </a:ext>
          </a:extLst>
        </xdr:cNvPr>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94178</xdr:rowOff>
    </xdr:from>
    <xdr:ext cx="405111" cy="259045"/>
    <xdr:sp macro="" textlink="">
      <xdr:nvSpPr>
        <xdr:cNvPr id="164" name="n_1mainValue【橋りょう・トンネル】&#10;有形固定資産減価償却率">
          <a:extLst>
            <a:ext uri="{FF2B5EF4-FFF2-40B4-BE49-F238E27FC236}">
              <a16:creationId xmlns:a16="http://schemas.microsoft.com/office/drawing/2014/main" id="{00000000-0008-0000-0100-0000A4000000}"/>
            </a:ext>
          </a:extLst>
        </xdr:cNvPr>
        <xdr:cNvSpPr txBox="1"/>
      </xdr:nvSpPr>
      <xdr:spPr>
        <a:xfrm>
          <a:off x="3582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00000000-0008-0000-0100-0000A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a:extLst>
            <a:ext uri="{FF2B5EF4-FFF2-40B4-BE49-F238E27FC236}">
              <a16:creationId xmlns:a16="http://schemas.microsoft.com/office/drawing/2014/main" id="{00000000-0008-0000-0100-0000B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a:extLst>
            <a:ext uri="{FF2B5EF4-FFF2-40B4-BE49-F238E27FC236}">
              <a16:creationId xmlns:a16="http://schemas.microsoft.com/office/drawing/2014/main" id="{00000000-0008-0000-0100-0000BD000000}"/>
            </a:ext>
          </a:extLst>
        </xdr:cNvPr>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a:extLst>
            <a:ext uri="{FF2B5EF4-FFF2-40B4-BE49-F238E27FC236}">
              <a16:creationId xmlns:a16="http://schemas.microsoft.com/office/drawing/2014/main" id="{00000000-0008-0000-0100-0000BF000000}"/>
            </a:ext>
          </a:extLst>
        </xdr:cNvPr>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193" name="【橋りょう・トンネル】&#10;一人当たり有形固定資産（償却資産）額平均値テキスト">
          <a:extLst>
            <a:ext uri="{FF2B5EF4-FFF2-40B4-BE49-F238E27FC236}">
              <a16:creationId xmlns:a16="http://schemas.microsoft.com/office/drawing/2014/main" id="{00000000-0008-0000-0100-0000C1000000}"/>
            </a:ext>
          </a:extLst>
        </xdr:cNvPr>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a:extLst>
            <a:ext uri="{FF2B5EF4-FFF2-40B4-BE49-F238E27FC236}">
              <a16:creationId xmlns:a16="http://schemas.microsoft.com/office/drawing/2014/main" id="{00000000-0008-0000-0100-0000C2000000}"/>
            </a:ext>
          </a:extLst>
        </xdr:cNvPr>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a:extLst>
            <a:ext uri="{FF2B5EF4-FFF2-40B4-BE49-F238E27FC236}">
              <a16:creationId xmlns:a16="http://schemas.microsoft.com/office/drawing/2014/main" id="{00000000-0008-0000-0100-0000C3000000}"/>
            </a:ext>
          </a:extLst>
        </xdr:cNvPr>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a:extLst>
            <a:ext uri="{FF2B5EF4-FFF2-40B4-BE49-F238E27FC236}">
              <a16:creationId xmlns:a16="http://schemas.microsoft.com/office/drawing/2014/main" id="{00000000-0008-0000-0100-0000C4000000}"/>
            </a:ext>
          </a:extLst>
        </xdr:cNvPr>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119542</xdr:rowOff>
    </xdr:from>
    <xdr:to>
      <xdr:col>55</xdr:col>
      <xdr:colOff>50800</xdr:colOff>
      <xdr:row>64</xdr:row>
      <xdr:rowOff>49692</xdr:rowOff>
    </xdr:to>
    <xdr:sp macro="" textlink="">
      <xdr:nvSpPr>
        <xdr:cNvPr id="202" name="楕円 201">
          <a:extLst>
            <a:ext uri="{FF2B5EF4-FFF2-40B4-BE49-F238E27FC236}">
              <a16:creationId xmlns:a16="http://schemas.microsoft.com/office/drawing/2014/main" id="{00000000-0008-0000-0100-0000CA000000}"/>
            </a:ext>
          </a:extLst>
        </xdr:cNvPr>
        <xdr:cNvSpPr/>
      </xdr:nvSpPr>
      <xdr:spPr>
        <a:xfrm>
          <a:off x="10426700" y="1092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34469</xdr:rowOff>
    </xdr:from>
    <xdr:ext cx="534377" cy="259045"/>
    <xdr:sp macro="" textlink="">
      <xdr:nvSpPr>
        <xdr:cNvPr id="203" name="【橋りょう・トンネル】&#10;一人当たり有形固定資産（償却資産）額該当値テキスト">
          <a:extLst>
            <a:ext uri="{FF2B5EF4-FFF2-40B4-BE49-F238E27FC236}">
              <a16:creationId xmlns:a16="http://schemas.microsoft.com/office/drawing/2014/main" id="{00000000-0008-0000-0100-0000CB000000}"/>
            </a:ext>
          </a:extLst>
        </xdr:cNvPr>
        <xdr:cNvSpPr txBox="1"/>
      </xdr:nvSpPr>
      <xdr:spPr>
        <a:xfrm>
          <a:off x="10515600" y="1083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118987</xdr:rowOff>
    </xdr:from>
    <xdr:to>
      <xdr:col>50</xdr:col>
      <xdr:colOff>165100</xdr:colOff>
      <xdr:row>64</xdr:row>
      <xdr:rowOff>49137</xdr:rowOff>
    </xdr:to>
    <xdr:sp macro="" textlink="">
      <xdr:nvSpPr>
        <xdr:cNvPr id="204" name="楕円 203">
          <a:extLst>
            <a:ext uri="{FF2B5EF4-FFF2-40B4-BE49-F238E27FC236}">
              <a16:creationId xmlns:a16="http://schemas.microsoft.com/office/drawing/2014/main" id="{00000000-0008-0000-0100-0000CC000000}"/>
            </a:ext>
          </a:extLst>
        </xdr:cNvPr>
        <xdr:cNvSpPr/>
      </xdr:nvSpPr>
      <xdr:spPr>
        <a:xfrm>
          <a:off x="9588500" y="1092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169787</xdr:rowOff>
    </xdr:from>
    <xdr:to>
      <xdr:col>55</xdr:col>
      <xdr:colOff>0</xdr:colOff>
      <xdr:row>63</xdr:row>
      <xdr:rowOff>170342</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9639300" y="10971137"/>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06" name="n_1aveValue【橋りょう・トンネル】&#10;一人当たり有形固定資産（償却資産）額">
          <a:extLst>
            <a:ext uri="{FF2B5EF4-FFF2-40B4-BE49-F238E27FC236}">
              <a16:creationId xmlns:a16="http://schemas.microsoft.com/office/drawing/2014/main" id="{00000000-0008-0000-0100-0000CE000000}"/>
            </a:ext>
          </a:extLst>
        </xdr:cNvPr>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7" name="n_2aveValue【橋りょう・トンネル】&#10;一人当たり有形固定資産（償却資産）額">
          <a:extLst>
            <a:ext uri="{FF2B5EF4-FFF2-40B4-BE49-F238E27FC236}">
              <a16:creationId xmlns:a16="http://schemas.microsoft.com/office/drawing/2014/main" id="{00000000-0008-0000-0100-0000CF000000}"/>
            </a:ext>
          </a:extLst>
        </xdr:cNvPr>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40264</xdr:rowOff>
    </xdr:from>
    <xdr:ext cx="534377" cy="259045"/>
    <xdr:sp macro="" textlink="">
      <xdr:nvSpPr>
        <xdr:cNvPr id="208" name="n_1mainValue【橋りょう・トンネル】&#10;一人当たり有形固定資産（償却資産）額">
          <a:extLst>
            <a:ext uri="{FF2B5EF4-FFF2-40B4-BE49-F238E27FC236}">
              <a16:creationId xmlns:a16="http://schemas.microsoft.com/office/drawing/2014/main" id="{00000000-0008-0000-0100-0000D0000000}"/>
            </a:ext>
          </a:extLst>
        </xdr:cNvPr>
        <xdr:cNvSpPr txBox="1"/>
      </xdr:nvSpPr>
      <xdr:spPr>
        <a:xfrm>
          <a:off x="9359411" y="1101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a:extLst>
            <a:ext uri="{FF2B5EF4-FFF2-40B4-BE49-F238E27FC236}">
              <a16:creationId xmlns:a16="http://schemas.microsoft.com/office/drawing/2014/main" id="{00000000-0008-0000-0100-0000E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34" name="【公営住宅】&#10;有形固定資産減価償却率最小値テキスト">
          <a:extLst>
            <a:ext uri="{FF2B5EF4-FFF2-40B4-BE49-F238E27FC236}">
              <a16:creationId xmlns:a16="http://schemas.microsoft.com/office/drawing/2014/main" id="{00000000-0008-0000-0100-0000EA000000}"/>
            </a:ext>
          </a:extLst>
        </xdr:cNvPr>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6" name="【公営住宅】&#10;有形固定資産減価償却率最大値テキスト">
          <a:extLst>
            <a:ext uri="{FF2B5EF4-FFF2-40B4-BE49-F238E27FC236}">
              <a16:creationId xmlns:a16="http://schemas.microsoft.com/office/drawing/2014/main" id="{00000000-0008-0000-0100-0000EC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109238</xdr:rowOff>
    </xdr:from>
    <xdr:ext cx="405111" cy="259045"/>
    <xdr:sp macro="" textlink="">
      <xdr:nvSpPr>
        <xdr:cNvPr id="238" name="【公営住宅】&#10;有形固定資産減価償却率平均値テキスト">
          <a:extLst>
            <a:ext uri="{FF2B5EF4-FFF2-40B4-BE49-F238E27FC236}">
              <a16:creationId xmlns:a16="http://schemas.microsoft.com/office/drawing/2014/main" id="{00000000-0008-0000-0100-0000EE000000}"/>
            </a:ext>
          </a:extLst>
        </xdr:cNvPr>
        <xdr:cNvSpPr txBox="1"/>
      </xdr:nvSpPr>
      <xdr:spPr>
        <a:xfrm>
          <a:off x="4673600" y="1382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45847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152416</xdr:rowOff>
    </xdr:from>
    <xdr:ext cx="405111" cy="259045"/>
    <xdr:sp macro="" textlink="">
      <xdr:nvSpPr>
        <xdr:cNvPr id="248" name="【公営住宅】&#10;有形固定資産減価償却率該当値テキスト">
          <a:extLst>
            <a:ext uri="{FF2B5EF4-FFF2-40B4-BE49-F238E27FC236}">
              <a16:creationId xmlns:a16="http://schemas.microsoft.com/office/drawing/2014/main" id="{00000000-0008-0000-0100-0000F8000000}"/>
            </a:ext>
          </a:extLst>
        </xdr:cNvPr>
        <xdr:cNvSpPr txBox="1"/>
      </xdr:nvSpPr>
      <xdr:spPr>
        <a:xfrm>
          <a:off x="4673600"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153036</xdr:rowOff>
    </xdr:from>
    <xdr:to>
      <xdr:col>20</xdr:col>
      <xdr:colOff>38100</xdr:colOff>
      <xdr:row>83</xdr:row>
      <xdr:rowOff>83186</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3746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32386</xdr:rowOff>
    </xdr:from>
    <xdr:to>
      <xdr:col>24</xdr:col>
      <xdr:colOff>63500</xdr:colOff>
      <xdr:row>83</xdr:row>
      <xdr:rowOff>53339</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3797300" y="1426273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251" name="n_1aveValue【公営住宅】&#10;有形固定資産減価償却率">
          <a:extLst>
            <a:ext uri="{FF2B5EF4-FFF2-40B4-BE49-F238E27FC236}">
              <a16:creationId xmlns:a16="http://schemas.microsoft.com/office/drawing/2014/main" id="{00000000-0008-0000-0100-0000FB000000}"/>
            </a:ext>
          </a:extLst>
        </xdr:cNvPr>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52" name="n_2aveValue【公営住宅】&#10;有形固定資産減価償却率">
          <a:extLst>
            <a:ext uri="{FF2B5EF4-FFF2-40B4-BE49-F238E27FC236}">
              <a16:creationId xmlns:a16="http://schemas.microsoft.com/office/drawing/2014/main" id="{00000000-0008-0000-0100-0000FC000000}"/>
            </a:ext>
          </a:extLst>
        </xdr:cNvPr>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74313</xdr:rowOff>
    </xdr:from>
    <xdr:ext cx="405111" cy="259045"/>
    <xdr:sp macro="" textlink="">
      <xdr:nvSpPr>
        <xdr:cNvPr id="253" name="n_1mainValue【公営住宅】&#10;有形固定資産減価償却率">
          <a:extLst>
            <a:ext uri="{FF2B5EF4-FFF2-40B4-BE49-F238E27FC236}">
              <a16:creationId xmlns:a16="http://schemas.microsoft.com/office/drawing/2014/main" id="{00000000-0008-0000-0100-0000FD000000}"/>
            </a:ext>
          </a:extLst>
        </xdr:cNvPr>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a:extLst>
            <a:ext uri="{FF2B5EF4-FFF2-40B4-BE49-F238E27FC236}">
              <a16:creationId xmlns:a16="http://schemas.microsoft.com/office/drawing/2014/main" id="{00000000-0008-0000-0100-00001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80" name="【公営住宅】&#10;一人当たり面積最小値テキスト">
          <a:extLst>
            <a:ext uri="{FF2B5EF4-FFF2-40B4-BE49-F238E27FC236}">
              <a16:creationId xmlns:a16="http://schemas.microsoft.com/office/drawing/2014/main" id="{00000000-0008-0000-0100-000018010000}"/>
            </a:ext>
          </a:extLst>
        </xdr:cNvPr>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82" name="【公営住宅】&#10;一人当たり面積最大値テキスト">
          <a:extLst>
            <a:ext uri="{FF2B5EF4-FFF2-40B4-BE49-F238E27FC236}">
              <a16:creationId xmlns:a16="http://schemas.microsoft.com/office/drawing/2014/main" id="{00000000-0008-0000-0100-00001A010000}"/>
            </a:ext>
          </a:extLst>
        </xdr:cNvPr>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84" name="【公営住宅】&#10;一人当たり面積平均値テキスト">
          <a:extLst>
            <a:ext uri="{FF2B5EF4-FFF2-40B4-BE49-F238E27FC236}">
              <a16:creationId xmlns:a16="http://schemas.microsoft.com/office/drawing/2014/main" id="{00000000-0008-0000-0100-00001C010000}"/>
            </a:ext>
          </a:extLst>
        </xdr:cNvPr>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144055</xdr:rowOff>
    </xdr:from>
    <xdr:to>
      <xdr:col>55</xdr:col>
      <xdr:colOff>50800</xdr:colOff>
      <xdr:row>86</xdr:row>
      <xdr:rowOff>74205</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10426700" y="147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122482</xdr:rowOff>
    </xdr:from>
    <xdr:ext cx="469744" cy="259045"/>
    <xdr:sp macro="" textlink="">
      <xdr:nvSpPr>
        <xdr:cNvPr id="294" name="【公営住宅】&#10;一人当たり面積該当値テキスト">
          <a:extLst>
            <a:ext uri="{FF2B5EF4-FFF2-40B4-BE49-F238E27FC236}">
              <a16:creationId xmlns:a16="http://schemas.microsoft.com/office/drawing/2014/main" id="{00000000-0008-0000-0100-000026010000}"/>
            </a:ext>
          </a:extLst>
        </xdr:cNvPr>
        <xdr:cNvSpPr txBox="1"/>
      </xdr:nvSpPr>
      <xdr:spPr>
        <a:xfrm>
          <a:off x="10515600" y="1469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148952</xdr:rowOff>
    </xdr:from>
    <xdr:to>
      <xdr:col>50</xdr:col>
      <xdr:colOff>165100</xdr:colOff>
      <xdr:row>86</xdr:row>
      <xdr:rowOff>79102</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9588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23405</xdr:rowOff>
    </xdr:from>
    <xdr:to>
      <xdr:col>55</xdr:col>
      <xdr:colOff>0</xdr:colOff>
      <xdr:row>86</xdr:row>
      <xdr:rowOff>28302</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flipV="1">
          <a:off x="9639300" y="14768105"/>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297" name="n_1aveValue【公営住宅】&#10;一人当たり面積">
          <a:extLst>
            <a:ext uri="{FF2B5EF4-FFF2-40B4-BE49-F238E27FC236}">
              <a16:creationId xmlns:a16="http://schemas.microsoft.com/office/drawing/2014/main" id="{00000000-0008-0000-0100-000029010000}"/>
            </a:ext>
          </a:extLst>
        </xdr:cNvPr>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98" name="n_2aveValue【公営住宅】&#10;一人当たり面積">
          <a:extLst>
            <a:ext uri="{FF2B5EF4-FFF2-40B4-BE49-F238E27FC236}">
              <a16:creationId xmlns:a16="http://schemas.microsoft.com/office/drawing/2014/main" id="{00000000-0008-0000-0100-00002A010000}"/>
            </a:ext>
          </a:extLst>
        </xdr:cNvPr>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70229</xdr:rowOff>
    </xdr:from>
    <xdr:ext cx="469744" cy="259045"/>
    <xdr:sp macro="" textlink="">
      <xdr:nvSpPr>
        <xdr:cNvPr id="299" name="n_1mainValue【公営住宅】&#10;一人当たり面積">
          <a:extLst>
            <a:ext uri="{FF2B5EF4-FFF2-40B4-BE49-F238E27FC236}">
              <a16:creationId xmlns:a16="http://schemas.microsoft.com/office/drawing/2014/main" id="{00000000-0008-0000-0100-00002B010000}"/>
            </a:ext>
          </a:extLst>
        </xdr:cNvPr>
        <xdr:cNvSpPr txBox="1"/>
      </xdr:nvSpPr>
      <xdr:spPr>
        <a:xfrm>
          <a:off x="93917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a:extLst>
            <a:ext uri="{FF2B5EF4-FFF2-40B4-BE49-F238E27FC236}">
              <a16:creationId xmlns:a16="http://schemas.microsoft.com/office/drawing/2014/main" id="{00000000-0008-0000-0100-00005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2" name="【認定こども園・幼稚園・保育所】&#10;有形固定資産減価償却率最小値テキスト">
          <a:extLst>
            <a:ext uri="{FF2B5EF4-FFF2-40B4-BE49-F238E27FC236}">
              <a16:creationId xmlns:a16="http://schemas.microsoft.com/office/drawing/2014/main" id="{00000000-0008-0000-0100-000056010000}"/>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4" name="【認定こども園・幼稚園・保育所】&#10;有形固定資産減価償却率最大値テキスト">
          <a:extLst>
            <a:ext uri="{FF2B5EF4-FFF2-40B4-BE49-F238E27FC236}">
              <a16:creationId xmlns:a16="http://schemas.microsoft.com/office/drawing/2014/main" id="{00000000-0008-0000-0100-000058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46" name="【認定こども園・幼稚園・保育所】&#10;有形固定資産減価償却率平均値テキスト">
          <a:extLst>
            <a:ext uri="{FF2B5EF4-FFF2-40B4-BE49-F238E27FC236}">
              <a16:creationId xmlns:a16="http://schemas.microsoft.com/office/drawing/2014/main" id="{00000000-0008-0000-0100-00005A010000}"/>
            </a:ext>
          </a:extLst>
        </xdr:cNvPr>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xdr:rowOff>
    </xdr:from>
    <xdr:to>
      <xdr:col>85</xdr:col>
      <xdr:colOff>177800</xdr:colOff>
      <xdr:row>37</xdr:row>
      <xdr:rowOff>104140</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16268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25417</xdr:rowOff>
    </xdr:from>
    <xdr:ext cx="405111" cy="259045"/>
    <xdr:sp macro="" textlink="">
      <xdr:nvSpPr>
        <xdr:cNvPr id="356" name="【認定こども園・幼稚園・保育所】&#10;有形固定資産減価償却率該当値テキスト">
          <a:extLst>
            <a:ext uri="{FF2B5EF4-FFF2-40B4-BE49-F238E27FC236}">
              <a16:creationId xmlns:a16="http://schemas.microsoft.com/office/drawing/2014/main" id="{00000000-0008-0000-0100-000064010000}"/>
            </a:ext>
          </a:extLst>
        </xdr:cNvPr>
        <xdr:cNvSpPr txBox="1"/>
      </xdr:nvSpPr>
      <xdr:spPr>
        <a:xfrm>
          <a:off x="163576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40096</xdr:rowOff>
    </xdr:from>
    <xdr:to>
      <xdr:col>81</xdr:col>
      <xdr:colOff>101600</xdr:colOff>
      <xdr:row>37</xdr:row>
      <xdr:rowOff>141696</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15430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53340</xdr:rowOff>
    </xdr:from>
    <xdr:to>
      <xdr:col>85</xdr:col>
      <xdr:colOff>127000</xdr:colOff>
      <xdr:row>37</xdr:row>
      <xdr:rowOff>90896</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15481300" y="639699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359" name="n_1aveValue【認定こども園・幼稚園・保育所】&#10;有形固定資産減価償却率">
          <a:extLst>
            <a:ext uri="{FF2B5EF4-FFF2-40B4-BE49-F238E27FC236}">
              <a16:creationId xmlns:a16="http://schemas.microsoft.com/office/drawing/2014/main" id="{00000000-0008-0000-0100-000067010000}"/>
            </a:ext>
          </a:extLst>
        </xdr:cNvPr>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60" name="n_2aveValue【認定こども園・幼稚園・保育所】&#10;有形固定資産減価償却率">
          <a:extLst>
            <a:ext uri="{FF2B5EF4-FFF2-40B4-BE49-F238E27FC236}">
              <a16:creationId xmlns:a16="http://schemas.microsoft.com/office/drawing/2014/main" id="{00000000-0008-0000-0100-000068010000}"/>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132823</xdr:rowOff>
    </xdr:from>
    <xdr:ext cx="405111" cy="259045"/>
    <xdr:sp macro="" textlink="">
      <xdr:nvSpPr>
        <xdr:cNvPr id="361" name="n_1mainValue【認定こども園・幼稚園・保育所】&#10;有形固定資産減価償却率">
          <a:extLst>
            <a:ext uri="{FF2B5EF4-FFF2-40B4-BE49-F238E27FC236}">
              <a16:creationId xmlns:a16="http://schemas.microsoft.com/office/drawing/2014/main" id="{00000000-0008-0000-0100-000069010000}"/>
            </a:ext>
          </a:extLst>
        </xdr:cNvPr>
        <xdr:cNvSpPr txBox="1"/>
      </xdr:nvSpPr>
      <xdr:spPr>
        <a:xfrm>
          <a:off x="152660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a:extLst>
            <a:ext uri="{FF2B5EF4-FFF2-40B4-BE49-F238E27FC236}">
              <a16:creationId xmlns:a16="http://schemas.microsoft.com/office/drawing/2014/main" id="{00000000-0008-0000-0100-00008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6" name="【認定こども園・幼稚園・保育所】&#10;一人当たり面積最小値テキスト">
          <a:extLst>
            <a:ext uri="{FF2B5EF4-FFF2-40B4-BE49-F238E27FC236}">
              <a16:creationId xmlns:a16="http://schemas.microsoft.com/office/drawing/2014/main" id="{00000000-0008-0000-0100-000082010000}"/>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8" name="【認定こども園・幼稚園・保育所】&#10;一人当たり面積最大値テキスト">
          <a:extLst>
            <a:ext uri="{FF2B5EF4-FFF2-40B4-BE49-F238E27FC236}">
              <a16:creationId xmlns:a16="http://schemas.microsoft.com/office/drawing/2014/main" id="{00000000-0008-0000-0100-000084010000}"/>
            </a:ext>
          </a:extLst>
        </xdr:cNvPr>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390" name="【認定こども園・幼稚園・保育所】&#10;一人当たり面積平均値テキスト">
          <a:extLst>
            <a:ext uri="{FF2B5EF4-FFF2-40B4-BE49-F238E27FC236}">
              <a16:creationId xmlns:a16="http://schemas.microsoft.com/office/drawing/2014/main" id="{00000000-0008-0000-0100-000086010000}"/>
            </a:ext>
          </a:extLst>
        </xdr:cNvPr>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91" name="フローチャート: 判断 390">
          <a:extLst>
            <a:ext uri="{FF2B5EF4-FFF2-40B4-BE49-F238E27FC236}">
              <a16:creationId xmlns:a16="http://schemas.microsoft.com/office/drawing/2014/main" id="{00000000-0008-0000-0100-000087010000}"/>
            </a:ext>
          </a:extLst>
        </xdr:cNvPr>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92" name="フローチャート: 判断 391">
          <a:extLst>
            <a:ext uri="{FF2B5EF4-FFF2-40B4-BE49-F238E27FC236}">
              <a16:creationId xmlns:a16="http://schemas.microsoft.com/office/drawing/2014/main" id="{00000000-0008-0000-0100-000088010000}"/>
            </a:ext>
          </a:extLst>
        </xdr:cNvPr>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93" name="フローチャート: 判断 392">
          <a:extLst>
            <a:ext uri="{FF2B5EF4-FFF2-40B4-BE49-F238E27FC236}">
              <a16:creationId xmlns:a16="http://schemas.microsoft.com/office/drawing/2014/main" id="{00000000-0008-0000-0100-000089010000}"/>
            </a:ext>
          </a:extLst>
        </xdr:cNvPr>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137795</xdr:rowOff>
    </xdr:from>
    <xdr:to>
      <xdr:col>116</xdr:col>
      <xdr:colOff>114300</xdr:colOff>
      <xdr:row>41</xdr:row>
      <xdr:rowOff>67945</xdr:rowOff>
    </xdr:to>
    <xdr:sp macro="" textlink="">
      <xdr:nvSpPr>
        <xdr:cNvPr id="399" name="楕円 398">
          <a:extLst>
            <a:ext uri="{FF2B5EF4-FFF2-40B4-BE49-F238E27FC236}">
              <a16:creationId xmlns:a16="http://schemas.microsoft.com/office/drawing/2014/main" id="{00000000-0008-0000-0100-00008F010000}"/>
            </a:ext>
          </a:extLst>
        </xdr:cNvPr>
        <xdr:cNvSpPr/>
      </xdr:nvSpPr>
      <xdr:spPr>
        <a:xfrm>
          <a:off x="221107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116222</xdr:rowOff>
    </xdr:from>
    <xdr:ext cx="469744" cy="259045"/>
    <xdr:sp macro="" textlink="">
      <xdr:nvSpPr>
        <xdr:cNvPr id="400" name="【認定こども園・幼稚園・保育所】&#10;一人当たり面積該当値テキスト">
          <a:extLst>
            <a:ext uri="{FF2B5EF4-FFF2-40B4-BE49-F238E27FC236}">
              <a16:creationId xmlns:a16="http://schemas.microsoft.com/office/drawing/2014/main" id="{00000000-0008-0000-0100-000090010000}"/>
            </a:ext>
          </a:extLst>
        </xdr:cNvPr>
        <xdr:cNvSpPr txBox="1"/>
      </xdr:nvSpPr>
      <xdr:spPr>
        <a:xfrm>
          <a:off x="22199600" y="697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137795</xdr:rowOff>
    </xdr:from>
    <xdr:to>
      <xdr:col>112</xdr:col>
      <xdr:colOff>38100</xdr:colOff>
      <xdr:row>41</xdr:row>
      <xdr:rowOff>67945</xdr:rowOff>
    </xdr:to>
    <xdr:sp macro="" textlink="">
      <xdr:nvSpPr>
        <xdr:cNvPr id="401" name="楕円 400">
          <a:extLst>
            <a:ext uri="{FF2B5EF4-FFF2-40B4-BE49-F238E27FC236}">
              <a16:creationId xmlns:a16="http://schemas.microsoft.com/office/drawing/2014/main" id="{00000000-0008-0000-0100-000091010000}"/>
            </a:ext>
          </a:extLst>
        </xdr:cNvPr>
        <xdr:cNvSpPr/>
      </xdr:nvSpPr>
      <xdr:spPr>
        <a:xfrm>
          <a:off x="212725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17145</xdr:rowOff>
    </xdr:from>
    <xdr:to>
      <xdr:col>116</xdr:col>
      <xdr:colOff>63500</xdr:colOff>
      <xdr:row>41</xdr:row>
      <xdr:rowOff>17145</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21323300" y="7046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00000000-0008-0000-0100-000093010000}"/>
            </a:ext>
          </a:extLst>
        </xdr:cNvPr>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59072</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21075727" y="70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a:extLst>
            <a:ext uri="{FF2B5EF4-FFF2-40B4-BE49-F238E27FC236}">
              <a16:creationId xmlns:a16="http://schemas.microsoft.com/office/drawing/2014/main" id="{00000000-0008-0000-0100-0000A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31" name="【学校施設】&#10;有形固定資産減価償却率最小値テキスト">
          <a:extLst>
            <a:ext uri="{FF2B5EF4-FFF2-40B4-BE49-F238E27FC236}">
              <a16:creationId xmlns:a16="http://schemas.microsoft.com/office/drawing/2014/main" id="{00000000-0008-0000-0100-0000AF010000}"/>
            </a:ext>
          </a:extLst>
        </xdr:cNvPr>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33" name="【学校施設】&#10;有形固定資産減価償却率最大値テキスト">
          <a:extLst>
            <a:ext uri="{FF2B5EF4-FFF2-40B4-BE49-F238E27FC236}">
              <a16:creationId xmlns:a16="http://schemas.microsoft.com/office/drawing/2014/main" id="{00000000-0008-0000-0100-0000B1010000}"/>
            </a:ext>
          </a:extLst>
        </xdr:cNvPr>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35" name="【学校施設】&#10;有形固定資産減価償却率平均値テキスト">
          <a:extLst>
            <a:ext uri="{FF2B5EF4-FFF2-40B4-BE49-F238E27FC236}">
              <a16:creationId xmlns:a16="http://schemas.microsoft.com/office/drawing/2014/main" id="{00000000-0008-0000-0100-0000B3010000}"/>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36" name="フローチャート: 判断 435">
          <a:extLst>
            <a:ext uri="{FF2B5EF4-FFF2-40B4-BE49-F238E27FC236}">
              <a16:creationId xmlns:a16="http://schemas.microsoft.com/office/drawing/2014/main" id="{00000000-0008-0000-0100-0000B401000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37" name="フローチャート: 判断 436">
          <a:extLst>
            <a:ext uri="{FF2B5EF4-FFF2-40B4-BE49-F238E27FC236}">
              <a16:creationId xmlns:a16="http://schemas.microsoft.com/office/drawing/2014/main" id="{00000000-0008-0000-0100-0000B5010000}"/>
            </a:ext>
          </a:extLst>
        </xdr:cNvPr>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38" name="フローチャート: 判断 437">
          <a:extLst>
            <a:ext uri="{FF2B5EF4-FFF2-40B4-BE49-F238E27FC236}">
              <a16:creationId xmlns:a16="http://schemas.microsoft.com/office/drawing/2014/main" id="{00000000-0008-0000-0100-0000B6010000}"/>
            </a:ext>
          </a:extLst>
        </xdr:cNvPr>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12065</xdr:rowOff>
    </xdr:from>
    <xdr:to>
      <xdr:col>85</xdr:col>
      <xdr:colOff>177800</xdr:colOff>
      <xdr:row>62</xdr:row>
      <xdr:rowOff>113665</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62687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161942</xdr:rowOff>
    </xdr:from>
    <xdr:ext cx="405111" cy="259045"/>
    <xdr:sp macro="" textlink="">
      <xdr:nvSpPr>
        <xdr:cNvPr id="445" name="【学校施設】&#10;有形固定資産減価償却率該当値テキスト">
          <a:extLst>
            <a:ext uri="{FF2B5EF4-FFF2-40B4-BE49-F238E27FC236}">
              <a16:creationId xmlns:a16="http://schemas.microsoft.com/office/drawing/2014/main" id="{00000000-0008-0000-0100-0000BD010000}"/>
            </a:ext>
          </a:extLst>
        </xdr:cNvPr>
        <xdr:cNvSpPr txBox="1"/>
      </xdr:nvSpPr>
      <xdr:spPr>
        <a:xfrm>
          <a:off x="16357600"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34925</xdr:rowOff>
    </xdr:from>
    <xdr:to>
      <xdr:col>81</xdr:col>
      <xdr:colOff>101600</xdr:colOff>
      <xdr:row>62</xdr:row>
      <xdr:rowOff>136525</xdr:rowOff>
    </xdr:to>
    <xdr:sp macro="" textlink="">
      <xdr:nvSpPr>
        <xdr:cNvPr id="446" name="楕円 445">
          <a:extLst>
            <a:ext uri="{FF2B5EF4-FFF2-40B4-BE49-F238E27FC236}">
              <a16:creationId xmlns:a16="http://schemas.microsoft.com/office/drawing/2014/main" id="{00000000-0008-0000-0100-0000BE010000}"/>
            </a:ext>
          </a:extLst>
        </xdr:cNvPr>
        <xdr:cNvSpPr/>
      </xdr:nvSpPr>
      <xdr:spPr>
        <a:xfrm>
          <a:off x="15430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62865</xdr:rowOff>
    </xdr:from>
    <xdr:to>
      <xdr:col>85</xdr:col>
      <xdr:colOff>127000</xdr:colOff>
      <xdr:row>62</xdr:row>
      <xdr:rowOff>85725</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flipV="1">
          <a:off x="15481300" y="106927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448" name="n_1aveValue【学校施設】&#10;有形固定資産減価償却率">
          <a:extLst>
            <a:ext uri="{FF2B5EF4-FFF2-40B4-BE49-F238E27FC236}">
              <a16:creationId xmlns:a16="http://schemas.microsoft.com/office/drawing/2014/main" id="{00000000-0008-0000-0100-0000C0010000}"/>
            </a:ext>
          </a:extLst>
        </xdr:cNvPr>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49" name="n_2aveValue【学校施設】&#10;有形固定資産減価償却率">
          <a:extLst>
            <a:ext uri="{FF2B5EF4-FFF2-40B4-BE49-F238E27FC236}">
              <a16:creationId xmlns:a16="http://schemas.microsoft.com/office/drawing/2014/main" id="{00000000-0008-0000-0100-0000C1010000}"/>
            </a:ext>
          </a:extLst>
        </xdr:cNvPr>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127652</xdr:rowOff>
    </xdr:from>
    <xdr:ext cx="405111" cy="259045"/>
    <xdr:sp macro="" textlink="">
      <xdr:nvSpPr>
        <xdr:cNvPr id="450" name="n_1mainValue【学校施設】&#10;有形固定資産減価償却率">
          <a:extLst>
            <a:ext uri="{FF2B5EF4-FFF2-40B4-BE49-F238E27FC236}">
              <a16:creationId xmlns:a16="http://schemas.microsoft.com/office/drawing/2014/main" id="{00000000-0008-0000-0100-0000C2010000}"/>
            </a:ext>
          </a:extLst>
        </xdr:cNvPr>
        <xdr:cNvSpPr txBox="1"/>
      </xdr:nvSpPr>
      <xdr:spPr>
        <a:xfrm>
          <a:off x="152660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a:extLst>
            <a:ext uri="{FF2B5EF4-FFF2-40B4-BE49-F238E27FC236}">
              <a16:creationId xmlns:a16="http://schemas.microsoft.com/office/drawing/2014/main" id="{00000000-0008-0000-0100-0000D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74" name="【学校施設】&#10;一人当たり面積最小値テキスト">
          <a:extLst>
            <a:ext uri="{FF2B5EF4-FFF2-40B4-BE49-F238E27FC236}">
              <a16:creationId xmlns:a16="http://schemas.microsoft.com/office/drawing/2014/main" id="{00000000-0008-0000-0100-0000DA010000}"/>
            </a:ext>
          </a:extLst>
        </xdr:cNvPr>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76" name="【学校施設】&#10;一人当たり面積最大値テキスト">
          <a:extLst>
            <a:ext uri="{FF2B5EF4-FFF2-40B4-BE49-F238E27FC236}">
              <a16:creationId xmlns:a16="http://schemas.microsoft.com/office/drawing/2014/main" id="{00000000-0008-0000-0100-0000DC010000}"/>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478" name="【学校施設】&#10;一人当たり面積平均値テキスト">
          <a:extLst>
            <a:ext uri="{FF2B5EF4-FFF2-40B4-BE49-F238E27FC236}">
              <a16:creationId xmlns:a16="http://schemas.microsoft.com/office/drawing/2014/main" id="{00000000-0008-0000-0100-0000DE010000}"/>
            </a:ext>
          </a:extLst>
        </xdr:cNvPr>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20066</xdr:rowOff>
    </xdr:from>
    <xdr:to>
      <xdr:col>116</xdr:col>
      <xdr:colOff>114300</xdr:colOff>
      <xdr:row>61</xdr:row>
      <xdr:rowOff>121666</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221107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169943</xdr:rowOff>
    </xdr:from>
    <xdr:ext cx="469744" cy="259045"/>
    <xdr:sp macro="" textlink="">
      <xdr:nvSpPr>
        <xdr:cNvPr id="488" name="【学校施設】&#10;一人当たり面積該当値テキスト">
          <a:extLst>
            <a:ext uri="{FF2B5EF4-FFF2-40B4-BE49-F238E27FC236}">
              <a16:creationId xmlns:a16="http://schemas.microsoft.com/office/drawing/2014/main" id="{00000000-0008-0000-0100-0000E8010000}"/>
            </a:ext>
          </a:extLst>
        </xdr:cNvPr>
        <xdr:cNvSpPr txBox="1"/>
      </xdr:nvSpPr>
      <xdr:spPr>
        <a:xfrm>
          <a:off x="22199600" y="1045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20066</xdr:rowOff>
    </xdr:from>
    <xdr:to>
      <xdr:col>112</xdr:col>
      <xdr:colOff>38100</xdr:colOff>
      <xdr:row>61</xdr:row>
      <xdr:rowOff>121666</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1272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70866</xdr:rowOff>
    </xdr:from>
    <xdr:to>
      <xdr:col>116</xdr:col>
      <xdr:colOff>63500</xdr:colOff>
      <xdr:row>61</xdr:row>
      <xdr:rowOff>70866</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21323300" y="105293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491" name="n_1aveValue【学校施設】&#10;一人当たり面積">
          <a:extLst>
            <a:ext uri="{FF2B5EF4-FFF2-40B4-BE49-F238E27FC236}">
              <a16:creationId xmlns:a16="http://schemas.microsoft.com/office/drawing/2014/main" id="{00000000-0008-0000-0100-0000EB010000}"/>
            </a:ext>
          </a:extLst>
        </xdr:cNvPr>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92" name="n_2aveValue【学校施設】&#10;一人当たり面積">
          <a:extLst>
            <a:ext uri="{FF2B5EF4-FFF2-40B4-BE49-F238E27FC236}">
              <a16:creationId xmlns:a16="http://schemas.microsoft.com/office/drawing/2014/main" id="{00000000-0008-0000-0100-0000EC010000}"/>
            </a:ext>
          </a:extLst>
        </xdr:cNvPr>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138193</xdr:rowOff>
    </xdr:from>
    <xdr:ext cx="469744" cy="259045"/>
    <xdr:sp macro="" textlink="">
      <xdr:nvSpPr>
        <xdr:cNvPr id="493" name="n_1mainValue【学校施設】&#10;一人当たり面積">
          <a:extLst>
            <a:ext uri="{FF2B5EF4-FFF2-40B4-BE49-F238E27FC236}">
              <a16:creationId xmlns:a16="http://schemas.microsoft.com/office/drawing/2014/main" id="{00000000-0008-0000-0100-0000ED010000}"/>
            </a:ext>
          </a:extLst>
        </xdr:cNvPr>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1" name="【公民館】&#10;有形固定資産減価償却率グラフ枠">
          <a:extLst>
            <a:ext uri="{FF2B5EF4-FFF2-40B4-BE49-F238E27FC236}">
              <a16:creationId xmlns:a16="http://schemas.microsoft.com/office/drawing/2014/main" id="{00000000-0008-0000-0100-00001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33" name="【公民館】&#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35" name="【公民館】&#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537" name="【公民館】&#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61976</xdr:rowOff>
    </xdr:from>
    <xdr:to>
      <xdr:col>85</xdr:col>
      <xdr:colOff>177800</xdr:colOff>
      <xdr:row>102</xdr:row>
      <xdr:rowOff>163576</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6268700" y="175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84853</xdr:rowOff>
    </xdr:from>
    <xdr:ext cx="405111" cy="259045"/>
    <xdr:sp macro="" textlink="">
      <xdr:nvSpPr>
        <xdr:cNvPr id="547" name="【公民館】&#10;有形固定資産減価償却率該当値テキスト">
          <a:extLst>
            <a:ext uri="{FF2B5EF4-FFF2-40B4-BE49-F238E27FC236}">
              <a16:creationId xmlns:a16="http://schemas.microsoft.com/office/drawing/2014/main" id="{00000000-0008-0000-0100-000023020000}"/>
            </a:ext>
          </a:extLst>
        </xdr:cNvPr>
        <xdr:cNvSpPr txBox="1"/>
      </xdr:nvSpPr>
      <xdr:spPr>
        <a:xfrm>
          <a:off x="16357600" y="1740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100837</xdr:rowOff>
    </xdr:from>
    <xdr:to>
      <xdr:col>81</xdr:col>
      <xdr:colOff>101600</xdr:colOff>
      <xdr:row>103</xdr:row>
      <xdr:rowOff>30987</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5430500" y="175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112776</xdr:rowOff>
    </xdr:from>
    <xdr:to>
      <xdr:col>85</xdr:col>
      <xdr:colOff>127000</xdr:colOff>
      <xdr:row>102</xdr:row>
      <xdr:rowOff>151637</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15481300" y="17600676"/>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550" name="n_1aveValue【公民館】&#10;有形固定資産減価償却率">
          <a:extLst>
            <a:ext uri="{FF2B5EF4-FFF2-40B4-BE49-F238E27FC236}">
              <a16:creationId xmlns:a16="http://schemas.microsoft.com/office/drawing/2014/main" id="{00000000-0008-0000-0100-000026020000}"/>
            </a:ext>
          </a:extLst>
        </xdr:cNvPr>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551" name="n_2aveValue【公民館】&#10;有形固定資産減価償却率">
          <a:extLst>
            <a:ext uri="{FF2B5EF4-FFF2-40B4-BE49-F238E27FC236}">
              <a16:creationId xmlns:a16="http://schemas.microsoft.com/office/drawing/2014/main" id="{00000000-0008-0000-0100-000027020000}"/>
            </a:ext>
          </a:extLst>
        </xdr:cNvPr>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47514</xdr:rowOff>
    </xdr:from>
    <xdr:ext cx="405111" cy="259045"/>
    <xdr:sp macro="" textlink="">
      <xdr:nvSpPr>
        <xdr:cNvPr id="552" name="n_1mainValue【公民館】&#10;有形固定資産減価償却率">
          <a:extLst>
            <a:ext uri="{FF2B5EF4-FFF2-40B4-BE49-F238E27FC236}">
              <a16:creationId xmlns:a16="http://schemas.microsoft.com/office/drawing/2014/main" id="{00000000-0008-0000-0100-000028020000}"/>
            </a:ext>
          </a:extLst>
        </xdr:cNvPr>
        <xdr:cNvSpPr txBox="1"/>
      </xdr:nvSpPr>
      <xdr:spPr>
        <a:xfrm>
          <a:off x="15266044" y="1736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公民館】&#10;一人当たり面積グラフ枠">
          <a:extLst>
            <a:ext uri="{FF2B5EF4-FFF2-40B4-BE49-F238E27FC236}">
              <a16:creationId xmlns:a16="http://schemas.microsoft.com/office/drawing/2014/main" id="{00000000-0008-0000-0100-00003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575" name="【公民館】&#10;一人当たり面積最小値テキスト">
          <a:extLst>
            <a:ext uri="{FF2B5EF4-FFF2-40B4-BE49-F238E27FC236}">
              <a16:creationId xmlns:a16="http://schemas.microsoft.com/office/drawing/2014/main" id="{00000000-0008-0000-0100-00003F020000}"/>
            </a:ext>
          </a:extLst>
        </xdr:cNvPr>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577" name="【公民館】&#10;一人当たり面積最大値テキスト">
          <a:extLst>
            <a:ext uri="{FF2B5EF4-FFF2-40B4-BE49-F238E27FC236}">
              <a16:creationId xmlns:a16="http://schemas.microsoft.com/office/drawing/2014/main" id="{00000000-0008-0000-0100-000041020000}"/>
            </a:ext>
          </a:extLst>
        </xdr:cNvPr>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579" name="【公民館】&#10;一人当たり面積平均値テキスト">
          <a:extLst>
            <a:ext uri="{FF2B5EF4-FFF2-40B4-BE49-F238E27FC236}">
              <a16:creationId xmlns:a16="http://schemas.microsoft.com/office/drawing/2014/main" id="{00000000-0008-0000-0100-000043020000}"/>
            </a:ext>
          </a:extLst>
        </xdr:cNvPr>
        <xdr:cNvSpPr txBox="1"/>
      </xdr:nvSpPr>
      <xdr:spPr>
        <a:xfrm>
          <a:off x="221996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20828</xdr:rowOff>
    </xdr:from>
    <xdr:to>
      <xdr:col>116</xdr:col>
      <xdr:colOff>114300</xdr:colOff>
      <xdr:row>107</xdr:row>
      <xdr:rowOff>122428</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221107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170705</xdr:rowOff>
    </xdr:from>
    <xdr:ext cx="469744" cy="259045"/>
    <xdr:sp macro="" textlink="">
      <xdr:nvSpPr>
        <xdr:cNvPr id="589" name="【公民館】&#10;一人当たり面積該当値テキスト">
          <a:extLst>
            <a:ext uri="{FF2B5EF4-FFF2-40B4-BE49-F238E27FC236}">
              <a16:creationId xmlns:a16="http://schemas.microsoft.com/office/drawing/2014/main" id="{00000000-0008-0000-0100-00004D020000}"/>
            </a:ext>
          </a:extLst>
        </xdr:cNvPr>
        <xdr:cNvSpPr txBox="1"/>
      </xdr:nvSpPr>
      <xdr:spPr>
        <a:xfrm>
          <a:off x="22199600"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20828</xdr:rowOff>
    </xdr:from>
    <xdr:to>
      <xdr:col>112</xdr:col>
      <xdr:colOff>38100</xdr:colOff>
      <xdr:row>107</xdr:row>
      <xdr:rowOff>122428</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212725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71628</xdr:rowOff>
    </xdr:from>
    <xdr:to>
      <xdr:col>116</xdr:col>
      <xdr:colOff>63500</xdr:colOff>
      <xdr:row>107</xdr:row>
      <xdr:rowOff>71628</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1323300" y="18416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592" name="n_1aveValue【公民館】&#10;一人当たり面積">
          <a:extLst>
            <a:ext uri="{FF2B5EF4-FFF2-40B4-BE49-F238E27FC236}">
              <a16:creationId xmlns:a16="http://schemas.microsoft.com/office/drawing/2014/main" id="{00000000-0008-0000-0100-000050020000}"/>
            </a:ext>
          </a:extLst>
        </xdr:cNvPr>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593" name="n_2aveValue【公民館】&#10;一人当たり面積">
          <a:extLst>
            <a:ext uri="{FF2B5EF4-FFF2-40B4-BE49-F238E27FC236}">
              <a16:creationId xmlns:a16="http://schemas.microsoft.com/office/drawing/2014/main" id="{00000000-0008-0000-0100-000051020000}"/>
            </a:ext>
          </a:extLst>
        </xdr:cNvPr>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113555</xdr:rowOff>
    </xdr:from>
    <xdr:ext cx="469744" cy="259045"/>
    <xdr:sp macro="" textlink="">
      <xdr:nvSpPr>
        <xdr:cNvPr id="594" name="n_1mainValue【公民館】&#10;一人当たり面積">
          <a:extLst>
            <a:ext uri="{FF2B5EF4-FFF2-40B4-BE49-F238E27FC236}">
              <a16:creationId xmlns:a16="http://schemas.microsoft.com/office/drawing/2014/main" id="{00000000-0008-0000-0100-000052020000}"/>
            </a:ext>
          </a:extLst>
        </xdr:cNvPr>
        <xdr:cNvSpPr txBox="1"/>
      </xdr:nvSpPr>
      <xdr:spPr>
        <a:xfrm>
          <a:off x="21075727" y="184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公民館が類似団体平均を大きく上回っている。これは、多くの公民館施設が耐用年数を過ぎているためである。今後は令和２年度までに個別施設計画を策定し、同計画に基づき適切に管理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41,320
40,984
37.46
17,221,002
15,974,259
712,082
8,412,394
16,361,283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2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00000000-0008-0000-02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a:extLst>
            <a:ext uri="{FF2B5EF4-FFF2-40B4-BE49-F238E27FC236}">
              <a16:creationId xmlns:a16="http://schemas.microsoft.com/office/drawing/2014/main" id="{00000000-0008-0000-0200-000037000000}"/>
            </a:ext>
          </a:extLst>
        </xdr:cNvPr>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a:extLst>
            <a:ext uri="{FF2B5EF4-FFF2-40B4-BE49-F238E27FC236}">
              <a16:creationId xmlns:a16="http://schemas.microsoft.com/office/drawing/2014/main" id="{00000000-0008-0000-0200-000039000000}"/>
            </a:ext>
          </a:extLst>
        </xdr:cNvPr>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図書館】&#10;有形固定資産減価償却率平均値テキスト">
          <a:extLst>
            <a:ext uri="{FF2B5EF4-FFF2-40B4-BE49-F238E27FC236}">
              <a16:creationId xmlns:a16="http://schemas.microsoft.com/office/drawing/2014/main" id="{00000000-0008-0000-0200-00003B000000}"/>
            </a:ext>
          </a:extLst>
        </xdr:cNvPr>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a:extLst>
            <a:ext uri="{FF2B5EF4-FFF2-40B4-BE49-F238E27FC236}">
              <a16:creationId xmlns:a16="http://schemas.microsoft.com/office/drawing/2014/main" id="{00000000-0008-0000-0200-00003C000000}"/>
            </a:ext>
          </a:extLst>
        </xdr:cNvPr>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68" name="楕円 67">
          <a:extLst>
            <a:ext uri="{FF2B5EF4-FFF2-40B4-BE49-F238E27FC236}">
              <a16:creationId xmlns:a16="http://schemas.microsoft.com/office/drawing/2014/main" id="{00000000-0008-0000-0200-000044000000}"/>
            </a:ext>
          </a:extLst>
        </xdr:cNvPr>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3827</xdr:rowOff>
    </xdr:from>
    <xdr:ext cx="405111" cy="259045"/>
    <xdr:sp macro="" textlink="">
      <xdr:nvSpPr>
        <xdr:cNvPr id="69" name="【図書館】&#10;有形固定資産減価償却率該当値テキスト">
          <a:extLst>
            <a:ext uri="{FF2B5EF4-FFF2-40B4-BE49-F238E27FC236}">
              <a16:creationId xmlns:a16="http://schemas.microsoft.com/office/drawing/2014/main" id="{00000000-0008-0000-0200-000045000000}"/>
            </a:ext>
          </a:extLst>
        </xdr:cNvPr>
        <xdr:cNvSpPr txBox="1"/>
      </xdr:nvSpPr>
      <xdr:spPr>
        <a:xfrm>
          <a:off x="4673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71120</xdr:rowOff>
    </xdr:from>
    <xdr:to>
      <xdr:col>20</xdr:col>
      <xdr:colOff>38100</xdr:colOff>
      <xdr:row>41</xdr:row>
      <xdr:rowOff>1270</xdr:rowOff>
    </xdr:to>
    <xdr:sp macro="" textlink="">
      <xdr:nvSpPr>
        <xdr:cNvPr id="70" name="楕円 69">
          <a:extLst>
            <a:ext uri="{FF2B5EF4-FFF2-40B4-BE49-F238E27FC236}">
              <a16:creationId xmlns:a16="http://schemas.microsoft.com/office/drawing/2014/main" id="{00000000-0008-0000-0200-000046000000}"/>
            </a:ext>
          </a:extLst>
        </xdr:cNvPr>
        <xdr:cNvSpPr/>
      </xdr:nvSpPr>
      <xdr:spPr>
        <a:xfrm>
          <a:off x="3746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76200</xdr:rowOff>
    </xdr:from>
    <xdr:to>
      <xdr:col>24</xdr:col>
      <xdr:colOff>63500</xdr:colOff>
      <xdr:row>40</xdr:row>
      <xdr:rowOff>121920</xdr:rowOff>
    </xdr:to>
    <xdr:cxnSp macro="">
      <xdr:nvCxnSpPr>
        <xdr:cNvPr id="71" name="直線コネクタ 70">
          <a:extLst>
            <a:ext uri="{FF2B5EF4-FFF2-40B4-BE49-F238E27FC236}">
              <a16:creationId xmlns:a16="http://schemas.microsoft.com/office/drawing/2014/main" id="{00000000-0008-0000-0200-000047000000}"/>
            </a:ext>
          </a:extLst>
        </xdr:cNvPr>
        <xdr:cNvCxnSpPr/>
      </xdr:nvCxnSpPr>
      <xdr:spPr>
        <a:xfrm flipV="1">
          <a:off x="3797300" y="6934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45229</xdr:rowOff>
    </xdr:from>
    <xdr:ext cx="405111" cy="259045"/>
    <xdr:sp macro="" textlink="">
      <xdr:nvSpPr>
        <xdr:cNvPr id="72" name="n_1aveValue【図書館】&#10;有形固定資産減価償却率">
          <a:extLst>
            <a:ext uri="{FF2B5EF4-FFF2-40B4-BE49-F238E27FC236}">
              <a16:creationId xmlns:a16="http://schemas.microsoft.com/office/drawing/2014/main" id="{00000000-0008-0000-0200-000048000000}"/>
            </a:ext>
          </a:extLst>
        </xdr:cNvPr>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3" name="n_2aveValue【図書館】&#10;有形固定資産減価償却率">
          <a:extLst>
            <a:ext uri="{FF2B5EF4-FFF2-40B4-BE49-F238E27FC236}">
              <a16:creationId xmlns:a16="http://schemas.microsoft.com/office/drawing/2014/main" id="{00000000-0008-0000-0200-000049000000}"/>
            </a:ext>
          </a:extLst>
        </xdr:cNvPr>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163847</xdr:rowOff>
    </xdr:from>
    <xdr:ext cx="405111" cy="259045"/>
    <xdr:sp macro="" textlink="">
      <xdr:nvSpPr>
        <xdr:cNvPr id="74" name="n_1mainValue【図書館】&#10;有形固定資産減価償却率">
          <a:extLst>
            <a:ext uri="{FF2B5EF4-FFF2-40B4-BE49-F238E27FC236}">
              <a16:creationId xmlns:a16="http://schemas.microsoft.com/office/drawing/2014/main" id="{00000000-0008-0000-0200-00004A000000}"/>
            </a:ext>
          </a:extLst>
        </xdr:cNvPr>
        <xdr:cNvSpPr txBox="1"/>
      </xdr:nvSpPr>
      <xdr:spPr>
        <a:xfrm>
          <a:off x="3582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00000000-0008-0000-02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id="{00000000-0008-0000-0200-00005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id="{00000000-0008-0000-0200-00005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id="{00000000-0008-0000-0200-00005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a16="http://schemas.microsoft.com/office/drawing/2014/main" id="{00000000-0008-0000-0200-00005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a:extLst>
            <a:ext uri="{FF2B5EF4-FFF2-40B4-BE49-F238E27FC236}">
              <a16:creationId xmlns:a16="http://schemas.microsoft.com/office/drawing/2014/main" id="{00000000-0008-0000-0200-000061000000}"/>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a:extLst>
            <a:ext uri="{FF2B5EF4-FFF2-40B4-BE49-F238E27FC236}">
              <a16:creationId xmlns:a16="http://schemas.microsoft.com/office/drawing/2014/main" id="{00000000-0008-0000-0200-000063000000}"/>
            </a:ext>
          </a:extLst>
        </xdr:cNvPr>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1" name="【図書館】&#10;一人当たり面積平均値テキスト">
          <a:extLst>
            <a:ext uri="{FF2B5EF4-FFF2-40B4-BE49-F238E27FC236}">
              <a16:creationId xmlns:a16="http://schemas.microsoft.com/office/drawing/2014/main" id="{00000000-0008-0000-0200-000065000000}"/>
            </a:ext>
          </a:extLst>
        </xdr:cNvPr>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a:extLst>
            <a:ext uri="{FF2B5EF4-FFF2-40B4-BE49-F238E27FC236}">
              <a16:creationId xmlns:a16="http://schemas.microsoft.com/office/drawing/2014/main" id="{00000000-0008-0000-0200-000066000000}"/>
            </a:ext>
          </a:extLst>
        </xdr:cNvPr>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a:extLst>
            <a:ext uri="{FF2B5EF4-FFF2-40B4-BE49-F238E27FC236}">
              <a16:creationId xmlns:a16="http://schemas.microsoft.com/office/drawing/2014/main" id="{00000000-0008-0000-0200-000067000000}"/>
            </a:ext>
          </a:extLst>
        </xdr:cNvPr>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4" name="フローチャート: 判断 103">
          <a:extLst>
            <a:ext uri="{FF2B5EF4-FFF2-40B4-BE49-F238E27FC236}">
              <a16:creationId xmlns:a16="http://schemas.microsoft.com/office/drawing/2014/main" id="{00000000-0008-0000-0200-000068000000}"/>
            </a:ext>
          </a:extLst>
        </xdr:cNvPr>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23114</xdr:rowOff>
    </xdr:from>
    <xdr:to>
      <xdr:col>55</xdr:col>
      <xdr:colOff>50800</xdr:colOff>
      <xdr:row>39</xdr:row>
      <xdr:rowOff>124714</xdr:rowOff>
    </xdr:to>
    <xdr:sp macro="" textlink="">
      <xdr:nvSpPr>
        <xdr:cNvPr id="110" name="楕円 109">
          <a:extLst>
            <a:ext uri="{FF2B5EF4-FFF2-40B4-BE49-F238E27FC236}">
              <a16:creationId xmlns:a16="http://schemas.microsoft.com/office/drawing/2014/main" id="{00000000-0008-0000-0200-00006E000000}"/>
            </a:ext>
          </a:extLst>
        </xdr:cNvPr>
        <xdr:cNvSpPr/>
      </xdr:nvSpPr>
      <xdr:spPr>
        <a:xfrm>
          <a:off x="104267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45991</xdr:rowOff>
    </xdr:from>
    <xdr:ext cx="469744" cy="259045"/>
    <xdr:sp macro="" textlink="">
      <xdr:nvSpPr>
        <xdr:cNvPr id="111" name="【図書館】&#10;一人当たり面積該当値テキスト">
          <a:extLst>
            <a:ext uri="{FF2B5EF4-FFF2-40B4-BE49-F238E27FC236}">
              <a16:creationId xmlns:a16="http://schemas.microsoft.com/office/drawing/2014/main" id="{00000000-0008-0000-0200-00006F000000}"/>
            </a:ext>
          </a:extLst>
        </xdr:cNvPr>
        <xdr:cNvSpPr txBox="1"/>
      </xdr:nvSpPr>
      <xdr:spPr>
        <a:xfrm>
          <a:off x="10515600" y="65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23114</xdr:rowOff>
    </xdr:from>
    <xdr:to>
      <xdr:col>50</xdr:col>
      <xdr:colOff>165100</xdr:colOff>
      <xdr:row>39</xdr:row>
      <xdr:rowOff>124714</xdr:rowOff>
    </xdr:to>
    <xdr:sp macro="" textlink="">
      <xdr:nvSpPr>
        <xdr:cNvPr id="112" name="楕円 111">
          <a:extLst>
            <a:ext uri="{FF2B5EF4-FFF2-40B4-BE49-F238E27FC236}">
              <a16:creationId xmlns:a16="http://schemas.microsoft.com/office/drawing/2014/main" id="{00000000-0008-0000-0200-000070000000}"/>
            </a:ext>
          </a:extLst>
        </xdr:cNvPr>
        <xdr:cNvSpPr/>
      </xdr:nvSpPr>
      <xdr:spPr>
        <a:xfrm>
          <a:off x="9588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73914</xdr:rowOff>
    </xdr:from>
    <xdr:to>
      <xdr:col>55</xdr:col>
      <xdr:colOff>0</xdr:colOff>
      <xdr:row>39</xdr:row>
      <xdr:rowOff>73914</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9639300" y="6760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67835</xdr:rowOff>
    </xdr:from>
    <xdr:ext cx="469744" cy="259045"/>
    <xdr:sp macro="" textlink="">
      <xdr:nvSpPr>
        <xdr:cNvPr id="114" name="n_1aveValue【図書館】&#10;一人当たり面積">
          <a:extLst>
            <a:ext uri="{FF2B5EF4-FFF2-40B4-BE49-F238E27FC236}">
              <a16:creationId xmlns:a16="http://schemas.microsoft.com/office/drawing/2014/main" id="{00000000-0008-0000-0200-000072000000}"/>
            </a:ext>
          </a:extLst>
        </xdr:cNvPr>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15" name="n_2aveValue【図書館】&#10;一人当たり面積">
          <a:extLst>
            <a:ext uri="{FF2B5EF4-FFF2-40B4-BE49-F238E27FC236}">
              <a16:creationId xmlns:a16="http://schemas.microsoft.com/office/drawing/2014/main" id="{00000000-0008-0000-0200-000073000000}"/>
            </a:ext>
          </a:extLst>
        </xdr:cNvPr>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141241</xdr:rowOff>
    </xdr:from>
    <xdr:ext cx="469744" cy="259045"/>
    <xdr:sp macro="" textlink="">
      <xdr:nvSpPr>
        <xdr:cNvPr id="116" name="n_1mainValue【図書館】&#10;一人当たり面積">
          <a:extLst>
            <a:ext uri="{FF2B5EF4-FFF2-40B4-BE49-F238E27FC236}">
              <a16:creationId xmlns:a16="http://schemas.microsoft.com/office/drawing/2014/main" id="{00000000-0008-0000-0200-000074000000}"/>
            </a:ext>
          </a:extLst>
        </xdr:cNvPr>
        <xdr:cNvSpPr txBox="1"/>
      </xdr:nvSpPr>
      <xdr:spPr>
        <a:xfrm>
          <a:off x="9391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id="{00000000-0008-0000-0200-00007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id="{00000000-0008-0000-0200-00007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id="{00000000-0008-0000-0200-00007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id="{00000000-0008-0000-0200-00007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id="{00000000-0008-0000-0200-00007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id="{00000000-0008-0000-0200-00007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id="{00000000-0008-0000-0200-00007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a:extLst>
            <a:ext uri="{FF2B5EF4-FFF2-40B4-BE49-F238E27FC236}">
              <a16:creationId xmlns:a16="http://schemas.microsoft.com/office/drawing/2014/main" id="{00000000-0008-0000-0200-00008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3" name="【体育館・プール】&#10;有形固定資産減価償却率最小値テキスト">
          <a:extLst>
            <a:ext uri="{FF2B5EF4-FFF2-40B4-BE49-F238E27FC236}">
              <a16:creationId xmlns:a16="http://schemas.microsoft.com/office/drawing/2014/main" id="{00000000-0008-0000-0200-00008F000000}"/>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5" name="【体育館・プール】&#10;有形固定資産減価償却率最大値テキスト">
          <a:extLst>
            <a:ext uri="{FF2B5EF4-FFF2-40B4-BE49-F238E27FC236}">
              <a16:creationId xmlns:a16="http://schemas.microsoft.com/office/drawing/2014/main" id="{00000000-0008-0000-0200-000091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7" name="【体育館・プール】&#10;有形固定資産減価償却率平均値テキスト">
          <a:extLst>
            <a:ext uri="{FF2B5EF4-FFF2-40B4-BE49-F238E27FC236}">
              <a16:creationId xmlns:a16="http://schemas.microsoft.com/office/drawing/2014/main" id="{00000000-0008-0000-0200-000093000000}"/>
            </a:ext>
          </a:extLst>
        </xdr:cNvPr>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8" name="フローチャート: 判断 147">
          <a:extLst>
            <a:ext uri="{FF2B5EF4-FFF2-40B4-BE49-F238E27FC236}">
              <a16:creationId xmlns:a16="http://schemas.microsoft.com/office/drawing/2014/main" id="{00000000-0008-0000-0200-000094000000}"/>
            </a:ext>
          </a:extLst>
        </xdr:cNvPr>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9" name="フローチャート: 判断 148">
          <a:extLst>
            <a:ext uri="{FF2B5EF4-FFF2-40B4-BE49-F238E27FC236}">
              <a16:creationId xmlns:a16="http://schemas.microsoft.com/office/drawing/2014/main" id="{00000000-0008-0000-0200-000095000000}"/>
            </a:ext>
          </a:extLst>
        </xdr:cNvPr>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0" name="フローチャート: 判断 149">
          <a:extLst>
            <a:ext uri="{FF2B5EF4-FFF2-40B4-BE49-F238E27FC236}">
              <a16:creationId xmlns:a16="http://schemas.microsoft.com/office/drawing/2014/main" id="{00000000-0008-0000-0200-000096000000}"/>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63500</xdr:rowOff>
    </xdr:from>
    <xdr:to>
      <xdr:col>24</xdr:col>
      <xdr:colOff>114300</xdr:colOff>
      <xdr:row>55</xdr:row>
      <xdr:rowOff>165100</xdr:rowOff>
    </xdr:to>
    <xdr:sp macro="" textlink="">
      <xdr:nvSpPr>
        <xdr:cNvPr id="156" name="楕円 155">
          <a:extLst>
            <a:ext uri="{FF2B5EF4-FFF2-40B4-BE49-F238E27FC236}">
              <a16:creationId xmlns:a16="http://schemas.microsoft.com/office/drawing/2014/main" id="{00000000-0008-0000-0200-00009C000000}"/>
            </a:ext>
          </a:extLst>
        </xdr:cNvPr>
        <xdr:cNvSpPr/>
      </xdr:nvSpPr>
      <xdr:spPr>
        <a:xfrm>
          <a:off x="45847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149877</xdr:rowOff>
    </xdr:from>
    <xdr:ext cx="405111" cy="259045"/>
    <xdr:sp macro="" textlink="">
      <xdr:nvSpPr>
        <xdr:cNvPr id="157" name="【体育館・プール】&#10;有形固定資産減価償却率該当値テキスト">
          <a:extLst>
            <a:ext uri="{FF2B5EF4-FFF2-40B4-BE49-F238E27FC236}">
              <a16:creationId xmlns:a16="http://schemas.microsoft.com/office/drawing/2014/main" id="{00000000-0008-0000-0200-00009D000000}"/>
            </a:ext>
          </a:extLst>
        </xdr:cNvPr>
        <xdr:cNvSpPr txBox="1"/>
      </xdr:nvSpPr>
      <xdr:spPr>
        <a:xfrm>
          <a:off x="4673600" y="940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99423</xdr:rowOff>
    </xdr:from>
    <xdr:to>
      <xdr:col>20</xdr:col>
      <xdr:colOff>38100</xdr:colOff>
      <xdr:row>56</xdr:row>
      <xdr:rowOff>29573</xdr:rowOff>
    </xdr:to>
    <xdr:sp macro="" textlink="">
      <xdr:nvSpPr>
        <xdr:cNvPr id="158" name="楕円 157">
          <a:extLst>
            <a:ext uri="{FF2B5EF4-FFF2-40B4-BE49-F238E27FC236}">
              <a16:creationId xmlns:a16="http://schemas.microsoft.com/office/drawing/2014/main" id="{00000000-0008-0000-0200-00009E000000}"/>
            </a:ext>
          </a:extLst>
        </xdr:cNvPr>
        <xdr:cNvSpPr/>
      </xdr:nvSpPr>
      <xdr:spPr>
        <a:xfrm>
          <a:off x="3746500" y="95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114300</xdr:rowOff>
    </xdr:from>
    <xdr:to>
      <xdr:col>24</xdr:col>
      <xdr:colOff>63500</xdr:colOff>
      <xdr:row>55</xdr:row>
      <xdr:rowOff>150223</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flipV="1">
          <a:off x="3797300" y="954405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0" name="n_1aveValue【体育館・プール】&#10;有形固定資産減価償却率">
          <a:extLst>
            <a:ext uri="{FF2B5EF4-FFF2-40B4-BE49-F238E27FC236}">
              <a16:creationId xmlns:a16="http://schemas.microsoft.com/office/drawing/2014/main" id="{00000000-0008-0000-0200-0000A0000000}"/>
            </a:ext>
          </a:extLst>
        </xdr:cNvPr>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1" name="n_2aveValue【体育館・プール】&#10;有形固定資産減価償却率">
          <a:extLst>
            <a:ext uri="{FF2B5EF4-FFF2-40B4-BE49-F238E27FC236}">
              <a16:creationId xmlns:a16="http://schemas.microsoft.com/office/drawing/2014/main" id="{00000000-0008-0000-0200-0000A1000000}"/>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46100</xdr:rowOff>
    </xdr:from>
    <xdr:ext cx="405111" cy="259045"/>
    <xdr:sp macro="" textlink="">
      <xdr:nvSpPr>
        <xdr:cNvPr id="162" name="n_1mainValue【体育館・プール】&#10;有形固定資産減価償却率">
          <a:extLst>
            <a:ext uri="{FF2B5EF4-FFF2-40B4-BE49-F238E27FC236}">
              <a16:creationId xmlns:a16="http://schemas.microsoft.com/office/drawing/2014/main" id="{00000000-0008-0000-0200-0000A2000000}"/>
            </a:ext>
          </a:extLst>
        </xdr:cNvPr>
        <xdr:cNvSpPr txBox="1"/>
      </xdr:nvSpPr>
      <xdr:spPr>
        <a:xfrm>
          <a:off x="3582044" y="930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a:extLst>
            <a:ext uri="{FF2B5EF4-FFF2-40B4-BE49-F238E27FC236}">
              <a16:creationId xmlns:a16="http://schemas.microsoft.com/office/drawing/2014/main" id="{00000000-0008-0000-0200-0000B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7" name="【体育館・プール】&#10;一人当たり面積最小値テキスト">
          <a:extLst>
            <a:ext uri="{FF2B5EF4-FFF2-40B4-BE49-F238E27FC236}">
              <a16:creationId xmlns:a16="http://schemas.microsoft.com/office/drawing/2014/main" id="{00000000-0008-0000-0200-0000BB000000}"/>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9" name="【体育館・プール】&#10;一人当たり面積最大値テキスト">
          <a:extLst>
            <a:ext uri="{FF2B5EF4-FFF2-40B4-BE49-F238E27FC236}">
              <a16:creationId xmlns:a16="http://schemas.microsoft.com/office/drawing/2014/main" id="{00000000-0008-0000-0200-0000BD000000}"/>
            </a:ext>
          </a:extLst>
        </xdr:cNvPr>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191" name="【体育館・プール】&#10;一人当たり面積平均値テキスト">
          <a:extLst>
            <a:ext uri="{FF2B5EF4-FFF2-40B4-BE49-F238E27FC236}">
              <a16:creationId xmlns:a16="http://schemas.microsoft.com/office/drawing/2014/main" id="{00000000-0008-0000-0200-0000BF000000}"/>
            </a:ext>
          </a:extLst>
        </xdr:cNvPr>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40640</xdr:rowOff>
    </xdr:from>
    <xdr:to>
      <xdr:col>55</xdr:col>
      <xdr:colOff>50800</xdr:colOff>
      <xdr:row>63</xdr:row>
      <xdr:rowOff>142240</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10426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127017</xdr:rowOff>
    </xdr:from>
    <xdr:ext cx="469744" cy="259045"/>
    <xdr:sp macro="" textlink="">
      <xdr:nvSpPr>
        <xdr:cNvPr id="201" name="【体育館・プール】&#10;一人当たり面積該当値テキスト">
          <a:extLst>
            <a:ext uri="{FF2B5EF4-FFF2-40B4-BE49-F238E27FC236}">
              <a16:creationId xmlns:a16="http://schemas.microsoft.com/office/drawing/2014/main" id="{00000000-0008-0000-0200-0000C9000000}"/>
            </a:ext>
          </a:extLst>
        </xdr:cNvPr>
        <xdr:cNvSpPr txBox="1"/>
      </xdr:nvSpPr>
      <xdr:spPr>
        <a:xfrm>
          <a:off x="10515600" y="1075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40640</xdr:rowOff>
    </xdr:from>
    <xdr:to>
      <xdr:col>50</xdr:col>
      <xdr:colOff>165100</xdr:colOff>
      <xdr:row>63</xdr:row>
      <xdr:rowOff>142240</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9588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91440</xdr:rowOff>
    </xdr:from>
    <xdr:to>
      <xdr:col>55</xdr:col>
      <xdr:colOff>0</xdr:colOff>
      <xdr:row>63</xdr:row>
      <xdr:rowOff>91440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9639300" y="10892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10177</xdr:rowOff>
    </xdr:from>
    <xdr:ext cx="469744" cy="259045"/>
    <xdr:sp macro="" textlink="">
      <xdr:nvSpPr>
        <xdr:cNvPr id="204" name="n_1aveValue【体育館・プール】&#10;一人当たり面積">
          <a:extLst>
            <a:ext uri="{FF2B5EF4-FFF2-40B4-BE49-F238E27FC236}">
              <a16:creationId xmlns:a16="http://schemas.microsoft.com/office/drawing/2014/main" id="{00000000-0008-0000-0200-0000CC000000}"/>
            </a:ext>
          </a:extLst>
        </xdr:cNvPr>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05" name="n_2aveValue【体育館・プール】&#10;一人当たり面積">
          <a:extLst>
            <a:ext uri="{FF2B5EF4-FFF2-40B4-BE49-F238E27FC236}">
              <a16:creationId xmlns:a16="http://schemas.microsoft.com/office/drawing/2014/main" id="{00000000-0008-0000-0200-0000CD000000}"/>
            </a:ext>
          </a:extLst>
        </xdr:cNvPr>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133367</xdr:rowOff>
    </xdr:from>
    <xdr:ext cx="469744" cy="259045"/>
    <xdr:sp macro="" textlink="">
      <xdr:nvSpPr>
        <xdr:cNvPr id="206" name="n_1mainValue【体育館・プール】&#10;一人当たり面積">
          <a:extLst>
            <a:ext uri="{FF2B5EF4-FFF2-40B4-BE49-F238E27FC236}">
              <a16:creationId xmlns:a16="http://schemas.microsoft.com/office/drawing/2014/main" id="{00000000-0008-0000-0200-0000CE000000}"/>
            </a:ext>
          </a:extLst>
        </xdr:cNvPr>
        <xdr:cNvSpPr txBox="1"/>
      </xdr:nvSpPr>
      <xdr:spPr>
        <a:xfrm>
          <a:off x="93917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a:extLst>
            <a:ext uri="{FF2B5EF4-FFF2-40B4-BE49-F238E27FC236}">
              <a16:creationId xmlns:a16="http://schemas.microsoft.com/office/drawing/2014/main" id="{00000000-0008-0000-0200-0000E4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30" name="【福祉施設】&#10;有形固定資産減価償却率最小値テキスト">
          <a:extLst>
            <a:ext uri="{FF2B5EF4-FFF2-40B4-BE49-F238E27FC236}">
              <a16:creationId xmlns:a16="http://schemas.microsoft.com/office/drawing/2014/main" id="{00000000-0008-0000-0200-0000E6000000}"/>
            </a:ext>
          </a:extLst>
        </xdr:cNvPr>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福祉施設】&#10;有形固定資産減価償却率最大値テキスト">
          <a:extLst>
            <a:ext uri="{FF2B5EF4-FFF2-40B4-BE49-F238E27FC236}">
              <a16:creationId xmlns:a16="http://schemas.microsoft.com/office/drawing/2014/main" id="{00000000-0008-0000-0200-0000E800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106190</xdr:rowOff>
    </xdr:from>
    <xdr:ext cx="405111" cy="259045"/>
    <xdr:sp macro="" textlink="">
      <xdr:nvSpPr>
        <xdr:cNvPr id="234" name="【福祉施設】&#10;有形固定資産減価償却率平均値テキスト">
          <a:extLst>
            <a:ext uri="{FF2B5EF4-FFF2-40B4-BE49-F238E27FC236}">
              <a16:creationId xmlns:a16="http://schemas.microsoft.com/office/drawing/2014/main" id="{00000000-0008-0000-0200-0000EA000000}"/>
            </a:ext>
          </a:extLst>
        </xdr:cNvPr>
        <xdr:cNvSpPr txBox="1"/>
      </xdr:nvSpPr>
      <xdr:spPr>
        <a:xfrm>
          <a:off x="4673600" y="14336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90170</xdr:rowOff>
    </xdr:from>
    <xdr:to>
      <xdr:col>24</xdr:col>
      <xdr:colOff>114300</xdr:colOff>
      <xdr:row>85</xdr:row>
      <xdr:rowOff>20320</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4584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68597</xdr:rowOff>
    </xdr:from>
    <xdr:ext cx="405111" cy="259045"/>
    <xdr:sp macro="" textlink="">
      <xdr:nvSpPr>
        <xdr:cNvPr id="244" name="【福祉施設】&#10;有形固定資産減価償却率該当値テキスト">
          <a:extLst>
            <a:ext uri="{FF2B5EF4-FFF2-40B4-BE49-F238E27FC236}">
              <a16:creationId xmlns:a16="http://schemas.microsoft.com/office/drawing/2014/main" id="{00000000-0008-0000-0200-0000F4000000}"/>
            </a:ext>
          </a:extLst>
        </xdr:cNvPr>
        <xdr:cNvSpPr txBox="1"/>
      </xdr:nvSpPr>
      <xdr:spPr>
        <a:xfrm>
          <a:off x="4673600"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145035</xdr:rowOff>
    </xdr:from>
    <xdr:to>
      <xdr:col>20</xdr:col>
      <xdr:colOff>38100</xdr:colOff>
      <xdr:row>85</xdr:row>
      <xdr:rowOff>75185</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3746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140970</xdr:rowOff>
    </xdr:from>
    <xdr:to>
      <xdr:col>24</xdr:col>
      <xdr:colOff>63500</xdr:colOff>
      <xdr:row>85</xdr:row>
      <xdr:rowOff>24385</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3797300" y="14542770"/>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16273</xdr:rowOff>
    </xdr:from>
    <xdr:ext cx="405111" cy="259045"/>
    <xdr:sp macro="" textlink="">
      <xdr:nvSpPr>
        <xdr:cNvPr id="247" name="n_1aveValue【福祉施設】&#10;有形固定資産減価償却率">
          <a:extLst>
            <a:ext uri="{FF2B5EF4-FFF2-40B4-BE49-F238E27FC236}">
              <a16:creationId xmlns:a16="http://schemas.microsoft.com/office/drawing/2014/main" id="{00000000-0008-0000-0200-0000F7000000}"/>
            </a:ext>
          </a:extLst>
        </xdr:cNvPr>
        <xdr:cNvSpPr txBox="1"/>
      </xdr:nvSpPr>
      <xdr:spPr>
        <a:xfrm>
          <a:off x="3582044" y="1424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160290</xdr:rowOff>
    </xdr:from>
    <xdr:ext cx="405111" cy="259045"/>
    <xdr:sp macro="" textlink="">
      <xdr:nvSpPr>
        <xdr:cNvPr id="248" name="n_2aveValue【福祉施設】&#10;有形固定資産減価償却率">
          <a:extLst>
            <a:ext uri="{FF2B5EF4-FFF2-40B4-BE49-F238E27FC236}">
              <a16:creationId xmlns:a16="http://schemas.microsoft.com/office/drawing/2014/main" id="{00000000-0008-0000-0200-0000F8000000}"/>
            </a:ext>
          </a:extLst>
        </xdr:cNvPr>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66312</xdr:rowOff>
    </xdr:from>
    <xdr:ext cx="405111" cy="259045"/>
    <xdr:sp macro="" textlink="">
      <xdr:nvSpPr>
        <xdr:cNvPr id="249" name="n_1mainValue【福祉施設】&#10;有形固定資産減価償却率">
          <a:extLst>
            <a:ext uri="{FF2B5EF4-FFF2-40B4-BE49-F238E27FC236}">
              <a16:creationId xmlns:a16="http://schemas.microsoft.com/office/drawing/2014/main" id="{00000000-0008-0000-0200-0000F9000000}"/>
            </a:ext>
          </a:extLst>
        </xdr:cNvPr>
        <xdr:cNvSpPr txBox="1"/>
      </xdr:nvSpPr>
      <xdr:spPr>
        <a:xfrm>
          <a:off x="3582044" y="1463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福祉施設】&#10;一人当たり面積グラフ枠">
          <a:extLst>
            <a:ext uri="{FF2B5EF4-FFF2-40B4-BE49-F238E27FC236}">
              <a16:creationId xmlns:a16="http://schemas.microsoft.com/office/drawing/2014/main" id="{00000000-0008-0000-0200-00000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2" name="【福祉施設】&#10;一人当たり面積最小値テキスト">
          <a:extLst>
            <a:ext uri="{FF2B5EF4-FFF2-40B4-BE49-F238E27FC236}">
              <a16:creationId xmlns:a16="http://schemas.microsoft.com/office/drawing/2014/main" id="{00000000-0008-0000-0200-00001001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74" name="【福祉施設】&#10;一人当たり面積最大値テキスト">
          <a:extLst>
            <a:ext uri="{FF2B5EF4-FFF2-40B4-BE49-F238E27FC236}">
              <a16:creationId xmlns:a16="http://schemas.microsoft.com/office/drawing/2014/main" id="{00000000-0008-0000-0200-000012010000}"/>
            </a:ext>
          </a:extLst>
        </xdr:cNvPr>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76" name="【福祉施設】&#10;一人当たり面積平均値テキスト">
          <a:extLst>
            <a:ext uri="{FF2B5EF4-FFF2-40B4-BE49-F238E27FC236}">
              <a16:creationId xmlns:a16="http://schemas.microsoft.com/office/drawing/2014/main" id="{00000000-0008-0000-0200-000014010000}"/>
            </a:ext>
          </a:extLst>
        </xdr:cNvPr>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285" name="楕円 284">
          <a:extLst>
            <a:ext uri="{FF2B5EF4-FFF2-40B4-BE49-F238E27FC236}">
              <a16:creationId xmlns:a16="http://schemas.microsoft.com/office/drawing/2014/main" id="{00000000-0008-0000-0200-00001D010000}"/>
            </a:ext>
          </a:extLst>
        </xdr:cNvPr>
        <xdr:cNvSpPr/>
      </xdr:nvSpPr>
      <xdr:spPr>
        <a:xfrm>
          <a:off x="10426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160038</xdr:rowOff>
    </xdr:from>
    <xdr:ext cx="469744" cy="259045"/>
    <xdr:sp macro="" textlink="">
      <xdr:nvSpPr>
        <xdr:cNvPr id="286" name="【福祉施設】&#10;一人当たり面積該当値テキスト">
          <a:extLst>
            <a:ext uri="{FF2B5EF4-FFF2-40B4-BE49-F238E27FC236}">
              <a16:creationId xmlns:a16="http://schemas.microsoft.com/office/drawing/2014/main" id="{00000000-0008-0000-0200-00001E010000}"/>
            </a:ext>
          </a:extLst>
        </xdr:cNvPr>
        <xdr:cNvSpPr txBox="1"/>
      </xdr:nvSpPr>
      <xdr:spPr>
        <a:xfrm>
          <a:off x="10515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10161</xdr:rowOff>
    </xdr:from>
    <xdr:to>
      <xdr:col>50</xdr:col>
      <xdr:colOff>165100</xdr:colOff>
      <xdr:row>84</xdr:row>
      <xdr:rowOff>111761</xdr:rowOff>
    </xdr:to>
    <xdr:sp macro="" textlink="">
      <xdr:nvSpPr>
        <xdr:cNvPr id="287" name="楕円 286">
          <a:extLst>
            <a:ext uri="{FF2B5EF4-FFF2-40B4-BE49-F238E27FC236}">
              <a16:creationId xmlns:a16="http://schemas.microsoft.com/office/drawing/2014/main" id="{00000000-0008-0000-0200-00001F010000}"/>
            </a:ext>
          </a:extLst>
        </xdr:cNvPr>
        <xdr:cNvSpPr/>
      </xdr:nvSpPr>
      <xdr:spPr>
        <a:xfrm>
          <a:off x="958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60961</xdr:rowOff>
    </xdr:from>
    <xdr:to>
      <xdr:col>55</xdr:col>
      <xdr:colOff>0</xdr:colOff>
      <xdr:row>84</xdr:row>
      <xdr:rowOff>60961</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9639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289" name="n_1aveValue【福祉施設】&#10;一人当たり面積">
          <a:extLst>
            <a:ext uri="{FF2B5EF4-FFF2-40B4-BE49-F238E27FC236}">
              <a16:creationId xmlns:a16="http://schemas.microsoft.com/office/drawing/2014/main" id="{00000000-0008-0000-0200-000021010000}"/>
            </a:ext>
          </a:extLst>
        </xdr:cNvPr>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290" name="n_2aveValue【福祉施設】&#10;一人当たり面積">
          <a:extLst>
            <a:ext uri="{FF2B5EF4-FFF2-40B4-BE49-F238E27FC236}">
              <a16:creationId xmlns:a16="http://schemas.microsoft.com/office/drawing/2014/main" id="{00000000-0008-0000-0200-000022010000}"/>
            </a:ext>
          </a:extLst>
        </xdr:cNvPr>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102888</xdr:rowOff>
    </xdr:from>
    <xdr:ext cx="469744" cy="259045"/>
    <xdr:sp macro="" textlink="">
      <xdr:nvSpPr>
        <xdr:cNvPr id="291" name="n_1mainValue【福祉施設】&#10;一人当たり面積">
          <a:extLst>
            <a:ext uri="{FF2B5EF4-FFF2-40B4-BE49-F238E27FC236}">
              <a16:creationId xmlns:a16="http://schemas.microsoft.com/office/drawing/2014/main" id="{00000000-0008-0000-0200-000023010000}"/>
            </a:ext>
          </a:extLst>
        </xdr:cNvPr>
        <xdr:cNvSpPr txBox="1"/>
      </xdr:nvSpPr>
      <xdr:spPr>
        <a:xfrm>
          <a:off x="9391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5" name="【市民会館】&#10;有形固定資産減価償却率グラフ枠">
          <a:extLst>
            <a:ext uri="{FF2B5EF4-FFF2-40B4-BE49-F238E27FC236}">
              <a16:creationId xmlns:a16="http://schemas.microsoft.com/office/drawing/2014/main" id="{00000000-0008-0000-0200-00003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17" name="【市民会館】&#10;有形固定資産減価償却率最小値テキスト">
          <a:extLst>
            <a:ext uri="{FF2B5EF4-FFF2-40B4-BE49-F238E27FC236}">
              <a16:creationId xmlns:a16="http://schemas.microsoft.com/office/drawing/2014/main" id="{00000000-0008-0000-0200-00003D010000}"/>
            </a:ext>
          </a:extLst>
        </xdr:cNvPr>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19" name="【市民会館】&#10;有形固定資産減価償却率最大値テキスト">
          <a:extLst>
            <a:ext uri="{FF2B5EF4-FFF2-40B4-BE49-F238E27FC236}">
              <a16:creationId xmlns:a16="http://schemas.microsoft.com/office/drawing/2014/main" id="{00000000-0008-0000-0200-00003F010000}"/>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8272</xdr:rowOff>
    </xdr:from>
    <xdr:ext cx="405111" cy="259045"/>
    <xdr:sp macro="" textlink="">
      <xdr:nvSpPr>
        <xdr:cNvPr id="321" name="【市民会館】&#10;有形固定資産減価償却率平均値テキスト">
          <a:extLst>
            <a:ext uri="{FF2B5EF4-FFF2-40B4-BE49-F238E27FC236}">
              <a16:creationId xmlns:a16="http://schemas.microsoft.com/office/drawing/2014/main" id="{00000000-0008-0000-0200-000041010000}"/>
            </a:ext>
          </a:extLst>
        </xdr:cNvPr>
        <xdr:cNvSpPr txBox="1"/>
      </xdr:nvSpPr>
      <xdr:spPr>
        <a:xfrm>
          <a:off x="4673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22" name="フローチャート: 判断 321">
          <a:extLst>
            <a:ext uri="{FF2B5EF4-FFF2-40B4-BE49-F238E27FC236}">
              <a16:creationId xmlns:a16="http://schemas.microsoft.com/office/drawing/2014/main" id="{00000000-0008-0000-0200-000042010000}"/>
            </a:ext>
          </a:extLst>
        </xdr:cNvPr>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113030</xdr:rowOff>
    </xdr:from>
    <xdr:to>
      <xdr:col>24</xdr:col>
      <xdr:colOff>114300</xdr:colOff>
      <xdr:row>108</xdr:row>
      <xdr:rowOff>43180</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45847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27957</xdr:rowOff>
    </xdr:from>
    <xdr:ext cx="405111" cy="259045"/>
    <xdr:sp macro="" textlink="">
      <xdr:nvSpPr>
        <xdr:cNvPr id="331" name="【市民会館】&#10;有形固定資産減価償却率該当値テキスト">
          <a:extLst>
            <a:ext uri="{FF2B5EF4-FFF2-40B4-BE49-F238E27FC236}">
              <a16:creationId xmlns:a16="http://schemas.microsoft.com/office/drawing/2014/main" id="{00000000-0008-0000-0200-00004B010000}"/>
            </a:ext>
          </a:extLst>
        </xdr:cNvPr>
        <xdr:cNvSpPr txBox="1"/>
      </xdr:nvSpPr>
      <xdr:spPr>
        <a:xfrm>
          <a:off x="4673600" y="183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126364</xdr:rowOff>
    </xdr:from>
    <xdr:to>
      <xdr:col>20</xdr:col>
      <xdr:colOff>38100</xdr:colOff>
      <xdr:row>108</xdr:row>
      <xdr:rowOff>56514</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3746500" y="184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163830</xdr:rowOff>
    </xdr:from>
    <xdr:to>
      <xdr:col>24</xdr:col>
      <xdr:colOff>63500</xdr:colOff>
      <xdr:row>108</xdr:row>
      <xdr:rowOff>5714</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flipV="1">
          <a:off x="3797300" y="1850898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134002</xdr:rowOff>
    </xdr:from>
    <xdr:ext cx="405111" cy="259045"/>
    <xdr:sp macro="" textlink="">
      <xdr:nvSpPr>
        <xdr:cNvPr id="334" name="n_1aveValue【市民会館】&#10;有形固定資産減価償却率">
          <a:extLst>
            <a:ext uri="{FF2B5EF4-FFF2-40B4-BE49-F238E27FC236}">
              <a16:creationId xmlns:a16="http://schemas.microsoft.com/office/drawing/2014/main" id="{00000000-0008-0000-0200-00004E010000}"/>
            </a:ext>
          </a:extLst>
        </xdr:cNvPr>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132097</xdr:rowOff>
    </xdr:from>
    <xdr:ext cx="405111" cy="259045"/>
    <xdr:sp macro="" textlink="">
      <xdr:nvSpPr>
        <xdr:cNvPr id="335" name="n_2aveValue【市民会館】&#10;有形固定資産減価償却率">
          <a:extLst>
            <a:ext uri="{FF2B5EF4-FFF2-40B4-BE49-F238E27FC236}">
              <a16:creationId xmlns:a16="http://schemas.microsoft.com/office/drawing/2014/main" id="{00000000-0008-0000-0200-00004F010000}"/>
            </a:ext>
          </a:extLst>
        </xdr:cNvPr>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47641</xdr:rowOff>
    </xdr:from>
    <xdr:ext cx="405111" cy="259045"/>
    <xdr:sp macro="" textlink="">
      <xdr:nvSpPr>
        <xdr:cNvPr id="336" name="n_1mainValue【市民会館】&#10;有形固定資産減価償却率">
          <a:extLst>
            <a:ext uri="{FF2B5EF4-FFF2-40B4-BE49-F238E27FC236}">
              <a16:creationId xmlns:a16="http://schemas.microsoft.com/office/drawing/2014/main" id="{00000000-0008-0000-0200-000050010000}"/>
            </a:ext>
          </a:extLst>
        </xdr:cNvPr>
        <xdr:cNvSpPr txBox="1"/>
      </xdr:nvSpPr>
      <xdr:spPr>
        <a:xfrm>
          <a:off x="3582044" y="1856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00000000-0008-0000-0200-00006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63" name="【市民会館】&#10;一人当たり面積最小値テキスト">
          <a:extLst>
            <a:ext uri="{FF2B5EF4-FFF2-40B4-BE49-F238E27FC236}">
              <a16:creationId xmlns:a16="http://schemas.microsoft.com/office/drawing/2014/main" id="{00000000-0008-0000-0200-00006B010000}"/>
            </a:ext>
          </a:extLst>
        </xdr:cNvPr>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65" name="【市民会館】&#10;一人当たり面積最大値テキスト">
          <a:extLst>
            <a:ext uri="{FF2B5EF4-FFF2-40B4-BE49-F238E27FC236}">
              <a16:creationId xmlns:a16="http://schemas.microsoft.com/office/drawing/2014/main" id="{00000000-0008-0000-0200-00006D010000}"/>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170741</xdr:rowOff>
    </xdr:from>
    <xdr:ext cx="469744" cy="259045"/>
    <xdr:sp macro="" textlink="">
      <xdr:nvSpPr>
        <xdr:cNvPr id="367" name="【市民会館】&#10;一人当たり面積平均値テキスト">
          <a:extLst>
            <a:ext uri="{FF2B5EF4-FFF2-40B4-BE49-F238E27FC236}">
              <a16:creationId xmlns:a16="http://schemas.microsoft.com/office/drawing/2014/main" id="{00000000-0008-0000-0200-00006F010000}"/>
            </a:ext>
          </a:extLst>
        </xdr:cNvPr>
        <xdr:cNvSpPr txBox="1"/>
      </xdr:nvSpPr>
      <xdr:spPr>
        <a:xfrm>
          <a:off x="10515600" y="1800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164193</xdr:rowOff>
    </xdr:from>
    <xdr:to>
      <xdr:col>55</xdr:col>
      <xdr:colOff>50800</xdr:colOff>
      <xdr:row>106</xdr:row>
      <xdr:rowOff>94343</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10426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142620</xdr:rowOff>
    </xdr:from>
    <xdr:ext cx="469744" cy="259045"/>
    <xdr:sp macro="" textlink="">
      <xdr:nvSpPr>
        <xdr:cNvPr id="377" name="【市民会館】&#10;一人当たり面積該当値テキスト">
          <a:extLst>
            <a:ext uri="{FF2B5EF4-FFF2-40B4-BE49-F238E27FC236}">
              <a16:creationId xmlns:a16="http://schemas.microsoft.com/office/drawing/2014/main" id="{00000000-0008-0000-0200-000079010000}"/>
            </a:ext>
          </a:extLst>
        </xdr:cNvPr>
        <xdr:cNvSpPr txBox="1"/>
      </xdr:nvSpPr>
      <xdr:spPr>
        <a:xfrm>
          <a:off x="10515600"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160927</xdr:rowOff>
    </xdr:from>
    <xdr:to>
      <xdr:col>50</xdr:col>
      <xdr:colOff>165100</xdr:colOff>
      <xdr:row>106</xdr:row>
      <xdr:rowOff>91077</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9588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40277</xdr:rowOff>
    </xdr:from>
    <xdr:to>
      <xdr:col>55</xdr:col>
      <xdr:colOff>0</xdr:colOff>
      <xdr:row>106</xdr:row>
      <xdr:rowOff>43543</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9639300" y="182139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111596</xdr:rowOff>
    </xdr:from>
    <xdr:ext cx="469744" cy="259045"/>
    <xdr:sp macro="" textlink="">
      <xdr:nvSpPr>
        <xdr:cNvPr id="380" name="n_1aveValue【市民会館】&#10;一人当たり面積">
          <a:extLst>
            <a:ext uri="{FF2B5EF4-FFF2-40B4-BE49-F238E27FC236}">
              <a16:creationId xmlns:a16="http://schemas.microsoft.com/office/drawing/2014/main" id="{00000000-0008-0000-0200-00007C010000}"/>
            </a:ext>
          </a:extLst>
        </xdr:cNvPr>
        <xdr:cNvSpPr txBox="1"/>
      </xdr:nvSpPr>
      <xdr:spPr>
        <a:xfrm>
          <a:off x="93917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381" name="n_2aveValue【市民会館】&#10;一人当たり面積">
          <a:extLst>
            <a:ext uri="{FF2B5EF4-FFF2-40B4-BE49-F238E27FC236}">
              <a16:creationId xmlns:a16="http://schemas.microsoft.com/office/drawing/2014/main" id="{00000000-0008-0000-0200-00007D010000}"/>
            </a:ext>
          </a:extLst>
        </xdr:cNvPr>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107604</xdr:rowOff>
    </xdr:from>
    <xdr:ext cx="469744" cy="259045"/>
    <xdr:sp macro="" textlink="">
      <xdr:nvSpPr>
        <xdr:cNvPr id="382" name="n_1mainValue【市民会館】&#10;一人当たり面積">
          <a:extLst>
            <a:ext uri="{FF2B5EF4-FFF2-40B4-BE49-F238E27FC236}">
              <a16:creationId xmlns:a16="http://schemas.microsoft.com/office/drawing/2014/main" id="{00000000-0008-0000-0200-00007E010000}"/>
            </a:ext>
          </a:extLst>
        </xdr:cNvPr>
        <xdr:cNvSpPr txBox="1"/>
      </xdr:nvSpPr>
      <xdr:spPr>
        <a:xfrm>
          <a:off x="9391727" y="1793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a:extLst>
            <a:ext uri="{FF2B5EF4-FFF2-40B4-BE49-F238E27FC236}">
              <a16:creationId xmlns:a16="http://schemas.microsoft.com/office/drawing/2014/main" id="{00000000-0008-0000-0200-00009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08" name="【一般廃棄物処理施設】&#10;有形固定資産減価償却率最小値テキスト">
          <a:extLst>
            <a:ext uri="{FF2B5EF4-FFF2-40B4-BE49-F238E27FC236}">
              <a16:creationId xmlns:a16="http://schemas.microsoft.com/office/drawing/2014/main" id="{00000000-0008-0000-0200-000098010000}"/>
            </a:ext>
          </a:extLst>
        </xdr:cNvPr>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10" name="【一般廃棄物処理施設】&#10;有形固定資産減価償却率最大値テキスト">
          <a:extLst>
            <a:ext uri="{FF2B5EF4-FFF2-40B4-BE49-F238E27FC236}">
              <a16:creationId xmlns:a16="http://schemas.microsoft.com/office/drawing/2014/main" id="{00000000-0008-0000-0200-00009A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412" name="【一般廃棄物処理施設】&#10;有形固定資産減価償却率平均値テキスト">
          <a:extLst>
            <a:ext uri="{FF2B5EF4-FFF2-40B4-BE49-F238E27FC236}">
              <a16:creationId xmlns:a16="http://schemas.microsoft.com/office/drawing/2014/main" id="{00000000-0008-0000-0200-00009C010000}"/>
            </a:ext>
          </a:extLst>
        </xdr:cNvPr>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114935</xdr:rowOff>
    </xdr:from>
    <xdr:to>
      <xdr:col>85</xdr:col>
      <xdr:colOff>177800</xdr:colOff>
      <xdr:row>38</xdr:row>
      <xdr:rowOff>45085</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6268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93362</xdr:rowOff>
    </xdr:from>
    <xdr:ext cx="405111" cy="259045"/>
    <xdr:sp macro="" textlink="">
      <xdr:nvSpPr>
        <xdr:cNvPr id="422" name="【一般廃棄物処理施設】&#10;有形固定資産減価償却率該当値テキスト">
          <a:extLst>
            <a:ext uri="{FF2B5EF4-FFF2-40B4-BE49-F238E27FC236}">
              <a16:creationId xmlns:a16="http://schemas.microsoft.com/office/drawing/2014/main" id="{00000000-0008-0000-0200-0000A6010000}"/>
            </a:ext>
          </a:extLst>
        </xdr:cNvPr>
        <xdr:cNvSpPr txBox="1"/>
      </xdr:nvSpPr>
      <xdr:spPr>
        <a:xfrm>
          <a:off x="16357600"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166370</xdr:rowOff>
    </xdr:from>
    <xdr:to>
      <xdr:col>81</xdr:col>
      <xdr:colOff>101600</xdr:colOff>
      <xdr:row>38</xdr:row>
      <xdr:rowOff>96520</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5430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165735</xdr:rowOff>
    </xdr:from>
    <xdr:to>
      <xdr:col>85</xdr:col>
      <xdr:colOff>127000</xdr:colOff>
      <xdr:row>38</xdr:row>
      <xdr:rowOff>45720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flipV="1">
          <a:off x="15481300" y="650938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425" name="n_1aveValue【一般廃棄物処理施設】&#10;有形固定資産減価償却率">
          <a:extLst>
            <a:ext uri="{FF2B5EF4-FFF2-40B4-BE49-F238E27FC236}">
              <a16:creationId xmlns:a16="http://schemas.microsoft.com/office/drawing/2014/main" id="{00000000-0008-0000-0200-0000A9010000}"/>
            </a:ext>
          </a:extLst>
        </xdr:cNvPr>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426" name="n_2aveValue【一般廃棄物処理施設】&#10;有形固定資産減価償却率">
          <a:extLst>
            <a:ext uri="{FF2B5EF4-FFF2-40B4-BE49-F238E27FC236}">
              <a16:creationId xmlns:a16="http://schemas.microsoft.com/office/drawing/2014/main" id="{00000000-0008-0000-0200-0000AA010000}"/>
            </a:ext>
          </a:extLst>
        </xdr:cNvPr>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87647</xdr:rowOff>
    </xdr:from>
    <xdr:ext cx="405111" cy="259045"/>
    <xdr:sp macro="" textlink="">
      <xdr:nvSpPr>
        <xdr:cNvPr id="427" name="n_1mainValue【一般廃棄物処理施設】&#10;有形固定資産減価償却率">
          <a:extLst>
            <a:ext uri="{FF2B5EF4-FFF2-40B4-BE49-F238E27FC236}">
              <a16:creationId xmlns:a16="http://schemas.microsoft.com/office/drawing/2014/main" id="{00000000-0008-0000-0200-0000AB010000}"/>
            </a:ext>
          </a:extLst>
        </xdr:cNvPr>
        <xdr:cNvSpPr txBox="1"/>
      </xdr:nvSpPr>
      <xdr:spPr>
        <a:xfrm>
          <a:off x="15266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一般廃棄物処理施設】&#10;一人当たり有形固定資産（償却資産）額グラフ枠">
          <a:extLst>
            <a:ext uri="{FF2B5EF4-FFF2-40B4-BE49-F238E27FC236}">
              <a16:creationId xmlns:a16="http://schemas.microsoft.com/office/drawing/2014/main" id="{00000000-0008-0000-0200-0000C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50" name="【一般廃棄物処理施設】&#10;一人当たり有形固定資産（償却資産）額最小値テキスト">
          <a:extLst>
            <a:ext uri="{FF2B5EF4-FFF2-40B4-BE49-F238E27FC236}">
              <a16:creationId xmlns:a16="http://schemas.microsoft.com/office/drawing/2014/main" id="{00000000-0008-0000-0200-0000C2010000}"/>
            </a:ext>
          </a:extLst>
        </xdr:cNvPr>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52" name="【一般廃棄物処理施設】&#10;一人当たり有形固定資産（償却資産）額最大値テキスト">
          <a:extLst>
            <a:ext uri="{FF2B5EF4-FFF2-40B4-BE49-F238E27FC236}">
              <a16:creationId xmlns:a16="http://schemas.microsoft.com/office/drawing/2014/main" id="{00000000-0008-0000-0200-0000C4010000}"/>
            </a:ext>
          </a:extLst>
        </xdr:cNvPr>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72591</xdr:rowOff>
    </xdr:from>
    <xdr:ext cx="534377" cy="259045"/>
    <xdr:sp macro="" textlink="">
      <xdr:nvSpPr>
        <xdr:cNvPr id="454" name="【一般廃棄物処理施設】&#10;一人当たり有形固定資産（償却資産）額平均値テキスト">
          <a:extLst>
            <a:ext uri="{FF2B5EF4-FFF2-40B4-BE49-F238E27FC236}">
              <a16:creationId xmlns:a16="http://schemas.microsoft.com/office/drawing/2014/main" id="{00000000-0008-0000-0200-0000C6010000}"/>
            </a:ext>
          </a:extLst>
        </xdr:cNvPr>
        <xdr:cNvSpPr txBox="1"/>
      </xdr:nvSpPr>
      <xdr:spPr>
        <a:xfrm>
          <a:off x="22199600" y="6587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155199</xdr:rowOff>
    </xdr:from>
    <xdr:to>
      <xdr:col>116</xdr:col>
      <xdr:colOff>114300</xdr:colOff>
      <xdr:row>40</xdr:row>
      <xdr:rowOff>85349</xdr:rowOff>
    </xdr:to>
    <xdr:sp macro="" textlink="">
      <xdr:nvSpPr>
        <xdr:cNvPr id="463" name="楕円 462">
          <a:extLst>
            <a:ext uri="{FF2B5EF4-FFF2-40B4-BE49-F238E27FC236}">
              <a16:creationId xmlns:a16="http://schemas.microsoft.com/office/drawing/2014/main" id="{00000000-0008-0000-0200-0000CF010000}"/>
            </a:ext>
          </a:extLst>
        </xdr:cNvPr>
        <xdr:cNvSpPr/>
      </xdr:nvSpPr>
      <xdr:spPr>
        <a:xfrm>
          <a:off x="22110700" y="68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133626</xdr:rowOff>
    </xdr:from>
    <xdr:ext cx="534377" cy="259045"/>
    <xdr:sp macro="" textlink="">
      <xdr:nvSpPr>
        <xdr:cNvPr id="464" name="【一般廃棄物処理施設】&#10;一人当たり有形固定資産（償却資産）額該当値テキスト">
          <a:extLst>
            <a:ext uri="{FF2B5EF4-FFF2-40B4-BE49-F238E27FC236}">
              <a16:creationId xmlns:a16="http://schemas.microsoft.com/office/drawing/2014/main" id="{00000000-0008-0000-0200-0000D0010000}"/>
            </a:ext>
          </a:extLst>
        </xdr:cNvPr>
        <xdr:cNvSpPr txBox="1"/>
      </xdr:nvSpPr>
      <xdr:spPr>
        <a:xfrm>
          <a:off x="22199600" y="68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152776</xdr:rowOff>
    </xdr:from>
    <xdr:to>
      <xdr:col>112</xdr:col>
      <xdr:colOff>38100</xdr:colOff>
      <xdr:row>40</xdr:row>
      <xdr:rowOff>82926</xdr:rowOff>
    </xdr:to>
    <xdr:sp macro="" textlink="">
      <xdr:nvSpPr>
        <xdr:cNvPr id="465" name="楕円 464">
          <a:extLst>
            <a:ext uri="{FF2B5EF4-FFF2-40B4-BE49-F238E27FC236}">
              <a16:creationId xmlns:a16="http://schemas.microsoft.com/office/drawing/2014/main" id="{00000000-0008-0000-0200-0000D1010000}"/>
            </a:ext>
          </a:extLst>
        </xdr:cNvPr>
        <xdr:cNvSpPr/>
      </xdr:nvSpPr>
      <xdr:spPr>
        <a:xfrm>
          <a:off x="21272500" y="683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32126</xdr:rowOff>
    </xdr:from>
    <xdr:to>
      <xdr:col>116</xdr:col>
      <xdr:colOff>63500</xdr:colOff>
      <xdr:row>40</xdr:row>
      <xdr:rowOff>34549</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21323300" y="6890126"/>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42852</xdr:rowOff>
    </xdr:from>
    <xdr:ext cx="534377" cy="259045"/>
    <xdr:sp macro="" textlink="">
      <xdr:nvSpPr>
        <xdr:cNvPr id="467" name="n_1aveValue【一般廃棄物処理施設】&#10;一人当たり有形固定資産（償却資産）額">
          <a:extLst>
            <a:ext uri="{FF2B5EF4-FFF2-40B4-BE49-F238E27FC236}">
              <a16:creationId xmlns:a16="http://schemas.microsoft.com/office/drawing/2014/main" id="{00000000-0008-0000-0200-0000D3010000}"/>
            </a:ext>
          </a:extLst>
        </xdr:cNvPr>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78171</xdr:rowOff>
    </xdr:from>
    <xdr:ext cx="534377" cy="259045"/>
    <xdr:sp macro="" textlink="">
      <xdr:nvSpPr>
        <xdr:cNvPr id="468" name="n_2aveValue【一般廃棄物処理施設】&#10;一人当たり有形固定資産（償却資産）額">
          <a:extLst>
            <a:ext uri="{FF2B5EF4-FFF2-40B4-BE49-F238E27FC236}">
              <a16:creationId xmlns:a16="http://schemas.microsoft.com/office/drawing/2014/main" id="{00000000-0008-0000-0200-0000D4010000}"/>
            </a:ext>
          </a:extLst>
        </xdr:cNvPr>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74053</xdr:rowOff>
    </xdr:from>
    <xdr:ext cx="534377" cy="259045"/>
    <xdr:sp macro="" textlink="">
      <xdr:nvSpPr>
        <xdr:cNvPr id="469" name="n_1mainValue【一般廃棄物処理施設】&#10;一人当たり有形固定資産（償却資産）額">
          <a:extLst>
            <a:ext uri="{FF2B5EF4-FFF2-40B4-BE49-F238E27FC236}">
              <a16:creationId xmlns:a16="http://schemas.microsoft.com/office/drawing/2014/main" id="{00000000-0008-0000-0200-0000D5010000}"/>
            </a:ext>
          </a:extLst>
        </xdr:cNvPr>
        <xdr:cNvSpPr txBox="1"/>
      </xdr:nvSpPr>
      <xdr:spPr>
        <a:xfrm>
          <a:off x="21043411" y="693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消防施設】&#10;有形固定資産減価償却率グラフ枠">
          <a:extLst>
            <a:ext uri="{FF2B5EF4-FFF2-40B4-BE49-F238E27FC236}">
              <a16:creationId xmlns:a16="http://schemas.microsoft.com/office/drawing/2014/main" id="{00000000-0008-0000-0200-0000FE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12" name="【消防施設】&#10;有形固定資産減価償却率最小値テキスト">
          <a:extLst>
            <a:ext uri="{FF2B5EF4-FFF2-40B4-BE49-F238E27FC236}">
              <a16:creationId xmlns:a16="http://schemas.microsoft.com/office/drawing/2014/main" id="{00000000-0008-0000-0200-000000020000}"/>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4" name="【消防施設】&#10;有形固定資産減価償却率最大値テキスト">
          <a:extLst>
            <a:ext uri="{FF2B5EF4-FFF2-40B4-BE49-F238E27FC236}">
              <a16:creationId xmlns:a16="http://schemas.microsoft.com/office/drawing/2014/main" id="{00000000-0008-0000-0200-000002020000}"/>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160400</xdr:rowOff>
    </xdr:from>
    <xdr:ext cx="405111" cy="259045"/>
    <xdr:sp macro="" textlink="">
      <xdr:nvSpPr>
        <xdr:cNvPr id="516" name="【消防施設】&#10;有形固定資産減価償却率平均値テキスト">
          <a:extLst>
            <a:ext uri="{FF2B5EF4-FFF2-40B4-BE49-F238E27FC236}">
              <a16:creationId xmlns:a16="http://schemas.microsoft.com/office/drawing/2014/main" id="{00000000-0008-0000-0200-000004020000}"/>
            </a:ext>
          </a:extLst>
        </xdr:cNvPr>
        <xdr:cNvSpPr txBox="1"/>
      </xdr:nvSpPr>
      <xdr:spPr>
        <a:xfrm>
          <a:off x="16357600" y="1387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162687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4915</xdr:rowOff>
    </xdr:from>
    <xdr:ext cx="405111" cy="259045"/>
    <xdr:sp macro="" textlink="">
      <xdr:nvSpPr>
        <xdr:cNvPr id="526" name="【消防施設】&#10;有形固定資産減価償却率該当値テキスト">
          <a:extLst>
            <a:ext uri="{FF2B5EF4-FFF2-40B4-BE49-F238E27FC236}">
              <a16:creationId xmlns:a16="http://schemas.microsoft.com/office/drawing/2014/main" id="{00000000-0008-0000-0200-00000E020000}"/>
            </a:ext>
          </a:extLst>
        </xdr:cNvPr>
        <xdr:cNvSpPr txBox="1"/>
      </xdr:nvSpPr>
      <xdr:spPr>
        <a:xfrm>
          <a:off x="16357600"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60779</xdr:rowOff>
    </xdr:from>
    <xdr:to>
      <xdr:col>81</xdr:col>
      <xdr:colOff>101600</xdr:colOff>
      <xdr:row>82</xdr:row>
      <xdr:rowOff>162379</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5430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77288</xdr:rowOff>
    </xdr:from>
    <xdr:to>
      <xdr:col>85</xdr:col>
      <xdr:colOff>127000</xdr:colOff>
      <xdr:row>82</xdr:row>
      <xdr:rowOff>111579</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flipV="1">
          <a:off x="15481300" y="1413618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89098</xdr:rowOff>
    </xdr:from>
    <xdr:ext cx="405111" cy="259045"/>
    <xdr:sp macro="" textlink="">
      <xdr:nvSpPr>
        <xdr:cNvPr id="529" name="n_1aveValue【消防施設】&#10;有形固定資産減価償却率">
          <a:extLst>
            <a:ext uri="{FF2B5EF4-FFF2-40B4-BE49-F238E27FC236}">
              <a16:creationId xmlns:a16="http://schemas.microsoft.com/office/drawing/2014/main" id="{00000000-0008-0000-0200-000011020000}"/>
            </a:ext>
          </a:extLst>
        </xdr:cNvPr>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530" name="n_2aveValue【消防施設】&#10;有形固定資産減価償却率">
          <a:extLst>
            <a:ext uri="{FF2B5EF4-FFF2-40B4-BE49-F238E27FC236}">
              <a16:creationId xmlns:a16="http://schemas.microsoft.com/office/drawing/2014/main" id="{00000000-0008-0000-0200-000012020000}"/>
            </a:ext>
          </a:extLst>
        </xdr:cNvPr>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153506</xdr:rowOff>
    </xdr:from>
    <xdr:ext cx="405111" cy="259045"/>
    <xdr:sp macro="" textlink="">
      <xdr:nvSpPr>
        <xdr:cNvPr id="531" name="n_1mainValue【消防施設】&#10;有形固定資産減価償却率">
          <a:extLst>
            <a:ext uri="{FF2B5EF4-FFF2-40B4-BE49-F238E27FC236}">
              <a16:creationId xmlns:a16="http://schemas.microsoft.com/office/drawing/2014/main" id="{00000000-0008-0000-0200-000013020000}"/>
            </a:ext>
          </a:extLst>
        </xdr:cNvPr>
        <xdr:cNvSpPr txBox="1"/>
      </xdr:nvSpPr>
      <xdr:spPr>
        <a:xfrm>
          <a:off x="152660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2" name="【消防施設】&#10;一人当たり面積グラフ枠">
          <a:extLst>
            <a:ext uri="{FF2B5EF4-FFF2-40B4-BE49-F238E27FC236}">
              <a16:creationId xmlns:a16="http://schemas.microsoft.com/office/drawing/2014/main" id="{00000000-0008-0000-0200-00002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54" name="【消防施設】&#10;一人当たり面積最小値テキスト">
          <a:extLst>
            <a:ext uri="{FF2B5EF4-FFF2-40B4-BE49-F238E27FC236}">
              <a16:creationId xmlns:a16="http://schemas.microsoft.com/office/drawing/2014/main" id="{00000000-0008-0000-0200-00002A020000}"/>
            </a:ext>
          </a:extLst>
        </xdr:cNvPr>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56" name="【消防施設】&#10;一人当たり面積最大値テキスト">
          <a:extLst>
            <a:ext uri="{FF2B5EF4-FFF2-40B4-BE49-F238E27FC236}">
              <a16:creationId xmlns:a16="http://schemas.microsoft.com/office/drawing/2014/main" id="{00000000-0008-0000-0200-00002C020000}"/>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558" name="【消防施設】&#10;一人当たり面積平均値テキスト">
          <a:extLst>
            <a:ext uri="{FF2B5EF4-FFF2-40B4-BE49-F238E27FC236}">
              <a16:creationId xmlns:a16="http://schemas.microsoft.com/office/drawing/2014/main" id="{00000000-0008-0000-0200-00002E020000}"/>
            </a:ext>
          </a:extLst>
        </xdr:cNvPr>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39878</xdr:rowOff>
    </xdr:from>
    <xdr:to>
      <xdr:col>116</xdr:col>
      <xdr:colOff>114300</xdr:colOff>
      <xdr:row>85</xdr:row>
      <xdr:rowOff>141478</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221107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126255</xdr:rowOff>
    </xdr:from>
    <xdr:ext cx="469744" cy="259045"/>
    <xdr:sp macro="" textlink="">
      <xdr:nvSpPr>
        <xdr:cNvPr id="568" name="【消防施設】&#10;一人当たり面積該当値テキスト">
          <a:extLst>
            <a:ext uri="{FF2B5EF4-FFF2-40B4-BE49-F238E27FC236}">
              <a16:creationId xmlns:a16="http://schemas.microsoft.com/office/drawing/2014/main" id="{00000000-0008-0000-0200-000038020000}"/>
            </a:ext>
          </a:extLst>
        </xdr:cNvPr>
        <xdr:cNvSpPr txBox="1"/>
      </xdr:nvSpPr>
      <xdr:spPr>
        <a:xfrm>
          <a:off x="22199600" y="1452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30735</xdr:rowOff>
    </xdr:from>
    <xdr:to>
      <xdr:col>112</xdr:col>
      <xdr:colOff>38100</xdr:colOff>
      <xdr:row>85</xdr:row>
      <xdr:rowOff>132335</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21272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81535</xdr:rowOff>
    </xdr:from>
    <xdr:to>
      <xdr:col>116</xdr:col>
      <xdr:colOff>63500</xdr:colOff>
      <xdr:row>85</xdr:row>
      <xdr:rowOff>90678</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21323300" y="146547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571" name="n_1aveValue【消防施設】&#10;一人当たり面積">
          <a:extLst>
            <a:ext uri="{FF2B5EF4-FFF2-40B4-BE49-F238E27FC236}">
              <a16:creationId xmlns:a16="http://schemas.microsoft.com/office/drawing/2014/main" id="{00000000-0008-0000-0200-00003B020000}"/>
            </a:ext>
          </a:extLst>
        </xdr:cNvPr>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572" name="n_2aveValue【消防施設】&#10;一人当たり面積">
          <a:extLst>
            <a:ext uri="{FF2B5EF4-FFF2-40B4-BE49-F238E27FC236}">
              <a16:creationId xmlns:a16="http://schemas.microsoft.com/office/drawing/2014/main" id="{00000000-0008-0000-0200-00003C020000}"/>
            </a:ext>
          </a:extLst>
        </xdr:cNvPr>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123462</xdr:rowOff>
    </xdr:from>
    <xdr:ext cx="469744" cy="259045"/>
    <xdr:sp macro="" textlink="">
      <xdr:nvSpPr>
        <xdr:cNvPr id="573" name="n_1mainValue【消防施設】&#10;一人当たり面積">
          <a:extLst>
            <a:ext uri="{FF2B5EF4-FFF2-40B4-BE49-F238E27FC236}">
              <a16:creationId xmlns:a16="http://schemas.microsoft.com/office/drawing/2014/main" id="{00000000-0008-0000-0200-00003D020000}"/>
            </a:ext>
          </a:extLst>
        </xdr:cNvPr>
        <xdr:cNvSpPr txBox="1"/>
      </xdr:nvSpPr>
      <xdr:spPr>
        <a:xfrm>
          <a:off x="21075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庁舎】&#10;有形固定資産減価償却率グラフ枠">
          <a:extLst>
            <a:ext uri="{FF2B5EF4-FFF2-40B4-BE49-F238E27FC236}">
              <a16:creationId xmlns:a16="http://schemas.microsoft.com/office/drawing/2014/main" id="{00000000-0008-0000-0200-00005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00" name="【庁舎】&#10;有形固定資産減価償却率最小値テキスト">
          <a:extLst>
            <a:ext uri="{FF2B5EF4-FFF2-40B4-BE49-F238E27FC236}">
              <a16:creationId xmlns:a16="http://schemas.microsoft.com/office/drawing/2014/main" id="{00000000-0008-0000-0200-000058020000}"/>
            </a:ext>
          </a:extLst>
        </xdr:cNvPr>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02" name="【庁舎】&#10;有形固定資産減価償却率最大値テキスト">
          <a:extLst>
            <a:ext uri="{FF2B5EF4-FFF2-40B4-BE49-F238E27FC236}">
              <a16:creationId xmlns:a16="http://schemas.microsoft.com/office/drawing/2014/main" id="{00000000-0008-0000-0200-00005A020000}"/>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04" name="【庁舎】&#10;有形固定資産減価償却率平均値テキスト">
          <a:extLst>
            <a:ext uri="{FF2B5EF4-FFF2-40B4-BE49-F238E27FC236}">
              <a16:creationId xmlns:a16="http://schemas.microsoft.com/office/drawing/2014/main" id="{00000000-0008-0000-0200-00005C020000}"/>
            </a:ext>
          </a:extLst>
        </xdr:cNvPr>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139700</xdr:rowOff>
    </xdr:from>
    <xdr:to>
      <xdr:col>85</xdr:col>
      <xdr:colOff>177800</xdr:colOff>
      <xdr:row>102</xdr:row>
      <xdr:rowOff>69850</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62687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162577</xdr:rowOff>
    </xdr:from>
    <xdr:ext cx="405111" cy="259045"/>
    <xdr:sp macro="" textlink="">
      <xdr:nvSpPr>
        <xdr:cNvPr id="614" name="【庁舎】&#10;有形固定資産減価償却率該当値テキスト">
          <a:extLst>
            <a:ext uri="{FF2B5EF4-FFF2-40B4-BE49-F238E27FC236}">
              <a16:creationId xmlns:a16="http://schemas.microsoft.com/office/drawing/2014/main" id="{00000000-0008-0000-0200-000066020000}"/>
            </a:ext>
          </a:extLst>
        </xdr:cNvPr>
        <xdr:cNvSpPr txBox="1"/>
      </xdr:nvSpPr>
      <xdr:spPr>
        <a:xfrm>
          <a:off x="16357600"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5806</xdr:rowOff>
    </xdr:from>
    <xdr:to>
      <xdr:col>81</xdr:col>
      <xdr:colOff>101600</xdr:colOff>
      <xdr:row>102</xdr:row>
      <xdr:rowOff>107406</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15430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19050</xdr:rowOff>
    </xdr:from>
    <xdr:to>
      <xdr:col>85</xdr:col>
      <xdr:colOff>127000</xdr:colOff>
      <xdr:row>102</xdr:row>
      <xdr:rowOff>56606</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flipV="1">
          <a:off x="15481300" y="1750695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617" name="n_1aveValue【庁舎】&#10;有形固定資産減価償却率">
          <a:extLst>
            <a:ext uri="{FF2B5EF4-FFF2-40B4-BE49-F238E27FC236}">
              <a16:creationId xmlns:a16="http://schemas.microsoft.com/office/drawing/2014/main" id="{00000000-0008-0000-0200-000069020000}"/>
            </a:ext>
          </a:extLst>
        </xdr:cNvPr>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618" name="n_2aveValue【庁舎】&#10;有形固定資産減価償却率">
          <a:extLst>
            <a:ext uri="{FF2B5EF4-FFF2-40B4-BE49-F238E27FC236}">
              <a16:creationId xmlns:a16="http://schemas.microsoft.com/office/drawing/2014/main" id="{00000000-0008-0000-0200-00006A020000}"/>
            </a:ext>
          </a:extLst>
        </xdr:cNvPr>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123933</xdr:rowOff>
    </xdr:from>
    <xdr:ext cx="405111" cy="259045"/>
    <xdr:sp macro="" textlink="">
      <xdr:nvSpPr>
        <xdr:cNvPr id="619" name="n_1mainValue【庁舎】&#10;有形固定資産減価償却率">
          <a:extLst>
            <a:ext uri="{FF2B5EF4-FFF2-40B4-BE49-F238E27FC236}">
              <a16:creationId xmlns:a16="http://schemas.microsoft.com/office/drawing/2014/main" id="{00000000-0008-0000-0200-00006B020000}"/>
            </a:ext>
          </a:extLst>
        </xdr:cNvPr>
        <xdr:cNvSpPr txBox="1"/>
      </xdr:nvSpPr>
      <xdr:spPr>
        <a:xfrm>
          <a:off x="152660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庁舎】&#10;一人当たり面積グラフ枠">
          <a:extLst>
            <a:ext uri="{FF2B5EF4-FFF2-40B4-BE49-F238E27FC236}">
              <a16:creationId xmlns:a16="http://schemas.microsoft.com/office/drawing/2014/main" id="{00000000-0008-0000-0200-00008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46" name="【庁舎】&#10;一人当たり面積最小値テキスト">
          <a:extLst>
            <a:ext uri="{FF2B5EF4-FFF2-40B4-BE49-F238E27FC236}">
              <a16:creationId xmlns:a16="http://schemas.microsoft.com/office/drawing/2014/main" id="{00000000-0008-0000-0200-000086020000}"/>
            </a:ext>
          </a:extLst>
        </xdr:cNvPr>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48" name="【庁舎】&#10;一人当たり面積最大値テキスト">
          <a:extLst>
            <a:ext uri="{FF2B5EF4-FFF2-40B4-BE49-F238E27FC236}">
              <a16:creationId xmlns:a16="http://schemas.microsoft.com/office/drawing/2014/main" id="{00000000-0008-0000-0200-000088020000}"/>
            </a:ext>
          </a:extLst>
        </xdr:cNvPr>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650" name="【庁舎】&#10;一人当たり面積平均値テキスト">
          <a:extLst>
            <a:ext uri="{FF2B5EF4-FFF2-40B4-BE49-F238E27FC236}">
              <a16:creationId xmlns:a16="http://schemas.microsoft.com/office/drawing/2014/main" id="{00000000-0008-0000-0200-00008A020000}"/>
            </a:ext>
          </a:extLst>
        </xdr:cNvPr>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19957</xdr:rowOff>
    </xdr:from>
    <xdr:to>
      <xdr:col>116</xdr:col>
      <xdr:colOff>114300</xdr:colOff>
      <xdr:row>108</xdr:row>
      <xdr:rowOff>121557</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22110700" y="18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106334</xdr:rowOff>
    </xdr:from>
    <xdr:ext cx="469744" cy="259045"/>
    <xdr:sp macro="" textlink="">
      <xdr:nvSpPr>
        <xdr:cNvPr id="660" name="【庁舎】&#10;一人当たり面積該当値テキスト">
          <a:extLst>
            <a:ext uri="{FF2B5EF4-FFF2-40B4-BE49-F238E27FC236}">
              <a16:creationId xmlns:a16="http://schemas.microsoft.com/office/drawing/2014/main" id="{00000000-0008-0000-0200-000094020000}"/>
            </a:ext>
          </a:extLst>
        </xdr:cNvPr>
        <xdr:cNvSpPr txBox="1"/>
      </xdr:nvSpPr>
      <xdr:spPr>
        <a:xfrm>
          <a:off x="22199600" y="1845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18869</xdr:rowOff>
    </xdr:from>
    <xdr:to>
      <xdr:col>112</xdr:col>
      <xdr:colOff>38100</xdr:colOff>
      <xdr:row>108</xdr:row>
      <xdr:rowOff>120469</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21272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69669</xdr:rowOff>
    </xdr:from>
    <xdr:to>
      <xdr:col>116</xdr:col>
      <xdr:colOff>63500</xdr:colOff>
      <xdr:row>108</xdr:row>
      <xdr:rowOff>70757</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21323300" y="18586269"/>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663" name="n_1aveValue【庁舎】&#10;一人当たり面積">
          <a:extLst>
            <a:ext uri="{FF2B5EF4-FFF2-40B4-BE49-F238E27FC236}">
              <a16:creationId xmlns:a16="http://schemas.microsoft.com/office/drawing/2014/main" id="{00000000-0008-0000-0200-000097020000}"/>
            </a:ext>
          </a:extLst>
        </xdr:cNvPr>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664" name="n_2aveValue【庁舎】&#10;一人当たり面積">
          <a:extLst>
            <a:ext uri="{FF2B5EF4-FFF2-40B4-BE49-F238E27FC236}">
              <a16:creationId xmlns:a16="http://schemas.microsoft.com/office/drawing/2014/main" id="{00000000-0008-0000-0200-000098020000}"/>
            </a:ext>
          </a:extLst>
        </xdr:cNvPr>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111596</xdr:rowOff>
    </xdr:from>
    <xdr:ext cx="469744" cy="259045"/>
    <xdr:sp macro="" textlink="">
      <xdr:nvSpPr>
        <xdr:cNvPr id="665" name="n_1mainValue【庁舎】&#10;一人当たり面積">
          <a:extLst>
            <a:ext uri="{FF2B5EF4-FFF2-40B4-BE49-F238E27FC236}">
              <a16:creationId xmlns:a16="http://schemas.microsoft.com/office/drawing/2014/main" id="{00000000-0008-0000-0200-000099020000}"/>
            </a:ext>
          </a:extLst>
        </xdr:cNvPr>
        <xdr:cNvSpPr txBox="1"/>
      </xdr:nvSpPr>
      <xdr:spPr>
        <a:xfrm>
          <a:off x="210757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体育館・プール、庁舎が特に類似団体平均を上回っている。体育館・プールについては町民グラウンドと町民体育館が耐用年数である</a:t>
          </a:r>
          <a:r>
            <a:rPr kumimoji="1" lang="en-US" altLang="ja-JP" sz="1600">
              <a:latin typeface="ＭＳ Ｐゴシック" panose="020B0600070205080204" pitchFamily="50" charset="-128"/>
              <a:ea typeface="ＭＳ Ｐゴシック" panose="020B0600070205080204" pitchFamily="50" charset="-128"/>
            </a:rPr>
            <a:t>50</a:t>
          </a:r>
          <a:r>
            <a:rPr kumimoji="1" lang="ja-JP" altLang="en-US" sz="1600">
              <a:latin typeface="ＭＳ Ｐゴシック" panose="020B0600070205080204" pitchFamily="50" charset="-128"/>
              <a:ea typeface="ＭＳ Ｐゴシック" panose="020B0600070205080204" pitchFamily="50" charset="-128"/>
            </a:rPr>
            <a:t>年を経過しつつあるためである。今後は令和２年度までに個別施設計画を策定し、同計画に基づき修繕や改修を行っていく予定としている。また必要に応じて他用途の施設と複合化等を行い、更新費用や運営コストの縮減につながる方法を検討する。庁舎については約築</a:t>
          </a:r>
          <a:r>
            <a:rPr kumimoji="1" lang="en-US" altLang="ja-JP" sz="1600">
              <a:latin typeface="ＭＳ Ｐゴシック" panose="020B0600070205080204" pitchFamily="50" charset="-128"/>
              <a:ea typeface="ＭＳ Ｐゴシック" panose="020B0600070205080204" pitchFamily="50" charset="-128"/>
            </a:rPr>
            <a:t>40</a:t>
          </a:r>
          <a:r>
            <a:rPr kumimoji="1" lang="ja-JP" altLang="en-US" sz="1600">
              <a:latin typeface="ＭＳ Ｐゴシック" panose="020B0600070205080204" pitchFamily="50" charset="-128"/>
              <a:ea typeface="ＭＳ Ｐゴシック" panose="020B0600070205080204" pitchFamily="50" charset="-128"/>
            </a:rPr>
            <a:t>年が経過しており耐用年数の</a:t>
          </a:r>
          <a:r>
            <a:rPr kumimoji="1" lang="en-US" altLang="ja-JP" sz="1600">
              <a:latin typeface="ＭＳ Ｐゴシック" panose="020B0600070205080204" pitchFamily="50" charset="-128"/>
              <a:ea typeface="ＭＳ Ｐゴシック" panose="020B0600070205080204" pitchFamily="50" charset="-128"/>
            </a:rPr>
            <a:t>50</a:t>
          </a:r>
          <a:r>
            <a:rPr kumimoji="1" lang="ja-JP" altLang="en-US" sz="1600">
              <a:latin typeface="ＭＳ Ｐゴシック" panose="020B0600070205080204" pitchFamily="50" charset="-128"/>
              <a:ea typeface="ＭＳ Ｐゴシック" panose="020B0600070205080204" pitchFamily="50" charset="-128"/>
            </a:rPr>
            <a:t>年が迫ってきている。庁舎についても同様に令和２年度までに個別施設計画を策定し、同計画に基づき修繕や改修を行い今後も適切な維持管理を行う予定としている。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41,320
40,984
37.46
17,221,002
15,974,259
712,082
8,412,394
16,361,283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地方公共団体の財政力を示す指標である財政力指数は、自主財源で円滑に行政運営を遂行できるとされる</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の水準に近い</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以上を継続的に保持しており、類似団体平均よりも高い水準を維持している。これは、人口や事業所が増加しているため、自主財源である税収が伸びていることに起因している。しかしながら、税収に占める企業からの固定資産税（償却資産）の割合が約</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％と大きいため、不況下での税収の落ち込みに備える必要がある。</a:t>
          </a:r>
        </a:p>
        <a:p>
          <a:r>
            <a:rPr lang="ja-JP" altLang="ja-JP" sz="1100">
              <a:solidFill>
                <a:schemeClr val="dk1"/>
              </a:solidFill>
              <a:effectLst/>
              <a:latin typeface="+mn-lt"/>
              <a:ea typeface="+mn-ea"/>
              <a:cs typeface="+mn-cs"/>
            </a:rPr>
            <a:t>また、行政運営に必要な経費も人口等の伸びに応じて増加しているため、今後も積極的に自主財源の確保に取り組む必要がある。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100189</xdr:rowOff>
    </xdr:to>
    <xdr:cxnSp macro="">
      <xdr:nvCxnSpPr>
        <xdr:cNvPr id="69" name="直線コネクタ 68"/>
        <xdr:cNvCxnSpPr/>
      </xdr:nvCxnSpPr>
      <xdr:spPr>
        <a:xfrm flipV="1">
          <a:off x="4114800" y="69447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100189</xdr:rowOff>
    </xdr:from>
    <xdr:to>
      <xdr:col>19</xdr:col>
      <xdr:colOff>133350</xdr:colOff>
      <xdr:row>40</xdr:row>
      <xdr:rowOff>100189</xdr:rowOff>
    </xdr:to>
    <xdr:cxnSp macro="">
      <xdr:nvCxnSpPr>
        <xdr:cNvPr id="72" name="直線コネクタ 71"/>
        <xdr:cNvCxnSpPr/>
      </xdr:nvCxnSpPr>
      <xdr:spPr>
        <a:xfrm>
          <a:off x="3225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100189</xdr:rowOff>
    </xdr:to>
    <xdr:cxnSp macro="">
      <xdr:nvCxnSpPr>
        <xdr:cNvPr id="75" name="直線コネクタ 74"/>
        <xdr:cNvCxnSpPr/>
      </xdr:nvCxnSpPr>
      <xdr:spPr>
        <a:xfrm>
          <a:off x="2336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86783</xdr:rowOff>
    </xdr:to>
    <xdr:cxnSp macro="">
      <xdr:nvCxnSpPr>
        <xdr:cNvPr id="78" name="直線コネクタ 77"/>
        <xdr:cNvCxnSpPr/>
      </xdr:nvCxnSpPr>
      <xdr:spPr>
        <a:xfrm>
          <a:off x="1447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49389</xdr:rowOff>
    </xdr:from>
    <xdr:to>
      <xdr:col>19</xdr:col>
      <xdr:colOff>184150</xdr:colOff>
      <xdr:row>40</xdr:row>
      <xdr:rowOff>150989</xdr:rowOff>
    </xdr:to>
    <xdr:sp macro="" textlink="">
      <xdr:nvSpPr>
        <xdr:cNvPr id="90" name="楕円 89"/>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91" name="テキスト ボックス 90"/>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49389</xdr:rowOff>
    </xdr:from>
    <xdr:to>
      <xdr:col>15</xdr:col>
      <xdr:colOff>133350</xdr:colOff>
      <xdr:row>40</xdr:row>
      <xdr:rowOff>150989</xdr:rowOff>
    </xdr:to>
    <xdr:sp macro="" textlink="">
      <xdr:nvSpPr>
        <xdr:cNvPr id="92" name="楕円 91"/>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161166</xdr:rowOff>
    </xdr:from>
    <xdr:ext cx="762000" cy="259045"/>
    <xdr:sp macro="" textlink="">
      <xdr:nvSpPr>
        <xdr:cNvPr id="93" name="テキスト ボックス 92"/>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経常収支比率は、分子である「経常経費充当一般財源」</a:t>
          </a:r>
          <a:r>
            <a:rPr lang="ja-JP" altLang="en-US" sz="1100">
              <a:solidFill>
                <a:schemeClr val="dk1"/>
              </a:solidFill>
              <a:effectLst/>
              <a:latin typeface="+mn-lt"/>
              <a:ea typeface="+mn-ea"/>
              <a:cs typeface="+mn-cs"/>
            </a:rPr>
            <a:t>で特に</a:t>
          </a:r>
          <a:r>
            <a:rPr lang="en-US" altLang="ja-JP" sz="1100">
              <a:solidFill>
                <a:schemeClr val="dk1"/>
              </a:solidFill>
              <a:effectLst/>
              <a:latin typeface="+mn-lt"/>
              <a:ea typeface="+mn-ea"/>
              <a:cs typeface="+mn-cs"/>
            </a:rPr>
            <a:t>15</a:t>
          </a:r>
          <a:r>
            <a:rPr lang="ja-JP" altLang="en-US" sz="1100">
              <a:solidFill>
                <a:schemeClr val="dk1"/>
              </a:solidFill>
              <a:effectLst/>
              <a:latin typeface="+mn-lt"/>
              <a:ea typeface="+mn-ea"/>
              <a:cs typeface="+mn-cs"/>
            </a:rPr>
            <a:t>歳未満の児童の増加に伴う経常経費が増加しているが</a:t>
          </a:r>
          <a:r>
            <a:rPr lang="ja-JP" altLang="ja-JP" sz="1100">
              <a:solidFill>
                <a:schemeClr val="dk1"/>
              </a:solidFill>
              <a:effectLst/>
              <a:latin typeface="+mn-lt"/>
              <a:ea typeface="+mn-ea"/>
              <a:cs typeface="+mn-cs"/>
            </a:rPr>
            <a:t>、分母である「経常一般財源等」で</a:t>
          </a:r>
          <a:r>
            <a:rPr lang="ja-JP" altLang="en-US" sz="1100">
              <a:solidFill>
                <a:schemeClr val="dk1"/>
              </a:solidFill>
              <a:effectLst/>
              <a:latin typeface="+mn-lt"/>
              <a:ea typeface="+mn-ea"/>
              <a:cs typeface="+mn-cs"/>
            </a:rPr>
            <a:t>地方税が増加</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522</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ているため</a:t>
          </a:r>
          <a:r>
            <a:rPr lang="ja-JP" altLang="ja-JP" sz="1100">
              <a:solidFill>
                <a:schemeClr val="dk1"/>
              </a:solidFill>
              <a:effectLst/>
              <a:latin typeface="+mn-lt"/>
              <a:ea typeface="+mn-ea"/>
              <a:cs typeface="+mn-cs"/>
            </a:rPr>
            <a:t>、比率は前年度よりも</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類似団体と比較すると、平均よりも低い水準を維持できているが、</a:t>
          </a:r>
          <a:r>
            <a:rPr lang="ja-JP" altLang="en-US" sz="1100">
              <a:solidFill>
                <a:schemeClr val="dk1"/>
              </a:solidFill>
              <a:effectLst/>
              <a:latin typeface="+mn-lt"/>
              <a:ea typeface="+mn-ea"/>
              <a:cs typeface="+mn-cs"/>
            </a:rPr>
            <a:t>今後も行財政改革に取り組み、</a:t>
          </a:r>
          <a:r>
            <a:rPr lang="ja-JP" altLang="ja-JP" sz="1100">
              <a:solidFill>
                <a:schemeClr val="dk1"/>
              </a:solidFill>
              <a:effectLst/>
              <a:latin typeface="+mn-lt"/>
              <a:ea typeface="+mn-ea"/>
              <a:cs typeface="+mn-cs"/>
            </a:rPr>
            <a:t>適正水準の維持をしていけるように努める必要がある。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91229</xdr:rowOff>
    </xdr:from>
    <xdr:to>
      <xdr:col>23</xdr:col>
      <xdr:colOff>133350</xdr:colOff>
      <xdr:row>61</xdr:row>
      <xdr:rowOff>151554</xdr:rowOff>
    </xdr:to>
    <xdr:cxnSp macro="">
      <xdr:nvCxnSpPr>
        <xdr:cNvPr id="132" name="直線コネクタ 131"/>
        <xdr:cNvCxnSpPr/>
      </xdr:nvCxnSpPr>
      <xdr:spPr>
        <a:xfrm flipV="1">
          <a:off x="4114800" y="1054967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59055</xdr:rowOff>
    </xdr:from>
    <xdr:to>
      <xdr:col>19</xdr:col>
      <xdr:colOff>133350</xdr:colOff>
      <xdr:row>61</xdr:row>
      <xdr:rowOff>151554</xdr:rowOff>
    </xdr:to>
    <xdr:cxnSp macro="">
      <xdr:nvCxnSpPr>
        <xdr:cNvPr id="135" name="直線コネクタ 134"/>
        <xdr:cNvCxnSpPr/>
      </xdr:nvCxnSpPr>
      <xdr:spPr>
        <a:xfrm>
          <a:off x="3225800" y="10517505"/>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2752</xdr:rowOff>
    </xdr:from>
    <xdr:to>
      <xdr:col>15</xdr:col>
      <xdr:colOff>82550</xdr:colOff>
      <xdr:row>61</xdr:row>
      <xdr:rowOff>59055</xdr:rowOff>
    </xdr:to>
    <xdr:cxnSp macro="">
      <xdr:nvCxnSpPr>
        <xdr:cNvPr id="138" name="直線コネクタ 137"/>
        <xdr:cNvCxnSpPr/>
      </xdr:nvCxnSpPr>
      <xdr:spPr>
        <a:xfrm>
          <a:off x="2336800" y="1046120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2752</xdr:rowOff>
    </xdr:from>
    <xdr:to>
      <xdr:col>11</xdr:col>
      <xdr:colOff>31750</xdr:colOff>
      <xdr:row>61</xdr:row>
      <xdr:rowOff>123402</xdr:rowOff>
    </xdr:to>
    <xdr:cxnSp macro="">
      <xdr:nvCxnSpPr>
        <xdr:cNvPr id="141" name="直線コネクタ 140"/>
        <xdr:cNvCxnSpPr/>
      </xdr:nvCxnSpPr>
      <xdr:spPr>
        <a:xfrm flipV="1">
          <a:off x="1447800" y="1046120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40429</xdr:rowOff>
    </xdr:from>
    <xdr:to>
      <xdr:col>23</xdr:col>
      <xdr:colOff>184150</xdr:colOff>
      <xdr:row>61</xdr:row>
      <xdr:rowOff>142029</xdr:rowOff>
    </xdr:to>
    <xdr:sp macro="" textlink="">
      <xdr:nvSpPr>
        <xdr:cNvPr id="151" name="楕円 150"/>
        <xdr:cNvSpPr/>
      </xdr:nvSpPr>
      <xdr:spPr>
        <a:xfrm>
          <a:off x="49022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56956</xdr:rowOff>
    </xdr:from>
    <xdr:ext cx="762000" cy="259045"/>
    <xdr:sp macro="" textlink="">
      <xdr:nvSpPr>
        <xdr:cNvPr id="152" name="財政構造の弾力性該当値テキスト"/>
        <xdr:cNvSpPr txBox="1"/>
      </xdr:nvSpPr>
      <xdr:spPr>
        <a:xfrm>
          <a:off x="5041900" y="1034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100754</xdr:rowOff>
    </xdr:from>
    <xdr:to>
      <xdr:col>19</xdr:col>
      <xdr:colOff>184150</xdr:colOff>
      <xdr:row>62</xdr:row>
      <xdr:rowOff>30904</xdr:rowOff>
    </xdr:to>
    <xdr:sp macro="" textlink="">
      <xdr:nvSpPr>
        <xdr:cNvPr id="153" name="楕円 152"/>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41081</xdr:rowOff>
    </xdr:from>
    <xdr:ext cx="736600" cy="259045"/>
    <xdr:sp macro="" textlink="">
      <xdr:nvSpPr>
        <xdr:cNvPr id="154" name="テキスト ボックス 153"/>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8255</xdr:rowOff>
    </xdr:from>
    <xdr:to>
      <xdr:col>15</xdr:col>
      <xdr:colOff>133350</xdr:colOff>
      <xdr:row>61</xdr:row>
      <xdr:rowOff>109855</xdr:rowOff>
    </xdr:to>
    <xdr:sp macro="" textlink="">
      <xdr:nvSpPr>
        <xdr:cNvPr id="155" name="楕円 154"/>
        <xdr:cNvSpPr/>
      </xdr:nvSpPr>
      <xdr:spPr>
        <a:xfrm>
          <a:off x="3175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120032</xdr:rowOff>
    </xdr:from>
    <xdr:ext cx="762000" cy="259045"/>
    <xdr:sp macro="" textlink="">
      <xdr:nvSpPr>
        <xdr:cNvPr id="156" name="テキスト ボックス 155"/>
        <xdr:cNvSpPr txBox="1"/>
      </xdr:nvSpPr>
      <xdr:spPr>
        <a:xfrm>
          <a:off x="2844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123402</xdr:rowOff>
    </xdr:from>
    <xdr:to>
      <xdr:col>11</xdr:col>
      <xdr:colOff>82550</xdr:colOff>
      <xdr:row>61</xdr:row>
      <xdr:rowOff>53552</xdr:rowOff>
    </xdr:to>
    <xdr:sp macro="" textlink="">
      <xdr:nvSpPr>
        <xdr:cNvPr id="157" name="楕円 156"/>
        <xdr:cNvSpPr/>
      </xdr:nvSpPr>
      <xdr:spPr>
        <a:xfrm>
          <a:off x="2286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63729</xdr:rowOff>
    </xdr:from>
    <xdr:ext cx="762000" cy="259045"/>
    <xdr:sp macro="" textlink="">
      <xdr:nvSpPr>
        <xdr:cNvPr id="158" name="テキスト ボックス 157"/>
        <xdr:cNvSpPr txBox="1"/>
      </xdr:nvSpPr>
      <xdr:spPr>
        <a:xfrm>
          <a:off x="1955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72602</xdr:rowOff>
    </xdr:from>
    <xdr:to>
      <xdr:col>7</xdr:col>
      <xdr:colOff>31750</xdr:colOff>
      <xdr:row>62</xdr:row>
      <xdr:rowOff>2752</xdr:rowOff>
    </xdr:to>
    <xdr:sp macro="" textlink="">
      <xdr:nvSpPr>
        <xdr:cNvPr id="159" name="楕円 158"/>
        <xdr:cNvSpPr/>
      </xdr:nvSpPr>
      <xdr:spPr>
        <a:xfrm>
          <a:off x="1397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12929</xdr:rowOff>
    </xdr:from>
    <xdr:ext cx="762000" cy="259045"/>
    <xdr:sp macro="" textlink="">
      <xdr:nvSpPr>
        <xdr:cNvPr id="160" name="テキスト ボックス 159"/>
        <xdr:cNvSpPr txBox="1"/>
      </xdr:nvSpPr>
      <xdr:spPr>
        <a:xfrm>
          <a:off x="1066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年熊本地震に係る</a:t>
          </a:r>
          <a:r>
            <a:rPr lang="ja-JP" altLang="en-US" sz="1100">
              <a:solidFill>
                <a:schemeClr val="dk1"/>
              </a:solidFill>
              <a:effectLst/>
              <a:latin typeface="+mn-lt"/>
              <a:ea typeface="+mn-ea"/>
              <a:cs typeface="+mn-cs"/>
            </a:rPr>
            <a:t>職員時間外勤務手当の減少（</a:t>
          </a:r>
          <a:r>
            <a:rPr lang="en-US" altLang="ja-JP" sz="1100">
              <a:solidFill>
                <a:schemeClr val="dk1"/>
              </a:solidFill>
              <a:effectLst/>
              <a:latin typeface="+mn-lt"/>
              <a:ea typeface="+mn-ea"/>
              <a:cs typeface="+mn-cs"/>
            </a:rPr>
            <a:t>81</a:t>
          </a:r>
          <a:r>
            <a:rPr lang="ja-JP" altLang="en-US" sz="1100">
              <a:solidFill>
                <a:schemeClr val="dk1"/>
              </a:solidFill>
              <a:effectLst/>
              <a:latin typeface="+mn-lt"/>
              <a:ea typeface="+mn-ea"/>
              <a:cs typeface="+mn-cs"/>
            </a:rPr>
            <a:t>百万円減）や災害廃棄物処理事業の減少</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162</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人件費及び</a:t>
          </a:r>
          <a:r>
            <a:rPr lang="ja-JP" altLang="ja-JP" sz="1100">
              <a:solidFill>
                <a:schemeClr val="dk1"/>
              </a:solidFill>
              <a:effectLst/>
              <a:latin typeface="+mn-lt"/>
              <a:ea typeface="+mn-ea"/>
              <a:cs typeface="+mn-cs"/>
            </a:rPr>
            <a:t>物件費</a:t>
          </a:r>
          <a:r>
            <a:rPr lang="ja-JP" altLang="en-US" sz="1100">
              <a:solidFill>
                <a:schemeClr val="dk1"/>
              </a:solidFill>
              <a:effectLst/>
              <a:latin typeface="+mn-lt"/>
              <a:ea typeface="+mn-ea"/>
              <a:cs typeface="+mn-cs"/>
            </a:rPr>
            <a:t>が減少</a:t>
          </a:r>
          <a:r>
            <a:rPr lang="ja-JP" altLang="ja-JP" sz="1100">
              <a:solidFill>
                <a:schemeClr val="dk1"/>
              </a:solidFill>
              <a:effectLst/>
              <a:latin typeface="+mn-lt"/>
              <a:ea typeface="+mn-ea"/>
              <a:cs typeface="+mn-cs"/>
            </a:rPr>
            <a:t>したため、前年度よりも</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に災害廃棄物処理事業が</a:t>
          </a:r>
          <a:r>
            <a:rPr lang="ja-JP" altLang="ja-JP" sz="1100">
              <a:solidFill>
                <a:schemeClr val="dk1"/>
              </a:solidFill>
              <a:effectLst/>
              <a:latin typeface="+mn-lt"/>
              <a:ea typeface="+mn-ea"/>
              <a:cs typeface="+mn-cs"/>
            </a:rPr>
            <a:t>事業終了</a:t>
          </a:r>
          <a:r>
            <a:rPr lang="ja-JP" altLang="en-US" sz="1100">
              <a:solidFill>
                <a:schemeClr val="dk1"/>
              </a:solidFill>
              <a:effectLst/>
              <a:latin typeface="+mn-lt"/>
              <a:ea typeface="+mn-ea"/>
              <a:cs typeface="+mn-cs"/>
            </a:rPr>
            <a:t>する</a:t>
          </a:r>
          <a:r>
            <a:rPr lang="ja-JP" altLang="ja-JP" sz="1100">
              <a:solidFill>
                <a:schemeClr val="dk1"/>
              </a:solidFill>
              <a:effectLst/>
              <a:latin typeface="+mn-lt"/>
              <a:ea typeface="+mn-ea"/>
              <a:cs typeface="+mn-cs"/>
            </a:rPr>
            <a:t>が、本町は臨時職員が多いため、</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32</a:t>
          </a:r>
          <a:r>
            <a:rPr lang="ja-JP" altLang="en-US" sz="1100">
              <a:solidFill>
                <a:schemeClr val="dk1"/>
              </a:solidFill>
              <a:effectLst/>
              <a:latin typeface="+mn-lt"/>
              <a:ea typeface="+mn-ea"/>
              <a:cs typeface="+mn-cs"/>
            </a:rPr>
            <a:t>年度からの会計年度任用職員制度の導入により人件費の増加が見込まれる。業務の見直し等による臨時職員の減による経費の削減</a:t>
          </a:r>
          <a:r>
            <a:rPr lang="ja-JP" altLang="ja-JP" sz="1100">
              <a:solidFill>
                <a:schemeClr val="dk1"/>
              </a:solidFill>
              <a:effectLst/>
              <a:latin typeface="+mn-lt"/>
              <a:ea typeface="+mn-ea"/>
              <a:cs typeface="+mn-cs"/>
            </a:rPr>
            <a:t>に努めていく</a:t>
          </a:r>
          <a:r>
            <a:rPr lang="ja-JP" altLang="en-US" sz="1100">
              <a:solidFill>
                <a:schemeClr val="dk1"/>
              </a:solidFill>
              <a:effectLst/>
              <a:latin typeface="+mn-lt"/>
              <a:ea typeface="+mn-ea"/>
              <a:cs typeface="+mn-cs"/>
            </a:rPr>
            <a:t>必要がある</a:t>
          </a:r>
          <a:r>
            <a:rPr lang="ja-JP" altLang="ja-JP" sz="1100">
              <a:solidFill>
                <a:schemeClr val="dk1"/>
              </a:solidFill>
              <a:effectLst/>
              <a:latin typeface="+mn-lt"/>
              <a:ea typeface="+mn-ea"/>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12950</xdr:rowOff>
    </xdr:from>
    <xdr:to>
      <xdr:col>23</xdr:col>
      <xdr:colOff>133350</xdr:colOff>
      <xdr:row>83</xdr:row>
      <xdr:rowOff>56407</xdr:rowOff>
    </xdr:to>
    <xdr:cxnSp macro="">
      <xdr:nvCxnSpPr>
        <xdr:cNvPr id="195" name="直線コネクタ 194"/>
        <xdr:cNvCxnSpPr/>
      </xdr:nvCxnSpPr>
      <xdr:spPr>
        <a:xfrm flipV="1">
          <a:off x="4114800" y="14243300"/>
          <a:ext cx="838200" cy="4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67466</xdr:rowOff>
    </xdr:from>
    <xdr:to>
      <xdr:col>19</xdr:col>
      <xdr:colOff>133350</xdr:colOff>
      <xdr:row>83</xdr:row>
      <xdr:rowOff>56407</xdr:rowOff>
    </xdr:to>
    <xdr:cxnSp macro="">
      <xdr:nvCxnSpPr>
        <xdr:cNvPr id="198" name="直線コネクタ 197"/>
        <xdr:cNvCxnSpPr/>
      </xdr:nvCxnSpPr>
      <xdr:spPr>
        <a:xfrm>
          <a:off x="3225800" y="14126366"/>
          <a:ext cx="889000" cy="16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57620</xdr:rowOff>
    </xdr:from>
    <xdr:to>
      <xdr:col>15</xdr:col>
      <xdr:colOff>82550</xdr:colOff>
      <xdr:row>82</xdr:row>
      <xdr:rowOff>67466</xdr:rowOff>
    </xdr:to>
    <xdr:cxnSp macro="">
      <xdr:nvCxnSpPr>
        <xdr:cNvPr id="201" name="直線コネクタ 200"/>
        <xdr:cNvCxnSpPr/>
      </xdr:nvCxnSpPr>
      <xdr:spPr>
        <a:xfrm>
          <a:off x="2336800" y="14116520"/>
          <a:ext cx="8890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18915</xdr:rowOff>
    </xdr:from>
    <xdr:to>
      <xdr:col>11</xdr:col>
      <xdr:colOff>31750</xdr:colOff>
      <xdr:row>82</xdr:row>
      <xdr:rowOff>57620</xdr:rowOff>
    </xdr:to>
    <xdr:cxnSp macro="">
      <xdr:nvCxnSpPr>
        <xdr:cNvPr id="204" name="直線コネクタ 203"/>
        <xdr:cNvCxnSpPr/>
      </xdr:nvCxnSpPr>
      <xdr:spPr>
        <a:xfrm>
          <a:off x="1447800" y="14077815"/>
          <a:ext cx="889000" cy="3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133600</xdr:rowOff>
    </xdr:from>
    <xdr:to>
      <xdr:col>23</xdr:col>
      <xdr:colOff>184150</xdr:colOff>
      <xdr:row>83</xdr:row>
      <xdr:rowOff>63750</xdr:rowOff>
    </xdr:to>
    <xdr:sp macro="" textlink="">
      <xdr:nvSpPr>
        <xdr:cNvPr id="214" name="楕円 213"/>
        <xdr:cNvSpPr/>
      </xdr:nvSpPr>
      <xdr:spPr>
        <a:xfrm>
          <a:off x="4902200" y="141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150127</xdr:rowOff>
    </xdr:from>
    <xdr:ext cx="762000" cy="259045"/>
    <xdr:sp macro="" textlink="">
      <xdr:nvSpPr>
        <xdr:cNvPr id="215" name="人件費・物件費等の状況該当値テキスト"/>
        <xdr:cNvSpPr txBox="1"/>
      </xdr:nvSpPr>
      <xdr:spPr>
        <a:xfrm>
          <a:off x="5041900" y="140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5607</xdr:rowOff>
    </xdr:from>
    <xdr:to>
      <xdr:col>19</xdr:col>
      <xdr:colOff>184150</xdr:colOff>
      <xdr:row>83</xdr:row>
      <xdr:rowOff>107207</xdr:rowOff>
    </xdr:to>
    <xdr:sp macro="" textlink="">
      <xdr:nvSpPr>
        <xdr:cNvPr id="216" name="楕円 215"/>
        <xdr:cNvSpPr/>
      </xdr:nvSpPr>
      <xdr:spPr>
        <a:xfrm>
          <a:off x="4064000" y="142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117384</xdr:rowOff>
    </xdr:from>
    <xdr:ext cx="736600" cy="259045"/>
    <xdr:sp macro="" textlink="">
      <xdr:nvSpPr>
        <xdr:cNvPr id="217" name="テキスト ボックス 216"/>
        <xdr:cNvSpPr txBox="1"/>
      </xdr:nvSpPr>
      <xdr:spPr>
        <a:xfrm>
          <a:off x="3733800" y="14004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16666</xdr:rowOff>
    </xdr:from>
    <xdr:to>
      <xdr:col>15</xdr:col>
      <xdr:colOff>133350</xdr:colOff>
      <xdr:row>82</xdr:row>
      <xdr:rowOff>118266</xdr:rowOff>
    </xdr:to>
    <xdr:sp macro="" textlink="">
      <xdr:nvSpPr>
        <xdr:cNvPr id="218" name="楕円 217"/>
        <xdr:cNvSpPr/>
      </xdr:nvSpPr>
      <xdr:spPr>
        <a:xfrm>
          <a:off x="3175000" y="140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128443</xdr:rowOff>
    </xdr:from>
    <xdr:ext cx="762000" cy="259045"/>
    <xdr:sp macro="" textlink="">
      <xdr:nvSpPr>
        <xdr:cNvPr id="219" name="テキスト ボックス 218"/>
        <xdr:cNvSpPr txBox="1"/>
      </xdr:nvSpPr>
      <xdr:spPr>
        <a:xfrm>
          <a:off x="2844800" y="138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6820</xdr:rowOff>
    </xdr:from>
    <xdr:to>
      <xdr:col>11</xdr:col>
      <xdr:colOff>82550</xdr:colOff>
      <xdr:row>82</xdr:row>
      <xdr:rowOff>108420</xdr:rowOff>
    </xdr:to>
    <xdr:sp macro="" textlink="">
      <xdr:nvSpPr>
        <xdr:cNvPr id="220" name="楕円 219"/>
        <xdr:cNvSpPr/>
      </xdr:nvSpPr>
      <xdr:spPr>
        <a:xfrm>
          <a:off x="2286000" y="1406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118597</xdr:rowOff>
    </xdr:from>
    <xdr:ext cx="762000" cy="259045"/>
    <xdr:sp macro="" textlink="">
      <xdr:nvSpPr>
        <xdr:cNvPr id="221" name="テキスト ボックス 220"/>
        <xdr:cNvSpPr txBox="1"/>
      </xdr:nvSpPr>
      <xdr:spPr>
        <a:xfrm>
          <a:off x="1955800" y="1383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139565</xdr:rowOff>
    </xdr:from>
    <xdr:to>
      <xdr:col>7</xdr:col>
      <xdr:colOff>31750</xdr:colOff>
      <xdr:row>82</xdr:row>
      <xdr:rowOff>69715</xdr:rowOff>
    </xdr:to>
    <xdr:sp macro="" textlink="">
      <xdr:nvSpPr>
        <xdr:cNvPr id="222" name="楕円 221"/>
        <xdr:cNvSpPr/>
      </xdr:nvSpPr>
      <xdr:spPr>
        <a:xfrm>
          <a:off x="1397000" y="140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79892</xdr:rowOff>
    </xdr:from>
    <xdr:ext cx="762000" cy="259045"/>
    <xdr:sp macro="" textlink="">
      <xdr:nvSpPr>
        <xdr:cNvPr id="223" name="テキスト ボックス 222"/>
        <xdr:cNvSpPr txBox="1"/>
      </xdr:nvSpPr>
      <xdr:spPr>
        <a:xfrm>
          <a:off x="1066800" y="1379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全国平均より高い水準となっている。今後は高水準となっている要因を分析し、給与水準の適正化に努めていく。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131234</xdr:rowOff>
    </xdr:to>
    <xdr:cxnSp macro="">
      <xdr:nvCxnSpPr>
        <xdr:cNvPr id="257" name="直線コネクタ 256"/>
        <xdr:cNvCxnSpPr/>
      </xdr:nvCxnSpPr>
      <xdr:spPr>
        <a:xfrm>
          <a:off x="16179800" y="150473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40216</xdr:rowOff>
    </xdr:to>
    <xdr:cxnSp macro="">
      <xdr:nvCxnSpPr>
        <xdr:cNvPr id="260" name="直線コネクタ 259"/>
        <xdr:cNvCxnSpPr/>
      </xdr:nvCxnSpPr>
      <xdr:spPr>
        <a:xfrm flipV="1">
          <a:off x="15290800" y="150473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88</xdr:row>
      <xdr:rowOff>40216</xdr:rowOff>
    </xdr:to>
    <xdr:cxnSp macro="">
      <xdr:nvCxnSpPr>
        <xdr:cNvPr id="263" name="直線コネクタ 262"/>
        <xdr:cNvCxnSpPr/>
      </xdr:nvCxnSpPr>
      <xdr:spPr>
        <a:xfrm>
          <a:off x="14401800" y="14953545"/>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87</xdr:row>
      <xdr:rowOff>37395</xdr:rowOff>
    </xdr:to>
    <xdr:cxnSp macro="">
      <xdr:nvCxnSpPr>
        <xdr:cNvPr id="266" name="直線コネクタ 265"/>
        <xdr:cNvCxnSpPr/>
      </xdr:nvCxnSpPr>
      <xdr:spPr>
        <a:xfrm>
          <a:off x="13512800" y="1479267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6" name="楕円 275"/>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7" name="給与水準   （国との比較）該当値テキスト"/>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8" name="楕円 277"/>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9" name="テキスト ボックス 278"/>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80" name="楕円 279"/>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81" name="テキスト ボックス 280"/>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158045</xdr:rowOff>
    </xdr:from>
    <xdr:to>
      <xdr:col>68</xdr:col>
      <xdr:colOff>203200</xdr:colOff>
      <xdr:row>87</xdr:row>
      <xdr:rowOff>88195</xdr:rowOff>
    </xdr:to>
    <xdr:sp macro="" textlink="">
      <xdr:nvSpPr>
        <xdr:cNvPr id="282" name="楕円 281"/>
        <xdr:cNvSpPr/>
      </xdr:nvSpPr>
      <xdr:spPr>
        <a:xfrm>
          <a:off x="14351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83" name="テキスト ボックス 282"/>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168628</xdr:rowOff>
    </xdr:from>
    <xdr:to>
      <xdr:col>64</xdr:col>
      <xdr:colOff>152400</xdr:colOff>
      <xdr:row>86</xdr:row>
      <xdr:rowOff>98778</xdr:rowOff>
    </xdr:to>
    <xdr:sp macro="" textlink="">
      <xdr:nvSpPr>
        <xdr:cNvPr id="284" name="楕円 283"/>
        <xdr:cNvSpPr/>
      </xdr:nvSpPr>
      <xdr:spPr>
        <a:xfrm>
          <a:off x="13462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83555</xdr:rowOff>
    </xdr:from>
    <xdr:ext cx="762000" cy="259045"/>
    <xdr:sp macro="" textlink="">
      <xdr:nvSpPr>
        <xdr:cNvPr id="285" name="テキスト ボックス 284"/>
        <xdr:cNvSpPr txBox="1"/>
      </xdr:nvSpPr>
      <xdr:spPr>
        <a:xfrm>
          <a:off x="13131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人口が増加している中で、職員数の増員を抑制しているため、類似団体よりも低い水準を維持している。今後も事務の効率化を図りながら、必要最小限の定員管理に努めていく。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137865</xdr:rowOff>
    </xdr:from>
    <xdr:to>
      <xdr:col>81</xdr:col>
      <xdr:colOff>44450</xdr:colOff>
      <xdr:row>59</xdr:row>
      <xdr:rowOff>143228</xdr:rowOff>
    </xdr:to>
    <xdr:cxnSp macro="">
      <xdr:nvCxnSpPr>
        <xdr:cNvPr id="320" name="直線コネクタ 319"/>
        <xdr:cNvCxnSpPr/>
      </xdr:nvCxnSpPr>
      <xdr:spPr>
        <a:xfrm flipV="1">
          <a:off x="16179800" y="10253415"/>
          <a:ext cx="8382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128481</xdr:rowOff>
    </xdr:from>
    <xdr:to>
      <xdr:col>77</xdr:col>
      <xdr:colOff>44450</xdr:colOff>
      <xdr:row>59</xdr:row>
      <xdr:rowOff>143228</xdr:rowOff>
    </xdr:to>
    <xdr:cxnSp macro="">
      <xdr:nvCxnSpPr>
        <xdr:cNvPr id="323" name="直線コネクタ 322"/>
        <xdr:cNvCxnSpPr/>
      </xdr:nvCxnSpPr>
      <xdr:spPr>
        <a:xfrm>
          <a:off x="15290800" y="10244031"/>
          <a:ext cx="8890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128481</xdr:rowOff>
    </xdr:from>
    <xdr:to>
      <xdr:col>72</xdr:col>
      <xdr:colOff>203200</xdr:colOff>
      <xdr:row>59</xdr:row>
      <xdr:rowOff>141887</xdr:rowOff>
    </xdr:to>
    <xdr:cxnSp macro="">
      <xdr:nvCxnSpPr>
        <xdr:cNvPr id="326" name="直線コネクタ 325"/>
        <xdr:cNvCxnSpPr/>
      </xdr:nvCxnSpPr>
      <xdr:spPr>
        <a:xfrm flipV="1">
          <a:off x="14401800" y="1024403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141887</xdr:rowOff>
    </xdr:from>
    <xdr:to>
      <xdr:col>68</xdr:col>
      <xdr:colOff>152400</xdr:colOff>
      <xdr:row>59</xdr:row>
      <xdr:rowOff>152612</xdr:rowOff>
    </xdr:to>
    <xdr:cxnSp macro="">
      <xdr:nvCxnSpPr>
        <xdr:cNvPr id="329" name="直線コネクタ 328"/>
        <xdr:cNvCxnSpPr/>
      </xdr:nvCxnSpPr>
      <xdr:spPr>
        <a:xfrm flipV="1">
          <a:off x="13512800" y="10257437"/>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87065</xdr:rowOff>
    </xdr:from>
    <xdr:to>
      <xdr:col>81</xdr:col>
      <xdr:colOff>95250</xdr:colOff>
      <xdr:row>60</xdr:row>
      <xdr:rowOff>17215</xdr:rowOff>
    </xdr:to>
    <xdr:sp macro="" textlink="">
      <xdr:nvSpPr>
        <xdr:cNvPr id="339" name="楕円 338"/>
        <xdr:cNvSpPr/>
      </xdr:nvSpPr>
      <xdr:spPr>
        <a:xfrm>
          <a:off x="16967200" y="102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103592</xdr:rowOff>
    </xdr:from>
    <xdr:ext cx="762000" cy="259045"/>
    <xdr:sp macro="" textlink="">
      <xdr:nvSpPr>
        <xdr:cNvPr id="340" name="定員管理の状況該当値テキスト"/>
        <xdr:cNvSpPr txBox="1"/>
      </xdr:nvSpPr>
      <xdr:spPr>
        <a:xfrm>
          <a:off x="17106900" y="1004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92428</xdr:rowOff>
    </xdr:from>
    <xdr:to>
      <xdr:col>77</xdr:col>
      <xdr:colOff>95250</xdr:colOff>
      <xdr:row>60</xdr:row>
      <xdr:rowOff>22578</xdr:rowOff>
    </xdr:to>
    <xdr:sp macro="" textlink="">
      <xdr:nvSpPr>
        <xdr:cNvPr id="341" name="楕円 340"/>
        <xdr:cNvSpPr/>
      </xdr:nvSpPr>
      <xdr:spPr>
        <a:xfrm>
          <a:off x="16129000" y="102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32755</xdr:rowOff>
    </xdr:from>
    <xdr:ext cx="736600" cy="259045"/>
    <xdr:sp macro="" textlink="">
      <xdr:nvSpPr>
        <xdr:cNvPr id="342" name="テキスト ボックス 341"/>
        <xdr:cNvSpPr txBox="1"/>
      </xdr:nvSpPr>
      <xdr:spPr>
        <a:xfrm>
          <a:off x="15798800" y="997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77681</xdr:rowOff>
    </xdr:from>
    <xdr:to>
      <xdr:col>73</xdr:col>
      <xdr:colOff>44450</xdr:colOff>
      <xdr:row>60</xdr:row>
      <xdr:rowOff>7831</xdr:rowOff>
    </xdr:to>
    <xdr:sp macro="" textlink="">
      <xdr:nvSpPr>
        <xdr:cNvPr id="343" name="楕円 342"/>
        <xdr:cNvSpPr/>
      </xdr:nvSpPr>
      <xdr:spPr>
        <a:xfrm>
          <a:off x="15240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18008</xdr:rowOff>
    </xdr:from>
    <xdr:ext cx="762000" cy="259045"/>
    <xdr:sp macro="" textlink="">
      <xdr:nvSpPr>
        <xdr:cNvPr id="344" name="テキスト ボックス 343"/>
        <xdr:cNvSpPr txBox="1"/>
      </xdr:nvSpPr>
      <xdr:spPr>
        <a:xfrm>
          <a:off x="14909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91087</xdr:rowOff>
    </xdr:from>
    <xdr:to>
      <xdr:col>68</xdr:col>
      <xdr:colOff>203200</xdr:colOff>
      <xdr:row>60</xdr:row>
      <xdr:rowOff>21237</xdr:rowOff>
    </xdr:to>
    <xdr:sp macro="" textlink="">
      <xdr:nvSpPr>
        <xdr:cNvPr id="345" name="楕円 344"/>
        <xdr:cNvSpPr/>
      </xdr:nvSpPr>
      <xdr:spPr>
        <a:xfrm>
          <a:off x="14351000" y="102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31414</xdr:rowOff>
    </xdr:from>
    <xdr:ext cx="762000" cy="259045"/>
    <xdr:sp macro="" textlink="">
      <xdr:nvSpPr>
        <xdr:cNvPr id="346" name="テキスト ボックス 345"/>
        <xdr:cNvSpPr txBox="1"/>
      </xdr:nvSpPr>
      <xdr:spPr>
        <a:xfrm>
          <a:off x="14020800" y="997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101812</xdr:rowOff>
    </xdr:from>
    <xdr:to>
      <xdr:col>64</xdr:col>
      <xdr:colOff>152400</xdr:colOff>
      <xdr:row>60</xdr:row>
      <xdr:rowOff>31962</xdr:rowOff>
    </xdr:to>
    <xdr:sp macro="" textlink="">
      <xdr:nvSpPr>
        <xdr:cNvPr id="347" name="楕円 346"/>
        <xdr:cNvSpPr/>
      </xdr:nvSpPr>
      <xdr:spPr>
        <a:xfrm>
          <a:off x="13462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42139</xdr:rowOff>
    </xdr:from>
    <xdr:ext cx="762000" cy="259045"/>
    <xdr:sp macro="" textlink="">
      <xdr:nvSpPr>
        <xdr:cNvPr id="348" name="テキスト ボックス 347"/>
        <xdr:cNvSpPr txBox="1"/>
      </xdr:nvSpPr>
      <xdr:spPr>
        <a:xfrm>
          <a:off x="13131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実質公債費比率は、類似団体と比べると高い水準にあ</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、昨年度よりも</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a:t>
          </a:r>
          <a:r>
            <a:rPr lang="ja-JP" altLang="en-US" sz="1100">
              <a:solidFill>
                <a:schemeClr val="dk1"/>
              </a:solidFill>
              <a:effectLst/>
              <a:latin typeface="+mn-lt"/>
              <a:ea typeface="+mn-ea"/>
              <a:cs typeface="+mn-cs"/>
            </a:rPr>
            <a:t>しかし、今後は防災広場の整備や防災センターの建設等、</a:t>
          </a:r>
          <a:r>
            <a:rPr lang="ja-JP" altLang="ja-JP" sz="1100">
              <a:solidFill>
                <a:schemeClr val="dk1"/>
              </a:solidFill>
              <a:effectLst/>
              <a:latin typeface="+mn-lt"/>
              <a:ea typeface="+mn-ea"/>
              <a:cs typeface="+mn-cs"/>
            </a:rPr>
            <a:t>大型事業</a:t>
          </a:r>
          <a:r>
            <a:rPr lang="ja-JP" altLang="en-US" sz="1100">
              <a:solidFill>
                <a:schemeClr val="dk1"/>
              </a:solidFill>
              <a:effectLst/>
              <a:latin typeface="+mn-lt"/>
              <a:ea typeface="+mn-ea"/>
              <a:cs typeface="+mn-cs"/>
            </a:rPr>
            <a:t>による地方債の借り入れが予定されているため、</a:t>
          </a:r>
          <a:r>
            <a:rPr lang="ja-JP" altLang="ja-JP" sz="1100">
              <a:solidFill>
                <a:schemeClr val="dk1"/>
              </a:solidFill>
              <a:effectLst/>
              <a:latin typeface="+mn-lt"/>
              <a:ea typeface="+mn-ea"/>
              <a:cs typeface="+mn-cs"/>
            </a:rPr>
            <a:t>一般会計における公債費は増加</a:t>
          </a:r>
          <a:r>
            <a:rPr lang="ja-JP" altLang="en-US" sz="1100">
              <a:solidFill>
                <a:schemeClr val="dk1"/>
              </a:solidFill>
              <a:effectLst/>
              <a:latin typeface="+mn-lt"/>
              <a:ea typeface="+mn-ea"/>
              <a:cs typeface="+mn-cs"/>
            </a:rPr>
            <a:t>する見込みである</a:t>
          </a:r>
          <a:r>
            <a:rPr lang="ja-JP" altLang="ja-JP" sz="1100">
              <a:solidFill>
                <a:schemeClr val="dk1"/>
              </a:solidFill>
              <a:effectLst/>
              <a:latin typeface="+mn-lt"/>
              <a:ea typeface="+mn-ea"/>
              <a:cs typeface="+mn-cs"/>
            </a:rPr>
            <a:t>。</a:t>
          </a:r>
        </a:p>
        <a:p>
          <a:r>
            <a:rPr lang="ja-JP" altLang="ja-JP" sz="1100">
              <a:solidFill>
                <a:schemeClr val="dk1"/>
              </a:solidFill>
              <a:effectLst/>
              <a:latin typeface="+mn-lt"/>
              <a:ea typeface="+mn-ea"/>
              <a:cs typeface="+mn-cs"/>
            </a:rPr>
            <a:t>　今後も交付税算入率が有利な地方債を中心に財源を確保することにより、後年度の負担の抑制を図る。</a:t>
          </a:r>
        </a:p>
        <a:p>
          <a:r>
            <a:rPr lang="ja-JP" altLang="ja-JP" sz="1100">
              <a:solidFill>
                <a:schemeClr val="dk1"/>
              </a:solidFill>
              <a:effectLst/>
              <a:latin typeface="+mn-lt"/>
              <a:ea typeface="+mn-ea"/>
              <a:cs typeface="+mn-cs"/>
            </a:rPr>
            <a:t>　</a:t>
          </a:r>
          <a:r>
            <a:rPr lang="zh-CN" altLang="ja-JP" sz="1100">
              <a:solidFill>
                <a:schemeClr val="dk1"/>
              </a:solidFill>
              <a:effectLst/>
              <a:latin typeface="+mn-lt"/>
              <a:ea typeface="+mn-ea"/>
              <a:cs typeface="+mn-cs"/>
            </a:rPr>
            <a:t>（参考）平成２</a:t>
          </a:r>
          <a:r>
            <a:rPr lang="ja-JP" altLang="en-US" sz="1100">
              <a:solidFill>
                <a:schemeClr val="dk1"/>
              </a:solidFill>
              <a:effectLst/>
              <a:latin typeface="+mn-lt"/>
              <a:ea typeface="+mn-ea"/>
              <a:cs typeface="+mn-cs"/>
            </a:rPr>
            <a:t>６</a:t>
          </a:r>
          <a:r>
            <a:rPr lang="zh-CN" altLang="ja-JP" sz="1100">
              <a:solidFill>
                <a:schemeClr val="dk1"/>
              </a:solidFill>
              <a:effectLst/>
              <a:latin typeface="+mn-lt"/>
              <a:ea typeface="+mn-ea"/>
              <a:cs typeface="+mn-cs"/>
            </a:rPr>
            <a:t>年度　</a:t>
          </a:r>
          <a:r>
            <a:rPr lang="en-US" altLang="ja-JP" sz="1100">
              <a:solidFill>
                <a:schemeClr val="dk1"/>
              </a:solidFill>
              <a:effectLst/>
              <a:latin typeface="+mn-lt"/>
              <a:ea typeface="+mn-ea"/>
              <a:cs typeface="+mn-cs"/>
            </a:rPr>
            <a:t>8.9.</a:t>
          </a:r>
          <a:r>
            <a:rPr lang="zh-CN"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zh-CN"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７</a:t>
          </a:r>
          <a:r>
            <a:rPr lang="zh-CN" altLang="ja-JP" sz="1100">
              <a:solidFill>
                <a:schemeClr val="dk1"/>
              </a:solidFill>
              <a:effectLst/>
              <a:latin typeface="+mn-lt"/>
              <a:ea typeface="+mn-ea"/>
              <a:cs typeface="+mn-cs"/>
            </a:rPr>
            <a:t>年度　</a:t>
          </a:r>
          <a:r>
            <a:rPr lang="en-US" altLang="ja-JP" sz="1100">
              <a:solidFill>
                <a:schemeClr val="dk1"/>
              </a:solidFill>
              <a:effectLst/>
              <a:latin typeface="+mn-lt"/>
              <a:ea typeface="+mn-ea"/>
              <a:cs typeface="+mn-cs"/>
            </a:rPr>
            <a:t>  9.0</a:t>
          </a:r>
          <a:r>
            <a:rPr lang="zh-CN"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zh-CN"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　</a:t>
          </a:r>
          <a:r>
            <a:rPr lang="en-US" altLang="ja-JP" sz="1100">
              <a:solidFill>
                <a:schemeClr val="dk1"/>
              </a:solidFill>
              <a:effectLst/>
              <a:latin typeface="+mn-lt"/>
              <a:ea typeface="+mn-ea"/>
              <a:cs typeface="+mn-cs"/>
            </a:rPr>
            <a:t>  9.8</a:t>
          </a:r>
          <a:r>
            <a:rPr lang="ja-JP" altLang="ja-JP" sz="1100">
              <a:solidFill>
                <a:schemeClr val="dk1"/>
              </a:solidFill>
              <a:effectLst/>
              <a:latin typeface="+mn-lt"/>
              <a:ea typeface="+mn-ea"/>
              <a:cs typeface="+mn-cs"/>
            </a:rPr>
            <a:t>％</a:t>
          </a:r>
        </a:p>
        <a:p>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年度　</a:t>
          </a:r>
          <a:r>
            <a:rPr lang="en-US" altLang="ja-JP" sz="1100">
              <a:solidFill>
                <a:schemeClr val="dk1"/>
              </a:solidFill>
              <a:effectLst/>
              <a:latin typeface="+mn-lt"/>
              <a:ea typeface="+mn-ea"/>
              <a:cs typeface="+mn-cs"/>
            </a:rPr>
            <a:t>  6.6</a:t>
          </a:r>
          <a:r>
            <a:rPr lang="ja-JP" altLang="ja-JP" sz="1100">
              <a:solidFill>
                <a:schemeClr val="dk1"/>
              </a:solidFill>
              <a:effectLst/>
              <a:latin typeface="+mn-lt"/>
              <a:ea typeface="+mn-ea"/>
              <a:cs typeface="+mn-cs"/>
            </a:rPr>
            <a:t>％　　　３ヵ年平均　</a:t>
          </a:r>
          <a:r>
            <a:rPr lang="en-US" altLang="ja-JP" sz="1100">
              <a:solidFill>
                <a:schemeClr val="dk1"/>
              </a:solidFill>
              <a:effectLst/>
              <a:latin typeface="+mn-lt"/>
              <a:ea typeface="+mn-ea"/>
              <a:cs typeface="+mn-cs"/>
            </a:rPr>
            <a:t>8.4</a:t>
          </a:r>
          <a:r>
            <a:rPr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42418</xdr:rowOff>
    </xdr:from>
    <xdr:to>
      <xdr:col>81</xdr:col>
      <xdr:colOff>44450</xdr:colOff>
      <xdr:row>41</xdr:row>
      <xdr:rowOff>119634</xdr:rowOff>
    </xdr:to>
    <xdr:cxnSp macro="">
      <xdr:nvCxnSpPr>
        <xdr:cNvPr id="380" name="直線コネクタ 379"/>
        <xdr:cNvCxnSpPr/>
      </xdr:nvCxnSpPr>
      <xdr:spPr>
        <a:xfrm flipV="1">
          <a:off x="16179800" y="707186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71374</xdr:rowOff>
    </xdr:from>
    <xdr:to>
      <xdr:col>77</xdr:col>
      <xdr:colOff>44450</xdr:colOff>
      <xdr:row>41</xdr:row>
      <xdr:rowOff>119634</xdr:rowOff>
    </xdr:to>
    <xdr:cxnSp macro="">
      <xdr:nvCxnSpPr>
        <xdr:cNvPr id="383" name="直線コネクタ 382"/>
        <xdr:cNvCxnSpPr/>
      </xdr:nvCxnSpPr>
      <xdr:spPr>
        <a:xfrm>
          <a:off x="15290800" y="71008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41</xdr:row>
      <xdr:rowOff>129286</xdr:rowOff>
    </xdr:to>
    <xdr:cxnSp macro="">
      <xdr:nvCxnSpPr>
        <xdr:cNvPr id="386" name="直線コネクタ 385"/>
        <xdr:cNvCxnSpPr/>
      </xdr:nvCxnSpPr>
      <xdr:spPr>
        <a:xfrm flipV="1">
          <a:off x="14401800" y="71008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129286</xdr:rowOff>
    </xdr:from>
    <xdr:to>
      <xdr:col>68</xdr:col>
      <xdr:colOff>152400</xdr:colOff>
      <xdr:row>42</xdr:row>
      <xdr:rowOff>64008</xdr:rowOff>
    </xdr:to>
    <xdr:cxnSp macro="">
      <xdr:nvCxnSpPr>
        <xdr:cNvPr id="389" name="直線コネクタ 388"/>
        <xdr:cNvCxnSpPr/>
      </xdr:nvCxnSpPr>
      <xdr:spPr>
        <a:xfrm flipV="1">
          <a:off x="13512800" y="71587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399" name="楕円 398"/>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135145</xdr:rowOff>
    </xdr:from>
    <xdr:ext cx="762000" cy="259045"/>
    <xdr:sp macro="" textlink="">
      <xdr:nvSpPr>
        <xdr:cNvPr id="400" name="公債費負担の状況該当値テキスト"/>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401" name="楕円 400"/>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402" name="テキスト ボックス 401"/>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20574</xdr:rowOff>
    </xdr:from>
    <xdr:to>
      <xdr:col>73</xdr:col>
      <xdr:colOff>44450</xdr:colOff>
      <xdr:row>41</xdr:row>
      <xdr:rowOff>122174</xdr:rowOff>
    </xdr:to>
    <xdr:sp macro="" textlink="">
      <xdr:nvSpPr>
        <xdr:cNvPr id="403" name="楕円 402"/>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404" name="テキスト ボックス 403"/>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78486</xdr:rowOff>
    </xdr:from>
    <xdr:to>
      <xdr:col>68</xdr:col>
      <xdr:colOff>203200</xdr:colOff>
      <xdr:row>42</xdr:row>
      <xdr:rowOff>8636</xdr:rowOff>
    </xdr:to>
    <xdr:sp macro="" textlink="">
      <xdr:nvSpPr>
        <xdr:cNvPr id="405" name="楕円 404"/>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406" name="テキスト ボックス 405"/>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407" name="楕円 406"/>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408" name="テキスト ボックス 407"/>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将来負担比率を昨年度と比較すると、将来負担額は</a:t>
          </a:r>
          <a:r>
            <a:rPr lang="ja-JP" altLang="en-US" sz="1100">
              <a:solidFill>
                <a:schemeClr val="dk1"/>
              </a:solidFill>
              <a:effectLst/>
              <a:latin typeface="+mn-lt"/>
              <a:ea typeface="+mn-ea"/>
              <a:cs typeface="+mn-cs"/>
            </a:rPr>
            <a:t>財政調整基金等の充当可能基金が増加（</a:t>
          </a:r>
          <a:r>
            <a:rPr lang="en-US" altLang="ja-JP" sz="1100">
              <a:solidFill>
                <a:schemeClr val="dk1"/>
              </a:solidFill>
              <a:effectLst/>
              <a:latin typeface="+mn-lt"/>
              <a:ea typeface="+mn-ea"/>
              <a:cs typeface="+mn-cs"/>
            </a:rPr>
            <a:t>728</a:t>
          </a:r>
          <a:r>
            <a:rPr lang="ja-JP" altLang="en-US" sz="1100">
              <a:solidFill>
                <a:schemeClr val="dk1"/>
              </a:solidFill>
              <a:effectLst/>
              <a:latin typeface="+mn-lt"/>
              <a:ea typeface="+mn-ea"/>
              <a:cs typeface="+mn-cs"/>
            </a:rPr>
            <a:t>百万円増）したことや</a:t>
          </a:r>
          <a:r>
            <a:rPr lang="ja-JP" altLang="ja-JP" sz="1100">
              <a:solidFill>
                <a:schemeClr val="dk1"/>
              </a:solidFill>
              <a:effectLst/>
              <a:latin typeface="+mn-lt"/>
              <a:ea typeface="+mn-ea"/>
              <a:cs typeface="+mn-cs"/>
            </a:rPr>
            <a:t>、公営企業</a:t>
          </a:r>
          <a:r>
            <a:rPr lang="ja-JP" altLang="en-US" sz="1100">
              <a:solidFill>
                <a:schemeClr val="dk1"/>
              </a:solidFill>
              <a:effectLst/>
              <a:latin typeface="+mn-lt"/>
              <a:ea typeface="+mn-ea"/>
              <a:cs typeface="+mn-cs"/>
            </a:rPr>
            <a:t>債等繰入見込額が減少（</a:t>
          </a:r>
          <a:r>
            <a:rPr lang="en-US" altLang="ja-JP" sz="1100">
              <a:solidFill>
                <a:schemeClr val="dk1"/>
              </a:solidFill>
              <a:effectLst/>
              <a:latin typeface="+mn-lt"/>
              <a:ea typeface="+mn-ea"/>
              <a:cs typeface="+mn-cs"/>
            </a:rPr>
            <a:t>559</a:t>
          </a:r>
          <a:r>
            <a:rPr lang="ja-JP" altLang="en-US" sz="1100">
              <a:solidFill>
                <a:schemeClr val="dk1"/>
              </a:solidFill>
              <a:effectLst/>
              <a:latin typeface="+mn-lt"/>
              <a:ea typeface="+mn-ea"/>
              <a:cs typeface="+mn-cs"/>
            </a:rPr>
            <a:t>百万円減）したこと</a:t>
          </a:r>
          <a:r>
            <a:rPr lang="ja-JP" altLang="ja-JP" sz="1100">
              <a:solidFill>
                <a:schemeClr val="dk1"/>
              </a:solidFill>
              <a:effectLst/>
              <a:latin typeface="+mn-lt"/>
              <a:ea typeface="+mn-ea"/>
              <a:cs typeface="+mn-cs"/>
            </a:rPr>
            <a:t>により</a:t>
          </a:r>
          <a:r>
            <a:rPr lang="en-US" altLang="ja-JP" sz="1100">
              <a:solidFill>
                <a:schemeClr val="dk1"/>
              </a:solidFill>
              <a:effectLst/>
              <a:latin typeface="+mn-lt"/>
              <a:ea typeface="+mn-ea"/>
              <a:cs typeface="+mn-cs"/>
            </a:rPr>
            <a:t>0.0</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となっている</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しかし</a:t>
          </a:r>
          <a:r>
            <a:rPr lang="ja-JP" altLang="ja-JP" sz="1100">
              <a:solidFill>
                <a:schemeClr val="dk1"/>
              </a:solidFill>
              <a:effectLst/>
              <a:latin typeface="+mn-lt"/>
              <a:ea typeface="+mn-ea"/>
              <a:cs typeface="+mn-cs"/>
            </a:rPr>
            <a:t>、小中学校の改修・増築</a:t>
          </a:r>
          <a:r>
            <a:rPr lang="ja-JP" altLang="en-US" sz="1100">
              <a:solidFill>
                <a:schemeClr val="dk1"/>
              </a:solidFill>
              <a:effectLst/>
              <a:latin typeface="+mn-lt"/>
              <a:ea typeface="+mn-ea"/>
              <a:cs typeface="+mn-cs"/>
            </a:rPr>
            <a:t>や、防災広場の整備</a:t>
          </a:r>
          <a:r>
            <a:rPr lang="ja-JP" altLang="ja-JP" sz="1100">
              <a:solidFill>
                <a:schemeClr val="dk1"/>
              </a:solidFill>
              <a:effectLst/>
              <a:latin typeface="+mn-lt"/>
              <a:ea typeface="+mn-ea"/>
              <a:cs typeface="+mn-cs"/>
            </a:rPr>
            <a:t>など公共施設に係る大型事業を基金を取り崩して捻出しているため、今後は充当可能基金が減少し、将来負担比率は上昇する見込みである。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事業の進度調整を行い、</a:t>
          </a:r>
          <a:r>
            <a:rPr lang="ja-JP" altLang="ja-JP" sz="1100">
              <a:solidFill>
                <a:schemeClr val="dk1"/>
              </a:solidFill>
              <a:effectLst/>
              <a:latin typeface="+mn-lt"/>
              <a:ea typeface="+mn-ea"/>
              <a:cs typeface="+mn-cs"/>
            </a:rPr>
            <a:t>将来負担を増やさないように努めていく。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30117</xdr:rowOff>
    </xdr:from>
    <xdr:to>
      <xdr:col>77</xdr:col>
      <xdr:colOff>44450</xdr:colOff>
      <xdr:row>14</xdr:row>
      <xdr:rowOff>76079</xdr:rowOff>
    </xdr:to>
    <xdr:cxnSp macro="">
      <xdr:nvCxnSpPr>
        <xdr:cNvPr id="444" name="直線コネクタ 443"/>
        <xdr:cNvCxnSpPr/>
      </xdr:nvCxnSpPr>
      <xdr:spPr>
        <a:xfrm flipV="1">
          <a:off x="15290800" y="243041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5"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76079</xdr:rowOff>
    </xdr:from>
    <xdr:to>
      <xdr:col>72</xdr:col>
      <xdr:colOff>203200</xdr:colOff>
      <xdr:row>15</xdr:row>
      <xdr:rowOff>19534</xdr:rowOff>
    </xdr:to>
    <xdr:cxnSp macro="">
      <xdr:nvCxnSpPr>
        <xdr:cNvPr id="447" name="直線コネクタ 446"/>
        <xdr:cNvCxnSpPr/>
      </xdr:nvCxnSpPr>
      <xdr:spPr>
        <a:xfrm flipV="1">
          <a:off x="14401800" y="247637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49" name="テキスト ボックス 448"/>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12640</xdr:rowOff>
    </xdr:from>
    <xdr:to>
      <xdr:col>68</xdr:col>
      <xdr:colOff>152400</xdr:colOff>
      <xdr:row>15</xdr:row>
      <xdr:rowOff>19534</xdr:rowOff>
    </xdr:to>
    <xdr:cxnSp macro="">
      <xdr:nvCxnSpPr>
        <xdr:cNvPr id="450" name="直線コネクタ 449"/>
        <xdr:cNvCxnSpPr/>
      </xdr:nvCxnSpPr>
      <xdr:spPr>
        <a:xfrm>
          <a:off x="13512800" y="258439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3" name="フローチャート: 判断 452"/>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4" name="テキスト ボックス 453"/>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5" name="フローチャート: 判断 454"/>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6" name="テキスト ボックス 455"/>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150767</xdr:rowOff>
    </xdr:from>
    <xdr:to>
      <xdr:col>77</xdr:col>
      <xdr:colOff>95250</xdr:colOff>
      <xdr:row>14</xdr:row>
      <xdr:rowOff>80917</xdr:rowOff>
    </xdr:to>
    <xdr:sp macro="" textlink="">
      <xdr:nvSpPr>
        <xdr:cNvPr id="462" name="楕円 461"/>
        <xdr:cNvSpPr/>
      </xdr:nvSpPr>
      <xdr:spPr>
        <a:xfrm>
          <a:off x="16129000" y="23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91094</xdr:rowOff>
    </xdr:from>
    <xdr:ext cx="736600" cy="259045"/>
    <xdr:sp macro="" textlink="">
      <xdr:nvSpPr>
        <xdr:cNvPr id="463" name="テキスト ボックス 462"/>
        <xdr:cNvSpPr txBox="1"/>
      </xdr:nvSpPr>
      <xdr:spPr>
        <a:xfrm>
          <a:off x="15798800" y="214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25279</xdr:rowOff>
    </xdr:from>
    <xdr:to>
      <xdr:col>73</xdr:col>
      <xdr:colOff>44450</xdr:colOff>
      <xdr:row>14</xdr:row>
      <xdr:rowOff>126879</xdr:rowOff>
    </xdr:to>
    <xdr:sp macro="" textlink="">
      <xdr:nvSpPr>
        <xdr:cNvPr id="464" name="楕円 463"/>
        <xdr:cNvSpPr/>
      </xdr:nvSpPr>
      <xdr:spPr>
        <a:xfrm>
          <a:off x="15240000" y="242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111656</xdr:rowOff>
    </xdr:from>
    <xdr:ext cx="762000" cy="259045"/>
    <xdr:sp macro="" textlink="">
      <xdr:nvSpPr>
        <xdr:cNvPr id="465" name="テキスト ボックス 464"/>
        <xdr:cNvSpPr txBox="1"/>
      </xdr:nvSpPr>
      <xdr:spPr>
        <a:xfrm>
          <a:off x="14909800" y="251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140184</xdr:rowOff>
    </xdr:from>
    <xdr:to>
      <xdr:col>68</xdr:col>
      <xdr:colOff>203200</xdr:colOff>
      <xdr:row>15</xdr:row>
      <xdr:rowOff>70334</xdr:rowOff>
    </xdr:to>
    <xdr:sp macro="" textlink="">
      <xdr:nvSpPr>
        <xdr:cNvPr id="466" name="楕円 465"/>
        <xdr:cNvSpPr/>
      </xdr:nvSpPr>
      <xdr:spPr>
        <a:xfrm>
          <a:off x="14351000" y="254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55111</xdr:rowOff>
    </xdr:from>
    <xdr:ext cx="762000" cy="259045"/>
    <xdr:sp macro="" textlink="">
      <xdr:nvSpPr>
        <xdr:cNvPr id="467" name="テキスト ボックス 466"/>
        <xdr:cNvSpPr txBox="1"/>
      </xdr:nvSpPr>
      <xdr:spPr>
        <a:xfrm>
          <a:off x="14020800" y="262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133290</xdr:rowOff>
    </xdr:from>
    <xdr:to>
      <xdr:col>64</xdr:col>
      <xdr:colOff>152400</xdr:colOff>
      <xdr:row>15</xdr:row>
      <xdr:rowOff>63440</xdr:rowOff>
    </xdr:to>
    <xdr:sp macro="" textlink="">
      <xdr:nvSpPr>
        <xdr:cNvPr id="468" name="楕円 467"/>
        <xdr:cNvSpPr/>
      </xdr:nvSpPr>
      <xdr:spPr>
        <a:xfrm>
          <a:off x="13462000" y="25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48217</xdr:rowOff>
    </xdr:from>
    <xdr:ext cx="762000" cy="259045"/>
    <xdr:sp macro="" textlink="">
      <xdr:nvSpPr>
        <xdr:cNvPr id="469" name="テキスト ボックス 468"/>
        <xdr:cNvSpPr txBox="1"/>
      </xdr:nvSpPr>
      <xdr:spPr>
        <a:xfrm>
          <a:off x="13131800" y="26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41,320
40,984
37.46
17,221,002
15,974,259
712,082
8,412,394
16,361,283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類似団体と比較すると依然として、低い水準を維持できている。これは給与構造改革への取り組みや職員数増の抑制により人件費の抑制を努めたことによる。今後</a:t>
          </a:r>
          <a:r>
            <a:rPr lang="ja-JP" altLang="en-US" sz="1100">
              <a:solidFill>
                <a:schemeClr val="dk1"/>
              </a:solidFill>
              <a:effectLst/>
              <a:latin typeface="+mn-lt"/>
              <a:ea typeface="+mn-ea"/>
              <a:cs typeface="+mn-cs"/>
            </a:rPr>
            <a:t>は人口増加に対応するための職員数の増加や、平成</a:t>
          </a:r>
          <a:r>
            <a:rPr lang="en-US" altLang="ja-JP" sz="1100">
              <a:solidFill>
                <a:schemeClr val="dk1"/>
              </a:solidFill>
              <a:effectLst/>
              <a:latin typeface="+mn-lt"/>
              <a:ea typeface="+mn-ea"/>
              <a:cs typeface="+mn-cs"/>
            </a:rPr>
            <a:t>32</a:t>
          </a:r>
          <a:r>
            <a:rPr lang="ja-JP" altLang="en-US" sz="1100">
              <a:solidFill>
                <a:schemeClr val="dk1"/>
              </a:solidFill>
              <a:effectLst/>
              <a:latin typeface="+mn-lt"/>
              <a:ea typeface="+mn-ea"/>
              <a:cs typeface="+mn-cs"/>
            </a:rPr>
            <a:t>年度から導入される会計年度任用職員制度の導入により人件費が増加することが見込まれるが、適切な職員配置を行うなど、</a:t>
          </a:r>
          <a:r>
            <a:rPr lang="ja-JP" altLang="ja-JP" sz="1100">
              <a:solidFill>
                <a:schemeClr val="dk1"/>
              </a:solidFill>
              <a:effectLst/>
              <a:latin typeface="+mn-lt"/>
              <a:ea typeface="+mn-ea"/>
              <a:cs typeface="+mn-cs"/>
            </a:rPr>
            <a:t>人件費の抑制に努めていく。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78994</xdr:rowOff>
    </xdr:from>
    <xdr:to>
      <xdr:col>24</xdr:col>
      <xdr:colOff>25400</xdr:colOff>
      <xdr:row>35</xdr:row>
      <xdr:rowOff>97282</xdr:rowOff>
    </xdr:to>
    <xdr:cxnSp macro="">
      <xdr:nvCxnSpPr>
        <xdr:cNvPr id="64" name="直線コネクタ 63"/>
        <xdr:cNvCxnSpPr/>
      </xdr:nvCxnSpPr>
      <xdr:spPr>
        <a:xfrm flipV="1">
          <a:off x="3987800" y="60797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97282</xdr:rowOff>
    </xdr:from>
    <xdr:to>
      <xdr:col>19</xdr:col>
      <xdr:colOff>187325</xdr:colOff>
      <xdr:row>35</xdr:row>
      <xdr:rowOff>115570</xdr:rowOff>
    </xdr:to>
    <xdr:cxnSp macro="">
      <xdr:nvCxnSpPr>
        <xdr:cNvPr id="67" name="直線コネクタ 66"/>
        <xdr:cNvCxnSpPr/>
      </xdr:nvCxnSpPr>
      <xdr:spPr>
        <a:xfrm flipV="1">
          <a:off x="3098800" y="6098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129286</xdr:rowOff>
    </xdr:to>
    <xdr:cxnSp macro="">
      <xdr:nvCxnSpPr>
        <xdr:cNvPr id="70" name="直線コネクタ 69"/>
        <xdr:cNvCxnSpPr/>
      </xdr:nvCxnSpPr>
      <xdr:spPr>
        <a:xfrm flipV="1">
          <a:off x="2209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129286</xdr:rowOff>
    </xdr:from>
    <xdr:to>
      <xdr:col>11</xdr:col>
      <xdr:colOff>9525</xdr:colOff>
      <xdr:row>35</xdr:row>
      <xdr:rowOff>165862</xdr:rowOff>
    </xdr:to>
    <xdr:cxnSp macro="">
      <xdr:nvCxnSpPr>
        <xdr:cNvPr id="73" name="直線コネクタ 72"/>
        <xdr:cNvCxnSpPr/>
      </xdr:nvCxnSpPr>
      <xdr:spPr>
        <a:xfrm flipV="1">
          <a:off x="1320800" y="6130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28194</xdr:rowOff>
    </xdr:from>
    <xdr:to>
      <xdr:col>24</xdr:col>
      <xdr:colOff>76200</xdr:colOff>
      <xdr:row>35</xdr:row>
      <xdr:rowOff>129794</xdr:rowOff>
    </xdr:to>
    <xdr:sp macro="" textlink="">
      <xdr:nvSpPr>
        <xdr:cNvPr id="83" name="楕円 82"/>
        <xdr:cNvSpPr/>
      </xdr:nvSpPr>
      <xdr:spPr>
        <a:xfrm>
          <a:off x="4775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108221</xdr:rowOff>
    </xdr:from>
    <xdr:ext cx="762000" cy="259045"/>
    <xdr:sp macro="" textlink="">
      <xdr:nvSpPr>
        <xdr:cNvPr id="84" name="人件費該当値テキスト"/>
        <xdr:cNvSpPr txBox="1"/>
      </xdr:nvSpPr>
      <xdr:spPr>
        <a:xfrm>
          <a:off x="4914900" y="593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46482</xdr:rowOff>
    </xdr:from>
    <xdr:to>
      <xdr:col>20</xdr:col>
      <xdr:colOff>38100</xdr:colOff>
      <xdr:row>35</xdr:row>
      <xdr:rowOff>148082</xdr:rowOff>
    </xdr:to>
    <xdr:sp macro="" textlink="">
      <xdr:nvSpPr>
        <xdr:cNvPr id="85" name="楕円 84"/>
        <xdr:cNvSpPr/>
      </xdr:nvSpPr>
      <xdr:spPr>
        <a:xfrm>
          <a:off x="3937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158259</xdr:rowOff>
    </xdr:from>
    <xdr:ext cx="736600" cy="259045"/>
    <xdr:sp macro="" textlink="">
      <xdr:nvSpPr>
        <xdr:cNvPr id="86" name="テキスト ボックス 85"/>
        <xdr:cNvSpPr txBox="1"/>
      </xdr:nvSpPr>
      <xdr:spPr>
        <a:xfrm>
          <a:off x="3606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7" name="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78486</xdr:rowOff>
    </xdr:from>
    <xdr:to>
      <xdr:col>11</xdr:col>
      <xdr:colOff>60325</xdr:colOff>
      <xdr:row>36</xdr:row>
      <xdr:rowOff>8636</xdr:rowOff>
    </xdr:to>
    <xdr:sp macro="" textlink="">
      <xdr:nvSpPr>
        <xdr:cNvPr id="89" name="楕円 88"/>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18813</xdr:rowOff>
    </xdr:from>
    <xdr:ext cx="762000" cy="259045"/>
    <xdr:sp macro="" textlink="">
      <xdr:nvSpPr>
        <xdr:cNvPr id="90" name="テキスト ボックス 89"/>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115062</xdr:rowOff>
    </xdr:from>
    <xdr:to>
      <xdr:col>6</xdr:col>
      <xdr:colOff>171450</xdr:colOff>
      <xdr:row>36</xdr:row>
      <xdr:rowOff>45212</xdr:rowOff>
    </xdr:to>
    <xdr:sp macro="" textlink="">
      <xdr:nvSpPr>
        <xdr:cNvPr id="91" name="楕円 90"/>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55389</xdr:rowOff>
    </xdr:from>
    <xdr:ext cx="762000" cy="259045"/>
    <xdr:sp macro="" textlink="">
      <xdr:nvSpPr>
        <xdr:cNvPr id="92" name="テキスト ボックス 91"/>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依然として類似団体よりも高い水準にある要因としては、町立保育所</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園、小学校</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校・中学校</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校に臨時職員を多く配置しているためである。損壊家屋解体撤去委託料や災害ごみ置き場運営管理業務委託料等</a:t>
          </a:r>
          <a:r>
            <a:rPr lang="ja-JP" altLang="en-US" sz="1100">
              <a:solidFill>
                <a:schemeClr val="dk1"/>
              </a:solidFill>
              <a:effectLst/>
              <a:latin typeface="+mn-lt"/>
              <a:ea typeface="+mn-ea"/>
              <a:cs typeface="+mn-cs"/>
            </a:rPr>
            <a:t>が増加したが、</a:t>
          </a:r>
          <a:r>
            <a:rPr lang="ja-JP" altLang="ja-JP" sz="1100">
              <a:solidFill>
                <a:schemeClr val="dk1"/>
              </a:solidFill>
              <a:effectLst/>
              <a:latin typeface="+mn-lt"/>
              <a:ea typeface="+mn-ea"/>
              <a:cs typeface="+mn-cs"/>
            </a:rPr>
            <a:t>町立保育所臨時職員賃金</a:t>
          </a:r>
          <a:r>
            <a:rPr lang="ja-JP" altLang="en-US" sz="1100">
              <a:solidFill>
                <a:schemeClr val="dk1"/>
              </a:solidFill>
              <a:effectLst/>
              <a:latin typeface="+mn-lt"/>
              <a:ea typeface="+mn-ea"/>
              <a:cs typeface="+mn-cs"/>
            </a:rPr>
            <a:t>や平成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年熊本地震による災害ごみ処理委託料が</a:t>
          </a:r>
          <a:r>
            <a:rPr lang="ja-JP" altLang="ja-JP" sz="1100">
              <a:solidFill>
                <a:schemeClr val="dk1"/>
              </a:solidFill>
              <a:effectLst/>
              <a:latin typeface="+mn-lt"/>
              <a:ea typeface="+mn-ea"/>
              <a:cs typeface="+mn-cs"/>
            </a:rPr>
            <a:t>昨年度と比べ減少した</a:t>
          </a:r>
          <a:r>
            <a:rPr lang="ja-JP" altLang="en-US" sz="1100">
              <a:solidFill>
                <a:schemeClr val="dk1"/>
              </a:solidFill>
              <a:effectLst/>
              <a:latin typeface="+mn-lt"/>
              <a:ea typeface="+mn-ea"/>
              <a:cs typeface="+mn-cs"/>
            </a:rPr>
            <a:t>ため</a:t>
          </a:r>
          <a:r>
            <a:rPr lang="ja-JP" altLang="ja-JP" sz="1100">
              <a:solidFill>
                <a:schemeClr val="dk1"/>
              </a:solidFill>
              <a:effectLst/>
              <a:latin typeface="+mn-lt"/>
              <a:ea typeface="+mn-ea"/>
              <a:cs typeface="+mn-cs"/>
            </a:rPr>
            <a:t>、昨年度と同水準となった。今後は平成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a:t>
          </a:r>
          <a:r>
            <a:rPr lang="ja-JP" altLang="en-US" sz="1100">
              <a:solidFill>
                <a:schemeClr val="dk1"/>
              </a:solidFill>
              <a:effectLst/>
              <a:latin typeface="+mn-lt"/>
              <a:ea typeface="+mn-ea"/>
              <a:cs typeface="+mn-cs"/>
            </a:rPr>
            <a:t>熊本地震関連</a:t>
          </a:r>
          <a:r>
            <a:rPr lang="ja-JP" altLang="ja-JP" sz="1100">
              <a:solidFill>
                <a:schemeClr val="dk1"/>
              </a:solidFill>
              <a:effectLst/>
              <a:latin typeface="+mn-lt"/>
              <a:ea typeface="+mn-ea"/>
              <a:cs typeface="+mn-cs"/>
            </a:rPr>
            <a:t>事業が終了することや、町立保育所民営化に伴い、物件費は減少する見込みであるが、住民サービスの充実と経費のバランスを保ちながら、適正な財政運営を行うための経費見直し等を図る必要がある。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43180</xdr:rowOff>
    </xdr:to>
    <xdr:cxnSp macro="">
      <xdr:nvCxnSpPr>
        <xdr:cNvPr id="125" name="直線コネクタ 124"/>
        <xdr:cNvCxnSpPr/>
      </xdr:nvCxnSpPr>
      <xdr:spPr>
        <a:xfrm>
          <a:off x="15671800" y="2786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43180</xdr:rowOff>
    </xdr:to>
    <xdr:cxnSp macro="">
      <xdr:nvCxnSpPr>
        <xdr:cNvPr id="128" name="直線コネクタ 127"/>
        <xdr:cNvCxnSpPr/>
      </xdr:nvCxnSpPr>
      <xdr:spPr>
        <a:xfrm>
          <a:off x="14782800" y="2786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43180</xdr:rowOff>
    </xdr:to>
    <xdr:cxnSp macro="">
      <xdr:nvCxnSpPr>
        <xdr:cNvPr id="131" name="直線コネクタ 130"/>
        <xdr:cNvCxnSpPr/>
      </xdr:nvCxnSpPr>
      <xdr:spPr>
        <a:xfrm>
          <a:off x="13893800" y="274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168910</xdr:rowOff>
    </xdr:from>
    <xdr:to>
      <xdr:col>69</xdr:col>
      <xdr:colOff>92075</xdr:colOff>
      <xdr:row>16</xdr:row>
      <xdr:rowOff>50800</xdr:rowOff>
    </xdr:to>
    <xdr:cxnSp macro="">
      <xdr:nvCxnSpPr>
        <xdr:cNvPr id="134" name="直線コネクタ 133"/>
        <xdr:cNvCxnSpPr/>
      </xdr:nvCxnSpPr>
      <xdr:spPr>
        <a:xfrm flipV="1">
          <a:off x="13004800" y="2740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4" name="楕円 143"/>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135907</xdr:rowOff>
    </xdr:from>
    <xdr:ext cx="762000" cy="259045"/>
    <xdr:sp macro="" textlink="">
      <xdr:nvSpPr>
        <xdr:cNvPr id="145" name="物件費該当値テキスト"/>
        <xdr:cNvSpPr txBox="1"/>
      </xdr:nvSpPr>
      <xdr:spPr>
        <a:xfrm>
          <a:off x="165989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46" name="楕円 145"/>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47" name="テキスト ボックス 146"/>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8" name="楕円 147"/>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49" name="テキスト ボックス 148"/>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118110</xdr:rowOff>
    </xdr:from>
    <xdr:to>
      <xdr:col>69</xdr:col>
      <xdr:colOff>142875</xdr:colOff>
      <xdr:row>16</xdr:row>
      <xdr:rowOff>48260</xdr:rowOff>
    </xdr:to>
    <xdr:sp macro="" textlink="">
      <xdr:nvSpPr>
        <xdr:cNvPr id="150" name="楕円 149"/>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51" name="テキスト ボックス 150"/>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2" name="楕円 151"/>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53" name="テキスト ボックス 152"/>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人口増加や制度拡充により扶助費は増加傾向にあり、前年度に引き続き児童手当</a:t>
          </a:r>
          <a:r>
            <a:rPr lang="ja-JP" altLang="en-US" sz="1100">
              <a:solidFill>
                <a:schemeClr val="dk1"/>
              </a:solidFill>
              <a:effectLst/>
              <a:latin typeface="+mn-lt"/>
              <a:ea typeface="+mn-ea"/>
              <a:cs typeface="+mn-cs"/>
            </a:rPr>
            <a:t>と私立保育園運営費負担事業</a:t>
          </a:r>
          <a:r>
            <a:rPr lang="ja-JP" altLang="ja-JP" sz="1100">
              <a:solidFill>
                <a:schemeClr val="dk1"/>
              </a:solidFill>
              <a:effectLst/>
              <a:latin typeface="+mn-lt"/>
              <a:ea typeface="+mn-ea"/>
              <a:cs typeface="+mn-cs"/>
            </a:rPr>
            <a:t>が大きな割合を占めている。また、障害者自立支援法に基づく事業費も増加している。</a:t>
          </a:r>
        </a:p>
        <a:p>
          <a:r>
            <a:rPr lang="ja-JP" altLang="ja-JP" sz="1100">
              <a:solidFill>
                <a:schemeClr val="dk1"/>
              </a:solidFill>
              <a:effectLst/>
              <a:latin typeface="+mn-lt"/>
              <a:ea typeface="+mn-ea"/>
              <a:cs typeface="+mn-cs"/>
            </a:rPr>
            <a:t>　今後は、</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31</a:t>
          </a:r>
          <a:r>
            <a:rPr lang="ja-JP" altLang="en-US" sz="1100">
              <a:solidFill>
                <a:schemeClr val="dk1"/>
              </a:solidFill>
              <a:effectLst/>
              <a:latin typeface="+mn-lt"/>
              <a:ea typeface="+mn-ea"/>
              <a:cs typeface="+mn-cs"/>
            </a:rPr>
            <a:t>年度の公立保育所の民営化に伴い、さらに扶助費が増加する見込みであるため、</a:t>
          </a:r>
          <a:r>
            <a:rPr lang="ja-JP" altLang="ja-JP" sz="1100">
              <a:solidFill>
                <a:schemeClr val="dk1"/>
              </a:solidFill>
              <a:effectLst/>
              <a:latin typeface="+mn-lt"/>
              <a:ea typeface="+mn-ea"/>
              <a:cs typeface="+mn-cs"/>
            </a:rPr>
            <a:t>住民サービスの充実と経費のバランスを図りながら、財政を圧迫する上昇傾向に歯止めをかけていけるように努め</a:t>
          </a:r>
          <a:r>
            <a:rPr lang="ja-JP" altLang="en-US" sz="1100">
              <a:solidFill>
                <a:schemeClr val="dk1"/>
              </a:solidFill>
              <a:effectLst/>
              <a:latin typeface="+mn-lt"/>
              <a:ea typeface="+mn-ea"/>
              <a:cs typeface="+mn-cs"/>
            </a:rPr>
            <a:t>ていく</a:t>
          </a:r>
          <a:r>
            <a:rPr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113393</xdr:rowOff>
    </xdr:to>
    <xdr:cxnSp macro="">
      <xdr:nvCxnSpPr>
        <xdr:cNvPr id="188" name="直線コネクタ 187"/>
        <xdr:cNvCxnSpPr/>
      </xdr:nvCxnSpPr>
      <xdr:spPr>
        <a:xfrm>
          <a:off x="3987800" y="9820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57</xdr:row>
      <xdr:rowOff>48078</xdr:rowOff>
    </xdr:to>
    <xdr:cxnSp macro="">
      <xdr:nvCxnSpPr>
        <xdr:cNvPr id="191" name="直線コネクタ 190"/>
        <xdr:cNvCxnSpPr/>
      </xdr:nvCxnSpPr>
      <xdr:spPr>
        <a:xfrm>
          <a:off x="3098800" y="9450615"/>
          <a:ext cx="889000" cy="37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20865</xdr:rowOff>
    </xdr:to>
    <xdr:cxnSp macro="">
      <xdr:nvCxnSpPr>
        <xdr:cNvPr id="194" name="直線コネクタ 193"/>
        <xdr:cNvCxnSpPr/>
      </xdr:nvCxnSpPr>
      <xdr:spPr>
        <a:xfrm>
          <a:off x="2209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54</xdr:row>
      <xdr:rowOff>170543</xdr:rowOff>
    </xdr:to>
    <xdr:cxnSp macro="">
      <xdr:nvCxnSpPr>
        <xdr:cNvPr id="197" name="直線コネクタ 196"/>
        <xdr:cNvCxnSpPr/>
      </xdr:nvCxnSpPr>
      <xdr:spPr>
        <a:xfrm flipV="1">
          <a:off x="1320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62593</xdr:rowOff>
    </xdr:from>
    <xdr:to>
      <xdr:col>24</xdr:col>
      <xdr:colOff>76200</xdr:colOff>
      <xdr:row>57</xdr:row>
      <xdr:rowOff>164193</xdr:rowOff>
    </xdr:to>
    <xdr:sp macro="" textlink="">
      <xdr:nvSpPr>
        <xdr:cNvPr id="207" name="楕円 206"/>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34670</xdr:rowOff>
    </xdr:from>
    <xdr:ext cx="762000" cy="259045"/>
    <xdr:sp macro="" textlink="">
      <xdr:nvSpPr>
        <xdr:cNvPr id="208" name="扶助費該当値テキスト"/>
        <xdr:cNvSpPr txBox="1"/>
      </xdr:nvSpPr>
      <xdr:spPr>
        <a:xfrm>
          <a:off x="4914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09" name="楕円 208"/>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0" name="テキスト ボックス 209"/>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1" name="楕円 210"/>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2" name="テキスト ボックス 21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3" name="楕円 212"/>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4" name="テキスト ボックス 213"/>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5" name="楕円 214"/>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16" name="テキスト ボックス 215"/>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その他に係る経常収支比率については、</a:t>
          </a:r>
          <a:r>
            <a:rPr lang="ja-JP" altLang="en-US" sz="1100">
              <a:solidFill>
                <a:schemeClr val="dk1"/>
              </a:solidFill>
              <a:effectLst/>
              <a:latin typeface="+mn-lt"/>
              <a:ea typeface="+mn-ea"/>
              <a:cs typeface="+mn-cs"/>
            </a:rPr>
            <a:t>効率的な行財政運営</a:t>
          </a:r>
          <a:r>
            <a:rPr lang="ja-JP" altLang="ja-JP" sz="1100">
              <a:solidFill>
                <a:schemeClr val="dk1"/>
              </a:solidFill>
              <a:effectLst/>
              <a:latin typeface="+mn-lt"/>
              <a:ea typeface="+mn-ea"/>
              <a:cs typeface="+mn-cs"/>
            </a:rPr>
            <a:t>により平均水準を下回ることができている。</a:t>
          </a:r>
        </a:p>
        <a:p>
          <a:r>
            <a:rPr lang="ja-JP" altLang="ja-JP" sz="1100">
              <a:solidFill>
                <a:schemeClr val="dk1"/>
              </a:solidFill>
              <a:effectLst/>
              <a:latin typeface="+mn-lt"/>
              <a:ea typeface="+mn-ea"/>
              <a:cs typeface="+mn-cs"/>
            </a:rPr>
            <a:t>　今後も適正な財政運営の維持に努める必要がある。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24130</xdr:rowOff>
    </xdr:to>
    <xdr:cxnSp macro="">
      <xdr:nvCxnSpPr>
        <xdr:cNvPr id="249" name="直線コネクタ 248"/>
        <xdr:cNvCxnSpPr/>
      </xdr:nvCxnSpPr>
      <xdr:spPr>
        <a:xfrm flipV="1">
          <a:off x="15671800" y="9431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24130</xdr:rowOff>
    </xdr:to>
    <xdr:cxnSp macro="">
      <xdr:nvCxnSpPr>
        <xdr:cNvPr id="252" name="直線コネクタ 251"/>
        <xdr:cNvCxnSpPr/>
      </xdr:nvCxnSpPr>
      <xdr:spPr>
        <a:xfrm>
          <a:off x="14782800" y="942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157480</xdr:rowOff>
    </xdr:from>
    <xdr:to>
      <xdr:col>73</xdr:col>
      <xdr:colOff>180975</xdr:colOff>
      <xdr:row>54</xdr:row>
      <xdr:rowOff>165100</xdr:rowOff>
    </xdr:to>
    <xdr:cxnSp macro="">
      <xdr:nvCxnSpPr>
        <xdr:cNvPr id="255" name="直線コネクタ 254"/>
        <xdr:cNvCxnSpPr/>
      </xdr:nvCxnSpPr>
      <xdr:spPr>
        <a:xfrm>
          <a:off x="13893800" y="941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157480</xdr:rowOff>
    </xdr:from>
    <xdr:to>
      <xdr:col>69</xdr:col>
      <xdr:colOff>92075</xdr:colOff>
      <xdr:row>54</xdr:row>
      <xdr:rowOff>165100</xdr:rowOff>
    </xdr:to>
    <xdr:cxnSp macro="">
      <xdr:nvCxnSpPr>
        <xdr:cNvPr id="258" name="直線コネクタ 257"/>
        <xdr:cNvCxnSpPr/>
      </xdr:nvCxnSpPr>
      <xdr:spPr>
        <a:xfrm flipV="1">
          <a:off x="13004800" y="941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8" name="楕円 267"/>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9"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70" name="楕円 269"/>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71" name="テキスト ボックス 270"/>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72" name="楕円 271"/>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54627</xdr:rowOff>
    </xdr:from>
    <xdr:ext cx="762000" cy="259045"/>
    <xdr:sp macro="" textlink="">
      <xdr:nvSpPr>
        <xdr:cNvPr id="273" name="テキスト ボックス 272"/>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106680</xdr:rowOff>
    </xdr:from>
    <xdr:to>
      <xdr:col>69</xdr:col>
      <xdr:colOff>142875</xdr:colOff>
      <xdr:row>55</xdr:row>
      <xdr:rowOff>36830</xdr:rowOff>
    </xdr:to>
    <xdr:sp macro="" textlink="">
      <xdr:nvSpPr>
        <xdr:cNvPr id="274" name="楕円 273"/>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47007</xdr:rowOff>
    </xdr:from>
    <xdr:ext cx="762000" cy="259045"/>
    <xdr:sp macro="" textlink="">
      <xdr:nvSpPr>
        <xdr:cNvPr id="275" name="テキスト ボックス 274"/>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76" name="楕円 275"/>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54627</xdr:rowOff>
    </xdr:from>
    <xdr:ext cx="762000" cy="259045"/>
    <xdr:sp macro="" textlink="">
      <xdr:nvSpPr>
        <xdr:cNvPr id="277" name="テキスト ボックス 276"/>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昨年度と比較すると、</a:t>
          </a:r>
          <a:r>
            <a:rPr lang="ja-JP" altLang="en-US" sz="1100">
              <a:solidFill>
                <a:schemeClr val="dk1"/>
              </a:solidFill>
              <a:effectLst/>
              <a:latin typeface="+mn-lt"/>
              <a:ea typeface="+mn-ea"/>
              <a:cs typeface="+mn-cs"/>
            </a:rPr>
            <a:t>新しいごみ焼却施設の建設に関連した負担金等により</a:t>
          </a:r>
          <a:r>
            <a:rPr lang="ja-JP" altLang="ja-JP" sz="1100">
              <a:solidFill>
                <a:schemeClr val="dk1"/>
              </a:solidFill>
              <a:effectLst/>
              <a:latin typeface="+mn-lt"/>
              <a:ea typeface="+mn-ea"/>
              <a:cs typeface="+mn-cs"/>
            </a:rPr>
            <a:t>支出額は</a:t>
          </a:r>
          <a:r>
            <a:rPr lang="ja-JP" altLang="en-US" sz="1100">
              <a:solidFill>
                <a:schemeClr val="dk1"/>
              </a:solidFill>
              <a:effectLst/>
              <a:latin typeface="+mn-lt"/>
              <a:ea typeface="+mn-ea"/>
              <a:cs typeface="+mn-cs"/>
            </a:rPr>
            <a:t>増加している</a:t>
          </a:r>
          <a:r>
            <a:rPr lang="ja-JP" altLang="ja-JP" sz="1100">
              <a:solidFill>
                <a:schemeClr val="dk1"/>
              </a:solidFill>
              <a:effectLst/>
              <a:latin typeface="+mn-lt"/>
              <a:ea typeface="+mn-ea"/>
              <a:cs typeface="+mn-cs"/>
            </a:rPr>
            <a:t>。</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年度からごみ焼却施設建設が始まり、さらに増加する見込みであるため、</a:t>
          </a:r>
          <a:r>
            <a:rPr lang="ja-JP" altLang="ja-JP" sz="1100">
              <a:solidFill>
                <a:schemeClr val="dk1"/>
              </a:solidFill>
              <a:effectLst/>
              <a:latin typeface="+mn-lt"/>
              <a:ea typeface="+mn-ea"/>
              <a:cs typeface="+mn-cs"/>
            </a:rPr>
            <a:t>経常的な補助費等の削減に努める必要がある。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24130</xdr:rowOff>
    </xdr:to>
    <xdr:cxnSp macro="">
      <xdr:nvCxnSpPr>
        <xdr:cNvPr id="307" name="直線コネクタ 306"/>
        <xdr:cNvCxnSpPr/>
      </xdr:nvCxnSpPr>
      <xdr:spPr>
        <a:xfrm>
          <a:off x="15671800" y="6344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88138</xdr:rowOff>
    </xdr:to>
    <xdr:cxnSp macro="">
      <xdr:nvCxnSpPr>
        <xdr:cNvPr id="310" name="直線コネクタ 309"/>
        <xdr:cNvCxnSpPr/>
      </xdr:nvCxnSpPr>
      <xdr:spPr>
        <a:xfrm flipV="1">
          <a:off x="14782800" y="63449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88138</xdr:rowOff>
    </xdr:to>
    <xdr:cxnSp macro="">
      <xdr:nvCxnSpPr>
        <xdr:cNvPr id="313" name="直線コネクタ 312"/>
        <xdr:cNvCxnSpPr/>
      </xdr:nvCxnSpPr>
      <xdr:spPr>
        <a:xfrm>
          <a:off x="13893800" y="6395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120142</xdr:rowOff>
    </xdr:to>
    <xdr:cxnSp macro="">
      <xdr:nvCxnSpPr>
        <xdr:cNvPr id="316" name="直線コネクタ 315"/>
        <xdr:cNvCxnSpPr/>
      </xdr:nvCxnSpPr>
      <xdr:spPr>
        <a:xfrm flipV="1">
          <a:off x="13004800" y="63952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6" name="楕円 325"/>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7"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8" name="楕円 327"/>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29" name="テキスト ボックス 328"/>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0" name="楕円 329"/>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1" name="テキスト ボックス 330"/>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2" name="楕円 331"/>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3" name="テキスト ボックス 332"/>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34" name="楕円 333"/>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35" name="テキスト ボックス 334"/>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経常一般公債費及び償還元金ともに減少したことに</a:t>
          </a:r>
          <a:r>
            <a:rPr lang="ja-JP" altLang="ja-JP" sz="1100">
              <a:solidFill>
                <a:schemeClr val="dk1"/>
              </a:solidFill>
              <a:effectLst/>
              <a:latin typeface="+mn-lt"/>
              <a:ea typeface="+mn-ea"/>
              <a:cs typeface="+mn-cs"/>
            </a:rPr>
            <a:t>より前年よりも</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a:t>
          </a: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、防災広場の整備や防災センターの建設等、大型事業に伴う元金償還を控えているため、公債費に係る経費は増加することが見込まれる。　　　　　　　</a:t>
          </a:r>
        </a:p>
        <a:p>
          <a:r>
            <a:rPr lang="ja-JP" altLang="ja-JP" sz="1100">
              <a:solidFill>
                <a:schemeClr val="dk1"/>
              </a:solidFill>
              <a:effectLst/>
              <a:latin typeface="+mn-lt"/>
              <a:ea typeface="+mn-ea"/>
              <a:cs typeface="+mn-cs"/>
            </a:rPr>
            <a:t>　適正な事業執行を行いながら計画的な償還額の平準化に努める必要がある。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161289</xdr:rowOff>
    </xdr:to>
    <xdr:cxnSp macro="">
      <xdr:nvCxnSpPr>
        <xdr:cNvPr id="368" name="直線コネクタ 367"/>
        <xdr:cNvCxnSpPr/>
      </xdr:nvCxnSpPr>
      <xdr:spPr>
        <a:xfrm flipV="1">
          <a:off x="3987800" y="1321816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100330</xdr:rowOff>
    </xdr:from>
    <xdr:to>
      <xdr:col>19</xdr:col>
      <xdr:colOff>187325</xdr:colOff>
      <xdr:row>77</xdr:row>
      <xdr:rowOff>161289</xdr:rowOff>
    </xdr:to>
    <xdr:cxnSp macro="">
      <xdr:nvCxnSpPr>
        <xdr:cNvPr id="371" name="直線コネクタ 370"/>
        <xdr:cNvCxnSpPr/>
      </xdr:nvCxnSpPr>
      <xdr:spPr>
        <a:xfrm>
          <a:off x="3098800" y="133019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100330</xdr:rowOff>
    </xdr:from>
    <xdr:to>
      <xdr:col>15</xdr:col>
      <xdr:colOff>98425</xdr:colOff>
      <xdr:row>77</xdr:row>
      <xdr:rowOff>107950</xdr:rowOff>
    </xdr:to>
    <xdr:cxnSp macro="">
      <xdr:nvCxnSpPr>
        <xdr:cNvPr id="374" name="直線コネクタ 373"/>
        <xdr:cNvCxnSpPr/>
      </xdr:nvCxnSpPr>
      <xdr:spPr>
        <a:xfrm flipV="1">
          <a:off x="2209800" y="1330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107950</xdr:rowOff>
    </xdr:to>
    <xdr:cxnSp macro="">
      <xdr:nvCxnSpPr>
        <xdr:cNvPr id="377" name="直線コネクタ 376"/>
        <xdr:cNvCxnSpPr/>
      </xdr:nvCxnSpPr>
      <xdr:spPr>
        <a:xfrm>
          <a:off x="1320800" y="13294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87" name="楕円 386"/>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109238</xdr:rowOff>
    </xdr:from>
    <xdr:ext cx="762000" cy="259045"/>
    <xdr:sp macro="" textlink="">
      <xdr:nvSpPr>
        <xdr:cNvPr id="388" name="公債費該当値テキスト"/>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89" name="楕円 388"/>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90" name="テキスト ボックス 38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91" name="楕円 390"/>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92" name="テキスト ボックス 391"/>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393" name="楕円 392"/>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143527</xdr:rowOff>
    </xdr:from>
    <xdr:ext cx="762000" cy="259045"/>
    <xdr:sp macro="" textlink="">
      <xdr:nvSpPr>
        <xdr:cNvPr id="394" name="テキスト ボックス 393"/>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5" name="楕円 394"/>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6" name="テキスト ボックス 39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公債費以外の経常収支比率は平均よりも低い水準となっている。主な要因としては、分母となる経常一般財源における地方税等が依然として高い水準を維持できているためである。</a:t>
          </a:r>
        </a:p>
        <a:p>
          <a:r>
            <a:rPr lang="ja-JP" altLang="ja-JP" sz="1100">
              <a:solidFill>
                <a:schemeClr val="dk1"/>
              </a:solidFill>
              <a:effectLst/>
              <a:latin typeface="+mn-lt"/>
              <a:ea typeface="+mn-ea"/>
              <a:cs typeface="+mn-cs"/>
            </a:rPr>
            <a:t>　しかしながら、経常経費充当一般財源等は増加傾向にあるため今後も経費の見直しや改善を図りながら適正な財政運営に努める必要がある。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75</xdr:row>
      <xdr:rowOff>165863</xdr:rowOff>
    </xdr:to>
    <xdr:cxnSp macro="">
      <xdr:nvCxnSpPr>
        <xdr:cNvPr id="427" name="直線コネクタ 426"/>
        <xdr:cNvCxnSpPr/>
      </xdr:nvCxnSpPr>
      <xdr:spPr>
        <a:xfrm>
          <a:off x="15671800" y="130063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78994</xdr:rowOff>
    </xdr:from>
    <xdr:to>
      <xdr:col>78</xdr:col>
      <xdr:colOff>69850</xdr:colOff>
      <xdr:row>75</xdr:row>
      <xdr:rowOff>147574</xdr:rowOff>
    </xdr:to>
    <xdr:cxnSp macro="">
      <xdr:nvCxnSpPr>
        <xdr:cNvPr id="430" name="直線コネクタ 429"/>
        <xdr:cNvCxnSpPr/>
      </xdr:nvCxnSpPr>
      <xdr:spPr>
        <a:xfrm>
          <a:off x="14782800" y="129377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10414</xdr:rowOff>
    </xdr:from>
    <xdr:to>
      <xdr:col>73</xdr:col>
      <xdr:colOff>180975</xdr:colOff>
      <xdr:row>75</xdr:row>
      <xdr:rowOff>78994</xdr:rowOff>
    </xdr:to>
    <xdr:cxnSp macro="">
      <xdr:nvCxnSpPr>
        <xdr:cNvPr id="433" name="直線コネクタ 432"/>
        <xdr:cNvCxnSpPr/>
      </xdr:nvCxnSpPr>
      <xdr:spPr>
        <a:xfrm>
          <a:off x="13893800" y="128691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10414</xdr:rowOff>
    </xdr:from>
    <xdr:to>
      <xdr:col>69</xdr:col>
      <xdr:colOff>92075</xdr:colOff>
      <xdr:row>75</xdr:row>
      <xdr:rowOff>156718</xdr:rowOff>
    </xdr:to>
    <xdr:cxnSp macro="">
      <xdr:nvCxnSpPr>
        <xdr:cNvPr id="436" name="直線コネクタ 435"/>
        <xdr:cNvCxnSpPr/>
      </xdr:nvCxnSpPr>
      <xdr:spPr>
        <a:xfrm flipV="1">
          <a:off x="13004800" y="1286916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115062</xdr:rowOff>
    </xdr:from>
    <xdr:to>
      <xdr:col>82</xdr:col>
      <xdr:colOff>158750</xdr:colOff>
      <xdr:row>76</xdr:row>
      <xdr:rowOff>45213</xdr:rowOff>
    </xdr:to>
    <xdr:sp macro="" textlink="">
      <xdr:nvSpPr>
        <xdr:cNvPr id="446" name="楕円 445"/>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131589</xdr:rowOff>
    </xdr:from>
    <xdr:ext cx="762000" cy="259045"/>
    <xdr:sp macro="" textlink="">
      <xdr:nvSpPr>
        <xdr:cNvPr id="447" name="公債費以外該当値テキスト"/>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96774</xdr:rowOff>
    </xdr:from>
    <xdr:to>
      <xdr:col>78</xdr:col>
      <xdr:colOff>120650</xdr:colOff>
      <xdr:row>76</xdr:row>
      <xdr:rowOff>26924</xdr:rowOff>
    </xdr:to>
    <xdr:sp macro="" textlink="">
      <xdr:nvSpPr>
        <xdr:cNvPr id="448" name="楕円 447"/>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37101</xdr:rowOff>
    </xdr:from>
    <xdr:ext cx="736600" cy="259045"/>
    <xdr:sp macro="" textlink="">
      <xdr:nvSpPr>
        <xdr:cNvPr id="449" name="テキスト ボックス 448"/>
        <xdr:cNvSpPr txBox="1"/>
      </xdr:nvSpPr>
      <xdr:spPr>
        <a:xfrm>
          <a:off x="15290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28194</xdr:rowOff>
    </xdr:from>
    <xdr:to>
      <xdr:col>74</xdr:col>
      <xdr:colOff>31750</xdr:colOff>
      <xdr:row>75</xdr:row>
      <xdr:rowOff>129794</xdr:rowOff>
    </xdr:to>
    <xdr:sp macro="" textlink="">
      <xdr:nvSpPr>
        <xdr:cNvPr id="450" name="楕円 449"/>
        <xdr:cNvSpPr/>
      </xdr:nvSpPr>
      <xdr:spPr>
        <a:xfrm>
          <a:off x="14732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139971</xdr:rowOff>
    </xdr:from>
    <xdr:ext cx="762000" cy="259045"/>
    <xdr:sp macro="" textlink="">
      <xdr:nvSpPr>
        <xdr:cNvPr id="451" name="テキスト ボックス 450"/>
        <xdr:cNvSpPr txBox="1"/>
      </xdr:nvSpPr>
      <xdr:spPr>
        <a:xfrm>
          <a:off x="14401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131064</xdr:rowOff>
    </xdr:from>
    <xdr:to>
      <xdr:col>69</xdr:col>
      <xdr:colOff>142875</xdr:colOff>
      <xdr:row>75</xdr:row>
      <xdr:rowOff>61214</xdr:rowOff>
    </xdr:to>
    <xdr:sp macro="" textlink="">
      <xdr:nvSpPr>
        <xdr:cNvPr id="452" name="楕円 451"/>
        <xdr:cNvSpPr/>
      </xdr:nvSpPr>
      <xdr:spPr>
        <a:xfrm>
          <a:off x="13843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71391</xdr:rowOff>
    </xdr:from>
    <xdr:ext cx="762000" cy="259045"/>
    <xdr:sp macro="" textlink="">
      <xdr:nvSpPr>
        <xdr:cNvPr id="453" name="テキスト ボックス 452"/>
        <xdr:cNvSpPr txBox="1"/>
      </xdr:nvSpPr>
      <xdr:spPr>
        <a:xfrm>
          <a:off x="13512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54" name="楕円 453"/>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55" name="テキスト ボックス 454"/>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27880</xdr:rowOff>
    </xdr:from>
    <xdr:to>
      <xdr:col>29</xdr:col>
      <xdr:colOff>127000</xdr:colOff>
      <xdr:row>19</xdr:row>
      <xdr:rowOff>46331</xdr:rowOff>
    </xdr:to>
    <xdr:cxnSp macro="">
      <xdr:nvCxnSpPr>
        <xdr:cNvPr id="52" name="直線コネクタ 51"/>
        <xdr:cNvCxnSpPr/>
      </xdr:nvCxnSpPr>
      <xdr:spPr bwMode="auto">
        <a:xfrm>
          <a:off x="5003800" y="3333055"/>
          <a:ext cx="647700" cy="18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1918</xdr:rowOff>
    </xdr:from>
    <xdr:to>
      <xdr:col>26</xdr:col>
      <xdr:colOff>50800</xdr:colOff>
      <xdr:row>19</xdr:row>
      <xdr:rowOff>27880</xdr:rowOff>
    </xdr:to>
    <xdr:cxnSp macro="">
      <xdr:nvCxnSpPr>
        <xdr:cNvPr id="55" name="直線コネクタ 54"/>
        <xdr:cNvCxnSpPr/>
      </xdr:nvCxnSpPr>
      <xdr:spPr bwMode="auto">
        <a:xfrm>
          <a:off x="4305300" y="3307093"/>
          <a:ext cx="698500" cy="2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1918</xdr:rowOff>
    </xdr:from>
    <xdr:to>
      <xdr:col>22</xdr:col>
      <xdr:colOff>114300</xdr:colOff>
      <xdr:row>19</xdr:row>
      <xdr:rowOff>2718</xdr:rowOff>
    </xdr:to>
    <xdr:cxnSp macro="">
      <xdr:nvCxnSpPr>
        <xdr:cNvPr id="58" name="直線コネクタ 57"/>
        <xdr:cNvCxnSpPr/>
      </xdr:nvCxnSpPr>
      <xdr:spPr bwMode="auto">
        <a:xfrm flipV="1">
          <a:off x="3606800" y="3307093"/>
          <a:ext cx="698500" cy="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2718</xdr:rowOff>
    </xdr:from>
    <xdr:to>
      <xdr:col>18</xdr:col>
      <xdr:colOff>177800</xdr:colOff>
      <xdr:row>19</xdr:row>
      <xdr:rowOff>5690</xdr:rowOff>
    </xdr:to>
    <xdr:cxnSp macro="">
      <xdr:nvCxnSpPr>
        <xdr:cNvPr id="61" name="直線コネクタ 60"/>
        <xdr:cNvCxnSpPr/>
      </xdr:nvCxnSpPr>
      <xdr:spPr bwMode="auto">
        <a:xfrm flipV="1">
          <a:off x="2908300" y="3307893"/>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166981</xdr:rowOff>
    </xdr:from>
    <xdr:to>
      <xdr:col>29</xdr:col>
      <xdr:colOff>177800</xdr:colOff>
      <xdr:row>19</xdr:row>
      <xdr:rowOff>97131</xdr:rowOff>
    </xdr:to>
    <xdr:sp macro="" textlink="">
      <xdr:nvSpPr>
        <xdr:cNvPr id="71" name="楕円 70"/>
        <xdr:cNvSpPr/>
      </xdr:nvSpPr>
      <xdr:spPr bwMode="auto">
        <a:xfrm>
          <a:off x="5600700" y="3300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139058</xdr:rowOff>
    </xdr:from>
    <xdr:ext cx="762000" cy="259045"/>
    <xdr:sp macro="" textlink="">
      <xdr:nvSpPr>
        <xdr:cNvPr id="72" name="人口1人当たり決算額の推移該当値テキスト130"/>
        <xdr:cNvSpPr txBox="1"/>
      </xdr:nvSpPr>
      <xdr:spPr>
        <a:xfrm>
          <a:off x="5740400" y="327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148530</xdr:rowOff>
    </xdr:from>
    <xdr:to>
      <xdr:col>26</xdr:col>
      <xdr:colOff>101600</xdr:colOff>
      <xdr:row>19</xdr:row>
      <xdr:rowOff>78680</xdr:rowOff>
    </xdr:to>
    <xdr:sp macro="" textlink="">
      <xdr:nvSpPr>
        <xdr:cNvPr id="73" name="楕円 72"/>
        <xdr:cNvSpPr/>
      </xdr:nvSpPr>
      <xdr:spPr bwMode="auto">
        <a:xfrm>
          <a:off x="4953000" y="3282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63457</xdr:rowOff>
    </xdr:from>
    <xdr:ext cx="736600" cy="259045"/>
    <xdr:sp macro="" textlink="">
      <xdr:nvSpPr>
        <xdr:cNvPr id="74" name="テキスト ボックス 73"/>
        <xdr:cNvSpPr txBox="1"/>
      </xdr:nvSpPr>
      <xdr:spPr>
        <a:xfrm>
          <a:off x="4622800" y="3368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122568</xdr:rowOff>
    </xdr:from>
    <xdr:to>
      <xdr:col>22</xdr:col>
      <xdr:colOff>165100</xdr:colOff>
      <xdr:row>19</xdr:row>
      <xdr:rowOff>52718</xdr:rowOff>
    </xdr:to>
    <xdr:sp macro="" textlink="">
      <xdr:nvSpPr>
        <xdr:cNvPr id="75" name="楕円 74"/>
        <xdr:cNvSpPr/>
      </xdr:nvSpPr>
      <xdr:spPr bwMode="auto">
        <a:xfrm>
          <a:off x="4254500" y="3256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37495</xdr:rowOff>
    </xdr:from>
    <xdr:ext cx="762000" cy="259045"/>
    <xdr:sp macro="" textlink="">
      <xdr:nvSpPr>
        <xdr:cNvPr id="76" name="テキスト ボックス 75"/>
        <xdr:cNvSpPr txBox="1"/>
      </xdr:nvSpPr>
      <xdr:spPr>
        <a:xfrm>
          <a:off x="3924300" y="334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123368</xdr:rowOff>
    </xdr:from>
    <xdr:to>
      <xdr:col>19</xdr:col>
      <xdr:colOff>38100</xdr:colOff>
      <xdr:row>19</xdr:row>
      <xdr:rowOff>53518</xdr:rowOff>
    </xdr:to>
    <xdr:sp macro="" textlink="">
      <xdr:nvSpPr>
        <xdr:cNvPr id="77" name="楕円 76"/>
        <xdr:cNvSpPr/>
      </xdr:nvSpPr>
      <xdr:spPr bwMode="auto">
        <a:xfrm>
          <a:off x="3556000" y="3257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38295</xdr:rowOff>
    </xdr:from>
    <xdr:ext cx="762000" cy="259045"/>
    <xdr:sp macro="" textlink="">
      <xdr:nvSpPr>
        <xdr:cNvPr id="78" name="テキスト ボックス 77"/>
        <xdr:cNvSpPr txBox="1"/>
      </xdr:nvSpPr>
      <xdr:spPr>
        <a:xfrm>
          <a:off x="3225800" y="334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126340</xdr:rowOff>
    </xdr:from>
    <xdr:to>
      <xdr:col>15</xdr:col>
      <xdr:colOff>101600</xdr:colOff>
      <xdr:row>19</xdr:row>
      <xdr:rowOff>56490</xdr:rowOff>
    </xdr:to>
    <xdr:sp macro="" textlink="">
      <xdr:nvSpPr>
        <xdr:cNvPr id="79" name="楕円 78"/>
        <xdr:cNvSpPr/>
      </xdr:nvSpPr>
      <xdr:spPr bwMode="auto">
        <a:xfrm>
          <a:off x="2857500" y="3260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41267</xdr:rowOff>
    </xdr:from>
    <xdr:ext cx="762000" cy="259045"/>
    <xdr:sp macro="" textlink="">
      <xdr:nvSpPr>
        <xdr:cNvPr id="80" name="テキスト ボックス 79"/>
        <xdr:cNvSpPr txBox="1"/>
      </xdr:nvSpPr>
      <xdr:spPr>
        <a:xfrm>
          <a:off x="2527300" y="334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99960</xdr:rowOff>
    </xdr:from>
    <xdr:to>
      <xdr:col>29</xdr:col>
      <xdr:colOff>127000</xdr:colOff>
      <xdr:row>35</xdr:row>
      <xdr:rowOff>289175</xdr:rowOff>
    </xdr:to>
    <xdr:cxnSp macro="">
      <xdr:nvCxnSpPr>
        <xdr:cNvPr id="115" name="直線コネクタ 114"/>
        <xdr:cNvCxnSpPr/>
      </xdr:nvCxnSpPr>
      <xdr:spPr bwMode="auto">
        <a:xfrm>
          <a:off x="5003800" y="6710310"/>
          <a:ext cx="647700" cy="189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99960</xdr:rowOff>
    </xdr:from>
    <xdr:to>
      <xdr:col>26</xdr:col>
      <xdr:colOff>50800</xdr:colOff>
      <xdr:row>35</xdr:row>
      <xdr:rowOff>144243</xdr:rowOff>
    </xdr:to>
    <xdr:cxnSp macro="">
      <xdr:nvCxnSpPr>
        <xdr:cNvPr id="118" name="直線コネクタ 117"/>
        <xdr:cNvCxnSpPr/>
      </xdr:nvCxnSpPr>
      <xdr:spPr bwMode="auto">
        <a:xfrm flipV="1">
          <a:off x="4305300" y="6710310"/>
          <a:ext cx="698500" cy="4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144243</xdr:rowOff>
    </xdr:from>
    <xdr:to>
      <xdr:col>22</xdr:col>
      <xdr:colOff>114300</xdr:colOff>
      <xdr:row>35</xdr:row>
      <xdr:rowOff>150448</xdr:rowOff>
    </xdr:to>
    <xdr:cxnSp macro="">
      <xdr:nvCxnSpPr>
        <xdr:cNvPr id="121" name="直線コネクタ 120"/>
        <xdr:cNvCxnSpPr/>
      </xdr:nvCxnSpPr>
      <xdr:spPr bwMode="auto">
        <a:xfrm flipV="1">
          <a:off x="3606800" y="6754593"/>
          <a:ext cx="698500" cy="6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150448</xdr:rowOff>
    </xdr:from>
    <xdr:to>
      <xdr:col>18</xdr:col>
      <xdr:colOff>177800</xdr:colOff>
      <xdr:row>35</xdr:row>
      <xdr:rowOff>182779</xdr:rowOff>
    </xdr:to>
    <xdr:cxnSp macro="">
      <xdr:nvCxnSpPr>
        <xdr:cNvPr id="124" name="直線コネクタ 123"/>
        <xdr:cNvCxnSpPr/>
      </xdr:nvCxnSpPr>
      <xdr:spPr bwMode="auto">
        <a:xfrm flipV="1">
          <a:off x="2908300" y="6760798"/>
          <a:ext cx="698500" cy="32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238375</xdr:rowOff>
    </xdr:from>
    <xdr:to>
      <xdr:col>29</xdr:col>
      <xdr:colOff>177800</xdr:colOff>
      <xdr:row>35</xdr:row>
      <xdr:rowOff>339975</xdr:rowOff>
    </xdr:to>
    <xdr:sp macro="" textlink="">
      <xdr:nvSpPr>
        <xdr:cNvPr id="134" name="楕円 133"/>
        <xdr:cNvSpPr/>
      </xdr:nvSpPr>
      <xdr:spPr bwMode="auto">
        <a:xfrm>
          <a:off x="5600700" y="6848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210452</xdr:rowOff>
    </xdr:from>
    <xdr:ext cx="762000" cy="259045"/>
    <xdr:sp macro="" textlink="">
      <xdr:nvSpPr>
        <xdr:cNvPr id="135" name="人口1人当たり決算額の推移該当値テキスト445"/>
        <xdr:cNvSpPr txBox="1"/>
      </xdr:nvSpPr>
      <xdr:spPr>
        <a:xfrm>
          <a:off x="5740400" y="682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49160</xdr:rowOff>
    </xdr:from>
    <xdr:to>
      <xdr:col>26</xdr:col>
      <xdr:colOff>101600</xdr:colOff>
      <xdr:row>35</xdr:row>
      <xdr:rowOff>150760</xdr:rowOff>
    </xdr:to>
    <xdr:sp macro="" textlink="">
      <xdr:nvSpPr>
        <xdr:cNvPr id="136" name="楕円 135"/>
        <xdr:cNvSpPr/>
      </xdr:nvSpPr>
      <xdr:spPr bwMode="auto">
        <a:xfrm>
          <a:off x="4953000" y="6659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160937</xdr:rowOff>
    </xdr:from>
    <xdr:ext cx="736600" cy="259045"/>
    <xdr:sp macro="" textlink="">
      <xdr:nvSpPr>
        <xdr:cNvPr id="137" name="テキスト ボックス 136"/>
        <xdr:cNvSpPr txBox="1"/>
      </xdr:nvSpPr>
      <xdr:spPr>
        <a:xfrm>
          <a:off x="4622800" y="6428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93443</xdr:rowOff>
    </xdr:from>
    <xdr:to>
      <xdr:col>22</xdr:col>
      <xdr:colOff>165100</xdr:colOff>
      <xdr:row>35</xdr:row>
      <xdr:rowOff>195043</xdr:rowOff>
    </xdr:to>
    <xdr:sp macro="" textlink="">
      <xdr:nvSpPr>
        <xdr:cNvPr id="138" name="楕円 137"/>
        <xdr:cNvSpPr/>
      </xdr:nvSpPr>
      <xdr:spPr bwMode="auto">
        <a:xfrm>
          <a:off x="4254500" y="6703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205220</xdr:rowOff>
    </xdr:from>
    <xdr:ext cx="762000" cy="259045"/>
    <xdr:sp macro="" textlink="">
      <xdr:nvSpPr>
        <xdr:cNvPr id="139" name="テキスト ボックス 138"/>
        <xdr:cNvSpPr txBox="1"/>
      </xdr:nvSpPr>
      <xdr:spPr>
        <a:xfrm>
          <a:off x="3924300" y="64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99648</xdr:rowOff>
    </xdr:from>
    <xdr:to>
      <xdr:col>19</xdr:col>
      <xdr:colOff>38100</xdr:colOff>
      <xdr:row>35</xdr:row>
      <xdr:rowOff>201248</xdr:rowOff>
    </xdr:to>
    <xdr:sp macro="" textlink="">
      <xdr:nvSpPr>
        <xdr:cNvPr id="140" name="楕円 139"/>
        <xdr:cNvSpPr/>
      </xdr:nvSpPr>
      <xdr:spPr bwMode="auto">
        <a:xfrm>
          <a:off x="3556000" y="670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211425</xdr:rowOff>
    </xdr:from>
    <xdr:ext cx="762000" cy="259045"/>
    <xdr:sp macro="" textlink="">
      <xdr:nvSpPr>
        <xdr:cNvPr id="141" name="テキスト ボックス 140"/>
        <xdr:cNvSpPr txBox="1"/>
      </xdr:nvSpPr>
      <xdr:spPr>
        <a:xfrm>
          <a:off x="3225800" y="647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131979</xdr:rowOff>
    </xdr:from>
    <xdr:to>
      <xdr:col>15</xdr:col>
      <xdr:colOff>101600</xdr:colOff>
      <xdr:row>35</xdr:row>
      <xdr:rowOff>233579</xdr:rowOff>
    </xdr:to>
    <xdr:sp macro="" textlink="">
      <xdr:nvSpPr>
        <xdr:cNvPr id="142" name="楕円 141"/>
        <xdr:cNvSpPr/>
      </xdr:nvSpPr>
      <xdr:spPr bwMode="auto">
        <a:xfrm>
          <a:off x="2857500" y="6742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243756</xdr:rowOff>
    </xdr:from>
    <xdr:ext cx="762000" cy="259045"/>
    <xdr:sp macro="" textlink="">
      <xdr:nvSpPr>
        <xdr:cNvPr id="143" name="テキスト ボックス 142"/>
        <xdr:cNvSpPr txBox="1"/>
      </xdr:nvSpPr>
      <xdr:spPr>
        <a:xfrm>
          <a:off x="2527300" y="651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41,320
40,984
37.46
17,221,002
15,974,259
712,082
8,412,394
16,361,283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33858</xdr:rowOff>
    </xdr:from>
    <xdr:to>
      <xdr:col>24</xdr:col>
      <xdr:colOff>63500</xdr:colOff>
      <xdr:row>37</xdr:row>
      <xdr:rowOff>70516</xdr:rowOff>
    </xdr:to>
    <xdr:cxnSp macro="">
      <xdr:nvCxnSpPr>
        <xdr:cNvPr id="63" name="直線コネクタ 62"/>
        <xdr:cNvCxnSpPr/>
      </xdr:nvCxnSpPr>
      <xdr:spPr>
        <a:xfrm>
          <a:off x="3797300" y="6377508"/>
          <a:ext cx="838200" cy="3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19963</xdr:rowOff>
    </xdr:from>
    <xdr:to>
      <xdr:col>19</xdr:col>
      <xdr:colOff>177800</xdr:colOff>
      <xdr:row>37</xdr:row>
      <xdr:rowOff>33858</xdr:rowOff>
    </xdr:to>
    <xdr:cxnSp macro="">
      <xdr:nvCxnSpPr>
        <xdr:cNvPr id="66" name="直線コネクタ 65"/>
        <xdr:cNvCxnSpPr/>
      </xdr:nvCxnSpPr>
      <xdr:spPr>
        <a:xfrm>
          <a:off x="2908300" y="6363613"/>
          <a:ext cx="889000" cy="1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19963</xdr:rowOff>
    </xdr:from>
    <xdr:to>
      <xdr:col>15</xdr:col>
      <xdr:colOff>50800</xdr:colOff>
      <xdr:row>37</xdr:row>
      <xdr:rowOff>27376</xdr:rowOff>
    </xdr:to>
    <xdr:cxnSp macro="">
      <xdr:nvCxnSpPr>
        <xdr:cNvPr id="69" name="直線コネクタ 68"/>
        <xdr:cNvCxnSpPr/>
      </xdr:nvCxnSpPr>
      <xdr:spPr>
        <a:xfrm flipV="1">
          <a:off x="2019300" y="6363613"/>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27376</xdr:rowOff>
    </xdr:from>
    <xdr:to>
      <xdr:col>10</xdr:col>
      <xdr:colOff>114300</xdr:colOff>
      <xdr:row>37</xdr:row>
      <xdr:rowOff>46594</xdr:rowOff>
    </xdr:to>
    <xdr:cxnSp macro="">
      <xdr:nvCxnSpPr>
        <xdr:cNvPr id="72" name="直線コネクタ 71"/>
        <xdr:cNvCxnSpPr/>
      </xdr:nvCxnSpPr>
      <xdr:spPr>
        <a:xfrm flipV="1">
          <a:off x="1130300" y="6371026"/>
          <a:ext cx="889000" cy="1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19716</xdr:rowOff>
    </xdr:from>
    <xdr:to>
      <xdr:col>24</xdr:col>
      <xdr:colOff>114300</xdr:colOff>
      <xdr:row>37</xdr:row>
      <xdr:rowOff>121316</xdr:rowOff>
    </xdr:to>
    <xdr:sp macro="" textlink="">
      <xdr:nvSpPr>
        <xdr:cNvPr id="82" name="楕円 81"/>
        <xdr:cNvSpPr/>
      </xdr:nvSpPr>
      <xdr:spPr>
        <a:xfrm>
          <a:off x="4584700" y="63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169593</xdr:rowOff>
    </xdr:from>
    <xdr:ext cx="534377" cy="259045"/>
    <xdr:sp macro="" textlink="">
      <xdr:nvSpPr>
        <xdr:cNvPr id="83" name="人件費該当値テキスト"/>
        <xdr:cNvSpPr txBox="1"/>
      </xdr:nvSpPr>
      <xdr:spPr>
        <a:xfrm>
          <a:off x="4686300" y="63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154508</xdr:rowOff>
    </xdr:from>
    <xdr:to>
      <xdr:col>20</xdr:col>
      <xdr:colOff>38100</xdr:colOff>
      <xdr:row>37</xdr:row>
      <xdr:rowOff>84658</xdr:rowOff>
    </xdr:to>
    <xdr:sp macro="" textlink="">
      <xdr:nvSpPr>
        <xdr:cNvPr id="84" name="楕円 83"/>
        <xdr:cNvSpPr/>
      </xdr:nvSpPr>
      <xdr:spPr>
        <a:xfrm>
          <a:off x="3746500" y="63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75785</xdr:rowOff>
    </xdr:from>
    <xdr:ext cx="534377" cy="259045"/>
    <xdr:sp macro="" textlink="">
      <xdr:nvSpPr>
        <xdr:cNvPr id="85" name="テキスト ボックス 84"/>
        <xdr:cNvSpPr txBox="1"/>
      </xdr:nvSpPr>
      <xdr:spPr>
        <a:xfrm>
          <a:off x="3530111" y="64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140613</xdr:rowOff>
    </xdr:from>
    <xdr:to>
      <xdr:col>15</xdr:col>
      <xdr:colOff>101600</xdr:colOff>
      <xdr:row>37</xdr:row>
      <xdr:rowOff>70763</xdr:rowOff>
    </xdr:to>
    <xdr:sp macro="" textlink="">
      <xdr:nvSpPr>
        <xdr:cNvPr id="86" name="楕円 85"/>
        <xdr:cNvSpPr/>
      </xdr:nvSpPr>
      <xdr:spPr>
        <a:xfrm>
          <a:off x="2857500" y="631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61890</xdr:rowOff>
    </xdr:from>
    <xdr:ext cx="534377" cy="259045"/>
    <xdr:sp macro="" textlink="">
      <xdr:nvSpPr>
        <xdr:cNvPr id="87" name="テキスト ボックス 86"/>
        <xdr:cNvSpPr txBox="1"/>
      </xdr:nvSpPr>
      <xdr:spPr>
        <a:xfrm>
          <a:off x="2641111" y="640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148026</xdr:rowOff>
    </xdr:from>
    <xdr:to>
      <xdr:col>10</xdr:col>
      <xdr:colOff>165100</xdr:colOff>
      <xdr:row>37</xdr:row>
      <xdr:rowOff>78176</xdr:rowOff>
    </xdr:to>
    <xdr:sp macro="" textlink="">
      <xdr:nvSpPr>
        <xdr:cNvPr id="88" name="楕円 87"/>
        <xdr:cNvSpPr/>
      </xdr:nvSpPr>
      <xdr:spPr>
        <a:xfrm>
          <a:off x="1968500" y="63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69303</xdr:rowOff>
    </xdr:from>
    <xdr:ext cx="534377" cy="259045"/>
    <xdr:sp macro="" textlink="">
      <xdr:nvSpPr>
        <xdr:cNvPr id="89" name="テキスト ボックス 88"/>
        <xdr:cNvSpPr txBox="1"/>
      </xdr:nvSpPr>
      <xdr:spPr>
        <a:xfrm>
          <a:off x="1752111" y="641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167244</xdr:rowOff>
    </xdr:from>
    <xdr:to>
      <xdr:col>6</xdr:col>
      <xdr:colOff>38100</xdr:colOff>
      <xdr:row>37</xdr:row>
      <xdr:rowOff>97394</xdr:rowOff>
    </xdr:to>
    <xdr:sp macro="" textlink="">
      <xdr:nvSpPr>
        <xdr:cNvPr id="90" name="楕円 89"/>
        <xdr:cNvSpPr/>
      </xdr:nvSpPr>
      <xdr:spPr>
        <a:xfrm>
          <a:off x="1079500" y="633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88521</xdr:rowOff>
    </xdr:from>
    <xdr:ext cx="534377" cy="259045"/>
    <xdr:sp macro="" textlink="">
      <xdr:nvSpPr>
        <xdr:cNvPr id="91" name="テキスト ボックス 90"/>
        <xdr:cNvSpPr txBox="1"/>
      </xdr:nvSpPr>
      <xdr:spPr>
        <a:xfrm>
          <a:off x="863111" y="643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37440</xdr:rowOff>
    </xdr:from>
    <xdr:to>
      <xdr:col>24</xdr:col>
      <xdr:colOff>63500</xdr:colOff>
      <xdr:row>57</xdr:row>
      <xdr:rowOff>83791</xdr:rowOff>
    </xdr:to>
    <xdr:cxnSp macro="">
      <xdr:nvCxnSpPr>
        <xdr:cNvPr id="123" name="直線コネクタ 122"/>
        <xdr:cNvCxnSpPr/>
      </xdr:nvCxnSpPr>
      <xdr:spPr>
        <a:xfrm>
          <a:off x="3797300" y="9810090"/>
          <a:ext cx="838200" cy="4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37440</xdr:rowOff>
    </xdr:from>
    <xdr:to>
      <xdr:col>19</xdr:col>
      <xdr:colOff>177800</xdr:colOff>
      <xdr:row>58</xdr:row>
      <xdr:rowOff>91215</xdr:rowOff>
    </xdr:to>
    <xdr:cxnSp macro="">
      <xdr:nvCxnSpPr>
        <xdr:cNvPr id="126" name="直線コネクタ 125"/>
        <xdr:cNvCxnSpPr/>
      </xdr:nvCxnSpPr>
      <xdr:spPr>
        <a:xfrm flipV="1">
          <a:off x="2908300" y="9810090"/>
          <a:ext cx="889000" cy="22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91215</xdr:rowOff>
    </xdr:from>
    <xdr:to>
      <xdr:col>15</xdr:col>
      <xdr:colOff>50800</xdr:colOff>
      <xdr:row>58</xdr:row>
      <xdr:rowOff>96941</xdr:rowOff>
    </xdr:to>
    <xdr:cxnSp macro="">
      <xdr:nvCxnSpPr>
        <xdr:cNvPr id="129" name="直線コネクタ 128"/>
        <xdr:cNvCxnSpPr/>
      </xdr:nvCxnSpPr>
      <xdr:spPr>
        <a:xfrm flipV="1">
          <a:off x="2019300" y="10035315"/>
          <a:ext cx="8890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96941</xdr:rowOff>
    </xdr:from>
    <xdr:to>
      <xdr:col>10</xdr:col>
      <xdr:colOff>114300</xdr:colOff>
      <xdr:row>58</xdr:row>
      <xdr:rowOff>135172</xdr:rowOff>
    </xdr:to>
    <xdr:cxnSp macro="">
      <xdr:nvCxnSpPr>
        <xdr:cNvPr id="132" name="直線コネクタ 131"/>
        <xdr:cNvCxnSpPr/>
      </xdr:nvCxnSpPr>
      <xdr:spPr>
        <a:xfrm flipV="1">
          <a:off x="1130300" y="10041041"/>
          <a:ext cx="889000" cy="3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32991</xdr:rowOff>
    </xdr:from>
    <xdr:to>
      <xdr:col>24</xdr:col>
      <xdr:colOff>114300</xdr:colOff>
      <xdr:row>57</xdr:row>
      <xdr:rowOff>134591</xdr:rowOff>
    </xdr:to>
    <xdr:sp macro="" textlink="">
      <xdr:nvSpPr>
        <xdr:cNvPr id="142" name="楕円 141"/>
        <xdr:cNvSpPr/>
      </xdr:nvSpPr>
      <xdr:spPr>
        <a:xfrm>
          <a:off x="4584700" y="980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55868</xdr:rowOff>
    </xdr:from>
    <xdr:ext cx="534377" cy="259045"/>
    <xdr:sp macro="" textlink="">
      <xdr:nvSpPr>
        <xdr:cNvPr id="143" name="物件費該当値テキスト"/>
        <xdr:cNvSpPr txBox="1"/>
      </xdr:nvSpPr>
      <xdr:spPr>
        <a:xfrm>
          <a:off x="4686300" y="965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158090</xdr:rowOff>
    </xdr:from>
    <xdr:to>
      <xdr:col>20</xdr:col>
      <xdr:colOff>38100</xdr:colOff>
      <xdr:row>57</xdr:row>
      <xdr:rowOff>88240</xdr:rowOff>
    </xdr:to>
    <xdr:sp macro="" textlink="">
      <xdr:nvSpPr>
        <xdr:cNvPr id="144" name="楕円 143"/>
        <xdr:cNvSpPr/>
      </xdr:nvSpPr>
      <xdr:spPr>
        <a:xfrm>
          <a:off x="3746500" y="97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104767</xdr:rowOff>
    </xdr:from>
    <xdr:ext cx="534377" cy="259045"/>
    <xdr:sp macro="" textlink="">
      <xdr:nvSpPr>
        <xdr:cNvPr id="145" name="テキスト ボックス 144"/>
        <xdr:cNvSpPr txBox="1"/>
      </xdr:nvSpPr>
      <xdr:spPr>
        <a:xfrm>
          <a:off x="3530111" y="953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40415</xdr:rowOff>
    </xdr:from>
    <xdr:to>
      <xdr:col>15</xdr:col>
      <xdr:colOff>101600</xdr:colOff>
      <xdr:row>58</xdr:row>
      <xdr:rowOff>142015</xdr:rowOff>
    </xdr:to>
    <xdr:sp macro="" textlink="">
      <xdr:nvSpPr>
        <xdr:cNvPr id="146" name="楕円 145"/>
        <xdr:cNvSpPr/>
      </xdr:nvSpPr>
      <xdr:spPr>
        <a:xfrm>
          <a:off x="2857500" y="998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133142</xdr:rowOff>
    </xdr:from>
    <xdr:ext cx="534377" cy="259045"/>
    <xdr:sp macro="" textlink="">
      <xdr:nvSpPr>
        <xdr:cNvPr id="147" name="テキスト ボックス 146"/>
        <xdr:cNvSpPr txBox="1"/>
      </xdr:nvSpPr>
      <xdr:spPr>
        <a:xfrm>
          <a:off x="2641111" y="1007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46141</xdr:rowOff>
    </xdr:from>
    <xdr:to>
      <xdr:col>10</xdr:col>
      <xdr:colOff>165100</xdr:colOff>
      <xdr:row>58</xdr:row>
      <xdr:rowOff>147741</xdr:rowOff>
    </xdr:to>
    <xdr:sp macro="" textlink="">
      <xdr:nvSpPr>
        <xdr:cNvPr id="148" name="楕円 147"/>
        <xdr:cNvSpPr/>
      </xdr:nvSpPr>
      <xdr:spPr>
        <a:xfrm>
          <a:off x="1968500" y="99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138868</xdr:rowOff>
    </xdr:from>
    <xdr:ext cx="534377" cy="259045"/>
    <xdr:sp macro="" textlink="">
      <xdr:nvSpPr>
        <xdr:cNvPr id="149" name="テキスト ボックス 148"/>
        <xdr:cNvSpPr txBox="1"/>
      </xdr:nvSpPr>
      <xdr:spPr>
        <a:xfrm>
          <a:off x="1752111" y="1008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84372</xdr:rowOff>
    </xdr:from>
    <xdr:to>
      <xdr:col>6</xdr:col>
      <xdr:colOff>38100</xdr:colOff>
      <xdr:row>59</xdr:row>
      <xdr:rowOff>14522</xdr:rowOff>
    </xdr:to>
    <xdr:sp macro="" textlink="">
      <xdr:nvSpPr>
        <xdr:cNvPr id="150" name="楕円 149"/>
        <xdr:cNvSpPr/>
      </xdr:nvSpPr>
      <xdr:spPr>
        <a:xfrm>
          <a:off x="1079500" y="100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5649</xdr:rowOff>
    </xdr:from>
    <xdr:ext cx="534377" cy="259045"/>
    <xdr:sp macro="" textlink="">
      <xdr:nvSpPr>
        <xdr:cNvPr id="151" name="テキスト ボックス 150"/>
        <xdr:cNvSpPr txBox="1"/>
      </xdr:nvSpPr>
      <xdr:spPr>
        <a:xfrm>
          <a:off x="863111" y="1012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105944</xdr:rowOff>
    </xdr:from>
    <xdr:to>
      <xdr:col>24</xdr:col>
      <xdr:colOff>63500</xdr:colOff>
      <xdr:row>78</xdr:row>
      <xdr:rowOff>117373</xdr:rowOff>
    </xdr:to>
    <xdr:cxnSp macro="">
      <xdr:nvCxnSpPr>
        <xdr:cNvPr id="180" name="直線コネクタ 179"/>
        <xdr:cNvCxnSpPr/>
      </xdr:nvCxnSpPr>
      <xdr:spPr>
        <a:xfrm flipV="1">
          <a:off x="3797300" y="13479044"/>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63424</xdr:rowOff>
    </xdr:from>
    <xdr:to>
      <xdr:col>19</xdr:col>
      <xdr:colOff>177800</xdr:colOff>
      <xdr:row>78</xdr:row>
      <xdr:rowOff>117373</xdr:rowOff>
    </xdr:to>
    <xdr:cxnSp macro="">
      <xdr:nvCxnSpPr>
        <xdr:cNvPr id="183" name="直線コネクタ 182"/>
        <xdr:cNvCxnSpPr/>
      </xdr:nvCxnSpPr>
      <xdr:spPr>
        <a:xfrm>
          <a:off x="2908300" y="13436524"/>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63424</xdr:rowOff>
    </xdr:from>
    <xdr:to>
      <xdr:col>15</xdr:col>
      <xdr:colOff>50800</xdr:colOff>
      <xdr:row>78</xdr:row>
      <xdr:rowOff>122174</xdr:rowOff>
    </xdr:to>
    <xdr:cxnSp macro="">
      <xdr:nvCxnSpPr>
        <xdr:cNvPr id="186" name="直線コネクタ 185"/>
        <xdr:cNvCxnSpPr/>
      </xdr:nvCxnSpPr>
      <xdr:spPr>
        <a:xfrm flipV="1">
          <a:off x="2019300" y="13436524"/>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122174</xdr:rowOff>
    </xdr:from>
    <xdr:to>
      <xdr:col>10</xdr:col>
      <xdr:colOff>114300</xdr:colOff>
      <xdr:row>78</xdr:row>
      <xdr:rowOff>133375</xdr:rowOff>
    </xdr:to>
    <xdr:cxnSp macro="">
      <xdr:nvCxnSpPr>
        <xdr:cNvPr id="189" name="直線コネクタ 188"/>
        <xdr:cNvCxnSpPr/>
      </xdr:nvCxnSpPr>
      <xdr:spPr>
        <a:xfrm flipV="1">
          <a:off x="1130300" y="13495274"/>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55144</xdr:rowOff>
    </xdr:from>
    <xdr:to>
      <xdr:col>24</xdr:col>
      <xdr:colOff>114300</xdr:colOff>
      <xdr:row>78</xdr:row>
      <xdr:rowOff>156744</xdr:rowOff>
    </xdr:to>
    <xdr:sp macro="" textlink="">
      <xdr:nvSpPr>
        <xdr:cNvPr id="199" name="楕円 198"/>
        <xdr:cNvSpPr/>
      </xdr:nvSpPr>
      <xdr:spPr>
        <a:xfrm>
          <a:off x="4584700" y="134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141521</xdr:rowOff>
    </xdr:from>
    <xdr:ext cx="469744" cy="259045"/>
    <xdr:sp macro="" textlink="">
      <xdr:nvSpPr>
        <xdr:cNvPr id="200" name="維持補修費該当値テキスト"/>
        <xdr:cNvSpPr txBox="1"/>
      </xdr:nvSpPr>
      <xdr:spPr>
        <a:xfrm>
          <a:off x="4686300" y="1334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66573</xdr:rowOff>
    </xdr:from>
    <xdr:to>
      <xdr:col>20</xdr:col>
      <xdr:colOff>38100</xdr:colOff>
      <xdr:row>78</xdr:row>
      <xdr:rowOff>168173</xdr:rowOff>
    </xdr:to>
    <xdr:sp macro="" textlink="">
      <xdr:nvSpPr>
        <xdr:cNvPr id="201" name="楕円 200"/>
        <xdr:cNvSpPr/>
      </xdr:nvSpPr>
      <xdr:spPr>
        <a:xfrm>
          <a:off x="3746500" y="1343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159300</xdr:rowOff>
    </xdr:from>
    <xdr:ext cx="469744" cy="259045"/>
    <xdr:sp macro="" textlink="">
      <xdr:nvSpPr>
        <xdr:cNvPr id="202" name="テキスト ボックス 201"/>
        <xdr:cNvSpPr txBox="1"/>
      </xdr:nvSpPr>
      <xdr:spPr>
        <a:xfrm>
          <a:off x="3562428" y="1353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12624</xdr:rowOff>
    </xdr:from>
    <xdr:to>
      <xdr:col>15</xdr:col>
      <xdr:colOff>101600</xdr:colOff>
      <xdr:row>78</xdr:row>
      <xdr:rowOff>114224</xdr:rowOff>
    </xdr:to>
    <xdr:sp macro="" textlink="">
      <xdr:nvSpPr>
        <xdr:cNvPr id="203" name="楕円 202"/>
        <xdr:cNvSpPr/>
      </xdr:nvSpPr>
      <xdr:spPr>
        <a:xfrm>
          <a:off x="2857500" y="133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105351</xdr:rowOff>
    </xdr:from>
    <xdr:ext cx="469744" cy="259045"/>
    <xdr:sp macro="" textlink="">
      <xdr:nvSpPr>
        <xdr:cNvPr id="204" name="テキスト ボックス 203"/>
        <xdr:cNvSpPr txBox="1"/>
      </xdr:nvSpPr>
      <xdr:spPr>
        <a:xfrm>
          <a:off x="2673428" y="134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71374</xdr:rowOff>
    </xdr:from>
    <xdr:to>
      <xdr:col>10</xdr:col>
      <xdr:colOff>165100</xdr:colOff>
      <xdr:row>79</xdr:row>
      <xdr:rowOff>1524</xdr:rowOff>
    </xdr:to>
    <xdr:sp macro="" textlink="">
      <xdr:nvSpPr>
        <xdr:cNvPr id="205" name="楕円 204"/>
        <xdr:cNvSpPr/>
      </xdr:nvSpPr>
      <xdr:spPr>
        <a:xfrm>
          <a:off x="1968500" y="1344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164101</xdr:rowOff>
    </xdr:from>
    <xdr:ext cx="469744" cy="259045"/>
    <xdr:sp macro="" textlink="">
      <xdr:nvSpPr>
        <xdr:cNvPr id="206" name="テキスト ボックス 205"/>
        <xdr:cNvSpPr txBox="1"/>
      </xdr:nvSpPr>
      <xdr:spPr>
        <a:xfrm>
          <a:off x="1784428" y="135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82575</xdr:rowOff>
    </xdr:from>
    <xdr:to>
      <xdr:col>6</xdr:col>
      <xdr:colOff>38100</xdr:colOff>
      <xdr:row>79</xdr:row>
      <xdr:rowOff>12725</xdr:rowOff>
    </xdr:to>
    <xdr:sp macro="" textlink="">
      <xdr:nvSpPr>
        <xdr:cNvPr id="207" name="楕円 206"/>
        <xdr:cNvSpPr/>
      </xdr:nvSpPr>
      <xdr:spPr>
        <a:xfrm>
          <a:off x="1079500" y="134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3852</xdr:rowOff>
    </xdr:from>
    <xdr:ext cx="469744" cy="259045"/>
    <xdr:sp macro="" textlink="">
      <xdr:nvSpPr>
        <xdr:cNvPr id="208" name="テキスト ボックス 207"/>
        <xdr:cNvSpPr txBox="1"/>
      </xdr:nvSpPr>
      <xdr:spPr>
        <a:xfrm>
          <a:off x="895428" y="1354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127322</xdr:rowOff>
    </xdr:from>
    <xdr:to>
      <xdr:col>24</xdr:col>
      <xdr:colOff>63500</xdr:colOff>
      <xdr:row>96</xdr:row>
      <xdr:rowOff>32862</xdr:rowOff>
    </xdr:to>
    <xdr:cxnSp macro="">
      <xdr:nvCxnSpPr>
        <xdr:cNvPr id="240" name="直線コネクタ 239"/>
        <xdr:cNvCxnSpPr/>
      </xdr:nvCxnSpPr>
      <xdr:spPr>
        <a:xfrm flipV="1">
          <a:off x="3797300" y="16415072"/>
          <a:ext cx="838200" cy="7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32862</xdr:rowOff>
    </xdr:from>
    <xdr:to>
      <xdr:col>19</xdr:col>
      <xdr:colOff>177800</xdr:colOff>
      <xdr:row>98</xdr:row>
      <xdr:rowOff>140875</xdr:rowOff>
    </xdr:to>
    <xdr:cxnSp macro="">
      <xdr:nvCxnSpPr>
        <xdr:cNvPr id="243" name="直線コネクタ 242"/>
        <xdr:cNvCxnSpPr/>
      </xdr:nvCxnSpPr>
      <xdr:spPr>
        <a:xfrm flipV="1">
          <a:off x="2908300" y="16492062"/>
          <a:ext cx="889000" cy="45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121723</xdr:rowOff>
    </xdr:from>
    <xdr:to>
      <xdr:col>15</xdr:col>
      <xdr:colOff>50800</xdr:colOff>
      <xdr:row>98</xdr:row>
      <xdr:rowOff>140875</xdr:rowOff>
    </xdr:to>
    <xdr:cxnSp macro="">
      <xdr:nvCxnSpPr>
        <xdr:cNvPr id="246" name="直線コネクタ 245"/>
        <xdr:cNvCxnSpPr/>
      </xdr:nvCxnSpPr>
      <xdr:spPr>
        <a:xfrm>
          <a:off x="2019300" y="16923823"/>
          <a:ext cx="889000" cy="1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121723</xdr:rowOff>
    </xdr:from>
    <xdr:to>
      <xdr:col>10</xdr:col>
      <xdr:colOff>114300</xdr:colOff>
      <xdr:row>99</xdr:row>
      <xdr:rowOff>40863</xdr:rowOff>
    </xdr:to>
    <xdr:cxnSp macro="">
      <xdr:nvCxnSpPr>
        <xdr:cNvPr id="249" name="直線コネクタ 248"/>
        <xdr:cNvCxnSpPr/>
      </xdr:nvCxnSpPr>
      <xdr:spPr>
        <a:xfrm flipV="1">
          <a:off x="1130300" y="16923823"/>
          <a:ext cx="889000" cy="9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76522</xdr:rowOff>
    </xdr:from>
    <xdr:to>
      <xdr:col>24</xdr:col>
      <xdr:colOff>114300</xdr:colOff>
      <xdr:row>96</xdr:row>
      <xdr:rowOff>6672</xdr:rowOff>
    </xdr:to>
    <xdr:sp macro="" textlink="">
      <xdr:nvSpPr>
        <xdr:cNvPr id="259" name="楕円 258"/>
        <xdr:cNvSpPr/>
      </xdr:nvSpPr>
      <xdr:spPr>
        <a:xfrm>
          <a:off x="4584700" y="1636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99399</xdr:rowOff>
    </xdr:from>
    <xdr:ext cx="534377" cy="259045"/>
    <xdr:sp macro="" textlink="">
      <xdr:nvSpPr>
        <xdr:cNvPr id="260" name="扶助費該当値テキスト"/>
        <xdr:cNvSpPr txBox="1"/>
      </xdr:nvSpPr>
      <xdr:spPr>
        <a:xfrm>
          <a:off x="4686300" y="1621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153512</xdr:rowOff>
    </xdr:from>
    <xdr:to>
      <xdr:col>20</xdr:col>
      <xdr:colOff>38100</xdr:colOff>
      <xdr:row>96</xdr:row>
      <xdr:rowOff>83662</xdr:rowOff>
    </xdr:to>
    <xdr:sp macro="" textlink="">
      <xdr:nvSpPr>
        <xdr:cNvPr id="261" name="楕円 260"/>
        <xdr:cNvSpPr/>
      </xdr:nvSpPr>
      <xdr:spPr>
        <a:xfrm>
          <a:off x="3746500" y="164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100189</xdr:rowOff>
    </xdr:from>
    <xdr:ext cx="534377" cy="259045"/>
    <xdr:sp macro="" textlink="">
      <xdr:nvSpPr>
        <xdr:cNvPr id="262" name="テキスト ボックス 261"/>
        <xdr:cNvSpPr txBox="1"/>
      </xdr:nvSpPr>
      <xdr:spPr>
        <a:xfrm>
          <a:off x="3530111" y="162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90075</xdr:rowOff>
    </xdr:from>
    <xdr:to>
      <xdr:col>15</xdr:col>
      <xdr:colOff>101600</xdr:colOff>
      <xdr:row>99</xdr:row>
      <xdr:rowOff>20225</xdr:rowOff>
    </xdr:to>
    <xdr:sp macro="" textlink="">
      <xdr:nvSpPr>
        <xdr:cNvPr id="263" name="楕円 262"/>
        <xdr:cNvSpPr/>
      </xdr:nvSpPr>
      <xdr:spPr>
        <a:xfrm>
          <a:off x="2857500" y="168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11352</xdr:rowOff>
    </xdr:from>
    <xdr:ext cx="534377" cy="259045"/>
    <xdr:sp macro="" textlink="">
      <xdr:nvSpPr>
        <xdr:cNvPr id="264" name="テキスト ボックス 263"/>
        <xdr:cNvSpPr txBox="1"/>
      </xdr:nvSpPr>
      <xdr:spPr>
        <a:xfrm>
          <a:off x="2641111" y="1698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70923</xdr:rowOff>
    </xdr:from>
    <xdr:to>
      <xdr:col>10</xdr:col>
      <xdr:colOff>165100</xdr:colOff>
      <xdr:row>99</xdr:row>
      <xdr:rowOff>1073</xdr:rowOff>
    </xdr:to>
    <xdr:sp macro="" textlink="">
      <xdr:nvSpPr>
        <xdr:cNvPr id="265" name="楕円 264"/>
        <xdr:cNvSpPr/>
      </xdr:nvSpPr>
      <xdr:spPr>
        <a:xfrm>
          <a:off x="1968500" y="1687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163650</xdr:rowOff>
    </xdr:from>
    <xdr:ext cx="534377" cy="259045"/>
    <xdr:sp macro="" textlink="">
      <xdr:nvSpPr>
        <xdr:cNvPr id="266" name="テキスト ボックス 265"/>
        <xdr:cNvSpPr txBox="1"/>
      </xdr:nvSpPr>
      <xdr:spPr>
        <a:xfrm>
          <a:off x="1752111" y="1696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161513</xdr:rowOff>
    </xdr:from>
    <xdr:to>
      <xdr:col>6</xdr:col>
      <xdr:colOff>38100</xdr:colOff>
      <xdr:row>99</xdr:row>
      <xdr:rowOff>91663</xdr:rowOff>
    </xdr:to>
    <xdr:sp macro="" textlink="">
      <xdr:nvSpPr>
        <xdr:cNvPr id="267" name="楕円 266"/>
        <xdr:cNvSpPr/>
      </xdr:nvSpPr>
      <xdr:spPr>
        <a:xfrm>
          <a:off x="1079500" y="169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82790</xdr:rowOff>
    </xdr:from>
    <xdr:ext cx="534377" cy="259045"/>
    <xdr:sp macro="" textlink="">
      <xdr:nvSpPr>
        <xdr:cNvPr id="268" name="テキスト ボックス 267"/>
        <xdr:cNvSpPr txBox="1"/>
      </xdr:nvSpPr>
      <xdr:spPr>
        <a:xfrm>
          <a:off x="863111" y="1705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47877</xdr:rowOff>
    </xdr:from>
    <xdr:to>
      <xdr:col>55</xdr:col>
      <xdr:colOff>0</xdr:colOff>
      <xdr:row>36</xdr:row>
      <xdr:rowOff>51021</xdr:rowOff>
    </xdr:to>
    <xdr:cxnSp macro="">
      <xdr:nvCxnSpPr>
        <xdr:cNvPr id="293" name="直線コネクタ 292"/>
        <xdr:cNvCxnSpPr/>
      </xdr:nvCxnSpPr>
      <xdr:spPr>
        <a:xfrm flipV="1">
          <a:off x="9639300" y="6220077"/>
          <a:ext cx="8382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2134</xdr:rowOff>
    </xdr:from>
    <xdr:to>
      <xdr:col>50</xdr:col>
      <xdr:colOff>114300</xdr:colOff>
      <xdr:row>36</xdr:row>
      <xdr:rowOff>51021</xdr:rowOff>
    </xdr:to>
    <xdr:cxnSp macro="">
      <xdr:nvCxnSpPr>
        <xdr:cNvPr id="296" name="直線コネクタ 295"/>
        <xdr:cNvCxnSpPr/>
      </xdr:nvCxnSpPr>
      <xdr:spPr>
        <a:xfrm>
          <a:off x="8750300" y="6174334"/>
          <a:ext cx="889000" cy="4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2134</xdr:rowOff>
    </xdr:from>
    <xdr:to>
      <xdr:col>45</xdr:col>
      <xdr:colOff>177800</xdr:colOff>
      <xdr:row>36</xdr:row>
      <xdr:rowOff>33212</xdr:rowOff>
    </xdr:to>
    <xdr:cxnSp macro="">
      <xdr:nvCxnSpPr>
        <xdr:cNvPr id="299" name="直線コネクタ 298"/>
        <xdr:cNvCxnSpPr/>
      </xdr:nvCxnSpPr>
      <xdr:spPr>
        <a:xfrm flipV="1">
          <a:off x="7861300" y="6174334"/>
          <a:ext cx="889000" cy="3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76835</xdr:rowOff>
    </xdr:from>
    <xdr:to>
      <xdr:col>41</xdr:col>
      <xdr:colOff>50800</xdr:colOff>
      <xdr:row>36</xdr:row>
      <xdr:rowOff>33212</xdr:rowOff>
    </xdr:to>
    <xdr:cxnSp macro="">
      <xdr:nvCxnSpPr>
        <xdr:cNvPr id="302" name="直線コネクタ 301"/>
        <xdr:cNvCxnSpPr/>
      </xdr:nvCxnSpPr>
      <xdr:spPr>
        <a:xfrm>
          <a:off x="6972300" y="6077585"/>
          <a:ext cx="889000" cy="12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160864</xdr:rowOff>
    </xdr:from>
    <xdr:ext cx="534377" cy="259045"/>
    <xdr:sp macro="" textlink="">
      <xdr:nvSpPr>
        <xdr:cNvPr id="306" name="テキスト ボックス 305"/>
        <xdr:cNvSpPr txBox="1"/>
      </xdr:nvSpPr>
      <xdr:spPr>
        <a:xfrm>
          <a:off x="6705111" y="63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168527</xdr:rowOff>
    </xdr:from>
    <xdr:to>
      <xdr:col>55</xdr:col>
      <xdr:colOff>50800</xdr:colOff>
      <xdr:row>36</xdr:row>
      <xdr:rowOff>98677</xdr:rowOff>
    </xdr:to>
    <xdr:sp macro="" textlink="">
      <xdr:nvSpPr>
        <xdr:cNvPr id="312" name="楕円 311"/>
        <xdr:cNvSpPr/>
      </xdr:nvSpPr>
      <xdr:spPr>
        <a:xfrm>
          <a:off x="10426700" y="61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19954</xdr:rowOff>
    </xdr:from>
    <xdr:ext cx="534377" cy="259045"/>
    <xdr:sp macro="" textlink="">
      <xdr:nvSpPr>
        <xdr:cNvPr id="313" name="補助費等該当値テキスト"/>
        <xdr:cNvSpPr txBox="1"/>
      </xdr:nvSpPr>
      <xdr:spPr>
        <a:xfrm>
          <a:off x="10528300" y="6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221</xdr:rowOff>
    </xdr:from>
    <xdr:to>
      <xdr:col>50</xdr:col>
      <xdr:colOff>165100</xdr:colOff>
      <xdr:row>36</xdr:row>
      <xdr:rowOff>101821</xdr:rowOff>
    </xdr:to>
    <xdr:sp macro="" textlink="">
      <xdr:nvSpPr>
        <xdr:cNvPr id="314" name="楕円 313"/>
        <xdr:cNvSpPr/>
      </xdr:nvSpPr>
      <xdr:spPr>
        <a:xfrm>
          <a:off x="9588500" y="61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118348</xdr:rowOff>
    </xdr:from>
    <xdr:ext cx="534377" cy="259045"/>
    <xdr:sp macro="" textlink="">
      <xdr:nvSpPr>
        <xdr:cNvPr id="315" name="テキスト ボックス 314"/>
        <xdr:cNvSpPr txBox="1"/>
      </xdr:nvSpPr>
      <xdr:spPr>
        <a:xfrm>
          <a:off x="9372111" y="5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122784</xdr:rowOff>
    </xdr:from>
    <xdr:to>
      <xdr:col>46</xdr:col>
      <xdr:colOff>38100</xdr:colOff>
      <xdr:row>36</xdr:row>
      <xdr:rowOff>52934</xdr:rowOff>
    </xdr:to>
    <xdr:sp macro="" textlink="">
      <xdr:nvSpPr>
        <xdr:cNvPr id="316" name="楕円 315"/>
        <xdr:cNvSpPr/>
      </xdr:nvSpPr>
      <xdr:spPr>
        <a:xfrm>
          <a:off x="8699500" y="61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69461</xdr:rowOff>
    </xdr:from>
    <xdr:ext cx="534377" cy="259045"/>
    <xdr:sp macro="" textlink="">
      <xdr:nvSpPr>
        <xdr:cNvPr id="317" name="テキスト ボックス 316"/>
        <xdr:cNvSpPr txBox="1"/>
      </xdr:nvSpPr>
      <xdr:spPr>
        <a:xfrm>
          <a:off x="8483111" y="58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153862</xdr:rowOff>
    </xdr:from>
    <xdr:to>
      <xdr:col>41</xdr:col>
      <xdr:colOff>101600</xdr:colOff>
      <xdr:row>36</xdr:row>
      <xdr:rowOff>84012</xdr:rowOff>
    </xdr:to>
    <xdr:sp macro="" textlink="">
      <xdr:nvSpPr>
        <xdr:cNvPr id="318" name="楕円 317"/>
        <xdr:cNvSpPr/>
      </xdr:nvSpPr>
      <xdr:spPr>
        <a:xfrm>
          <a:off x="7810500" y="615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100539</xdr:rowOff>
    </xdr:from>
    <xdr:ext cx="534377" cy="259045"/>
    <xdr:sp macro="" textlink="">
      <xdr:nvSpPr>
        <xdr:cNvPr id="319" name="テキスト ボックス 318"/>
        <xdr:cNvSpPr txBox="1"/>
      </xdr:nvSpPr>
      <xdr:spPr>
        <a:xfrm>
          <a:off x="7594111" y="59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20" name="楕円 319"/>
        <xdr:cNvSpPr/>
      </xdr:nvSpPr>
      <xdr:spPr>
        <a:xfrm>
          <a:off x="6921500" y="60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144162</xdr:rowOff>
    </xdr:from>
    <xdr:ext cx="534377" cy="259045"/>
    <xdr:sp macro="" textlink="">
      <xdr:nvSpPr>
        <xdr:cNvPr id="321" name="テキスト ボックス 320"/>
        <xdr:cNvSpPr txBox="1"/>
      </xdr:nvSpPr>
      <xdr:spPr>
        <a:xfrm>
          <a:off x="6705111" y="580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25362</xdr:rowOff>
    </xdr:from>
    <xdr:to>
      <xdr:col>55</xdr:col>
      <xdr:colOff>0</xdr:colOff>
      <xdr:row>57</xdr:row>
      <xdr:rowOff>141574</xdr:rowOff>
    </xdr:to>
    <xdr:cxnSp macro="">
      <xdr:nvCxnSpPr>
        <xdr:cNvPr id="350" name="直線コネクタ 349"/>
        <xdr:cNvCxnSpPr/>
      </xdr:nvCxnSpPr>
      <xdr:spPr>
        <a:xfrm flipV="1">
          <a:off x="9639300" y="9798012"/>
          <a:ext cx="838200" cy="1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14587</xdr:rowOff>
    </xdr:from>
    <xdr:to>
      <xdr:col>50</xdr:col>
      <xdr:colOff>114300</xdr:colOff>
      <xdr:row>57</xdr:row>
      <xdr:rowOff>141574</xdr:rowOff>
    </xdr:to>
    <xdr:cxnSp macro="">
      <xdr:nvCxnSpPr>
        <xdr:cNvPr id="353" name="直線コネクタ 352"/>
        <xdr:cNvCxnSpPr/>
      </xdr:nvCxnSpPr>
      <xdr:spPr>
        <a:xfrm>
          <a:off x="8750300" y="9787237"/>
          <a:ext cx="889000" cy="1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24463</xdr:rowOff>
    </xdr:from>
    <xdr:to>
      <xdr:col>45</xdr:col>
      <xdr:colOff>177800</xdr:colOff>
      <xdr:row>57</xdr:row>
      <xdr:rowOff>14587</xdr:rowOff>
    </xdr:to>
    <xdr:cxnSp macro="">
      <xdr:nvCxnSpPr>
        <xdr:cNvPr id="356" name="直線コネクタ 355"/>
        <xdr:cNvCxnSpPr/>
      </xdr:nvCxnSpPr>
      <xdr:spPr>
        <a:xfrm>
          <a:off x="7861300" y="9454213"/>
          <a:ext cx="889000" cy="33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96815</xdr:rowOff>
    </xdr:from>
    <xdr:to>
      <xdr:col>41</xdr:col>
      <xdr:colOff>50800</xdr:colOff>
      <xdr:row>55</xdr:row>
      <xdr:rowOff>24463</xdr:rowOff>
    </xdr:to>
    <xdr:cxnSp macro="">
      <xdr:nvCxnSpPr>
        <xdr:cNvPr id="359" name="直線コネクタ 358"/>
        <xdr:cNvCxnSpPr/>
      </xdr:nvCxnSpPr>
      <xdr:spPr>
        <a:xfrm>
          <a:off x="6972300" y="9355115"/>
          <a:ext cx="889000" cy="9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61" name="テキスト ボックス 360"/>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146012</xdr:rowOff>
    </xdr:from>
    <xdr:to>
      <xdr:col>55</xdr:col>
      <xdr:colOff>50800</xdr:colOff>
      <xdr:row>57</xdr:row>
      <xdr:rowOff>76162</xdr:rowOff>
    </xdr:to>
    <xdr:sp macro="" textlink="">
      <xdr:nvSpPr>
        <xdr:cNvPr id="369" name="楕円 368"/>
        <xdr:cNvSpPr/>
      </xdr:nvSpPr>
      <xdr:spPr>
        <a:xfrm>
          <a:off x="10426700" y="974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124439</xdr:rowOff>
    </xdr:from>
    <xdr:ext cx="534377" cy="259045"/>
    <xdr:sp macro="" textlink="">
      <xdr:nvSpPr>
        <xdr:cNvPr id="370" name="普通建設事業費該当値テキスト"/>
        <xdr:cNvSpPr txBox="1"/>
      </xdr:nvSpPr>
      <xdr:spPr>
        <a:xfrm>
          <a:off x="10528300" y="972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90774</xdr:rowOff>
    </xdr:from>
    <xdr:to>
      <xdr:col>50</xdr:col>
      <xdr:colOff>165100</xdr:colOff>
      <xdr:row>58</xdr:row>
      <xdr:rowOff>20924</xdr:rowOff>
    </xdr:to>
    <xdr:sp macro="" textlink="">
      <xdr:nvSpPr>
        <xdr:cNvPr id="371" name="楕円 370"/>
        <xdr:cNvSpPr/>
      </xdr:nvSpPr>
      <xdr:spPr>
        <a:xfrm>
          <a:off x="9588500" y="986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12051</xdr:rowOff>
    </xdr:from>
    <xdr:ext cx="534377" cy="259045"/>
    <xdr:sp macro="" textlink="">
      <xdr:nvSpPr>
        <xdr:cNvPr id="372" name="テキスト ボックス 371"/>
        <xdr:cNvSpPr txBox="1"/>
      </xdr:nvSpPr>
      <xdr:spPr>
        <a:xfrm>
          <a:off x="9372111" y="995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135237</xdr:rowOff>
    </xdr:from>
    <xdr:to>
      <xdr:col>46</xdr:col>
      <xdr:colOff>38100</xdr:colOff>
      <xdr:row>57</xdr:row>
      <xdr:rowOff>65387</xdr:rowOff>
    </xdr:to>
    <xdr:sp macro="" textlink="">
      <xdr:nvSpPr>
        <xdr:cNvPr id="373" name="楕円 372"/>
        <xdr:cNvSpPr/>
      </xdr:nvSpPr>
      <xdr:spPr>
        <a:xfrm>
          <a:off x="8699500" y="973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56514</xdr:rowOff>
    </xdr:from>
    <xdr:ext cx="534377" cy="259045"/>
    <xdr:sp macro="" textlink="">
      <xdr:nvSpPr>
        <xdr:cNvPr id="374" name="テキスト ボックス 373"/>
        <xdr:cNvSpPr txBox="1"/>
      </xdr:nvSpPr>
      <xdr:spPr>
        <a:xfrm>
          <a:off x="8483111" y="982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145113</xdr:rowOff>
    </xdr:from>
    <xdr:to>
      <xdr:col>41</xdr:col>
      <xdr:colOff>101600</xdr:colOff>
      <xdr:row>55</xdr:row>
      <xdr:rowOff>75263</xdr:rowOff>
    </xdr:to>
    <xdr:sp macro="" textlink="">
      <xdr:nvSpPr>
        <xdr:cNvPr id="375" name="楕円 374"/>
        <xdr:cNvSpPr/>
      </xdr:nvSpPr>
      <xdr:spPr>
        <a:xfrm>
          <a:off x="7810500" y="940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91790</xdr:rowOff>
    </xdr:from>
    <xdr:ext cx="534377" cy="259045"/>
    <xdr:sp macro="" textlink="">
      <xdr:nvSpPr>
        <xdr:cNvPr id="376" name="テキスト ボックス 375"/>
        <xdr:cNvSpPr txBox="1"/>
      </xdr:nvSpPr>
      <xdr:spPr>
        <a:xfrm>
          <a:off x="7594111" y="917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46015</xdr:rowOff>
    </xdr:from>
    <xdr:to>
      <xdr:col>36</xdr:col>
      <xdr:colOff>165100</xdr:colOff>
      <xdr:row>54</xdr:row>
      <xdr:rowOff>147615</xdr:rowOff>
    </xdr:to>
    <xdr:sp macro="" textlink="">
      <xdr:nvSpPr>
        <xdr:cNvPr id="377" name="楕円 376"/>
        <xdr:cNvSpPr/>
      </xdr:nvSpPr>
      <xdr:spPr>
        <a:xfrm>
          <a:off x="6921500" y="93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164142</xdr:rowOff>
    </xdr:from>
    <xdr:ext cx="599010" cy="259045"/>
    <xdr:sp macro="" textlink="">
      <xdr:nvSpPr>
        <xdr:cNvPr id="378" name="テキスト ボックス 377"/>
        <xdr:cNvSpPr txBox="1"/>
      </xdr:nvSpPr>
      <xdr:spPr>
        <a:xfrm>
          <a:off x="6672795" y="907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121314</xdr:rowOff>
    </xdr:from>
    <xdr:to>
      <xdr:col>55</xdr:col>
      <xdr:colOff>0</xdr:colOff>
      <xdr:row>78</xdr:row>
      <xdr:rowOff>23881</xdr:rowOff>
    </xdr:to>
    <xdr:cxnSp macro="">
      <xdr:nvCxnSpPr>
        <xdr:cNvPr id="409" name="直線コネクタ 408"/>
        <xdr:cNvCxnSpPr/>
      </xdr:nvCxnSpPr>
      <xdr:spPr>
        <a:xfrm flipV="1">
          <a:off x="9639300" y="13151514"/>
          <a:ext cx="838200" cy="24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44064</xdr:rowOff>
    </xdr:from>
    <xdr:to>
      <xdr:col>50</xdr:col>
      <xdr:colOff>114300</xdr:colOff>
      <xdr:row>78</xdr:row>
      <xdr:rowOff>23881</xdr:rowOff>
    </xdr:to>
    <xdr:cxnSp macro="">
      <xdr:nvCxnSpPr>
        <xdr:cNvPr id="412" name="直線コネクタ 411"/>
        <xdr:cNvCxnSpPr/>
      </xdr:nvCxnSpPr>
      <xdr:spPr>
        <a:xfrm>
          <a:off x="8750300" y="13245714"/>
          <a:ext cx="889000" cy="15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36193</xdr:rowOff>
    </xdr:from>
    <xdr:to>
      <xdr:col>45</xdr:col>
      <xdr:colOff>177800</xdr:colOff>
      <xdr:row>77</xdr:row>
      <xdr:rowOff>44064</xdr:rowOff>
    </xdr:to>
    <xdr:cxnSp macro="">
      <xdr:nvCxnSpPr>
        <xdr:cNvPr id="415" name="直線コネクタ 414"/>
        <xdr:cNvCxnSpPr/>
      </xdr:nvCxnSpPr>
      <xdr:spPr>
        <a:xfrm>
          <a:off x="7861300" y="13066393"/>
          <a:ext cx="889000" cy="17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70514</xdr:rowOff>
    </xdr:from>
    <xdr:to>
      <xdr:col>55</xdr:col>
      <xdr:colOff>50800</xdr:colOff>
      <xdr:row>77</xdr:row>
      <xdr:rowOff>664</xdr:rowOff>
    </xdr:to>
    <xdr:sp macro="" textlink="">
      <xdr:nvSpPr>
        <xdr:cNvPr id="425" name="楕円 424"/>
        <xdr:cNvSpPr/>
      </xdr:nvSpPr>
      <xdr:spPr>
        <a:xfrm>
          <a:off x="10426700" y="1310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93391</xdr:rowOff>
    </xdr:from>
    <xdr:ext cx="534377" cy="259045"/>
    <xdr:sp macro="" textlink="">
      <xdr:nvSpPr>
        <xdr:cNvPr id="426" name="普通建設事業費 （ うち新規整備　）該当値テキスト"/>
        <xdr:cNvSpPr txBox="1"/>
      </xdr:nvSpPr>
      <xdr:spPr>
        <a:xfrm>
          <a:off x="10528300" y="12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144531</xdr:rowOff>
    </xdr:from>
    <xdr:to>
      <xdr:col>50</xdr:col>
      <xdr:colOff>165100</xdr:colOff>
      <xdr:row>78</xdr:row>
      <xdr:rowOff>74681</xdr:rowOff>
    </xdr:to>
    <xdr:sp macro="" textlink="">
      <xdr:nvSpPr>
        <xdr:cNvPr id="427" name="楕円 426"/>
        <xdr:cNvSpPr/>
      </xdr:nvSpPr>
      <xdr:spPr>
        <a:xfrm>
          <a:off x="9588500" y="1334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65808</xdr:rowOff>
    </xdr:from>
    <xdr:ext cx="534377" cy="259045"/>
    <xdr:sp macro="" textlink="">
      <xdr:nvSpPr>
        <xdr:cNvPr id="428" name="テキスト ボックス 427"/>
        <xdr:cNvSpPr txBox="1"/>
      </xdr:nvSpPr>
      <xdr:spPr>
        <a:xfrm>
          <a:off x="9372111" y="1343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164714</xdr:rowOff>
    </xdr:from>
    <xdr:to>
      <xdr:col>46</xdr:col>
      <xdr:colOff>38100</xdr:colOff>
      <xdr:row>77</xdr:row>
      <xdr:rowOff>94864</xdr:rowOff>
    </xdr:to>
    <xdr:sp macro="" textlink="">
      <xdr:nvSpPr>
        <xdr:cNvPr id="429" name="楕円 428"/>
        <xdr:cNvSpPr/>
      </xdr:nvSpPr>
      <xdr:spPr>
        <a:xfrm>
          <a:off x="8699500" y="1319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111390</xdr:rowOff>
    </xdr:from>
    <xdr:ext cx="534377" cy="259045"/>
    <xdr:sp macro="" textlink="">
      <xdr:nvSpPr>
        <xdr:cNvPr id="430" name="テキスト ボックス 429"/>
        <xdr:cNvSpPr txBox="1"/>
      </xdr:nvSpPr>
      <xdr:spPr>
        <a:xfrm>
          <a:off x="8483111" y="129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156843</xdr:rowOff>
    </xdr:from>
    <xdr:to>
      <xdr:col>41</xdr:col>
      <xdr:colOff>101600</xdr:colOff>
      <xdr:row>76</xdr:row>
      <xdr:rowOff>86993</xdr:rowOff>
    </xdr:to>
    <xdr:sp macro="" textlink="">
      <xdr:nvSpPr>
        <xdr:cNvPr id="431" name="楕円 430"/>
        <xdr:cNvSpPr/>
      </xdr:nvSpPr>
      <xdr:spPr>
        <a:xfrm>
          <a:off x="7810500" y="1301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103520</xdr:rowOff>
    </xdr:from>
    <xdr:ext cx="534377" cy="259045"/>
    <xdr:sp macro="" textlink="">
      <xdr:nvSpPr>
        <xdr:cNvPr id="432" name="テキスト ボックス 431"/>
        <xdr:cNvSpPr txBox="1"/>
      </xdr:nvSpPr>
      <xdr:spPr>
        <a:xfrm>
          <a:off x="7594111" y="1279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14249</xdr:rowOff>
    </xdr:from>
    <xdr:to>
      <xdr:col>55</xdr:col>
      <xdr:colOff>0</xdr:colOff>
      <xdr:row>98</xdr:row>
      <xdr:rowOff>109004</xdr:rowOff>
    </xdr:to>
    <xdr:cxnSp macro="">
      <xdr:nvCxnSpPr>
        <xdr:cNvPr id="461" name="直線コネクタ 460"/>
        <xdr:cNvCxnSpPr/>
      </xdr:nvCxnSpPr>
      <xdr:spPr>
        <a:xfrm flipV="1">
          <a:off x="9639300" y="16816349"/>
          <a:ext cx="838200" cy="9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104699</xdr:rowOff>
    </xdr:from>
    <xdr:to>
      <xdr:col>50</xdr:col>
      <xdr:colOff>114300</xdr:colOff>
      <xdr:row>98</xdr:row>
      <xdr:rowOff>109004</xdr:rowOff>
    </xdr:to>
    <xdr:cxnSp macro="">
      <xdr:nvCxnSpPr>
        <xdr:cNvPr id="464" name="直線コネクタ 463"/>
        <xdr:cNvCxnSpPr/>
      </xdr:nvCxnSpPr>
      <xdr:spPr>
        <a:xfrm>
          <a:off x="8750300" y="16735349"/>
          <a:ext cx="889000" cy="17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130569</xdr:rowOff>
    </xdr:from>
    <xdr:to>
      <xdr:col>45</xdr:col>
      <xdr:colOff>177800</xdr:colOff>
      <xdr:row>97</xdr:row>
      <xdr:rowOff>104699</xdr:rowOff>
    </xdr:to>
    <xdr:cxnSp macro="">
      <xdr:nvCxnSpPr>
        <xdr:cNvPr id="467" name="直線コネクタ 466"/>
        <xdr:cNvCxnSpPr/>
      </xdr:nvCxnSpPr>
      <xdr:spPr>
        <a:xfrm>
          <a:off x="7861300" y="16418319"/>
          <a:ext cx="889000" cy="3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30650</xdr:rowOff>
    </xdr:from>
    <xdr:ext cx="534377" cy="259045"/>
    <xdr:sp macro="" textlink="">
      <xdr:nvSpPr>
        <xdr:cNvPr id="469" name="テキスト ボックス 468"/>
        <xdr:cNvSpPr txBox="1"/>
      </xdr:nvSpPr>
      <xdr:spPr>
        <a:xfrm>
          <a:off x="848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143260</xdr:rowOff>
    </xdr:from>
    <xdr:ext cx="534377" cy="259045"/>
    <xdr:sp macro="" textlink="">
      <xdr:nvSpPr>
        <xdr:cNvPr id="471" name="テキスト ボックス 470"/>
        <xdr:cNvSpPr txBox="1"/>
      </xdr:nvSpPr>
      <xdr:spPr>
        <a:xfrm>
          <a:off x="7594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134899</xdr:rowOff>
    </xdr:from>
    <xdr:to>
      <xdr:col>55</xdr:col>
      <xdr:colOff>50800</xdr:colOff>
      <xdr:row>98</xdr:row>
      <xdr:rowOff>65049</xdr:rowOff>
    </xdr:to>
    <xdr:sp macro="" textlink="">
      <xdr:nvSpPr>
        <xdr:cNvPr id="477" name="楕円 476"/>
        <xdr:cNvSpPr/>
      </xdr:nvSpPr>
      <xdr:spPr>
        <a:xfrm>
          <a:off x="10426700" y="1676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113326</xdr:rowOff>
    </xdr:from>
    <xdr:ext cx="534377" cy="259045"/>
    <xdr:sp macro="" textlink="">
      <xdr:nvSpPr>
        <xdr:cNvPr id="478" name="普通建設事業費 （ うち更新整備　）該当値テキスト"/>
        <xdr:cNvSpPr txBox="1"/>
      </xdr:nvSpPr>
      <xdr:spPr>
        <a:xfrm>
          <a:off x="10528300" y="1674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58204</xdr:rowOff>
    </xdr:from>
    <xdr:to>
      <xdr:col>50</xdr:col>
      <xdr:colOff>165100</xdr:colOff>
      <xdr:row>98</xdr:row>
      <xdr:rowOff>159804</xdr:rowOff>
    </xdr:to>
    <xdr:sp macro="" textlink="">
      <xdr:nvSpPr>
        <xdr:cNvPr id="479" name="楕円 478"/>
        <xdr:cNvSpPr/>
      </xdr:nvSpPr>
      <xdr:spPr>
        <a:xfrm>
          <a:off x="9588500" y="168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150931</xdr:rowOff>
    </xdr:from>
    <xdr:ext cx="469744" cy="259045"/>
    <xdr:sp macro="" textlink="">
      <xdr:nvSpPr>
        <xdr:cNvPr id="480" name="テキスト ボックス 479"/>
        <xdr:cNvSpPr txBox="1"/>
      </xdr:nvSpPr>
      <xdr:spPr>
        <a:xfrm>
          <a:off x="9404428" y="1695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53899</xdr:rowOff>
    </xdr:from>
    <xdr:to>
      <xdr:col>46</xdr:col>
      <xdr:colOff>38100</xdr:colOff>
      <xdr:row>97</xdr:row>
      <xdr:rowOff>155499</xdr:rowOff>
    </xdr:to>
    <xdr:sp macro="" textlink="">
      <xdr:nvSpPr>
        <xdr:cNvPr id="481" name="楕円 480"/>
        <xdr:cNvSpPr/>
      </xdr:nvSpPr>
      <xdr:spPr>
        <a:xfrm>
          <a:off x="8699500" y="166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576</xdr:rowOff>
    </xdr:from>
    <xdr:ext cx="534377" cy="259045"/>
    <xdr:sp macro="" textlink="">
      <xdr:nvSpPr>
        <xdr:cNvPr id="482" name="テキスト ボックス 481"/>
        <xdr:cNvSpPr txBox="1"/>
      </xdr:nvSpPr>
      <xdr:spPr>
        <a:xfrm>
          <a:off x="8483111" y="164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79769</xdr:rowOff>
    </xdr:from>
    <xdr:to>
      <xdr:col>41</xdr:col>
      <xdr:colOff>101600</xdr:colOff>
      <xdr:row>96</xdr:row>
      <xdr:rowOff>9919</xdr:rowOff>
    </xdr:to>
    <xdr:sp macro="" textlink="">
      <xdr:nvSpPr>
        <xdr:cNvPr id="483" name="楕円 482"/>
        <xdr:cNvSpPr/>
      </xdr:nvSpPr>
      <xdr:spPr>
        <a:xfrm>
          <a:off x="7810500" y="163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26446</xdr:rowOff>
    </xdr:from>
    <xdr:ext cx="534377" cy="259045"/>
    <xdr:sp macro="" textlink="">
      <xdr:nvSpPr>
        <xdr:cNvPr id="484" name="テキスト ボックス 483"/>
        <xdr:cNvSpPr txBox="1"/>
      </xdr:nvSpPr>
      <xdr:spPr>
        <a:xfrm>
          <a:off x="7594111" y="161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148103</xdr:rowOff>
    </xdr:from>
    <xdr:to>
      <xdr:col>85</xdr:col>
      <xdr:colOff>127000</xdr:colOff>
      <xdr:row>38</xdr:row>
      <xdr:rowOff>72610</xdr:rowOff>
    </xdr:to>
    <xdr:cxnSp macro="">
      <xdr:nvCxnSpPr>
        <xdr:cNvPr id="511" name="直線コネクタ 510"/>
        <xdr:cNvCxnSpPr/>
      </xdr:nvCxnSpPr>
      <xdr:spPr>
        <a:xfrm>
          <a:off x="15481300" y="6491753"/>
          <a:ext cx="838200" cy="9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61091</xdr:rowOff>
    </xdr:from>
    <xdr:ext cx="378565" cy="259045"/>
    <xdr:sp macro="" textlink="">
      <xdr:nvSpPr>
        <xdr:cNvPr id="512" name="災害復旧事業費平均値テキスト"/>
        <xdr:cNvSpPr txBox="1"/>
      </xdr:nvSpPr>
      <xdr:spPr>
        <a:xfrm>
          <a:off x="16370300" y="6576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148103</xdr:rowOff>
    </xdr:from>
    <xdr:to>
      <xdr:col>81</xdr:col>
      <xdr:colOff>50800</xdr:colOff>
      <xdr:row>38</xdr:row>
      <xdr:rowOff>133747</xdr:rowOff>
    </xdr:to>
    <xdr:cxnSp macro="">
      <xdr:nvCxnSpPr>
        <xdr:cNvPr id="514" name="直線コネクタ 513"/>
        <xdr:cNvCxnSpPr/>
      </xdr:nvCxnSpPr>
      <xdr:spPr>
        <a:xfrm flipV="1">
          <a:off x="14592300" y="6491753"/>
          <a:ext cx="889000" cy="15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165369</xdr:rowOff>
    </xdr:from>
    <xdr:ext cx="469744" cy="259045"/>
    <xdr:sp macro="" textlink="">
      <xdr:nvSpPr>
        <xdr:cNvPr id="516" name="テキスト ボックス 515"/>
        <xdr:cNvSpPr txBox="1"/>
      </xdr:nvSpPr>
      <xdr:spPr>
        <a:xfrm>
          <a:off x="15246428" y="668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133747</xdr:rowOff>
    </xdr:from>
    <xdr:to>
      <xdr:col>76</xdr:col>
      <xdr:colOff>114300</xdr:colOff>
      <xdr:row>38</xdr:row>
      <xdr:rowOff>136609</xdr:rowOff>
    </xdr:to>
    <xdr:cxnSp macro="">
      <xdr:nvCxnSpPr>
        <xdr:cNvPr id="517" name="直線コネクタ 516"/>
        <xdr:cNvCxnSpPr/>
      </xdr:nvCxnSpPr>
      <xdr:spPr>
        <a:xfrm flipV="1">
          <a:off x="13703300" y="6648847"/>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136609</xdr:rowOff>
    </xdr:from>
    <xdr:to>
      <xdr:col>71</xdr:col>
      <xdr:colOff>177800</xdr:colOff>
      <xdr:row>38</xdr:row>
      <xdr:rowOff>139700</xdr:rowOff>
    </xdr:to>
    <xdr:cxnSp macro="">
      <xdr:nvCxnSpPr>
        <xdr:cNvPr id="520" name="直線コネクタ 519"/>
        <xdr:cNvCxnSpPr/>
      </xdr:nvCxnSpPr>
      <xdr:spPr>
        <a:xfrm flipV="1">
          <a:off x="12814300" y="6651709"/>
          <a:ext cx="889000" cy="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21810</xdr:rowOff>
    </xdr:from>
    <xdr:to>
      <xdr:col>85</xdr:col>
      <xdr:colOff>177800</xdr:colOff>
      <xdr:row>38</xdr:row>
      <xdr:rowOff>123410</xdr:rowOff>
    </xdr:to>
    <xdr:sp macro="" textlink="">
      <xdr:nvSpPr>
        <xdr:cNvPr id="530" name="楕円 529"/>
        <xdr:cNvSpPr/>
      </xdr:nvSpPr>
      <xdr:spPr>
        <a:xfrm>
          <a:off x="16268700" y="65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152637</xdr:rowOff>
    </xdr:from>
    <xdr:ext cx="469744" cy="259045"/>
    <xdr:sp macro="" textlink="">
      <xdr:nvSpPr>
        <xdr:cNvPr id="531" name="災害復旧事業費該当値テキスト"/>
        <xdr:cNvSpPr txBox="1"/>
      </xdr:nvSpPr>
      <xdr:spPr>
        <a:xfrm>
          <a:off x="16370300" y="63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97303</xdr:rowOff>
    </xdr:from>
    <xdr:to>
      <xdr:col>81</xdr:col>
      <xdr:colOff>101600</xdr:colOff>
      <xdr:row>38</xdr:row>
      <xdr:rowOff>27453</xdr:rowOff>
    </xdr:to>
    <xdr:sp macro="" textlink="">
      <xdr:nvSpPr>
        <xdr:cNvPr id="532" name="楕円 531"/>
        <xdr:cNvSpPr/>
      </xdr:nvSpPr>
      <xdr:spPr>
        <a:xfrm>
          <a:off x="15430500" y="644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43980</xdr:rowOff>
    </xdr:from>
    <xdr:ext cx="534377" cy="259045"/>
    <xdr:sp macro="" textlink="">
      <xdr:nvSpPr>
        <xdr:cNvPr id="533" name="テキスト ボックス 532"/>
        <xdr:cNvSpPr txBox="1"/>
      </xdr:nvSpPr>
      <xdr:spPr>
        <a:xfrm>
          <a:off x="15214111" y="621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82947</xdr:rowOff>
    </xdr:from>
    <xdr:to>
      <xdr:col>76</xdr:col>
      <xdr:colOff>165100</xdr:colOff>
      <xdr:row>39</xdr:row>
      <xdr:rowOff>13097</xdr:rowOff>
    </xdr:to>
    <xdr:sp macro="" textlink="">
      <xdr:nvSpPr>
        <xdr:cNvPr id="534" name="楕円 533"/>
        <xdr:cNvSpPr/>
      </xdr:nvSpPr>
      <xdr:spPr>
        <a:xfrm>
          <a:off x="14541500" y="659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4224</xdr:rowOff>
    </xdr:from>
    <xdr:ext cx="378565" cy="259045"/>
    <xdr:sp macro="" textlink="">
      <xdr:nvSpPr>
        <xdr:cNvPr id="535" name="テキスト ボックス 534"/>
        <xdr:cNvSpPr txBox="1"/>
      </xdr:nvSpPr>
      <xdr:spPr>
        <a:xfrm>
          <a:off x="14403017" y="6690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85809</xdr:rowOff>
    </xdr:from>
    <xdr:to>
      <xdr:col>72</xdr:col>
      <xdr:colOff>38100</xdr:colOff>
      <xdr:row>39</xdr:row>
      <xdr:rowOff>15959</xdr:rowOff>
    </xdr:to>
    <xdr:sp macro="" textlink="">
      <xdr:nvSpPr>
        <xdr:cNvPr id="536" name="楕円 535"/>
        <xdr:cNvSpPr/>
      </xdr:nvSpPr>
      <xdr:spPr>
        <a:xfrm>
          <a:off x="13652500" y="660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7086</xdr:rowOff>
    </xdr:from>
    <xdr:ext cx="378565" cy="259045"/>
    <xdr:sp macro="" textlink="">
      <xdr:nvSpPr>
        <xdr:cNvPr id="537" name="テキスト ボックス 536"/>
        <xdr:cNvSpPr txBox="1"/>
      </xdr:nvSpPr>
      <xdr:spPr>
        <a:xfrm>
          <a:off x="13514017" y="66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162674</xdr:rowOff>
    </xdr:from>
    <xdr:to>
      <xdr:col>85</xdr:col>
      <xdr:colOff>127000</xdr:colOff>
      <xdr:row>76</xdr:row>
      <xdr:rowOff>49321</xdr:rowOff>
    </xdr:to>
    <xdr:cxnSp macro="">
      <xdr:nvCxnSpPr>
        <xdr:cNvPr id="619" name="直線コネクタ 618"/>
        <xdr:cNvCxnSpPr/>
      </xdr:nvCxnSpPr>
      <xdr:spPr>
        <a:xfrm flipV="1">
          <a:off x="15481300" y="13021424"/>
          <a:ext cx="8382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123306</xdr:rowOff>
    </xdr:from>
    <xdr:to>
      <xdr:col>81</xdr:col>
      <xdr:colOff>50800</xdr:colOff>
      <xdr:row>76</xdr:row>
      <xdr:rowOff>49321</xdr:rowOff>
    </xdr:to>
    <xdr:cxnSp macro="">
      <xdr:nvCxnSpPr>
        <xdr:cNvPr id="622" name="直線コネクタ 621"/>
        <xdr:cNvCxnSpPr/>
      </xdr:nvCxnSpPr>
      <xdr:spPr>
        <a:xfrm>
          <a:off x="14592300" y="12982056"/>
          <a:ext cx="889000" cy="9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123306</xdr:rowOff>
    </xdr:from>
    <xdr:to>
      <xdr:col>76</xdr:col>
      <xdr:colOff>114300</xdr:colOff>
      <xdr:row>76</xdr:row>
      <xdr:rowOff>57927</xdr:rowOff>
    </xdr:to>
    <xdr:cxnSp macro="">
      <xdr:nvCxnSpPr>
        <xdr:cNvPr id="625" name="直線コネクタ 624"/>
        <xdr:cNvCxnSpPr/>
      </xdr:nvCxnSpPr>
      <xdr:spPr>
        <a:xfrm flipV="1">
          <a:off x="13703300" y="12982056"/>
          <a:ext cx="8890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57927</xdr:rowOff>
    </xdr:from>
    <xdr:to>
      <xdr:col>71</xdr:col>
      <xdr:colOff>177800</xdr:colOff>
      <xdr:row>76</xdr:row>
      <xdr:rowOff>93571</xdr:rowOff>
    </xdr:to>
    <xdr:cxnSp macro="">
      <xdr:nvCxnSpPr>
        <xdr:cNvPr id="628" name="直線コネクタ 627"/>
        <xdr:cNvCxnSpPr/>
      </xdr:nvCxnSpPr>
      <xdr:spPr>
        <a:xfrm flipV="1">
          <a:off x="12814300" y="13088127"/>
          <a:ext cx="889000" cy="3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111875</xdr:rowOff>
    </xdr:from>
    <xdr:to>
      <xdr:col>85</xdr:col>
      <xdr:colOff>177800</xdr:colOff>
      <xdr:row>76</xdr:row>
      <xdr:rowOff>42025</xdr:rowOff>
    </xdr:to>
    <xdr:sp macro="" textlink="">
      <xdr:nvSpPr>
        <xdr:cNvPr id="638" name="楕円 637"/>
        <xdr:cNvSpPr/>
      </xdr:nvSpPr>
      <xdr:spPr>
        <a:xfrm>
          <a:off x="16268700" y="129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134752</xdr:rowOff>
    </xdr:from>
    <xdr:ext cx="534377" cy="259045"/>
    <xdr:sp macro="" textlink="">
      <xdr:nvSpPr>
        <xdr:cNvPr id="639" name="公債費該当値テキスト"/>
        <xdr:cNvSpPr txBox="1"/>
      </xdr:nvSpPr>
      <xdr:spPr>
        <a:xfrm>
          <a:off x="16370300" y="1282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169971</xdr:rowOff>
    </xdr:from>
    <xdr:to>
      <xdr:col>81</xdr:col>
      <xdr:colOff>101600</xdr:colOff>
      <xdr:row>76</xdr:row>
      <xdr:rowOff>100121</xdr:rowOff>
    </xdr:to>
    <xdr:sp macro="" textlink="">
      <xdr:nvSpPr>
        <xdr:cNvPr id="640" name="楕円 639"/>
        <xdr:cNvSpPr/>
      </xdr:nvSpPr>
      <xdr:spPr>
        <a:xfrm>
          <a:off x="15430500" y="130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116648</xdr:rowOff>
    </xdr:from>
    <xdr:ext cx="534377" cy="259045"/>
    <xdr:sp macro="" textlink="">
      <xdr:nvSpPr>
        <xdr:cNvPr id="641" name="テキスト ボックス 640"/>
        <xdr:cNvSpPr txBox="1"/>
      </xdr:nvSpPr>
      <xdr:spPr>
        <a:xfrm>
          <a:off x="15214111" y="128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72506</xdr:rowOff>
    </xdr:from>
    <xdr:to>
      <xdr:col>76</xdr:col>
      <xdr:colOff>165100</xdr:colOff>
      <xdr:row>76</xdr:row>
      <xdr:rowOff>2657</xdr:rowOff>
    </xdr:to>
    <xdr:sp macro="" textlink="">
      <xdr:nvSpPr>
        <xdr:cNvPr id="642" name="楕円 641"/>
        <xdr:cNvSpPr/>
      </xdr:nvSpPr>
      <xdr:spPr>
        <a:xfrm>
          <a:off x="14541500" y="129312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19183</xdr:rowOff>
    </xdr:from>
    <xdr:ext cx="534377" cy="259045"/>
    <xdr:sp macro="" textlink="">
      <xdr:nvSpPr>
        <xdr:cNvPr id="643" name="テキスト ボックス 642"/>
        <xdr:cNvSpPr txBox="1"/>
      </xdr:nvSpPr>
      <xdr:spPr>
        <a:xfrm>
          <a:off x="14325111" y="1270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7127</xdr:rowOff>
    </xdr:from>
    <xdr:to>
      <xdr:col>72</xdr:col>
      <xdr:colOff>38100</xdr:colOff>
      <xdr:row>76</xdr:row>
      <xdr:rowOff>108727</xdr:rowOff>
    </xdr:to>
    <xdr:sp macro="" textlink="">
      <xdr:nvSpPr>
        <xdr:cNvPr id="644" name="楕円 643"/>
        <xdr:cNvSpPr/>
      </xdr:nvSpPr>
      <xdr:spPr>
        <a:xfrm>
          <a:off x="13652500" y="130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99854</xdr:rowOff>
    </xdr:from>
    <xdr:ext cx="534377" cy="259045"/>
    <xdr:sp macro="" textlink="">
      <xdr:nvSpPr>
        <xdr:cNvPr id="645" name="テキスト ボックス 644"/>
        <xdr:cNvSpPr txBox="1"/>
      </xdr:nvSpPr>
      <xdr:spPr>
        <a:xfrm>
          <a:off x="13436111" y="131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42771</xdr:rowOff>
    </xdr:from>
    <xdr:to>
      <xdr:col>67</xdr:col>
      <xdr:colOff>101600</xdr:colOff>
      <xdr:row>76</xdr:row>
      <xdr:rowOff>144371</xdr:rowOff>
    </xdr:to>
    <xdr:sp macro="" textlink="">
      <xdr:nvSpPr>
        <xdr:cNvPr id="646" name="楕円 645"/>
        <xdr:cNvSpPr/>
      </xdr:nvSpPr>
      <xdr:spPr>
        <a:xfrm>
          <a:off x="12763500" y="1307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135498</xdr:rowOff>
    </xdr:from>
    <xdr:ext cx="534377" cy="259045"/>
    <xdr:sp macro="" textlink="">
      <xdr:nvSpPr>
        <xdr:cNvPr id="647" name="テキスト ボックス 646"/>
        <xdr:cNvSpPr txBox="1"/>
      </xdr:nvSpPr>
      <xdr:spPr>
        <a:xfrm>
          <a:off x="12547111" y="1316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24042</xdr:rowOff>
    </xdr:from>
    <xdr:to>
      <xdr:col>85</xdr:col>
      <xdr:colOff>127000</xdr:colOff>
      <xdr:row>98</xdr:row>
      <xdr:rowOff>80350</xdr:rowOff>
    </xdr:to>
    <xdr:cxnSp macro="">
      <xdr:nvCxnSpPr>
        <xdr:cNvPr id="674" name="直線コネクタ 673"/>
        <xdr:cNvCxnSpPr/>
      </xdr:nvCxnSpPr>
      <xdr:spPr>
        <a:xfrm flipV="1">
          <a:off x="15481300" y="16826142"/>
          <a:ext cx="838200" cy="5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164980</xdr:rowOff>
    </xdr:from>
    <xdr:ext cx="534377" cy="259045"/>
    <xdr:sp macro="" textlink="">
      <xdr:nvSpPr>
        <xdr:cNvPr id="675" name="積立金平均値テキスト"/>
        <xdr:cNvSpPr txBox="1"/>
      </xdr:nvSpPr>
      <xdr:spPr>
        <a:xfrm>
          <a:off x="16370300" y="16795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80350</xdr:rowOff>
    </xdr:from>
    <xdr:to>
      <xdr:col>81</xdr:col>
      <xdr:colOff>50800</xdr:colOff>
      <xdr:row>98</xdr:row>
      <xdr:rowOff>88681</xdr:rowOff>
    </xdr:to>
    <xdr:cxnSp macro="">
      <xdr:nvCxnSpPr>
        <xdr:cNvPr id="677" name="直線コネクタ 676"/>
        <xdr:cNvCxnSpPr/>
      </xdr:nvCxnSpPr>
      <xdr:spPr>
        <a:xfrm flipV="1">
          <a:off x="14592300" y="16882450"/>
          <a:ext cx="8890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65802</xdr:rowOff>
    </xdr:from>
    <xdr:to>
      <xdr:col>76</xdr:col>
      <xdr:colOff>114300</xdr:colOff>
      <xdr:row>98</xdr:row>
      <xdr:rowOff>88681</xdr:rowOff>
    </xdr:to>
    <xdr:cxnSp macro="">
      <xdr:nvCxnSpPr>
        <xdr:cNvPr id="680" name="直線コネクタ 679"/>
        <xdr:cNvCxnSpPr/>
      </xdr:nvCxnSpPr>
      <xdr:spPr>
        <a:xfrm>
          <a:off x="13703300" y="16867902"/>
          <a:ext cx="889000" cy="2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65802</xdr:rowOff>
    </xdr:from>
    <xdr:to>
      <xdr:col>71</xdr:col>
      <xdr:colOff>177800</xdr:colOff>
      <xdr:row>98</xdr:row>
      <xdr:rowOff>76309</xdr:rowOff>
    </xdr:to>
    <xdr:cxnSp macro="">
      <xdr:nvCxnSpPr>
        <xdr:cNvPr id="683" name="直線コネクタ 682"/>
        <xdr:cNvCxnSpPr/>
      </xdr:nvCxnSpPr>
      <xdr:spPr>
        <a:xfrm flipV="1">
          <a:off x="12814300" y="16867902"/>
          <a:ext cx="889000" cy="1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5" name="テキスト ボックス 684"/>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144692</xdr:rowOff>
    </xdr:from>
    <xdr:to>
      <xdr:col>85</xdr:col>
      <xdr:colOff>177800</xdr:colOff>
      <xdr:row>98</xdr:row>
      <xdr:rowOff>74842</xdr:rowOff>
    </xdr:to>
    <xdr:sp macro="" textlink="">
      <xdr:nvSpPr>
        <xdr:cNvPr id="693" name="楕円 692"/>
        <xdr:cNvSpPr/>
      </xdr:nvSpPr>
      <xdr:spPr>
        <a:xfrm>
          <a:off x="16268700" y="1677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104069</xdr:rowOff>
    </xdr:from>
    <xdr:ext cx="534377" cy="259045"/>
    <xdr:sp macro="" textlink="">
      <xdr:nvSpPr>
        <xdr:cNvPr id="694" name="積立金該当値テキスト"/>
        <xdr:cNvSpPr txBox="1"/>
      </xdr:nvSpPr>
      <xdr:spPr>
        <a:xfrm>
          <a:off x="16370300" y="1656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29550</xdr:rowOff>
    </xdr:from>
    <xdr:to>
      <xdr:col>81</xdr:col>
      <xdr:colOff>101600</xdr:colOff>
      <xdr:row>98</xdr:row>
      <xdr:rowOff>131150</xdr:rowOff>
    </xdr:to>
    <xdr:sp macro="" textlink="">
      <xdr:nvSpPr>
        <xdr:cNvPr id="695" name="楕円 694"/>
        <xdr:cNvSpPr/>
      </xdr:nvSpPr>
      <xdr:spPr>
        <a:xfrm>
          <a:off x="15430500" y="168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122277</xdr:rowOff>
    </xdr:from>
    <xdr:ext cx="534377" cy="259045"/>
    <xdr:sp macro="" textlink="">
      <xdr:nvSpPr>
        <xdr:cNvPr id="696" name="テキスト ボックス 695"/>
        <xdr:cNvSpPr txBox="1"/>
      </xdr:nvSpPr>
      <xdr:spPr>
        <a:xfrm>
          <a:off x="15214111" y="169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37881</xdr:rowOff>
    </xdr:from>
    <xdr:to>
      <xdr:col>76</xdr:col>
      <xdr:colOff>165100</xdr:colOff>
      <xdr:row>98</xdr:row>
      <xdr:rowOff>139481</xdr:rowOff>
    </xdr:to>
    <xdr:sp macro="" textlink="">
      <xdr:nvSpPr>
        <xdr:cNvPr id="697" name="楕円 696"/>
        <xdr:cNvSpPr/>
      </xdr:nvSpPr>
      <xdr:spPr>
        <a:xfrm>
          <a:off x="14541500" y="1683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130608</xdr:rowOff>
    </xdr:from>
    <xdr:ext cx="534377" cy="259045"/>
    <xdr:sp macro="" textlink="">
      <xdr:nvSpPr>
        <xdr:cNvPr id="698" name="テキスト ボックス 697"/>
        <xdr:cNvSpPr txBox="1"/>
      </xdr:nvSpPr>
      <xdr:spPr>
        <a:xfrm>
          <a:off x="14325111" y="1693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15002</xdr:rowOff>
    </xdr:from>
    <xdr:to>
      <xdr:col>72</xdr:col>
      <xdr:colOff>38100</xdr:colOff>
      <xdr:row>98</xdr:row>
      <xdr:rowOff>116602</xdr:rowOff>
    </xdr:to>
    <xdr:sp macro="" textlink="">
      <xdr:nvSpPr>
        <xdr:cNvPr id="699" name="楕円 698"/>
        <xdr:cNvSpPr/>
      </xdr:nvSpPr>
      <xdr:spPr>
        <a:xfrm>
          <a:off x="13652500" y="1681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133129</xdr:rowOff>
    </xdr:from>
    <xdr:ext cx="534377" cy="259045"/>
    <xdr:sp macro="" textlink="">
      <xdr:nvSpPr>
        <xdr:cNvPr id="700" name="テキスト ボックス 699"/>
        <xdr:cNvSpPr txBox="1"/>
      </xdr:nvSpPr>
      <xdr:spPr>
        <a:xfrm>
          <a:off x="13436111" y="165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25509</xdr:rowOff>
    </xdr:from>
    <xdr:to>
      <xdr:col>67</xdr:col>
      <xdr:colOff>101600</xdr:colOff>
      <xdr:row>98</xdr:row>
      <xdr:rowOff>127109</xdr:rowOff>
    </xdr:to>
    <xdr:sp macro="" textlink="">
      <xdr:nvSpPr>
        <xdr:cNvPr id="701" name="楕円 700"/>
        <xdr:cNvSpPr/>
      </xdr:nvSpPr>
      <xdr:spPr>
        <a:xfrm>
          <a:off x="12763500" y="168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118236</xdr:rowOff>
    </xdr:from>
    <xdr:ext cx="534377" cy="259045"/>
    <xdr:sp macro="" textlink="">
      <xdr:nvSpPr>
        <xdr:cNvPr id="702" name="テキスト ボックス 701"/>
        <xdr:cNvSpPr txBox="1"/>
      </xdr:nvSpPr>
      <xdr:spPr>
        <a:xfrm>
          <a:off x="12547111" y="1692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134854</xdr:rowOff>
    </xdr:from>
    <xdr:to>
      <xdr:col>116</xdr:col>
      <xdr:colOff>63500</xdr:colOff>
      <xdr:row>58</xdr:row>
      <xdr:rowOff>139334</xdr:rowOff>
    </xdr:to>
    <xdr:cxnSp macro="">
      <xdr:nvCxnSpPr>
        <xdr:cNvPr id="788" name="直線コネクタ 787"/>
        <xdr:cNvCxnSpPr/>
      </xdr:nvCxnSpPr>
      <xdr:spPr>
        <a:xfrm>
          <a:off x="21323300" y="10078954"/>
          <a:ext cx="8382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134854</xdr:rowOff>
    </xdr:from>
    <xdr:to>
      <xdr:col>111</xdr:col>
      <xdr:colOff>177800</xdr:colOff>
      <xdr:row>58</xdr:row>
      <xdr:rowOff>139380</xdr:rowOff>
    </xdr:to>
    <xdr:cxnSp macro="">
      <xdr:nvCxnSpPr>
        <xdr:cNvPr id="791" name="直線コネクタ 790"/>
        <xdr:cNvCxnSpPr/>
      </xdr:nvCxnSpPr>
      <xdr:spPr>
        <a:xfrm flipV="1">
          <a:off x="20434300" y="10078954"/>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138968</xdr:rowOff>
    </xdr:from>
    <xdr:to>
      <xdr:col>107</xdr:col>
      <xdr:colOff>50800</xdr:colOff>
      <xdr:row>58</xdr:row>
      <xdr:rowOff>139380</xdr:rowOff>
    </xdr:to>
    <xdr:cxnSp macro="">
      <xdr:nvCxnSpPr>
        <xdr:cNvPr id="794" name="直線コネクタ 793"/>
        <xdr:cNvCxnSpPr/>
      </xdr:nvCxnSpPr>
      <xdr:spPr>
        <a:xfrm>
          <a:off x="19545300" y="10083068"/>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138740</xdr:rowOff>
    </xdr:from>
    <xdr:to>
      <xdr:col>102</xdr:col>
      <xdr:colOff>114300</xdr:colOff>
      <xdr:row>58</xdr:row>
      <xdr:rowOff>138968</xdr:rowOff>
    </xdr:to>
    <xdr:cxnSp macro="">
      <xdr:nvCxnSpPr>
        <xdr:cNvPr id="797" name="直線コネクタ 796"/>
        <xdr:cNvCxnSpPr/>
      </xdr:nvCxnSpPr>
      <xdr:spPr>
        <a:xfrm>
          <a:off x="18656300" y="1008284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88534</xdr:rowOff>
    </xdr:from>
    <xdr:to>
      <xdr:col>116</xdr:col>
      <xdr:colOff>114300</xdr:colOff>
      <xdr:row>59</xdr:row>
      <xdr:rowOff>18684</xdr:rowOff>
    </xdr:to>
    <xdr:sp macro="" textlink="">
      <xdr:nvSpPr>
        <xdr:cNvPr id="807" name="楕円 806"/>
        <xdr:cNvSpPr/>
      </xdr:nvSpPr>
      <xdr:spPr>
        <a:xfrm>
          <a:off x="221107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8" name="貸付金該当値テキスト"/>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84054</xdr:rowOff>
    </xdr:from>
    <xdr:to>
      <xdr:col>112</xdr:col>
      <xdr:colOff>38100</xdr:colOff>
      <xdr:row>59</xdr:row>
      <xdr:rowOff>14204</xdr:rowOff>
    </xdr:to>
    <xdr:sp macro="" textlink="">
      <xdr:nvSpPr>
        <xdr:cNvPr id="809" name="楕円 808"/>
        <xdr:cNvSpPr/>
      </xdr:nvSpPr>
      <xdr:spPr>
        <a:xfrm>
          <a:off x="21272500" y="100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5331</xdr:rowOff>
    </xdr:from>
    <xdr:ext cx="378565" cy="259045"/>
    <xdr:sp macro="" textlink="">
      <xdr:nvSpPr>
        <xdr:cNvPr id="810" name="テキスト ボックス 809"/>
        <xdr:cNvSpPr txBox="1"/>
      </xdr:nvSpPr>
      <xdr:spPr>
        <a:xfrm>
          <a:off x="21134017" y="10120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88580</xdr:rowOff>
    </xdr:from>
    <xdr:to>
      <xdr:col>107</xdr:col>
      <xdr:colOff>101600</xdr:colOff>
      <xdr:row>59</xdr:row>
      <xdr:rowOff>18730</xdr:rowOff>
    </xdr:to>
    <xdr:sp macro="" textlink="">
      <xdr:nvSpPr>
        <xdr:cNvPr id="811" name="楕円 810"/>
        <xdr:cNvSpPr/>
      </xdr:nvSpPr>
      <xdr:spPr>
        <a:xfrm>
          <a:off x="203835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9857</xdr:rowOff>
    </xdr:from>
    <xdr:ext cx="249299" cy="259045"/>
    <xdr:sp macro="" textlink="">
      <xdr:nvSpPr>
        <xdr:cNvPr id="812" name="テキスト ボックス 811"/>
        <xdr:cNvSpPr txBox="1"/>
      </xdr:nvSpPr>
      <xdr:spPr>
        <a:xfrm>
          <a:off x="20309650" y="10125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88168</xdr:rowOff>
    </xdr:from>
    <xdr:to>
      <xdr:col>102</xdr:col>
      <xdr:colOff>165100</xdr:colOff>
      <xdr:row>59</xdr:row>
      <xdr:rowOff>18318</xdr:rowOff>
    </xdr:to>
    <xdr:sp macro="" textlink="">
      <xdr:nvSpPr>
        <xdr:cNvPr id="813" name="楕円 812"/>
        <xdr:cNvSpPr/>
      </xdr:nvSpPr>
      <xdr:spPr>
        <a:xfrm>
          <a:off x="19494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9445</xdr:rowOff>
    </xdr:from>
    <xdr:ext cx="313932" cy="259045"/>
    <xdr:sp macro="" textlink="">
      <xdr:nvSpPr>
        <xdr:cNvPr id="814" name="テキスト ボックス 813"/>
        <xdr:cNvSpPr txBox="1"/>
      </xdr:nvSpPr>
      <xdr:spPr>
        <a:xfrm>
          <a:off x="19388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87940</xdr:rowOff>
    </xdr:from>
    <xdr:to>
      <xdr:col>98</xdr:col>
      <xdr:colOff>38100</xdr:colOff>
      <xdr:row>59</xdr:row>
      <xdr:rowOff>18090</xdr:rowOff>
    </xdr:to>
    <xdr:sp macro="" textlink="">
      <xdr:nvSpPr>
        <xdr:cNvPr id="815" name="楕円 814"/>
        <xdr:cNvSpPr/>
      </xdr:nvSpPr>
      <xdr:spPr>
        <a:xfrm>
          <a:off x="18605500" y="100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9217</xdr:rowOff>
    </xdr:from>
    <xdr:ext cx="313932" cy="259045"/>
    <xdr:sp macro="" textlink="">
      <xdr:nvSpPr>
        <xdr:cNvPr id="816" name="テキスト ボックス 815"/>
        <xdr:cNvSpPr txBox="1"/>
      </xdr:nvSpPr>
      <xdr:spPr>
        <a:xfrm>
          <a:off x="18499333" y="1012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138626</xdr:rowOff>
    </xdr:from>
    <xdr:to>
      <xdr:col>116</xdr:col>
      <xdr:colOff>63500</xdr:colOff>
      <xdr:row>78</xdr:row>
      <xdr:rowOff>26155</xdr:rowOff>
    </xdr:to>
    <xdr:cxnSp macro="">
      <xdr:nvCxnSpPr>
        <xdr:cNvPr id="844" name="直線コネクタ 843"/>
        <xdr:cNvCxnSpPr/>
      </xdr:nvCxnSpPr>
      <xdr:spPr>
        <a:xfrm>
          <a:off x="21323300" y="13340276"/>
          <a:ext cx="8382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138626</xdr:rowOff>
    </xdr:from>
    <xdr:to>
      <xdr:col>111</xdr:col>
      <xdr:colOff>177800</xdr:colOff>
      <xdr:row>78</xdr:row>
      <xdr:rowOff>9558</xdr:rowOff>
    </xdr:to>
    <xdr:cxnSp macro="">
      <xdr:nvCxnSpPr>
        <xdr:cNvPr id="847" name="直線コネクタ 846"/>
        <xdr:cNvCxnSpPr/>
      </xdr:nvCxnSpPr>
      <xdr:spPr>
        <a:xfrm flipV="1">
          <a:off x="20434300" y="13340276"/>
          <a:ext cx="8890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153828</xdr:rowOff>
    </xdr:from>
    <xdr:to>
      <xdr:col>107</xdr:col>
      <xdr:colOff>50800</xdr:colOff>
      <xdr:row>78</xdr:row>
      <xdr:rowOff>9558</xdr:rowOff>
    </xdr:to>
    <xdr:cxnSp macro="">
      <xdr:nvCxnSpPr>
        <xdr:cNvPr id="850" name="直線コネクタ 849"/>
        <xdr:cNvCxnSpPr/>
      </xdr:nvCxnSpPr>
      <xdr:spPr>
        <a:xfrm>
          <a:off x="19545300" y="13355478"/>
          <a:ext cx="889000" cy="2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153828</xdr:rowOff>
    </xdr:from>
    <xdr:to>
      <xdr:col>102</xdr:col>
      <xdr:colOff>114300</xdr:colOff>
      <xdr:row>77</xdr:row>
      <xdr:rowOff>159863</xdr:rowOff>
    </xdr:to>
    <xdr:cxnSp macro="">
      <xdr:nvCxnSpPr>
        <xdr:cNvPr id="853" name="直線コネクタ 852"/>
        <xdr:cNvCxnSpPr/>
      </xdr:nvCxnSpPr>
      <xdr:spPr>
        <a:xfrm flipV="1">
          <a:off x="18656300" y="13355478"/>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146805</xdr:rowOff>
    </xdr:from>
    <xdr:to>
      <xdr:col>116</xdr:col>
      <xdr:colOff>114300</xdr:colOff>
      <xdr:row>78</xdr:row>
      <xdr:rowOff>76955</xdr:rowOff>
    </xdr:to>
    <xdr:sp macro="" textlink="">
      <xdr:nvSpPr>
        <xdr:cNvPr id="863" name="楕円 862"/>
        <xdr:cNvSpPr/>
      </xdr:nvSpPr>
      <xdr:spPr>
        <a:xfrm>
          <a:off x="22110700" y="133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61732</xdr:rowOff>
    </xdr:from>
    <xdr:ext cx="534377" cy="259045"/>
    <xdr:sp macro="" textlink="">
      <xdr:nvSpPr>
        <xdr:cNvPr id="864" name="繰出金該当値テキスト"/>
        <xdr:cNvSpPr txBox="1"/>
      </xdr:nvSpPr>
      <xdr:spPr>
        <a:xfrm>
          <a:off x="22212300" y="1326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87826</xdr:rowOff>
    </xdr:from>
    <xdr:to>
      <xdr:col>112</xdr:col>
      <xdr:colOff>38100</xdr:colOff>
      <xdr:row>78</xdr:row>
      <xdr:rowOff>17976</xdr:rowOff>
    </xdr:to>
    <xdr:sp macro="" textlink="">
      <xdr:nvSpPr>
        <xdr:cNvPr id="865" name="楕円 864"/>
        <xdr:cNvSpPr/>
      </xdr:nvSpPr>
      <xdr:spPr>
        <a:xfrm>
          <a:off x="21272500" y="1328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9103</xdr:rowOff>
    </xdr:from>
    <xdr:ext cx="534377" cy="259045"/>
    <xdr:sp macro="" textlink="">
      <xdr:nvSpPr>
        <xdr:cNvPr id="866" name="テキスト ボックス 865"/>
        <xdr:cNvSpPr txBox="1"/>
      </xdr:nvSpPr>
      <xdr:spPr>
        <a:xfrm>
          <a:off x="21056111" y="1338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130208</xdr:rowOff>
    </xdr:from>
    <xdr:to>
      <xdr:col>107</xdr:col>
      <xdr:colOff>101600</xdr:colOff>
      <xdr:row>78</xdr:row>
      <xdr:rowOff>60358</xdr:rowOff>
    </xdr:to>
    <xdr:sp macro="" textlink="">
      <xdr:nvSpPr>
        <xdr:cNvPr id="867" name="楕円 866"/>
        <xdr:cNvSpPr/>
      </xdr:nvSpPr>
      <xdr:spPr>
        <a:xfrm>
          <a:off x="20383500" y="1333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51485</xdr:rowOff>
    </xdr:from>
    <xdr:ext cx="534377" cy="259045"/>
    <xdr:sp macro="" textlink="">
      <xdr:nvSpPr>
        <xdr:cNvPr id="868" name="テキスト ボックス 867"/>
        <xdr:cNvSpPr txBox="1"/>
      </xdr:nvSpPr>
      <xdr:spPr>
        <a:xfrm>
          <a:off x="20167111" y="1342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103028</xdr:rowOff>
    </xdr:from>
    <xdr:to>
      <xdr:col>102</xdr:col>
      <xdr:colOff>165100</xdr:colOff>
      <xdr:row>78</xdr:row>
      <xdr:rowOff>33178</xdr:rowOff>
    </xdr:to>
    <xdr:sp macro="" textlink="">
      <xdr:nvSpPr>
        <xdr:cNvPr id="869" name="楕円 868"/>
        <xdr:cNvSpPr/>
      </xdr:nvSpPr>
      <xdr:spPr>
        <a:xfrm>
          <a:off x="19494500" y="1330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24305</xdr:rowOff>
    </xdr:from>
    <xdr:ext cx="534377" cy="259045"/>
    <xdr:sp macro="" textlink="">
      <xdr:nvSpPr>
        <xdr:cNvPr id="870" name="テキスト ボックス 869"/>
        <xdr:cNvSpPr txBox="1"/>
      </xdr:nvSpPr>
      <xdr:spPr>
        <a:xfrm>
          <a:off x="19278111" y="1339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109063</xdr:rowOff>
    </xdr:from>
    <xdr:to>
      <xdr:col>98</xdr:col>
      <xdr:colOff>38100</xdr:colOff>
      <xdr:row>78</xdr:row>
      <xdr:rowOff>39213</xdr:rowOff>
    </xdr:to>
    <xdr:sp macro="" textlink="">
      <xdr:nvSpPr>
        <xdr:cNvPr id="871" name="楕円 870"/>
        <xdr:cNvSpPr/>
      </xdr:nvSpPr>
      <xdr:spPr>
        <a:xfrm>
          <a:off x="18605500" y="133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30340</xdr:rowOff>
    </xdr:from>
    <xdr:ext cx="534377" cy="259045"/>
    <xdr:sp macro="" textlink="">
      <xdr:nvSpPr>
        <xdr:cNvPr id="872" name="テキスト ボックス 871"/>
        <xdr:cNvSpPr txBox="1"/>
      </xdr:nvSpPr>
      <xdr:spPr>
        <a:xfrm>
          <a:off x="18389111" y="1340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387</a:t>
          </a:r>
          <a:r>
            <a:rPr kumimoji="1" lang="ja-JP" altLang="ja-JP" sz="1100">
              <a:solidFill>
                <a:schemeClr val="dk1"/>
              </a:solidFill>
              <a:effectLst/>
              <a:latin typeface="+mn-lt"/>
              <a:ea typeface="+mn-ea"/>
              <a:cs typeface="+mn-cs"/>
            </a:rPr>
            <a:t>千円となっている。</a:t>
          </a:r>
          <a:endParaRPr lang="ja-JP" altLang="ja-JP" sz="1400">
            <a:effectLst/>
          </a:endParaRPr>
        </a:p>
        <a:p>
          <a:r>
            <a:rPr kumimoji="1" lang="ja-JP" altLang="ja-JP" sz="1100">
              <a:solidFill>
                <a:schemeClr val="dk1"/>
              </a:solidFill>
              <a:effectLst/>
              <a:latin typeface="+mn-lt"/>
              <a:ea typeface="+mn-ea"/>
              <a:cs typeface="+mn-cs"/>
            </a:rPr>
            <a:t>類似団体内平均と比較して、</a:t>
          </a:r>
          <a:r>
            <a:rPr kumimoji="1" lang="ja-JP" altLang="ja-JP" sz="1100">
              <a:solidFill>
                <a:sysClr val="windowText" lastClr="000000"/>
              </a:solidFill>
              <a:effectLst/>
              <a:latin typeface="+mn-lt"/>
              <a:ea typeface="+mn-ea"/>
              <a:cs typeface="+mn-cs"/>
            </a:rPr>
            <a:t>物件費、扶助費、補助費等、普通建設事業費（うち新規整備）、災害復旧費、公債費、</a:t>
          </a:r>
          <a:r>
            <a:rPr kumimoji="1" lang="ja-JP" altLang="en-US" sz="1100">
              <a:solidFill>
                <a:sysClr val="windowText" lastClr="000000"/>
              </a:solidFill>
              <a:effectLst/>
              <a:latin typeface="+mn-lt"/>
              <a:ea typeface="+mn-ea"/>
              <a:cs typeface="+mn-cs"/>
            </a:rPr>
            <a:t>積立金</a:t>
          </a:r>
          <a:r>
            <a:rPr kumimoji="1" lang="ja-JP" altLang="ja-JP" sz="1100">
              <a:solidFill>
                <a:sysClr val="windowText" lastClr="000000"/>
              </a:solidFill>
              <a:effectLst/>
              <a:latin typeface="+mn-lt"/>
              <a:ea typeface="+mn-ea"/>
              <a:cs typeface="+mn-cs"/>
            </a:rPr>
            <a:t>が平均値を上</a:t>
          </a:r>
          <a:r>
            <a:rPr kumimoji="1" lang="ja-JP" altLang="ja-JP" sz="1100">
              <a:solidFill>
                <a:schemeClr val="dk1"/>
              </a:solidFill>
              <a:effectLst/>
              <a:latin typeface="+mn-lt"/>
              <a:ea typeface="+mn-ea"/>
              <a:cs typeface="+mn-cs"/>
            </a:rPr>
            <a:t>回っているが、中でも</a:t>
          </a:r>
          <a:r>
            <a:rPr kumimoji="1" lang="ja-JP" altLang="en-US" sz="1100">
              <a:solidFill>
                <a:schemeClr val="dk1"/>
              </a:solidFill>
              <a:effectLst/>
              <a:latin typeface="+mn-lt"/>
              <a:ea typeface="+mn-ea"/>
              <a:cs typeface="+mn-cs"/>
            </a:rPr>
            <a:t>小学校の増築工事や大規模改造工事により普通建設事業費（うち新規整備）</a:t>
          </a:r>
          <a:r>
            <a:rPr kumimoji="1" lang="ja-JP" altLang="ja-JP" sz="1100">
              <a:solidFill>
                <a:schemeClr val="dk1"/>
              </a:solidFill>
              <a:effectLst/>
              <a:latin typeface="+mn-lt"/>
              <a:ea typeface="+mn-ea"/>
              <a:cs typeface="+mn-cs"/>
            </a:rPr>
            <a:t>が前年度から大きく増加している。</a:t>
          </a:r>
          <a:endParaRPr kumimoji="1" lang="en-US" altLang="ja-JP" sz="1100">
            <a:solidFill>
              <a:schemeClr val="dk1"/>
            </a:solidFill>
            <a:effectLst/>
            <a:latin typeface="+mn-lt"/>
            <a:ea typeface="+mn-ea"/>
            <a:cs typeface="+mn-cs"/>
          </a:endParaRPr>
        </a:p>
        <a:p>
          <a:r>
            <a:rPr kumimoji="1" lang="ja-JP" altLang="en-US" sz="1100">
              <a:latin typeface="ＭＳ Ｐゴシック" panose="020B0600070205080204" pitchFamily="50" charset="-128"/>
              <a:ea typeface="ＭＳ Ｐゴシック" panose="020B0600070205080204" pitchFamily="50" charset="-128"/>
            </a:rPr>
            <a:t>また、災害復旧事業については、平成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年熊本地震による事業が減少したことにより前年度から大きく減少している。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41,320
40,984
37.46
17,221,002
15,974,259
712,082
8,412,394
16,361,283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254</xdr:rowOff>
    </xdr:from>
    <xdr:to>
      <xdr:col>24</xdr:col>
      <xdr:colOff>63500</xdr:colOff>
      <xdr:row>37</xdr:row>
      <xdr:rowOff>41783</xdr:rowOff>
    </xdr:to>
    <xdr:cxnSp macro="">
      <xdr:nvCxnSpPr>
        <xdr:cNvPr id="61" name="直線コネクタ 60"/>
        <xdr:cNvCxnSpPr/>
      </xdr:nvCxnSpPr>
      <xdr:spPr>
        <a:xfrm>
          <a:off x="3797300" y="6343904"/>
          <a:ext cx="8382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43688</xdr:rowOff>
    </xdr:from>
    <xdr:to>
      <xdr:col>19</xdr:col>
      <xdr:colOff>177800</xdr:colOff>
      <xdr:row>37</xdr:row>
      <xdr:rowOff>254</xdr:rowOff>
    </xdr:to>
    <xdr:cxnSp macro="">
      <xdr:nvCxnSpPr>
        <xdr:cNvPr id="64" name="直線コネクタ 63"/>
        <xdr:cNvCxnSpPr/>
      </xdr:nvCxnSpPr>
      <xdr:spPr>
        <a:xfrm>
          <a:off x="2908300" y="621588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43688</xdr:rowOff>
    </xdr:from>
    <xdr:to>
      <xdr:col>15</xdr:col>
      <xdr:colOff>50800</xdr:colOff>
      <xdr:row>36</xdr:row>
      <xdr:rowOff>105029</xdr:rowOff>
    </xdr:to>
    <xdr:cxnSp macro="">
      <xdr:nvCxnSpPr>
        <xdr:cNvPr id="67" name="直線コネクタ 66"/>
        <xdr:cNvCxnSpPr/>
      </xdr:nvCxnSpPr>
      <xdr:spPr>
        <a:xfrm flipV="1">
          <a:off x="2019300" y="6215888"/>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76835</xdr:rowOff>
    </xdr:from>
    <xdr:to>
      <xdr:col>10</xdr:col>
      <xdr:colOff>114300</xdr:colOff>
      <xdr:row>36</xdr:row>
      <xdr:rowOff>105029</xdr:rowOff>
    </xdr:to>
    <xdr:cxnSp macro="">
      <xdr:nvCxnSpPr>
        <xdr:cNvPr id="70" name="直線コネクタ 69"/>
        <xdr:cNvCxnSpPr/>
      </xdr:nvCxnSpPr>
      <xdr:spPr>
        <a:xfrm>
          <a:off x="1130300" y="6249035"/>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162433</xdr:rowOff>
    </xdr:from>
    <xdr:to>
      <xdr:col>24</xdr:col>
      <xdr:colOff>114300</xdr:colOff>
      <xdr:row>37</xdr:row>
      <xdr:rowOff>92583</xdr:rowOff>
    </xdr:to>
    <xdr:sp macro="" textlink="">
      <xdr:nvSpPr>
        <xdr:cNvPr id="80" name="楕円 79"/>
        <xdr:cNvSpPr/>
      </xdr:nvSpPr>
      <xdr:spPr>
        <a:xfrm>
          <a:off x="4584700" y="633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140860</xdr:rowOff>
    </xdr:from>
    <xdr:ext cx="469744" cy="259045"/>
    <xdr:sp macro="" textlink="">
      <xdr:nvSpPr>
        <xdr:cNvPr id="81" name="議会費該当値テキスト"/>
        <xdr:cNvSpPr txBox="1"/>
      </xdr:nvSpPr>
      <xdr:spPr>
        <a:xfrm>
          <a:off x="4686300" y="631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120904</xdr:rowOff>
    </xdr:from>
    <xdr:to>
      <xdr:col>20</xdr:col>
      <xdr:colOff>38100</xdr:colOff>
      <xdr:row>37</xdr:row>
      <xdr:rowOff>51054</xdr:rowOff>
    </xdr:to>
    <xdr:sp macro="" textlink="">
      <xdr:nvSpPr>
        <xdr:cNvPr id="82" name="楕円 81"/>
        <xdr:cNvSpPr/>
      </xdr:nvSpPr>
      <xdr:spPr>
        <a:xfrm>
          <a:off x="3746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42181</xdr:rowOff>
    </xdr:from>
    <xdr:ext cx="469744" cy="259045"/>
    <xdr:sp macro="" textlink="">
      <xdr:nvSpPr>
        <xdr:cNvPr id="83" name="テキスト ボックス 82"/>
        <xdr:cNvSpPr txBox="1"/>
      </xdr:nvSpPr>
      <xdr:spPr>
        <a:xfrm>
          <a:off x="3562428"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164338</xdr:rowOff>
    </xdr:from>
    <xdr:to>
      <xdr:col>15</xdr:col>
      <xdr:colOff>101600</xdr:colOff>
      <xdr:row>36</xdr:row>
      <xdr:rowOff>94488</xdr:rowOff>
    </xdr:to>
    <xdr:sp macro="" textlink="">
      <xdr:nvSpPr>
        <xdr:cNvPr id="84" name="楕円 83"/>
        <xdr:cNvSpPr/>
      </xdr:nvSpPr>
      <xdr:spPr>
        <a:xfrm>
          <a:off x="28575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85615</xdr:rowOff>
    </xdr:from>
    <xdr:ext cx="469744" cy="259045"/>
    <xdr:sp macro="" textlink="">
      <xdr:nvSpPr>
        <xdr:cNvPr id="85" name="テキスト ボックス 84"/>
        <xdr:cNvSpPr txBox="1"/>
      </xdr:nvSpPr>
      <xdr:spPr>
        <a:xfrm>
          <a:off x="2673428" y="625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54229</xdr:rowOff>
    </xdr:from>
    <xdr:to>
      <xdr:col>10</xdr:col>
      <xdr:colOff>165100</xdr:colOff>
      <xdr:row>36</xdr:row>
      <xdr:rowOff>155829</xdr:rowOff>
    </xdr:to>
    <xdr:sp macro="" textlink="">
      <xdr:nvSpPr>
        <xdr:cNvPr id="86" name="楕円 85"/>
        <xdr:cNvSpPr/>
      </xdr:nvSpPr>
      <xdr:spPr>
        <a:xfrm>
          <a:off x="1968500" y="62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146956</xdr:rowOff>
    </xdr:from>
    <xdr:ext cx="469744" cy="259045"/>
    <xdr:sp macro="" textlink="">
      <xdr:nvSpPr>
        <xdr:cNvPr id="87" name="テキスト ボックス 86"/>
        <xdr:cNvSpPr txBox="1"/>
      </xdr:nvSpPr>
      <xdr:spPr>
        <a:xfrm>
          <a:off x="1784428" y="63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26035</xdr:rowOff>
    </xdr:from>
    <xdr:to>
      <xdr:col>6</xdr:col>
      <xdr:colOff>38100</xdr:colOff>
      <xdr:row>36</xdr:row>
      <xdr:rowOff>127635</xdr:rowOff>
    </xdr:to>
    <xdr:sp macro="" textlink="">
      <xdr:nvSpPr>
        <xdr:cNvPr id="88" name="楕円 87"/>
        <xdr:cNvSpPr/>
      </xdr:nvSpPr>
      <xdr:spPr>
        <a:xfrm>
          <a:off x="1079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118762</xdr:rowOff>
    </xdr:from>
    <xdr:ext cx="469744" cy="259045"/>
    <xdr:sp macro="" textlink="">
      <xdr:nvSpPr>
        <xdr:cNvPr id="89" name="テキスト ボックス 88"/>
        <xdr:cNvSpPr txBox="1"/>
      </xdr:nvSpPr>
      <xdr:spPr>
        <a:xfrm>
          <a:off x="895428" y="629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113826</xdr:rowOff>
    </xdr:from>
    <xdr:to>
      <xdr:col>24</xdr:col>
      <xdr:colOff>63500</xdr:colOff>
      <xdr:row>58</xdr:row>
      <xdr:rowOff>149543</xdr:rowOff>
    </xdr:to>
    <xdr:cxnSp macro="">
      <xdr:nvCxnSpPr>
        <xdr:cNvPr id="120" name="直線コネクタ 119"/>
        <xdr:cNvCxnSpPr/>
      </xdr:nvCxnSpPr>
      <xdr:spPr>
        <a:xfrm flipV="1">
          <a:off x="3797300" y="10057926"/>
          <a:ext cx="838200" cy="3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140781</xdr:rowOff>
    </xdr:from>
    <xdr:to>
      <xdr:col>19</xdr:col>
      <xdr:colOff>177800</xdr:colOff>
      <xdr:row>58</xdr:row>
      <xdr:rowOff>149543</xdr:rowOff>
    </xdr:to>
    <xdr:cxnSp macro="">
      <xdr:nvCxnSpPr>
        <xdr:cNvPr id="123" name="直線コネクタ 122"/>
        <xdr:cNvCxnSpPr/>
      </xdr:nvCxnSpPr>
      <xdr:spPr>
        <a:xfrm>
          <a:off x="2908300" y="10084881"/>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67972</xdr:rowOff>
    </xdr:from>
    <xdr:to>
      <xdr:col>15</xdr:col>
      <xdr:colOff>50800</xdr:colOff>
      <xdr:row>58</xdr:row>
      <xdr:rowOff>140781</xdr:rowOff>
    </xdr:to>
    <xdr:cxnSp macro="">
      <xdr:nvCxnSpPr>
        <xdr:cNvPr id="126" name="直線コネクタ 125"/>
        <xdr:cNvCxnSpPr/>
      </xdr:nvCxnSpPr>
      <xdr:spPr>
        <a:xfrm>
          <a:off x="2019300" y="10012072"/>
          <a:ext cx="889000" cy="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67972</xdr:rowOff>
    </xdr:from>
    <xdr:to>
      <xdr:col>10</xdr:col>
      <xdr:colOff>114300</xdr:colOff>
      <xdr:row>58</xdr:row>
      <xdr:rowOff>127303</xdr:rowOff>
    </xdr:to>
    <xdr:cxnSp macro="">
      <xdr:nvCxnSpPr>
        <xdr:cNvPr id="129" name="直線コネクタ 128"/>
        <xdr:cNvCxnSpPr/>
      </xdr:nvCxnSpPr>
      <xdr:spPr>
        <a:xfrm flipV="1">
          <a:off x="1130300" y="10012072"/>
          <a:ext cx="889000" cy="5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63026</xdr:rowOff>
    </xdr:from>
    <xdr:to>
      <xdr:col>24</xdr:col>
      <xdr:colOff>114300</xdr:colOff>
      <xdr:row>58</xdr:row>
      <xdr:rowOff>164626</xdr:rowOff>
    </xdr:to>
    <xdr:sp macro="" textlink="">
      <xdr:nvSpPr>
        <xdr:cNvPr id="139" name="楕円 138"/>
        <xdr:cNvSpPr/>
      </xdr:nvSpPr>
      <xdr:spPr>
        <a:xfrm>
          <a:off x="4584700" y="100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98743</xdr:rowOff>
    </xdr:from>
    <xdr:to>
      <xdr:col>20</xdr:col>
      <xdr:colOff>38100</xdr:colOff>
      <xdr:row>59</xdr:row>
      <xdr:rowOff>28893</xdr:rowOff>
    </xdr:to>
    <xdr:sp macro="" textlink="">
      <xdr:nvSpPr>
        <xdr:cNvPr id="141" name="楕円 140"/>
        <xdr:cNvSpPr/>
      </xdr:nvSpPr>
      <xdr:spPr>
        <a:xfrm>
          <a:off x="3746500" y="100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20020</xdr:rowOff>
    </xdr:from>
    <xdr:ext cx="534377" cy="259045"/>
    <xdr:sp macro="" textlink="">
      <xdr:nvSpPr>
        <xdr:cNvPr id="142" name="テキスト ボックス 141"/>
        <xdr:cNvSpPr txBox="1"/>
      </xdr:nvSpPr>
      <xdr:spPr>
        <a:xfrm>
          <a:off x="3530111" y="1013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89981</xdr:rowOff>
    </xdr:from>
    <xdr:to>
      <xdr:col>15</xdr:col>
      <xdr:colOff>101600</xdr:colOff>
      <xdr:row>59</xdr:row>
      <xdr:rowOff>20131</xdr:rowOff>
    </xdr:to>
    <xdr:sp macro="" textlink="">
      <xdr:nvSpPr>
        <xdr:cNvPr id="143" name="楕円 142"/>
        <xdr:cNvSpPr/>
      </xdr:nvSpPr>
      <xdr:spPr>
        <a:xfrm>
          <a:off x="2857500" y="100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11258</xdr:rowOff>
    </xdr:from>
    <xdr:ext cx="534377" cy="259045"/>
    <xdr:sp macro="" textlink="">
      <xdr:nvSpPr>
        <xdr:cNvPr id="144" name="テキスト ボックス 143"/>
        <xdr:cNvSpPr txBox="1"/>
      </xdr:nvSpPr>
      <xdr:spPr>
        <a:xfrm>
          <a:off x="2641111" y="1012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17172</xdr:rowOff>
    </xdr:from>
    <xdr:to>
      <xdr:col>10</xdr:col>
      <xdr:colOff>165100</xdr:colOff>
      <xdr:row>58</xdr:row>
      <xdr:rowOff>118772</xdr:rowOff>
    </xdr:to>
    <xdr:sp macro="" textlink="">
      <xdr:nvSpPr>
        <xdr:cNvPr id="145" name="楕円 144"/>
        <xdr:cNvSpPr/>
      </xdr:nvSpPr>
      <xdr:spPr>
        <a:xfrm>
          <a:off x="1968500" y="99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135299</xdr:rowOff>
    </xdr:from>
    <xdr:ext cx="534377" cy="259045"/>
    <xdr:sp macro="" textlink="">
      <xdr:nvSpPr>
        <xdr:cNvPr id="146" name="テキスト ボックス 145"/>
        <xdr:cNvSpPr txBox="1"/>
      </xdr:nvSpPr>
      <xdr:spPr>
        <a:xfrm>
          <a:off x="1752111" y="973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76503</xdr:rowOff>
    </xdr:from>
    <xdr:to>
      <xdr:col>6</xdr:col>
      <xdr:colOff>38100</xdr:colOff>
      <xdr:row>59</xdr:row>
      <xdr:rowOff>6653</xdr:rowOff>
    </xdr:to>
    <xdr:sp macro="" textlink="">
      <xdr:nvSpPr>
        <xdr:cNvPr id="147" name="楕円 146"/>
        <xdr:cNvSpPr/>
      </xdr:nvSpPr>
      <xdr:spPr>
        <a:xfrm>
          <a:off x="1079500" y="1002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169230</xdr:rowOff>
    </xdr:from>
    <xdr:ext cx="534377" cy="259045"/>
    <xdr:sp macro="" textlink="">
      <xdr:nvSpPr>
        <xdr:cNvPr id="148" name="テキスト ボックス 147"/>
        <xdr:cNvSpPr txBox="1"/>
      </xdr:nvSpPr>
      <xdr:spPr>
        <a:xfrm>
          <a:off x="863111" y="1011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155194</xdr:rowOff>
    </xdr:from>
    <xdr:to>
      <xdr:col>24</xdr:col>
      <xdr:colOff>63500</xdr:colOff>
      <xdr:row>75</xdr:row>
      <xdr:rowOff>166548</xdr:rowOff>
    </xdr:to>
    <xdr:cxnSp macro="">
      <xdr:nvCxnSpPr>
        <xdr:cNvPr id="178" name="直線コネクタ 177"/>
        <xdr:cNvCxnSpPr/>
      </xdr:nvCxnSpPr>
      <xdr:spPr>
        <a:xfrm>
          <a:off x="3797300" y="13013944"/>
          <a:ext cx="8382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155194</xdr:rowOff>
    </xdr:from>
    <xdr:to>
      <xdr:col>19</xdr:col>
      <xdr:colOff>177800</xdr:colOff>
      <xdr:row>77</xdr:row>
      <xdr:rowOff>70789</xdr:rowOff>
    </xdr:to>
    <xdr:cxnSp macro="">
      <xdr:nvCxnSpPr>
        <xdr:cNvPr id="181" name="直線コネクタ 180"/>
        <xdr:cNvCxnSpPr/>
      </xdr:nvCxnSpPr>
      <xdr:spPr>
        <a:xfrm flipV="1">
          <a:off x="2908300" y="13013944"/>
          <a:ext cx="889000" cy="25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24067</xdr:rowOff>
    </xdr:from>
    <xdr:to>
      <xdr:col>15</xdr:col>
      <xdr:colOff>50800</xdr:colOff>
      <xdr:row>77</xdr:row>
      <xdr:rowOff>70789</xdr:rowOff>
    </xdr:to>
    <xdr:cxnSp macro="">
      <xdr:nvCxnSpPr>
        <xdr:cNvPr id="184" name="直線コネクタ 183"/>
        <xdr:cNvCxnSpPr/>
      </xdr:nvCxnSpPr>
      <xdr:spPr>
        <a:xfrm>
          <a:off x="2019300" y="13225717"/>
          <a:ext cx="889000" cy="4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24067</xdr:rowOff>
    </xdr:from>
    <xdr:to>
      <xdr:col>10</xdr:col>
      <xdr:colOff>114300</xdr:colOff>
      <xdr:row>78</xdr:row>
      <xdr:rowOff>50978</xdr:rowOff>
    </xdr:to>
    <xdr:cxnSp macro="">
      <xdr:nvCxnSpPr>
        <xdr:cNvPr id="187" name="直線コネクタ 186"/>
        <xdr:cNvCxnSpPr/>
      </xdr:nvCxnSpPr>
      <xdr:spPr>
        <a:xfrm flipV="1">
          <a:off x="1130300" y="13225717"/>
          <a:ext cx="889000" cy="19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115748</xdr:rowOff>
    </xdr:from>
    <xdr:to>
      <xdr:col>24</xdr:col>
      <xdr:colOff>114300</xdr:colOff>
      <xdr:row>76</xdr:row>
      <xdr:rowOff>45898</xdr:rowOff>
    </xdr:to>
    <xdr:sp macro="" textlink="">
      <xdr:nvSpPr>
        <xdr:cNvPr id="197" name="楕円 196"/>
        <xdr:cNvSpPr/>
      </xdr:nvSpPr>
      <xdr:spPr>
        <a:xfrm>
          <a:off x="4584700" y="129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138625</xdr:rowOff>
    </xdr:from>
    <xdr:ext cx="599010" cy="259045"/>
    <xdr:sp macro="" textlink="">
      <xdr:nvSpPr>
        <xdr:cNvPr id="198" name="民生費該当値テキスト"/>
        <xdr:cNvSpPr txBox="1"/>
      </xdr:nvSpPr>
      <xdr:spPr>
        <a:xfrm>
          <a:off x="4686300" y="1282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104394</xdr:rowOff>
    </xdr:from>
    <xdr:to>
      <xdr:col>20</xdr:col>
      <xdr:colOff>38100</xdr:colOff>
      <xdr:row>76</xdr:row>
      <xdr:rowOff>34544</xdr:rowOff>
    </xdr:to>
    <xdr:sp macro="" textlink="">
      <xdr:nvSpPr>
        <xdr:cNvPr id="199" name="楕円 198"/>
        <xdr:cNvSpPr/>
      </xdr:nvSpPr>
      <xdr:spPr>
        <a:xfrm>
          <a:off x="3746500" y="129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51071</xdr:rowOff>
    </xdr:from>
    <xdr:ext cx="599010" cy="259045"/>
    <xdr:sp macro="" textlink="">
      <xdr:nvSpPr>
        <xdr:cNvPr id="200" name="テキスト ボックス 199"/>
        <xdr:cNvSpPr txBox="1"/>
      </xdr:nvSpPr>
      <xdr:spPr>
        <a:xfrm>
          <a:off x="3497795" y="1273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19989</xdr:rowOff>
    </xdr:from>
    <xdr:to>
      <xdr:col>15</xdr:col>
      <xdr:colOff>101600</xdr:colOff>
      <xdr:row>77</xdr:row>
      <xdr:rowOff>121589</xdr:rowOff>
    </xdr:to>
    <xdr:sp macro="" textlink="">
      <xdr:nvSpPr>
        <xdr:cNvPr id="201" name="楕円 200"/>
        <xdr:cNvSpPr/>
      </xdr:nvSpPr>
      <xdr:spPr>
        <a:xfrm>
          <a:off x="2857500" y="132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138116</xdr:rowOff>
    </xdr:from>
    <xdr:ext cx="599010" cy="259045"/>
    <xdr:sp macro="" textlink="">
      <xdr:nvSpPr>
        <xdr:cNvPr id="202" name="テキスト ボックス 201"/>
        <xdr:cNvSpPr txBox="1"/>
      </xdr:nvSpPr>
      <xdr:spPr>
        <a:xfrm>
          <a:off x="2608795" y="1299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144717</xdr:rowOff>
    </xdr:from>
    <xdr:to>
      <xdr:col>10</xdr:col>
      <xdr:colOff>165100</xdr:colOff>
      <xdr:row>77</xdr:row>
      <xdr:rowOff>74867</xdr:rowOff>
    </xdr:to>
    <xdr:sp macro="" textlink="">
      <xdr:nvSpPr>
        <xdr:cNvPr id="203" name="楕円 202"/>
        <xdr:cNvSpPr/>
      </xdr:nvSpPr>
      <xdr:spPr>
        <a:xfrm>
          <a:off x="1968500" y="131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91394</xdr:rowOff>
    </xdr:from>
    <xdr:ext cx="599010" cy="259045"/>
    <xdr:sp macro="" textlink="">
      <xdr:nvSpPr>
        <xdr:cNvPr id="204" name="テキスト ボックス 203"/>
        <xdr:cNvSpPr txBox="1"/>
      </xdr:nvSpPr>
      <xdr:spPr>
        <a:xfrm>
          <a:off x="1719795" y="1295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178</xdr:rowOff>
    </xdr:from>
    <xdr:to>
      <xdr:col>6</xdr:col>
      <xdr:colOff>38100</xdr:colOff>
      <xdr:row>78</xdr:row>
      <xdr:rowOff>101778</xdr:rowOff>
    </xdr:to>
    <xdr:sp macro="" textlink="">
      <xdr:nvSpPr>
        <xdr:cNvPr id="205" name="楕円 204"/>
        <xdr:cNvSpPr/>
      </xdr:nvSpPr>
      <xdr:spPr>
        <a:xfrm>
          <a:off x="1079500" y="1337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92905</xdr:rowOff>
    </xdr:from>
    <xdr:ext cx="599010" cy="259045"/>
    <xdr:sp macro="" textlink="">
      <xdr:nvSpPr>
        <xdr:cNvPr id="206" name="テキスト ボックス 205"/>
        <xdr:cNvSpPr txBox="1"/>
      </xdr:nvSpPr>
      <xdr:spPr>
        <a:xfrm>
          <a:off x="830795" y="1346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99363</xdr:rowOff>
    </xdr:from>
    <xdr:to>
      <xdr:col>24</xdr:col>
      <xdr:colOff>63500</xdr:colOff>
      <xdr:row>96</xdr:row>
      <xdr:rowOff>127950</xdr:rowOff>
    </xdr:to>
    <xdr:cxnSp macro="">
      <xdr:nvCxnSpPr>
        <xdr:cNvPr id="231" name="直線コネクタ 230"/>
        <xdr:cNvCxnSpPr/>
      </xdr:nvCxnSpPr>
      <xdr:spPr>
        <a:xfrm>
          <a:off x="3797300" y="16558563"/>
          <a:ext cx="838200" cy="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99363</xdr:rowOff>
    </xdr:from>
    <xdr:to>
      <xdr:col>19</xdr:col>
      <xdr:colOff>177800</xdr:colOff>
      <xdr:row>97</xdr:row>
      <xdr:rowOff>58976</xdr:rowOff>
    </xdr:to>
    <xdr:cxnSp macro="">
      <xdr:nvCxnSpPr>
        <xdr:cNvPr id="234" name="直線コネクタ 233"/>
        <xdr:cNvCxnSpPr/>
      </xdr:nvCxnSpPr>
      <xdr:spPr>
        <a:xfrm flipV="1">
          <a:off x="2908300" y="16558563"/>
          <a:ext cx="889000" cy="13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25739</xdr:rowOff>
    </xdr:from>
    <xdr:ext cx="534377" cy="259045"/>
    <xdr:sp macro="" textlink="">
      <xdr:nvSpPr>
        <xdr:cNvPr id="236" name="テキスト ボックス 235"/>
        <xdr:cNvSpPr txBox="1"/>
      </xdr:nvSpPr>
      <xdr:spPr>
        <a:xfrm>
          <a:off x="3530111" y="166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58976</xdr:rowOff>
    </xdr:from>
    <xdr:to>
      <xdr:col>15</xdr:col>
      <xdr:colOff>50800</xdr:colOff>
      <xdr:row>97</xdr:row>
      <xdr:rowOff>59255</xdr:rowOff>
    </xdr:to>
    <xdr:cxnSp macro="">
      <xdr:nvCxnSpPr>
        <xdr:cNvPr id="237" name="直線コネクタ 236"/>
        <xdr:cNvCxnSpPr/>
      </xdr:nvCxnSpPr>
      <xdr:spPr>
        <a:xfrm flipV="1">
          <a:off x="2019300" y="16689626"/>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59255</xdr:rowOff>
    </xdr:from>
    <xdr:to>
      <xdr:col>10</xdr:col>
      <xdr:colOff>114300</xdr:colOff>
      <xdr:row>97</xdr:row>
      <xdr:rowOff>59936</xdr:rowOff>
    </xdr:to>
    <xdr:cxnSp macro="">
      <xdr:nvCxnSpPr>
        <xdr:cNvPr id="240" name="直線コネクタ 239"/>
        <xdr:cNvCxnSpPr/>
      </xdr:nvCxnSpPr>
      <xdr:spPr>
        <a:xfrm flipV="1">
          <a:off x="1130300" y="16689905"/>
          <a:ext cx="8890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77150</xdr:rowOff>
    </xdr:from>
    <xdr:to>
      <xdr:col>24</xdr:col>
      <xdr:colOff>114300</xdr:colOff>
      <xdr:row>97</xdr:row>
      <xdr:rowOff>7300</xdr:rowOff>
    </xdr:to>
    <xdr:sp macro="" textlink="">
      <xdr:nvSpPr>
        <xdr:cNvPr id="250" name="楕円 249"/>
        <xdr:cNvSpPr/>
      </xdr:nvSpPr>
      <xdr:spPr>
        <a:xfrm>
          <a:off x="4584700" y="1653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100027</xdr:rowOff>
    </xdr:from>
    <xdr:ext cx="534377" cy="259045"/>
    <xdr:sp macro="" textlink="">
      <xdr:nvSpPr>
        <xdr:cNvPr id="251" name="衛生費該当値テキスト"/>
        <xdr:cNvSpPr txBox="1"/>
      </xdr:nvSpPr>
      <xdr:spPr>
        <a:xfrm>
          <a:off x="4686300" y="1638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48563</xdr:rowOff>
    </xdr:from>
    <xdr:to>
      <xdr:col>20</xdr:col>
      <xdr:colOff>38100</xdr:colOff>
      <xdr:row>96</xdr:row>
      <xdr:rowOff>150163</xdr:rowOff>
    </xdr:to>
    <xdr:sp macro="" textlink="">
      <xdr:nvSpPr>
        <xdr:cNvPr id="252" name="楕円 251"/>
        <xdr:cNvSpPr/>
      </xdr:nvSpPr>
      <xdr:spPr>
        <a:xfrm>
          <a:off x="3746500" y="1650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166690</xdr:rowOff>
    </xdr:from>
    <xdr:ext cx="534377" cy="259045"/>
    <xdr:sp macro="" textlink="">
      <xdr:nvSpPr>
        <xdr:cNvPr id="253" name="テキスト ボックス 252"/>
        <xdr:cNvSpPr txBox="1"/>
      </xdr:nvSpPr>
      <xdr:spPr>
        <a:xfrm>
          <a:off x="3530111" y="1628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8176</xdr:rowOff>
    </xdr:from>
    <xdr:to>
      <xdr:col>15</xdr:col>
      <xdr:colOff>101600</xdr:colOff>
      <xdr:row>97</xdr:row>
      <xdr:rowOff>109776</xdr:rowOff>
    </xdr:to>
    <xdr:sp macro="" textlink="">
      <xdr:nvSpPr>
        <xdr:cNvPr id="254" name="楕円 253"/>
        <xdr:cNvSpPr/>
      </xdr:nvSpPr>
      <xdr:spPr>
        <a:xfrm>
          <a:off x="2857500" y="1663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100903</xdr:rowOff>
    </xdr:from>
    <xdr:ext cx="534377" cy="259045"/>
    <xdr:sp macro="" textlink="">
      <xdr:nvSpPr>
        <xdr:cNvPr id="255" name="テキスト ボックス 254"/>
        <xdr:cNvSpPr txBox="1"/>
      </xdr:nvSpPr>
      <xdr:spPr>
        <a:xfrm>
          <a:off x="2641111" y="167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8455</xdr:rowOff>
    </xdr:from>
    <xdr:to>
      <xdr:col>10</xdr:col>
      <xdr:colOff>165100</xdr:colOff>
      <xdr:row>97</xdr:row>
      <xdr:rowOff>110055</xdr:rowOff>
    </xdr:to>
    <xdr:sp macro="" textlink="">
      <xdr:nvSpPr>
        <xdr:cNvPr id="256" name="楕円 255"/>
        <xdr:cNvSpPr/>
      </xdr:nvSpPr>
      <xdr:spPr>
        <a:xfrm>
          <a:off x="1968500" y="166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101182</xdr:rowOff>
    </xdr:from>
    <xdr:ext cx="534377" cy="259045"/>
    <xdr:sp macro="" textlink="">
      <xdr:nvSpPr>
        <xdr:cNvPr id="257" name="テキスト ボックス 256"/>
        <xdr:cNvSpPr txBox="1"/>
      </xdr:nvSpPr>
      <xdr:spPr>
        <a:xfrm>
          <a:off x="1752111" y="1673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9136</xdr:rowOff>
    </xdr:from>
    <xdr:to>
      <xdr:col>6</xdr:col>
      <xdr:colOff>38100</xdr:colOff>
      <xdr:row>97</xdr:row>
      <xdr:rowOff>110736</xdr:rowOff>
    </xdr:to>
    <xdr:sp macro="" textlink="">
      <xdr:nvSpPr>
        <xdr:cNvPr id="258" name="楕円 257"/>
        <xdr:cNvSpPr/>
      </xdr:nvSpPr>
      <xdr:spPr>
        <a:xfrm>
          <a:off x="1079500" y="16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101863</xdr:rowOff>
    </xdr:from>
    <xdr:ext cx="534377" cy="259045"/>
    <xdr:sp macro="" textlink="">
      <xdr:nvSpPr>
        <xdr:cNvPr id="259" name="テキスト ボックス 258"/>
        <xdr:cNvSpPr txBox="1"/>
      </xdr:nvSpPr>
      <xdr:spPr>
        <a:xfrm>
          <a:off x="863111" y="1673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67310</xdr:rowOff>
    </xdr:from>
    <xdr:to>
      <xdr:col>55</xdr:col>
      <xdr:colOff>0</xdr:colOff>
      <xdr:row>38</xdr:row>
      <xdr:rowOff>73025</xdr:rowOff>
    </xdr:to>
    <xdr:cxnSp macro="">
      <xdr:nvCxnSpPr>
        <xdr:cNvPr id="288" name="直線コネクタ 287"/>
        <xdr:cNvCxnSpPr/>
      </xdr:nvCxnSpPr>
      <xdr:spPr>
        <a:xfrm flipV="1">
          <a:off x="9639300" y="65824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46355</xdr:rowOff>
    </xdr:from>
    <xdr:to>
      <xdr:col>50</xdr:col>
      <xdr:colOff>114300</xdr:colOff>
      <xdr:row>38</xdr:row>
      <xdr:rowOff>73025</xdr:rowOff>
    </xdr:to>
    <xdr:cxnSp macro="">
      <xdr:nvCxnSpPr>
        <xdr:cNvPr id="291" name="直線コネクタ 290"/>
        <xdr:cNvCxnSpPr/>
      </xdr:nvCxnSpPr>
      <xdr:spPr>
        <a:xfrm>
          <a:off x="8750300" y="65614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46355</xdr:rowOff>
    </xdr:from>
    <xdr:to>
      <xdr:col>45</xdr:col>
      <xdr:colOff>177800</xdr:colOff>
      <xdr:row>38</xdr:row>
      <xdr:rowOff>60452</xdr:rowOff>
    </xdr:to>
    <xdr:cxnSp macro="">
      <xdr:nvCxnSpPr>
        <xdr:cNvPr id="294" name="直線コネクタ 293"/>
        <xdr:cNvCxnSpPr/>
      </xdr:nvCxnSpPr>
      <xdr:spPr>
        <a:xfrm flipV="1">
          <a:off x="7861300" y="656145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49403</xdr:rowOff>
    </xdr:from>
    <xdr:to>
      <xdr:col>41</xdr:col>
      <xdr:colOff>50800</xdr:colOff>
      <xdr:row>38</xdr:row>
      <xdr:rowOff>60452</xdr:rowOff>
    </xdr:to>
    <xdr:cxnSp macro="">
      <xdr:nvCxnSpPr>
        <xdr:cNvPr id="297" name="直線コネクタ 296"/>
        <xdr:cNvCxnSpPr/>
      </xdr:nvCxnSpPr>
      <xdr:spPr>
        <a:xfrm>
          <a:off x="6972300" y="6564503"/>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xdr:rowOff>
    </xdr:from>
    <xdr:to>
      <xdr:col>55</xdr:col>
      <xdr:colOff>50800</xdr:colOff>
      <xdr:row>38</xdr:row>
      <xdr:rowOff>118110</xdr:rowOff>
    </xdr:to>
    <xdr:sp macro="" textlink="">
      <xdr:nvSpPr>
        <xdr:cNvPr id="307" name="楕円 306"/>
        <xdr:cNvSpPr/>
      </xdr:nvSpPr>
      <xdr:spPr>
        <a:xfrm>
          <a:off x="104267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166387</xdr:rowOff>
    </xdr:from>
    <xdr:ext cx="378565" cy="259045"/>
    <xdr:sp macro="" textlink="">
      <xdr:nvSpPr>
        <xdr:cNvPr id="308" name="労働費該当値テキスト"/>
        <xdr:cNvSpPr txBox="1"/>
      </xdr:nvSpPr>
      <xdr:spPr>
        <a:xfrm>
          <a:off x="10528300" y="6510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22225</xdr:rowOff>
    </xdr:from>
    <xdr:to>
      <xdr:col>50</xdr:col>
      <xdr:colOff>165100</xdr:colOff>
      <xdr:row>38</xdr:row>
      <xdr:rowOff>123825</xdr:rowOff>
    </xdr:to>
    <xdr:sp macro="" textlink="">
      <xdr:nvSpPr>
        <xdr:cNvPr id="309" name="楕円 308"/>
        <xdr:cNvSpPr/>
      </xdr:nvSpPr>
      <xdr:spPr>
        <a:xfrm>
          <a:off x="9588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114952</xdr:rowOff>
    </xdr:from>
    <xdr:ext cx="378565" cy="259045"/>
    <xdr:sp macro="" textlink="">
      <xdr:nvSpPr>
        <xdr:cNvPr id="310" name="テキスト ボックス 309"/>
        <xdr:cNvSpPr txBox="1"/>
      </xdr:nvSpPr>
      <xdr:spPr>
        <a:xfrm>
          <a:off x="9450017" y="6630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167005</xdr:rowOff>
    </xdr:from>
    <xdr:to>
      <xdr:col>46</xdr:col>
      <xdr:colOff>38100</xdr:colOff>
      <xdr:row>38</xdr:row>
      <xdr:rowOff>97155</xdr:rowOff>
    </xdr:to>
    <xdr:sp macro="" textlink="">
      <xdr:nvSpPr>
        <xdr:cNvPr id="311" name="楕円 310"/>
        <xdr:cNvSpPr/>
      </xdr:nvSpPr>
      <xdr:spPr>
        <a:xfrm>
          <a:off x="8699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88282</xdr:rowOff>
    </xdr:from>
    <xdr:ext cx="378565" cy="259045"/>
    <xdr:sp macro="" textlink="">
      <xdr:nvSpPr>
        <xdr:cNvPr id="312" name="テキスト ボックス 311"/>
        <xdr:cNvSpPr txBox="1"/>
      </xdr:nvSpPr>
      <xdr:spPr>
        <a:xfrm>
          <a:off x="8561017" y="660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9652</xdr:rowOff>
    </xdr:from>
    <xdr:to>
      <xdr:col>41</xdr:col>
      <xdr:colOff>101600</xdr:colOff>
      <xdr:row>38</xdr:row>
      <xdr:rowOff>111252</xdr:rowOff>
    </xdr:to>
    <xdr:sp macro="" textlink="">
      <xdr:nvSpPr>
        <xdr:cNvPr id="313" name="楕円 312"/>
        <xdr:cNvSpPr/>
      </xdr:nvSpPr>
      <xdr:spPr>
        <a:xfrm>
          <a:off x="78105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102379</xdr:rowOff>
    </xdr:from>
    <xdr:ext cx="378565" cy="259045"/>
    <xdr:sp macro="" textlink="">
      <xdr:nvSpPr>
        <xdr:cNvPr id="314" name="テキスト ボックス 313"/>
        <xdr:cNvSpPr txBox="1"/>
      </xdr:nvSpPr>
      <xdr:spPr>
        <a:xfrm>
          <a:off x="7672017" y="6617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170053</xdr:rowOff>
    </xdr:from>
    <xdr:to>
      <xdr:col>36</xdr:col>
      <xdr:colOff>165100</xdr:colOff>
      <xdr:row>38</xdr:row>
      <xdr:rowOff>100203</xdr:rowOff>
    </xdr:to>
    <xdr:sp macro="" textlink="">
      <xdr:nvSpPr>
        <xdr:cNvPr id="315" name="楕円 314"/>
        <xdr:cNvSpPr/>
      </xdr:nvSpPr>
      <xdr:spPr>
        <a:xfrm>
          <a:off x="6921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91330</xdr:rowOff>
    </xdr:from>
    <xdr:ext cx="378565" cy="259045"/>
    <xdr:sp macro="" textlink="">
      <xdr:nvSpPr>
        <xdr:cNvPr id="316" name="テキスト ボックス 315"/>
        <xdr:cNvSpPr txBox="1"/>
      </xdr:nvSpPr>
      <xdr:spPr>
        <a:xfrm>
          <a:off x="6783017" y="660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132107</xdr:rowOff>
    </xdr:from>
    <xdr:to>
      <xdr:col>55</xdr:col>
      <xdr:colOff>0</xdr:colOff>
      <xdr:row>58</xdr:row>
      <xdr:rowOff>72965</xdr:rowOff>
    </xdr:to>
    <xdr:cxnSp macro="">
      <xdr:nvCxnSpPr>
        <xdr:cNvPr id="347" name="直線コネクタ 346"/>
        <xdr:cNvCxnSpPr/>
      </xdr:nvCxnSpPr>
      <xdr:spPr>
        <a:xfrm flipV="1">
          <a:off x="9639300" y="9904757"/>
          <a:ext cx="838200" cy="11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72965</xdr:rowOff>
    </xdr:from>
    <xdr:to>
      <xdr:col>50</xdr:col>
      <xdr:colOff>114300</xdr:colOff>
      <xdr:row>58</xdr:row>
      <xdr:rowOff>122963</xdr:rowOff>
    </xdr:to>
    <xdr:cxnSp macro="">
      <xdr:nvCxnSpPr>
        <xdr:cNvPr id="350" name="直線コネクタ 349"/>
        <xdr:cNvCxnSpPr/>
      </xdr:nvCxnSpPr>
      <xdr:spPr>
        <a:xfrm flipV="1">
          <a:off x="8750300" y="10017065"/>
          <a:ext cx="889000" cy="4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122963</xdr:rowOff>
    </xdr:from>
    <xdr:to>
      <xdr:col>45</xdr:col>
      <xdr:colOff>177800</xdr:colOff>
      <xdr:row>59</xdr:row>
      <xdr:rowOff>3291</xdr:rowOff>
    </xdr:to>
    <xdr:cxnSp macro="">
      <xdr:nvCxnSpPr>
        <xdr:cNvPr id="353" name="直線コネクタ 352"/>
        <xdr:cNvCxnSpPr/>
      </xdr:nvCxnSpPr>
      <xdr:spPr>
        <a:xfrm flipV="1">
          <a:off x="7861300" y="10067063"/>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23800</xdr:rowOff>
    </xdr:from>
    <xdr:to>
      <xdr:col>41</xdr:col>
      <xdr:colOff>50800</xdr:colOff>
      <xdr:row>59</xdr:row>
      <xdr:rowOff>3291</xdr:rowOff>
    </xdr:to>
    <xdr:cxnSp macro="">
      <xdr:nvCxnSpPr>
        <xdr:cNvPr id="356" name="直線コネクタ 355"/>
        <xdr:cNvCxnSpPr/>
      </xdr:nvCxnSpPr>
      <xdr:spPr>
        <a:xfrm>
          <a:off x="6972300" y="9967900"/>
          <a:ext cx="889000" cy="1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92816</xdr:rowOff>
    </xdr:from>
    <xdr:ext cx="534377" cy="259045"/>
    <xdr:sp macro="" textlink="">
      <xdr:nvSpPr>
        <xdr:cNvPr id="360" name="テキスト ボックス 359"/>
        <xdr:cNvSpPr txBox="1"/>
      </xdr:nvSpPr>
      <xdr:spPr>
        <a:xfrm>
          <a:off x="6705111" y="10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81307</xdr:rowOff>
    </xdr:from>
    <xdr:to>
      <xdr:col>55</xdr:col>
      <xdr:colOff>50800</xdr:colOff>
      <xdr:row>58</xdr:row>
      <xdr:rowOff>11457</xdr:rowOff>
    </xdr:to>
    <xdr:sp macro="" textlink="">
      <xdr:nvSpPr>
        <xdr:cNvPr id="366" name="楕円 365"/>
        <xdr:cNvSpPr/>
      </xdr:nvSpPr>
      <xdr:spPr>
        <a:xfrm>
          <a:off x="10426700" y="98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104184</xdr:rowOff>
    </xdr:from>
    <xdr:ext cx="534377" cy="259045"/>
    <xdr:sp macro="" textlink="">
      <xdr:nvSpPr>
        <xdr:cNvPr id="367" name="農林水産業費該当値テキスト"/>
        <xdr:cNvSpPr txBox="1"/>
      </xdr:nvSpPr>
      <xdr:spPr>
        <a:xfrm>
          <a:off x="10528300" y="970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22165</xdr:rowOff>
    </xdr:from>
    <xdr:to>
      <xdr:col>50</xdr:col>
      <xdr:colOff>165100</xdr:colOff>
      <xdr:row>58</xdr:row>
      <xdr:rowOff>123765</xdr:rowOff>
    </xdr:to>
    <xdr:sp macro="" textlink="">
      <xdr:nvSpPr>
        <xdr:cNvPr id="368" name="楕円 367"/>
        <xdr:cNvSpPr/>
      </xdr:nvSpPr>
      <xdr:spPr>
        <a:xfrm>
          <a:off x="9588500" y="996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140292</xdr:rowOff>
    </xdr:from>
    <xdr:ext cx="534377" cy="259045"/>
    <xdr:sp macro="" textlink="">
      <xdr:nvSpPr>
        <xdr:cNvPr id="369" name="テキスト ボックス 368"/>
        <xdr:cNvSpPr txBox="1"/>
      </xdr:nvSpPr>
      <xdr:spPr>
        <a:xfrm>
          <a:off x="9372111" y="974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72163</xdr:rowOff>
    </xdr:from>
    <xdr:to>
      <xdr:col>46</xdr:col>
      <xdr:colOff>38100</xdr:colOff>
      <xdr:row>59</xdr:row>
      <xdr:rowOff>2313</xdr:rowOff>
    </xdr:to>
    <xdr:sp macro="" textlink="">
      <xdr:nvSpPr>
        <xdr:cNvPr id="370" name="楕円 369"/>
        <xdr:cNvSpPr/>
      </xdr:nvSpPr>
      <xdr:spPr>
        <a:xfrm>
          <a:off x="8699500" y="100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164890</xdr:rowOff>
    </xdr:from>
    <xdr:ext cx="469744" cy="259045"/>
    <xdr:sp macro="" textlink="">
      <xdr:nvSpPr>
        <xdr:cNvPr id="371" name="テキスト ボックス 370"/>
        <xdr:cNvSpPr txBox="1"/>
      </xdr:nvSpPr>
      <xdr:spPr>
        <a:xfrm>
          <a:off x="8515428" y="1010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123941</xdr:rowOff>
    </xdr:from>
    <xdr:to>
      <xdr:col>41</xdr:col>
      <xdr:colOff>101600</xdr:colOff>
      <xdr:row>59</xdr:row>
      <xdr:rowOff>54091</xdr:rowOff>
    </xdr:to>
    <xdr:sp macro="" textlink="">
      <xdr:nvSpPr>
        <xdr:cNvPr id="372" name="楕円 371"/>
        <xdr:cNvSpPr/>
      </xdr:nvSpPr>
      <xdr:spPr>
        <a:xfrm>
          <a:off x="7810500" y="100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45218</xdr:rowOff>
    </xdr:from>
    <xdr:ext cx="469744" cy="259045"/>
    <xdr:sp macro="" textlink="">
      <xdr:nvSpPr>
        <xdr:cNvPr id="373" name="テキスト ボックス 372"/>
        <xdr:cNvSpPr txBox="1"/>
      </xdr:nvSpPr>
      <xdr:spPr>
        <a:xfrm>
          <a:off x="7626428" y="1016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144450</xdr:rowOff>
    </xdr:from>
    <xdr:to>
      <xdr:col>36</xdr:col>
      <xdr:colOff>165100</xdr:colOff>
      <xdr:row>58</xdr:row>
      <xdr:rowOff>74600</xdr:rowOff>
    </xdr:to>
    <xdr:sp macro="" textlink="">
      <xdr:nvSpPr>
        <xdr:cNvPr id="374" name="楕円 373"/>
        <xdr:cNvSpPr/>
      </xdr:nvSpPr>
      <xdr:spPr>
        <a:xfrm>
          <a:off x="6921500" y="99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91127</xdr:rowOff>
    </xdr:from>
    <xdr:ext cx="534377" cy="259045"/>
    <xdr:sp macro="" textlink="">
      <xdr:nvSpPr>
        <xdr:cNvPr id="375" name="テキスト ボックス 374"/>
        <xdr:cNvSpPr txBox="1"/>
      </xdr:nvSpPr>
      <xdr:spPr>
        <a:xfrm>
          <a:off x="6705111" y="969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113297</xdr:rowOff>
    </xdr:from>
    <xdr:to>
      <xdr:col>55</xdr:col>
      <xdr:colOff>0</xdr:colOff>
      <xdr:row>78</xdr:row>
      <xdr:rowOff>19304</xdr:rowOff>
    </xdr:to>
    <xdr:cxnSp macro="">
      <xdr:nvCxnSpPr>
        <xdr:cNvPr id="404" name="直線コネクタ 403"/>
        <xdr:cNvCxnSpPr/>
      </xdr:nvCxnSpPr>
      <xdr:spPr>
        <a:xfrm flipV="1">
          <a:off x="9639300" y="13314947"/>
          <a:ext cx="838200" cy="7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110706</xdr:rowOff>
    </xdr:from>
    <xdr:to>
      <xdr:col>50</xdr:col>
      <xdr:colOff>114300</xdr:colOff>
      <xdr:row>78</xdr:row>
      <xdr:rowOff>19304</xdr:rowOff>
    </xdr:to>
    <xdr:cxnSp macro="">
      <xdr:nvCxnSpPr>
        <xdr:cNvPr id="407" name="直線コネクタ 406"/>
        <xdr:cNvCxnSpPr/>
      </xdr:nvCxnSpPr>
      <xdr:spPr>
        <a:xfrm>
          <a:off x="8750300" y="13312356"/>
          <a:ext cx="889000" cy="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110706</xdr:rowOff>
    </xdr:from>
    <xdr:to>
      <xdr:col>45</xdr:col>
      <xdr:colOff>177800</xdr:colOff>
      <xdr:row>77</xdr:row>
      <xdr:rowOff>152921</xdr:rowOff>
    </xdr:to>
    <xdr:cxnSp macro="">
      <xdr:nvCxnSpPr>
        <xdr:cNvPr id="410" name="直線コネクタ 409"/>
        <xdr:cNvCxnSpPr/>
      </xdr:nvCxnSpPr>
      <xdr:spPr>
        <a:xfrm flipV="1">
          <a:off x="7861300" y="13312356"/>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119774</xdr:rowOff>
    </xdr:from>
    <xdr:to>
      <xdr:col>41</xdr:col>
      <xdr:colOff>50800</xdr:colOff>
      <xdr:row>77</xdr:row>
      <xdr:rowOff>152921</xdr:rowOff>
    </xdr:to>
    <xdr:cxnSp macro="">
      <xdr:nvCxnSpPr>
        <xdr:cNvPr id="413" name="直線コネクタ 412"/>
        <xdr:cNvCxnSpPr/>
      </xdr:nvCxnSpPr>
      <xdr:spPr>
        <a:xfrm>
          <a:off x="6972300" y="13321424"/>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7" name="テキスト ボックス 416"/>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62497</xdr:rowOff>
    </xdr:from>
    <xdr:to>
      <xdr:col>55</xdr:col>
      <xdr:colOff>50800</xdr:colOff>
      <xdr:row>77</xdr:row>
      <xdr:rowOff>164097</xdr:rowOff>
    </xdr:to>
    <xdr:sp macro="" textlink="">
      <xdr:nvSpPr>
        <xdr:cNvPr id="423" name="楕円 422"/>
        <xdr:cNvSpPr/>
      </xdr:nvSpPr>
      <xdr:spPr>
        <a:xfrm>
          <a:off x="10426700" y="132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85374</xdr:rowOff>
    </xdr:from>
    <xdr:ext cx="469744" cy="259045"/>
    <xdr:sp macro="" textlink="">
      <xdr:nvSpPr>
        <xdr:cNvPr id="424" name="商工費該当値テキスト"/>
        <xdr:cNvSpPr txBox="1"/>
      </xdr:nvSpPr>
      <xdr:spPr>
        <a:xfrm>
          <a:off x="10528300" y="1311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139954</xdr:rowOff>
    </xdr:from>
    <xdr:to>
      <xdr:col>50</xdr:col>
      <xdr:colOff>165100</xdr:colOff>
      <xdr:row>78</xdr:row>
      <xdr:rowOff>70104</xdr:rowOff>
    </xdr:to>
    <xdr:sp macro="" textlink="">
      <xdr:nvSpPr>
        <xdr:cNvPr id="425" name="楕円 424"/>
        <xdr:cNvSpPr/>
      </xdr:nvSpPr>
      <xdr:spPr>
        <a:xfrm>
          <a:off x="9588500" y="133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61231</xdr:rowOff>
    </xdr:from>
    <xdr:ext cx="469744" cy="259045"/>
    <xdr:sp macro="" textlink="">
      <xdr:nvSpPr>
        <xdr:cNvPr id="426" name="テキスト ボックス 425"/>
        <xdr:cNvSpPr txBox="1"/>
      </xdr:nvSpPr>
      <xdr:spPr>
        <a:xfrm>
          <a:off x="9404428" y="1343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59906</xdr:rowOff>
    </xdr:from>
    <xdr:to>
      <xdr:col>46</xdr:col>
      <xdr:colOff>38100</xdr:colOff>
      <xdr:row>77</xdr:row>
      <xdr:rowOff>161506</xdr:rowOff>
    </xdr:to>
    <xdr:sp macro="" textlink="">
      <xdr:nvSpPr>
        <xdr:cNvPr id="427" name="楕円 426"/>
        <xdr:cNvSpPr/>
      </xdr:nvSpPr>
      <xdr:spPr>
        <a:xfrm>
          <a:off x="8699500" y="1326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6583</xdr:rowOff>
    </xdr:from>
    <xdr:ext cx="469744" cy="259045"/>
    <xdr:sp macro="" textlink="">
      <xdr:nvSpPr>
        <xdr:cNvPr id="428" name="テキスト ボックス 427"/>
        <xdr:cNvSpPr txBox="1"/>
      </xdr:nvSpPr>
      <xdr:spPr>
        <a:xfrm>
          <a:off x="8515428" y="1303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102121</xdr:rowOff>
    </xdr:from>
    <xdr:to>
      <xdr:col>41</xdr:col>
      <xdr:colOff>101600</xdr:colOff>
      <xdr:row>78</xdr:row>
      <xdr:rowOff>32271</xdr:rowOff>
    </xdr:to>
    <xdr:sp macro="" textlink="">
      <xdr:nvSpPr>
        <xdr:cNvPr id="429" name="楕円 428"/>
        <xdr:cNvSpPr/>
      </xdr:nvSpPr>
      <xdr:spPr>
        <a:xfrm>
          <a:off x="7810500" y="133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48798</xdr:rowOff>
    </xdr:from>
    <xdr:ext cx="469744" cy="259045"/>
    <xdr:sp macro="" textlink="">
      <xdr:nvSpPr>
        <xdr:cNvPr id="430" name="テキスト ボックス 429"/>
        <xdr:cNvSpPr txBox="1"/>
      </xdr:nvSpPr>
      <xdr:spPr>
        <a:xfrm>
          <a:off x="7626428" y="1307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68974</xdr:rowOff>
    </xdr:from>
    <xdr:to>
      <xdr:col>36</xdr:col>
      <xdr:colOff>165100</xdr:colOff>
      <xdr:row>77</xdr:row>
      <xdr:rowOff>170574</xdr:rowOff>
    </xdr:to>
    <xdr:sp macro="" textlink="">
      <xdr:nvSpPr>
        <xdr:cNvPr id="431" name="楕円 430"/>
        <xdr:cNvSpPr/>
      </xdr:nvSpPr>
      <xdr:spPr>
        <a:xfrm>
          <a:off x="6921500" y="1327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15651</xdr:rowOff>
    </xdr:from>
    <xdr:ext cx="469744" cy="259045"/>
    <xdr:sp macro="" textlink="">
      <xdr:nvSpPr>
        <xdr:cNvPr id="432" name="テキスト ボックス 431"/>
        <xdr:cNvSpPr txBox="1"/>
      </xdr:nvSpPr>
      <xdr:spPr>
        <a:xfrm>
          <a:off x="6737428" y="1304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120295</xdr:rowOff>
    </xdr:from>
    <xdr:to>
      <xdr:col>55</xdr:col>
      <xdr:colOff>0</xdr:colOff>
      <xdr:row>97</xdr:row>
      <xdr:rowOff>8280</xdr:rowOff>
    </xdr:to>
    <xdr:cxnSp macro="">
      <xdr:nvCxnSpPr>
        <xdr:cNvPr id="461" name="直線コネクタ 460"/>
        <xdr:cNvCxnSpPr/>
      </xdr:nvCxnSpPr>
      <xdr:spPr>
        <a:xfrm flipV="1">
          <a:off x="9639300" y="16579495"/>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8280</xdr:rowOff>
    </xdr:from>
    <xdr:to>
      <xdr:col>50</xdr:col>
      <xdr:colOff>114300</xdr:colOff>
      <xdr:row>97</xdr:row>
      <xdr:rowOff>32105</xdr:rowOff>
    </xdr:to>
    <xdr:cxnSp macro="">
      <xdr:nvCxnSpPr>
        <xdr:cNvPr id="464" name="直線コネクタ 463"/>
        <xdr:cNvCxnSpPr/>
      </xdr:nvCxnSpPr>
      <xdr:spPr>
        <a:xfrm flipV="1">
          <a:off x="8750300" y="16638930"/>
          <a:ext cx="889000" cy="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102006</xdr:rowOff>
    </xdr:from>
    <xdr:to>
      <xdr:col>45</xdr:col>
      <xdr:colOff>177800</xdr:colOff>
      <xdr:row>97</xdr:row>
      <xdr:rowOff>32105</xdr:rowOff>
    </xdr:to>
    <xdr:cxnSp macro="">
      <xdr:nvCxnSpPr>
        <xdr:cNvPr id="467" name="直線コネクタ 466"/>
        <xdr:cNvCxnSpPr/>
      </xdr:nvCxnSpPr>
      <xdr:spPr>
        <a:xfrm>
          <a:off x="7861300" y="16561206"/>
          <a:ext cx="889000" cy="10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4090</xdr:rowOff>
    </xdr:from>
    <xdr:to>
      <xdr:col>41</xdr:col>
      <xdr:colOff>50800</xdr:colOff>
      <xdr:row>96</xdr:row>
      <xdr:rowOff>102006</xdr:rowOff>
    </xdr:to>
    <xdr:cxnSp macro="">
      <xdr:nvCxnSpPr>
        <xdr:cNvPr id="470" name="直線コネクタ 469"/>
        <xdr:cNvCxnSpPr/>
      </xdr:nvCxnSpPr>
      <xdr:spPr>
        <a:xfrm>
          <a:off x="6972300" y="16120390"/>
          <a:ext cx="889000" cy="44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69495</xdr:rowOff>
    </xdr:from>
    <xdr:to>
      <xdr:col>55</xdr:col>
      <xdr:colOff>50800</xdr:colOff>
      <xdr:row>96</xdr:row>
      <xdr:rowOff>171095</xdr:rowOff>
    </xdr:to>
    <xdr:sp macro="" textlink="">
      <xdr:nvSpPr>
        <xdr:cNvPr id="480" name="楕円 479"/>
        <xdr:cNvSpPr/>
      </xdr:nvSpPr>
      <xdr:spPr>
        <a:xfrm>
          <a:off x="10426700" y="165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47922</xdr:rowOff>
    </xdr:from>
    <xdr:ext cx="534377" cy="259045"/>
    <xdr:sp macro="" textlink="">
      <xdr:nvSpPr>
        <xdr:cNvPr id="481" name="土木費該当値テキスト"/>
        <xdr:cNvSpPr txBox="1"/>
      </xdr:nvSpPr>
      <xdr:spPr>
        <a:xfrm>
          <a:off x="10528300" y="165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128930</xdr:rowOff>
    </xdr:from>
    <xdr:to>
      <xdr:col>50</xdr:col>
      <xdr:colOff>165100</xdr:colOff>
      <xdr:row>97</xdr:row>
      <xdr:rowOff>59080</xdr:rowOff>
    </xdr:to>
    <xdr:sp macro="" textlink="">
      <xdr:nvSpPr>
        <xdr:cNvPr id="482" name="楕円 481"/>
        <xdr:cNvSpPr/>
      </xdr:nvSpPr>
      <xdr:spPr>
        <a:xfrm>
          <a:off x="9588500" y="165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50207</xdr:rowOff>
    </xdr:from>
    <xdr:ext cx="534377" cy="259045"/>
    <xdr:sp macro="" textlink="">
      <xdr:nvSpPr>
        <xdr:cNvPr id="483" name="テキスト ボックス 482"/>
        <xdr:cNvSpPr txBox="1"/>
      </xdr:nvSpPr>
      <xdr:spPr>
        <a:xfrm>
          <a:off x="9372111" y="1668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152755</xdr:rowOff>
    </xdr:from>
    <xdr:to>
      <xdr:col>46</xdr:col>
      <xdr:colOff>38100</xdr:colOff>
      <xdr:row>97</xdr:row>
      <xdr:rowOff>82905</xdr:rowOff>
    </xdr:to>
    <xdr:sp macro="" textlink="">
      <xdr:nvSpPr>
        <xdr:cNvPr id="484" name="楕円 483"/>
        <xdr:cNvSpPr/>
      </xdr:nvSpPr>
      <xdr:spPr>
        <a:xfrm>
          <a:off x="8699500" y="1661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74032</xdr:rowOff>
    </xdr:from>
    <xdr:ext cx="534377" cy="259045"/>
    <xdr:sp macro="" textlink="">
      <xdr:nvSpPr>
        <xdr:cNvPr id="485" name="テキスト ボックス 484"/>
        <xdr:cNvSpPr txBox="1"/>
      </xdr:nvSpPr>
      <xdr:spPr>
        <a:xfrm>
          <a:off x="8483111" y="167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51206</xdr:rowOff>
    </xdr:from>
    <xdr:to>
      <xdr:col>41</xdr:col>
      <xdr:colOff>101600</xdr:colOff>
      <xdr:row>96</xdr:row>
      <xdr:rowOff>152806</xdr:rowOff>
    </xdr:to>
    <xdr:sp macro="" textlink="">
      <xdr:nvSpPr>
        <xdr:cNvPr id="486" name="楕円 485"/>
        <xdr:cNvSpPr/>
      </xdr:nvSpPr>
      <xdr:spPr>
        <a:xfrm>
          <a:off x="7810500" y="1651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143933</xdr:rowOff>
    </xdr:from>
    <xdr:ext cx="534377" cy="259045"/>
    <xdr:sp macro="" textlink="">
      <xdr:nvSpPr>
        <xdr:cNvPr id="487" name="テキスト ボックス 486"/>
        <xdr:cNvSpPr txBox="1"/>
      </xdr:nvSpPr>
      <xdr:spPr>
        <a:xfrm>
          <a:off x="7594111" y="166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124740</xdr:rowOff>
    </xdr:from>
    <xdr:to>
      <xdr:col>36</xdr:col>
      <xdr:colOff>165100</xdr:colOff>
      <xdr:row>94</xdr:row>
      <xdr:rowOff>54890</xdr:rowOff>
    </xdr:to>
    <xdr:sp macro="" textlink="">
      <xdr:nvSpPr>
        <xdr:cNvPr id="488" name="楕円 487"/>
        <xdr:cNvSpPr/>
      </xdr:nvSpPr>
      <xdr:spPr>
        <a:xfrm>
          <a:off x="6921500" y="160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71417</xdr:rowOff>
    </xdr:from>
    <xdr:ext cx="534377" cy="259045"/>
    <xdr:sp macro="" textlink="">
      <xdr:nvSpPr>
        <xdr:cNvPr id="489" name="テキスト ボックス 488"/>
        <xdr:cNvSpPr txBox="1"/>
      </xdr:nvSpPr>
      <xdr:spPr>
        <a:xfrm>
          <a:off x="6705111" y="1584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60539</xdr:rowOff>
    </xdr:from>
    <xdr:to>
      <xdr:col>85</xdr:col>
      <xdr:colOff>127000</xdr:colOff>
      <xdr:row>39</xdr:row>
      <xdr:rowOff>79284</xdr:rowOff>
    </xdr:to>
    <xdr:cxnSp macro="">
      <xdr:nvCxnSpPr>
        <xdr:cNvPr id="521" name="直線コネクタ 520"/>
        <xdr:cNvCxnSpPr/>
      </xdr:nvCxnSpPr>
      <xdr:spPr>
        <a:xfrm>
          <a:off x="15481300" y="6747089"/>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60539</xdr:rowOff>
    </xdr:from>
    <xdr:to>
      <xdr:col>81</xdr:col>
      <xdr:colOff>50800</xdr:colOff>
      <xdr:row>39</xdr:row>
      <xdr:rowOff>130229</xdr:rowOff>
    </xdr:to>
    <xdr:cxnSp macro="">
      <xdr:nvCxnSpPr>
        <xdr:cNvPr id="524" name="直線コネクタ 523"/>
        <xdr:cNvCxnSpPr/>
      </xdr:nvCxnSpPr>
      <xdr:spPr>
        <a:xfrm flipV="1">
          <a:off x="14592300" y="6747089"/>
          <a:ext cx="889000" cy="6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130229</xdr:rowOff>
    </xdr:from>
    <xdr:to>
      <xdr:col>76</xdr:col>
      <xdr:colOff>114300</xdr:colOff>
      <xdr:row>39</xdr:row>
      <xdr:rowOff>130948</xdr:rowOff>
    </xdr:to>
    <xdr:cxnSp macro="">
      <xdr:nvCxnSpPr>
        <xdr:cNvPr id="527" name="直線コネクタ 526"/>
        <xdr:cNvCxnSpPr/>
      </xdr:nvCxnSpPr>
      <xdr:spPr>
        <a:xfrm flipV="1">
          <a:off x="13703300" y="6816779"/>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113411</xdr:rowOff>
    </xdr:from>
    <xdr:to>
      <xdr:col>71</xdr:col>
      <xdr:colOff>177800</xdr:colOff>
      <xdr:row>39</xdr:row>
      <xdr:rowOff>130948</xdr:rowOff>
    </xdr:to>
    <xdr:cxnSp macro="">
      <xdr:nvCxnSpPr>
        <xdr:cNvPr id="530" name="直線コネクタ 529"/>
        <xdr:cNvCxnSpPr/>
      </xdr:nvCxnSpPr>
      <xdr:spPr>
        <a:xfrm>
          <a:off x="12814300" y="6628511"/>
          <a:ext cx="889000" cy="18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28484</xdr:rowOff>
    </xdr:from>
    <xdr:to>
      <xdr:col>85</xdr:col>
      <xdr:colOff>177800</xdr:colOff>
      <xdr:row>39</xdr:row>
      <xdr:rowOff>130084</xdr:rowOff>
    </xdr:to>
    <xdr:sp macro="" textlink="">
      <xdr:nvSpPr>
        <xdr:cNvPr id="540" name="楕円 539"/>
        <xdr:cNvSpPr/>
      </xdr:nvSpPr>
      <xdr:spPr>
        <a:xfrm>
          <a:off x="16268700" y="67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114861</xdr:rowOff>
    </xdr:from>
    <xdr:ext cx="534377" cy="259045"/>
    <xdr:sp macro="" textlink="">
      <xdr:nvSpPr>
        <xdr:cNvPr id="541" name="消防費該当値テキスト"/>
        <xdr:cNvSpPr txBox="1"/>
      </xdr:nvSpPr>
      <xdr:spPr>
        <a:xfrm>
          <a:off x="16370300" y="662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9739</xdr:rowOff>
    </xdr:from>
    <xdr:to>
      <xdr:col>81</xdr:col>
      <xdr:colOff>101600</xdr:colOff>
      <xdr:row>39</xdr:row>
      <xdr:rowOff>111339</xdr:rowOff>
    </xdr:to>
    <xdr:sp macro="" textlink="">
      <xdr:nvSpPr>
        <xdr:cNvPr id="542" name="楕円 541"/>
        <xdr:cNvSpPr/>
      </xdr:nvSpPr>
      <xdr:spPr>
        <a:xfrm>
          <a:off x="15430500" y="66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102466</xdr:rowOff>
    </xdr:from>
    <xdr:ext cx="534377" cy="259045"/>
    <xdr:sp macro="" textlink="">
      <xdr:nvSpPr>
        <xdr:cNvPr id="543" name="テキスト ボックス 542"/>
        <xdr:cNvSpPr txBox="1"/>
      </xdr:nvSpPr>
      <xdr:spPr>
        <a:xfrm>
          <a:off x="15214111" y="678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79429</xdr:rowOff>
    </xdr:from>
    <xdr:to>
      <xdr:col>76</xdr:col>
      <xdr:colOff>165100</xdr:colOff>
      <xdr:row>40</xdr:row>
      <xdr:rowOff>9579</xdr:rowOff>
    </xdr:to>
    <xdr:sp macro="" textlink="">
      <xdr:nvSpPr>
        <xdr:cNvPr id="544" name="楕円 543"/>
        <xdr:cNvSpPr/>
      </xdr:nvSpPr>
      <xdr:spPr>
        <a:xfrm>
          <a:off x="14541500" y="676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40</xdr:row>
      <xdr:rowOff>706</xdr:rowOff>
    </xdr:from>
    <xdr:ext cx="469744" cy="259045"/>
    <xdr:sp macro="" textlink="">
      <xdr:nvSpPr>
        <xdr:cNvPr id="545" name="テキスト ボックス 544"/>
        <xdr:cNvSpPr txBox="1"/>
      </xdr:nvSpPr>
      <xdr:spPr>
        <a:xfrm>
          <a:off x="14357428" y="685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80148</xdr:rowOff>
    </xdr:from>
    <xdr:to>
      <xdr:col>72</xdr:col>
      <xdr:colOff>38100</xdr:colOff>
      <xdr:row>40</xdr:row>
      <xdr:rowOff>10298</xdr:rowOff>
    </xdr:to>
    <xdr:sp macro="" textlink="">
      <xdr:nvSpPr>
        <xdr:cNvPr id="546" name="楕円 545"/>
        <xdr:cNvSpPr/>
      </xdr:nvSpPr>
      <xdr:spPr>
        <a:xfrm>
          <a:off x="13652500" y="676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40</xdr:row>
      <xdr:rowOff>1425</xdr:rowOff>
    </xdr:from>
    <xdr:ext cx="469744" cy="259045"/>
    <xdr:sp macro="" textlink="">
      <xdr:nvSpPr>
        <xdr:cNvPr id="547" name="テキスト ボックス 546"/>
        <xdr:cNvSpPr txBox="1"/>
      </xdr:nvSpPr>
      <xdr:spPr>
        <a:xfrm>
          <a:off x="13468428" y="685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62611</xdr:rowOff>
    </xdr:from>
    <xdr:to>
      <xdr:col>67</xdr:col>
      <xdr:colOff>101600</xdr:colOff>
      <xdr:row>38</xdr:row>
      <xdr:rowOff>164211</xdr:rowOff>
    </xdr:to>
    <xdr:sp macro="" textlink="">
      <xdr:nvSpPr>
        <xdr:cNvPr id="548" name="楕円 547"/>
        <xdr:cNvSpPr/>
      </xdr:nvSpPr>
      <xdr:spPr>
        <a:xfrm>
          <a:off x="12763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155338</xdr:rowOff>
    </xdr:from>
    <xdr:ext cx="534377" cy="259045"/>
    <xdr:sp macro="" textlink="">
      <xdr:nvSpPr>
        <xdr:cNvPr id="549" name="テキスト ボックス 548"/>
        <xdr:cNvSpPr txBox="1"/>
      </xdr:nvSpPr>
      <xdr:spPr>
        <a:xfrm>
          <a:off x="12547111" y="667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78942</xdr:rowOff>
    </xdr:from>
    <xdr:to>
      <xdr:col>85</xdr:col>
      <xdr:colOff>127000</xdr:colOff>
      <xdr:row>58</xdr:row>
      <xdr:rowOff>2834</xdr:rowOff>
    </xdr:to>
    <xdr:cxnSp macro="">
      <xdr:nvCxnSpPr>
        <xdr:cNvPr id="581" name="直線コネクタ 580"/>
        <xdr:cNvCxnSpPr/>
      </xdr:nvCxnSpPr>
      <xdr:spPr>
        <a:xfrm flipV="1">
          <a:off x="15481300" y="9851592"/>
          <a:ext cx="838200" cy="9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21318</xdr:rowOff>
    </xdr:from>
    <xdr:to>
      <xdr:col>81</xdr:col>
      <xdr:colOff>50800</xdr:colOff>
      <xdr:row>58</xdr:row>
      <xdr:rowOff>2834</xdr:rowOff>
    </xdr:to>
    <xdr:cxnSp macro="">
      <xdr:nvCxnSpPr>
        <xdr:cNvPr id="584" name="直線コネクタ 583"/>
        <xdr:cNvCxnSpPr/>
      </xdr:nvCxnSpPr>
      <xdr:spPr>
        <a:xfrm>
          <a:off x="14592300" y="9622518"/>
          <a:ext cx="889000" cy="32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127992</xdr:rowOff>
    </xdr:from>
    <xdr:to>
      <xdr:col>76</xdr:col>
      <xdr:colOff>114300</xdr:colOff>
      <xdr:row>56</xdr:row>
      <xdr:rowOff>21318</xdr:rowOff>
    </xdr:to>
    <xdr:cxnSp macro="">
      <xdr:nvCxnSpPr>
        <xdr:cNvPr id="587" name="直線コネクタ 586"/>
        <xdr:cNvCxnSpPr/>
      </xdr:nvCxnSpPr>
      <xdr:spPr>
        <a:xfrm>
          <a:off x="13703300" y="9386292"/>
          <a:ext cx="889000" cy="23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36193</xdr:rowOff>
    </xdr:from>
    <xdr:to>
      <xdr:col>71</xdr:col>
      <xdr:colOff>177800</xdr:colOff>
      <xdr:row>54</xdr:row>
      <xdr:rowOff>127992</xdr:rowOff>
    </xdr:to>
    <xdr:cxnSp macro="">
      <xdr:nvCxnSpPr>
        <xdr:cNvPr id="590" name="直線コネクタ 589"/>
        <xdr:cNvCxnSpPr/>
      </xdr:nvCxnSpPr>
      <xdr:spPr>
        <a:xfrm>
          <a:off x="12814300" y="9294493"/>
          <a:ext cx="889000" cy="9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2" name="テキスト ボックス 591"/>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4" name="テキスト ボックス 593"/>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28142</xdr:rowOff>
    </xdr:from>
    <xdr:to>
      <xdr:col>85</xdr:col>
      <xdr:colOff>177800</xdr:colOff>
      <xdr:row>57</xdr:row>
      <xdr:rowOff>129742</xdr:rowOff>
    </xdr:to>
    <xdr:sp macro="" textlink="">
      <xdr:nvSpPr>
        <xdr:cNvPr id="600" name="楕円 599"/>
        <xdr:cNvSpPr/>
      </xdr:nvSpPr>
      <xdr:spPr>
        <a:xfrm>
          <a:off x="16268700" y="98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6569</xdr:rowOff>
    </xdr:from>
    <xdr:ext cx="534377" cy="259045"/>
    <xdr:sp macro="" textlink="">
      <xdr:nvSpPr>
        <xdr:cNvPr id="601" name="教育費該当値テキスト"/>
        <xdr:cNvSpPr txBox="1"/>
      </xdr:nvSpPr>
      <xdr:spPr>
        <a:xfrm>
          <a:off x="16370300" y="977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123484</xdr:rowOff>
    </xdr:from>
    <xdr:to>
      <xdr:col>81</xdr:col>
      <xdr:colOff>101600</xdr:colOff>
      <xdr:row>58</xdr:row>
      <xdr:rowOff>53634</xdr:rowOff>
    </xdr:to>
    <xdr:sp macro="" textlink="">
      <xdr:nvSpPr>
        <xdr:cNvPr id="602" name="楕円 601"/>
        <xdr:cNvSpPr/>
      </xdr:nvSpPr>
      <xdr:spPr>
        <a:xfrm>
          <a:off x="15430500" y="989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44761</xdr:rowOff>
    </xdr:from>
    <xdr:ext cx="534377" cy="259045"/>
    <xdr:sp macro="" textlink="">
      <xdr:nvSpPr>
        <xdr:cNvPr id="603" name="テキスト ボックス 602"/>
        <xdr:cNvSpPr txBox="1"/>
      </xdr:nvSpPr>
      <xdr:spPr>
        <a:xfrm>
          <a:off x="15214111" y="998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141968</xdr:rowOff>
    </xdr:from>
    <xdr:to>
      <xdr:col>76</xdr:col>
      <xdr:colOff>165100</xdr:colOff>
      <xdr:row>56</xdr:row>
      <xdr:rowOff>72118</xdr:rowOff>
    </xdr:to>
    <xdr:sp macro="" textlink="">
      <xdr:nvSpPr>
        <xdr:cNvPr id="604" name="楕円 603"/>
        <xdr:cNvSpPr/>
      </xdr:nvSpPr>
      <xdr:spPr>
        <a:xfrm>
          <a:off x="14541500" y="95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88645</xdr:rowOff>
    </xdr:from>
    <xdr:ext cx="534377" cy="259045"/>
    <xdr:sp macro="" textlink="">
      <xdr:nvSpPr>
        <xdr:cNvPr id="605" name="テキスト ボックス 604"/>
        <xdr:cNvSpPr txBox="1"/>
      </xdr:nvSpPr>
      <xdr:spPr>
        <a:xfrm>
          <a:off x="14325111" y="93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77192</xdr:rowOff>
    </xdr:from>
    <xdr:to>
      <xdr:col>72</xdr:col>
      <xdr:colOff>38100</xdr:colOff>
      <xdr:row>55</xdr:row>
      <xdr:rowOff>7342</xdr:rowOff>
    </xdr:to>
    <xdr:sp macro="" textlink="">
      <xdr:nvSpPr>
        <xdr:cNvPr id="606" name="楕円 605"/>
        <xdr:cNvSpPr/>
      </xdr:nvSpPr>
      <xdr:spPr>
        <a:xfrm>
          <a:off x="13652500" y="933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23869</xdr:rowOff>
    </xdr:from>
    <xdr:ext cx="534377" cy="259045"/>
    <xdr:sp macro="" textlink="">
      <xdr:nvSpPr>
        <xdr:cNvPr id="607" name="テキスト ボックス 606"/>
        <xdr:cNvSpPr txBox="1"/>
      </xdr:nvSpPr>
      <xdr:spPr>
        <a:xfrm>
          <a:off x="13436111" y="911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156843</xdr:rowOff>
    </xdr:from>
    <xdr:to>
      <xdr:col>67</xdr:col>
      <xdr:colOff>101600</xdr:colOff>
      <xdr:row>54</xdr:row>
      <xdr:rowOff>86993</xdr:rowOff>
    </xdr:to>
    <xdr:sp macro="" textlink="">
      <xdr:nvSpPr>
        <xdr:cNvPr id="608" name="楕円 607"/>
        <xdr:cNvSpPr/>
      </xdr:nvSpPr>
      <xdr:spPr>
        <a:xfrm>
          <a:off x="12763500" y="924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103520</xdr:rowOff>
    </xdr:from>
    <xdr:ext cx="534377" cy="259045"/>
    <xdr:sp macro="" textlink="">
      <xdr:nvSpPr>
        <xdr:cNvPr id="609" name="テキスト ボックス 608"/>
        <xdr:cNvSpPr txBox="1"/>
      </xdr:nvSpPr>
      <xdr:spPr>
        <a:xfrm>
          <a:off x="12547111" y="90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148103</xdr:rowOff>
    </xdr:from>
    <xdr:to>
      <xdr:col>85</xdr:col>
      <xdr:colOff>127000</xdr:colOff>
      <xdr:row>78</xdr:row>
      <xdr:rowOff>72611</xdr:rowOff>
    </xdr:to>
    <xdr:cxnSp macro="">
      <xdr:nvCxnSpPr>
        <xdr:cNvPr id="636" name="直線コネクタ 635"/>
        <xdr:cNvCxnSpPr/>
      </xdr:nvCxnSpPr>
      <xdr:spPr>
        <a:xfrm>
          <a:off x="15481300" y="13349753"/>
          <a:ext cx="838200" cy="9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61082</xdr:rowOff>
    </xdr:from>
    <xdr:ext cx="378565" cy="259045"/>
    <xdr:sp macro="" textlink="">
      <xdr:nvSpPr>
        <xdr:cNvPr id="637" name="災害復旧費平均値テキスト"/>
        <xdr:cNvSpPr txBox="1"/>
      </xdr:nvSpPr>
      <xdr:spPr>
        <a:xfrm>
          <a:off x="16370300" y="13434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148103</xdr:rowOff>
    </xdr:from>
    <xdr:to>
      <xdr:col>81</xdr:col>
      <xdr:colOff>50800</xdr:colOff>
      <xdr:row>78</xdr:row>
      <xdr:rowOff>133747</xdr:rowOff>
    </xdr:to>
    <xdr:cxnSp macro="">
      <xdr:nvCxnSpPr>
        <xdr:cNvPr id="639" name="直線コネクタ 638"/>
        <xdr:cNvCxnSpPr/>
      </xdr:nvCxnSpPr>
      <xdr:spPr>
        <a:xfrm flipV="1">
          <a:off x="14592300" y="13349753"/>
          <a:ext cx="889000" cy="15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165369</xdr:rowOff>
    </xdr:from>
    <xdr:ext cx="469744" cy="259045"/>
    <xdr:sp macro="" textlink="">
      <xdr:nvSpPr>
        <xdr:cNvPr id="641" name="テキスト ボックス 640"/>
        <xdr:cNvSpPr txBox="1"/>
      </xdr:nvSpPr>
      <xdr:spPr>
        <a:xfrm>
          <a:off x="15246428" y="1353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133747</xdr:rowOff>
    </xdr:from>
    <xdr:to>
      <xdr:col>76</xdr:col>
      <xdr:colOff>114300</xdr:colOff>
      <xdr:row>78</xdr:row>
      <xdr:rowOff>136609</xdr:rowOff>
    </xdr:to>
    <xdr:cxnSp macro="">
      <xdr:nvCxnSpPr>
        <xdr:cNvPr id="642" name="直線コネクタ 641"/>
        <xdr:cNvCxnSpPr/>
      </xdr:nvCxnSpPr>
      <xdr:spPr>
        <a:xfrm flipV="1">
          <a:off x="13703300" y="13506847"/>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136609</xdr:rowOff>
    </xdr:from>
    <xdr:to>
      <xdr:col>71</xdr:col>
      <xdr:colOff>177800</xdr:colOff>
      <xdr:row>78</xdr:row>
      <xdr:rowOff>139700</xdr:rowOff>
    </xdr:to>
    <xdr:cxnSp macro="">
      <xdr:nvCxnSpPr>
        <xdr:cNvPr id="645" name="直線コネクタ 644"/>
        <xdr:cNvCxnSpPr/>
      </xdr:nvCxnSpPr>
      <xdr:spPr>
        <a:xfrm flipV="1">
          <a:off x="12814300" y="13509709"/>
          <a:ext cx="889000" cy="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21811</xdr:rowOff>
    </xdr:from>
    <xdr:to>
      <xdr:col>85</xdr:col>
      <xdr:colOff>177800</xdr:colOff>
      <xdr:row>78</xdr:row>
      <xdr:rowOff>123411</xdr:rowOff>
    </xdr:to>
    <xdr:sp macro="" textlink="">
      <xdr:nvSpPr>
        <xdr:cNvPr id="655" name="楕円 654"/>
        <xdr:cNvSpPr/>
      </xdr:nvSpPr>
      <xdr:spPr>
        <a:xfrm>
          <a:off x="16268700" y="133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152638</xdr:rowOff>
    </xdr:from>
    <xdr:ext cx="469744" cy="259045"/>
    <xdr:sp macro="" textlink="">
      <xdr:nvSpPr>
        <xdr:cNvPr id="656" name="災害復旧費該当値テキスト"/>
        <xdr:cNvSpPr txBox="1"/>
      </xdr:nvSpPr>
      <xdr:spPr>
        <a:xfrm>
          <a:off x="16370300" y="131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97303</xdr:rowOff>
    </xdr:from>
    <xdr:to>
      <xdr:col>81</xdr:col>
      <xdr:colOff>101600</xdr:colOff>
      <xdr:row>78</xdr:row>
      <xdr:rowOff>27453</xdr:rowOff>
    </xdr:to>
    <xdr:sp macro="" textlink="">
      <xdr:nvSpPr>
        <xdr:cNvPr id="657" name="楕円 656"/>
        <xdr:cNvSpPr/>
      </xdr:nvSpPr>
      <xdr:spPr>
        <a:xfrm>
          <a:off x="15430500" y="1329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43980</xdr:rowOff>
    </xdr:from>
    <xdr:ext cx="534377" cy="259045"/>
    <xdr:sp macro="" textlink="">
      <xdr:nvSpPr>
        <xdr:cNvPr id="658" name="テキスト ボックス 657"/>
        <xdr:cNvSpPr txBox="1"/>
      </xdr:nvSpPr>
      <xdr:spPr>
        <a:xfrm>
          <a:off x="15214111" y="1307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82947</xdr:rowOff>
    </xdr:from>
    <xdr:to>
      <xdr:col>76</xdr:col>
      <xdr:colOff>165100</xdr:colOff>
      <xdr:row>79</xdr:row>
      <xdr:rowOff>13097</xdr:rowOff>
    </xdr:to>
    <xdr:sp macro="" textlink="">
      <xdr:nvSpPr>
        <xdr:cNvPr id="659" name="楕円 658"/>
        <xdr:cNvSpPr/>
      </xdr:nvSpPr>
      <xdr:spPr>
        <a:xfrm>
          <a:off x="14541500" y="1345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4224</xdr:rowOff>
    </xdr:from>
    <xdr:ext cx="378565" cy="259045"/>
    <xdr:sp macro="" textlink="">
      <xdr:nvSpPr>
        <xdr:cNvPr id="660" name="テキスト ボックス 659"/>
        <xdr:cNvSpPr txBox="1"/>
      </xdr:nvSpPr>
      <xdr:spPr>
        <a:xfrm>
          <a:off x="14403017" y="13548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85809</xdr:rowOff>
    </xdr:from>
    <xdr:to>
      <xdr:col>72</xdr:col>
      <xdr:colOff>38100</xdr:colOff>
      <xdr:row>79</xdr:row>
      <xdr:rowOff>15959</xdr:rowOff>
    </xdr:to>
    <xdr:sp macro="" textlink="">
      <xdr:nvSpPr>
        <xdr:cNvPr id="661" name="楕円 660"/>
        <xdr:cNvSpPr/>
      </xdr:nvSpPr>
      <xdr:spPr>
        <a:xfrm>
          <a:off x="13652500" y="134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7086</xdr:rowOff>
    </xdr:from>
    <xdr:ext cx="378565" cy="259045"/>
    <xdr:sp macro="" textlink="">
      <xdr:nvSpPr>
        <xdr:cNvPr id="662" name="テキスト ボックス 661"/>
        <xdr:cNvSpPr txBox="1"/>
      </xdr:nvSpPr>
      <xdr:spPr>
        <a:xfrm>
          <a:off x="13514017" y="13551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162674</xdr:rowOff>
    </xdr:from>
    <xdr:to>
      <xdr:col>85</xdr:col>
      <xdr:colOff>127000</xdr:colOff>
      <xdr:row>96</xdr:row>
      <xdr:rowOff>49321</xdr:rowOff>
    </xdr:to>
    <xdr:cxnSp macro="">
      <xdr:nvCxnSpPr>
        <xdr:cNvPr id="695" name="直線コネクタ 694"/>
        <xdr:cNvCxnSpPr/>
      </xdr:nvCxnSpPr>
      <xdr:spPr>
        <a:xfrm flipV="1">
          <a:off x="15481300" y="16450424"/>
          <a:ext cx="8382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123306</xdr:rowOff>
    </xdr:from>
    <xdr:to>
      <xdr:col>81</xdr:col>
      <xdr:colOff>50800</xdr:colOff>
      <xdr:row>96</xdr:row>
      <xdr:rowOff>49321</xdr:rowOff>
    </xdr:to>
    <xdr:cxnSp macro="">
      <xdr:nvCxnSpPr>
        <xdr:cNvPr id="698" name="直線コネクタ 697"/>
        <xdr:cNvCxnSpPr/>
      </xdr:nvCxnSpPr>
      <xdr:spPr>
        <a:xfrm>
          <a:off x="14592300" y="16411056"/>
          <a:ext cx="889000" cy="9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123306</xdr:rowOff>
    </xdr:from>
    <xdr:to>
      <xdr:col>76</xdr:col>
      <xdr:colOff>114300</xdr:colOff>
      <xdr:row>96</xdr:row>
      <xdr:rowOff>57927</xdr:rowOff>
    </xdr:to>
    <xdr:cxnSp macro="">
      <xdr:nvCxnSpPr>
        <xdr:cNvPr id="701" name="直線コネクタ 700"/>
        <xdr:cNvCxnSpPr/>
      </xdr:nvCxnSpPr>
      <xdr:spPr>
        <a:xfrm flipV="1">
          <a:off x="13703300" y="16411056"/>
          <a:ext cx="8890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57927</xdr:rowOff>
    </xdr:from>
    <xdr:to>
      <xdr:col>71</xdr:col>
      <xdr:colOff>177800</xdr:colOff>
      <xdr:row>96</xdr:row>
      <xdr:rowOff>93571</xdr:rowOff>
    </xdr:to>
    <xdr:cxnSp macro="">
      <xdr:nvCxnSpPr>
        <xdr:cNvPr id="704" name="直線コネクタ 703"/>
        <xdr:cNvCxnSpPr/>
      </xdr:nvCxnSpPr>
      <xdr:spPr>
        <a:xfrm flipV="1">
          <a:off x="12814300" y="16517127"/>
          <a:ext cx="889000" cy="3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111874</xdr:rowOff>
    </xdr:from>
    <xdr:to>
      <xdr:col>85</xdr:col>
      <xdr:colOff>177800</xdr:colOff>
      <xdr:row>96</xdr:row>
      <xdr:rowOff>42024</xdr:rowOff>
    </xdr:to>
    <xdr:sp macro="" textlink="">
      <xdr:nvSpPr>
        <xdr:cNvPr id="714" name="楕円 713"/>
        <xdr:cNvSpPr/>
      </xdr:nvSpPr>
      <xdr:spPr>
        <a:xfrm>
          <a:off x="16268700" y="163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134751</xdr:rowOff>
    </xdr:from>
    <xdr:ext cx="534377" cy="259045"/>
    <xdr:sp macro="" textlink="">
      <xdr:nvSpPr>
        <xdr:cNvPr id="715" name="公債費該当値テキスト"/>
        <xdr:cNvSpPr txBox="1"/>
      </xdr:nvSpPr>
      <xdr:spPr>
        <a:xfrm>
          <a:off x="16370300" y="1625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169971</xdr:rowOff>
    </xdr:from>
    <xdr:to>
      <xdr:col>81</xdr:col>
      <xdr:colOff>101600</xdr:colOff>
      <xdr:row>96</xdr:row>
      <xdr:rowOff>100121</xdr:rowOff>
    </xdr:to>
    <xdr:sp macro="" textlink="">
      <xdr:nvSpPr>
        <xdr:cNvPr id="716" name="楕円 715"/>
        <xdr:cNvSpPr/>
      </xdr:nvSpPr>
      <xdr:spPr>
        <a:xfrm>
          <a:off x="15430500" y="164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116648</xdr:rowOff>
    </xdr:from>
    <xdr:ext cx="534377" cy="259045"/>
    <xdr:sp macro="" textlink="">
      <xdr:nvSpPr>
        <xdr:cNvPr id="717" name="テキスト ボックス 716"/>
        <xdr:cNvSpPr txBox="1"/>
      </xdr:nvSpPr>
      <xdr:spPr>
        <a:xfrm>
          <a:off x="15214111" y="1623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72506</xdr:rowOff>
    </xdr:from>
    <xdr:to>
      <xdr:col>76</xdr:col>
      <xdr:colOff>165100</xdr:colOff>
      <xdr:row>96</xdr:row>
      <xdr:rowOff>2656</xdr:rowOff>
    </xdr:to>
    <xdr:sp macro="" textlink="">
      <xdr:nvSpPr>
        <xdr:cNvPr id="718" name="楕円 717"/>
        <xdr:cNvSpPr/>
      </xdr:nvSpPr>
      <xdr:spPr>
        <a:xfrm>
          <a:off x="14541500" y="1636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19183</xdr:rowOff>
    </xdr:from>
    <xdr:ext cx="534377" cy="259045"/>
    <xdr:sp macro="" textlink="">
      <xdr:nvSpPr>
        <xdr:cNvPr id="719" name="テキスト ボックス 718"/>
        <xdr:cNvSpPr txBox="1"/>
      </xdr:nvSpPr>
      <xdr:spPr>
        <a:xfrm>
          <a:off x="14325111" y="1613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7127</xdr:rowOff>
    </xdr:from>
    <xdr:to>
      <xdr:col>72</xdr:col>
      <xdr:colOff>38100</xdr:colOff>
      <xdr:row>96</xdr:row>
      <xdr:rowOff>108727</xdr:rowOff>
    </xdr:to>
    <xdr:sp macro="" textlink="">
      <xdr:nvSpPr>
        <xdr:cNvPr id="720" name="楕円 719"/>
        <xdr:cNvSpPr/>
      </xdr:nvSpPr>
      <xdr:spPr>
        <a:xfrm>
          <a:off x="13652500" y="164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99854</xdr:rowOff>
    </xdr:from>
    <xdr:ext cx="534377" cy="259045"/>
    <xdr:sp macro="" textlink="">
      <xdr:nvSpPr>
        <xdr:cNvPr id="721" name="テキスト ボックス 720"/>
        <xdr:cNvSpPr txBox="1"/>
      </xdr:nvSpPr>
      <xdr:spPr>
        <a:xfrm>
          <a:off x="13436111" y="1655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42771</xdr:rowOff>
    </xdr:from>
    <xdr:to>
      <xdr:col>67</xdr:col>
      <xdr:colOff>101600</xdr:colOff>
      <xdr:row>96</xdr:row>
      <xdr:rowOff>144371</xdr:rowOff>
    </xdr:to>
    <xdr:sp macro="" textlink="">
      <xdr:nvSpPr>
        <xdr:cNvPr id="722" name="楕円 721"/>
        <xdr:cNvSpPr/>
      </xdr:nvSpPr>
      <xdr:spPr>
        <a:xfrm>
          <a:off x="12763500" y="1650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135498</xdr:rowOff>
    </xdr:from>
    <xdr:ext cx="534377" cy="259045"/>
    <xdr:sp macro="" textlink="">
      <xdr:nvSpPr>
        <xdr:cNvPr id="723" name="テキスト ボックス 722"/>
        <xdr:cNvSpPr txBox="1"/>
      </xdr:nvSpPr>
      <xdr:spPr>
        <a:xfrm>
          <a:off x="12547111" y="1659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民生費、衛生費、農林水産業費、</a:t>
          </a:r>
          <a:r>
            <a:rPr kumimoji="1" lang="ja-JP" altLang="en-US" sz="1100">
              <a:solidFill>
                <a:sysClr val="windowText" lastClr="000000"/>
              </a:solidFill>
              <a:effectLst/>
              <a:latin typeface="+mn-lt"/>
              <a:ea typeface="+mn-ea"/>
              <a:cs typeface="+mn-cs"/>
            </a:rPr>
            <a:t>商工費、</a:t>
          </a:r>
          <a:r>
            <a:rPr kumimoji="1" lang="ja-JP" altLang="ja-JP" sz="1100">
              <a:solidFill>
                <a:sysClr val="windowText" lastClr="000000"/>
              </a:solidFill>
              <a:effectLst/>
              <a:latin typeface="+mn-lt"/>
              <a:ea typeface="+mn-ea"/>
              <a:cs typeface="+mn-cs"/>
            </a:rPr>
            <a:t>災害復旧費、公債費</a:t>
          </a:r>
          <a:r>
            <a:rPr kumimoji="1" lang="ja-JP" altLang="ja-JP" sz="1100">
              <a:solidFill>
                <a:schemeClr val="dk1"/>
              </a:solidFill>
              <a:effectLst/>
              <a:latin typeface="+mn-lt"/>
              <a:ea typeface="+mn-ea"/>
              <a:cs typeface="+mn-cs"/>
            </a:rPr>
            <a:t>において類似団体平均値を上回っている。</a:t>
          </a:r>
          <a:endParaRPr lang="ja-JP" altLang="ja-JP" sz="1400">
            <a:effectLst/>
          </a:endParaRPr>
        </a:p>
        <a:p>
          <a:r>
            <a:rPr kumimoji="1" lang="ja-JP" altLang="ja-JP" sz="1100">
              <a:solidFill>
                <a:schemeClr val="dk1"/>
              </a:solidFill>
              <a:effectLst/>
              <a:latin typeface="+mn-lt"/>
              <a:ea typeface="+mn-ea"/>
              <a:cs typeface="+mn-cs"/>
            </a:rPr>
            <a:t>民生費は保育所運営費負担金などの子育て支援関連経費が増えていることが主な要因で</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衛生費、農林水産業費、災害復旧費は平成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年熊本地震による災害復旧事業の実施が影響している。</a:t>
          </a:r>
          <a:endParaRPr lang="ja-JP" altLang="ja-JP" sz="1400">
            <a:effectLst/>
          </a:endParaRPr>
        </a:p>
        <a:p>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工場等立地促進補助金</a:t>
          </a:r>
          <a:r>
            <a:rPr kumimoji="1" lang="ja-JP" altLang="en-US" sz="1100">
              <a:solidFill>
                <a:schemeClr val="dk1"/>
              </a:solidFill>
              <a:effectLst/>
              <a:latin typeface="+mn-lt"/>
              <a:ea typeface="+mn-ea"/>
              <a:cs typeface="+mn-cs"/>
            </a:rPr>
            <a:t>により商工費が増加している。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公債費については、依然として類似団体平均値より上回っているため、適正な事業執行を行いながら償還額の平準化に努めていく。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実質単年度収支は、平成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年熊本地震に係る臨時財政需要により平成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年度に赤字となっていたが、平成</a:t>
          </a:r>
          <a:r>
            <a:rPr kumimoji="1" lang="en-US" altLang="ja-JP" sz="1400">
              <a:solidFill>
                <a:schemeClr val="dk1"/>
              </a:solidFill>
              <a:effectLst/>
              <a:latin typeface="+mn-lt"/>
              <a:ea typeface="+mn-ea"/>
              <a:cs typeface="+mn-cs"/>
            </a:rPr>
            <a:t>29</a:t>
          </a:r>
          <a:r>
            <a:rPr kumimoji="1" lang="ja-JP" altLang="en-US" sz="1400">
              <a:solidFill>
                <a:schemeClr val="dk1"/>
              </a:solidFill>
              <a:effectLst/>
              <a:latin typeface="+mn-lt"/>
              <a:ea typeface="+mn-ea"/>
              <a:cs typeface="+mn-cs"/>
            </a:rPr>
            <a:t>年度は熊本地震関連の災害復旧費が減少したことに加え、法人町民税等の町税の増収により黒字となった。</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財政調整基金は、平成</a:t>
          </a:r>
          <a:r>
            <a:rPr kumimoji="1" lang="en-US" altLang="ja-JP" sz="1400">
              <a:solidFill>
                <a:schemeClr val="dk1"/>
              </a:solidFill>
              <a:effectLst/>
              <a:latin typeface="+mn-lt"/>
              <a:ea typeface="+mn-ea"/>
              <a:cs typeface="+mn-cs"/>
            </a:rPr>
            <a:t>30</a:t>
          </a:r>
          <a:r>
            <a:rPr kumimoji="1" lang="ja-JP" altLang="en-US" sz="1400">
              <a:solidFill>
                <a:schemeClr val="dk1"/>
              </a:solidFill>
              <a:effectLst/>
              <a:latin typeface="+mn-lt"/>
              <a:ea typeface="+mn-ea"/>
              <a:cs typeface="+mn-cs"/>
            </a:rPr>
            <a:t>年度への工業団地造成事業への繰出分や、普通交付税減収対応分を積み立てたため、一時的に増加している。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一般会計、他全ての会計において、実質赤字はなかった。特に、前年度に比べて、</a:t>
          </a:r>
          <a:r>
            <a:rPr kumimoji="1" lang="ja-JP" altLang="en-US" sz="1400">
              <a:solidFill>
                <a:schemeClr val="dk1"/>
              </a:solidFill>
              <a:effectLst/>
              <a:latin typeface="+mn-lt"/>
              <a:ea typeface="+mn-ea"/>
              <a:cs typeface="+mn-cs"/>
            </a:rPr>
            <a:t>一般会計、</a:t>
          </a:r>
          <a:r>
            <a:rPr kumimoji="1" lang="ja-JP" altLang="ja-JP" sz="1400">
              <a:solidFill>
                <a:schemeClr val="dk1"/>
              </a:solidFill>
              <a:effectLst/>
              <a:latin typeface="+mn-lt"/>
              <a:ea typeface="+mn-ea"/>
              <a:cs typeface="+mn-cs"/>
            </a:rPr>
            <a:t>国民健康保険特別会計において黒字額が増となり、全体の黒字額が増加した。今後も、引き続き各会計の実質収支等の状況を注視し、健全な財政運営に努めていく。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17221002</v>
      </c>
      <c r="BO4" s="410"/>
      <c r="BP4" s="410"/>
      <c r="BQ4" s="410"/>
      <c r="BR4" s="410"/>
      <c r="BS4" s="410"/>
      <c r="BT4" s="410"/>
      <c r="BU4" s="411"/>
      <c r="BV4" s="409">
        <v>16308529</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8.5</v>
      </c>
      <c r="CU4" s="416"/>
      <c r="CV4" s="416"/>
      <c r="CW4" s="416"/>
      <c r="CX4" s="416"/>
      <c r="CY4" s="416"/>
      <c r="CZ4" s="416"/>
      <c r="DA4" s="417"/>
      <c r="DB4" s="415">
        <v>7.5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15974259</v>
      </c>
      <c r="BO5" s="447"/>
      <c r="BP5" s="447"/>
      <c r="BQ5" s="447"/>
      <c r="BR5" s="447"/>
      <c r="BS5" s="447"/>
      <c r="BT5" s="447"/>
      <c r="BU5" s="448"/>
      <c r="BV5" s="446">
        <v>15168606</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83.9</v>
      </c>
      <c r="CU5" s="444"/>
      <c r="CV5" s="444"/>
      <c r="CW5" s="444"/>
      <c r="CX5" s="444"/>
      <c r="CY5" s="444"/>
      <c r="CZ5" s="444"/>
      <c r="DA5" s="445"/>
      <c r="DB5" s="443">
        <v>85.4</v>
      </c>
      <c r="DC5" s="444"/>
      <c r="DD5" s="444"/>
      <c r="DE5" s="444"/>
      <c r="DF5" s="444"/>
      <c r="DG5" s="444"/>
      <c r="DH5" s="444"/>
      <c r="DI5" s="445"/>
      <c r="DJ5" s="165"/>
      <c r="DK5" s="165"/>
      <c r="DL5" s="165"/>
      <c r="DM5" s="165"/>
      <c r="DN5" s="165"/>
      <c r="DO5" s="165"/>
    </row>
    <row r="6" spans="1:119" ht="18.75" customHeight="1" x14ac:dyDescent="0.15">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94</v>
      </c>
      <c r="AV6" s="479"/>
      <c r="AW6" s="479"/>
      <c r="AX6" s="479"/>
      <c r="AY6" s="480" t="s">
        <v>95</v>
      </c>
      <c r="AZ6" s="481"/>
      <c r="BA6" s="481"/>
      <c r="BB6" s="481"/>
      <c r="BC6" s="481"/>
      <c r="BD6" s="481"/>
      <c r="BE6" s="481"/>
      <c r="BF6" s="481"/>
      <c r="BG6" s="481"/>
      <c r="BH6" s="481"/>
      <c r="BI6" s="481"/>
      <c r="BJ6" s="481"/>
      <c r="BK6" s="481"/>
      <c r="BL6" s="481"/>
      <c r="BM6" s="482"/>
      <c r="BN6" s="446">
        <v>1246743</v>
      </c>
      <c r="BO6" s="447"/>
      <c r="BP6" s="447"/>
      <c r="BQ6" s="447"/>
      <c r="BR6" s="447"/>
      <c r="BS6" s="447"/>
      <c r="BT6" s="447"/>
      <c r="BU6" s="448"/>
      <c r="BV6" s="446">
        <v>1139923</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87.4</v>
      </c>
      <c r="CU6" s="484"/>
      <c r="CV6" s="484"/>
      <c r="CW6" s="484"/>
      <c r="CX6" s="484"/>
      <c r="CY6" s="484"/>
      <c r="CZ6" s="484"/>
      <c r="DA6" s="485"/>
      <c r="DB6" s="483">
        <v>90.3</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534661</v>
      </c>
      <c r="BO7" s="447"/>
      <c r="BP7" s="447"/>
      <c r="BQ7" s="447"/>
      <c r="BR7" s="447"/>
      <c r="BS7" s="447"/>
      <c r="BT7" s="447"/>
      <c r="BU7" s="448"/>
      <c r="BV7" s="446">
        <v>509403</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8412394</v>
      </c>
      <c r="CU7" s="447"/>
      <c r="CV7" s="447"/>
      <c r="CW7" s="447"/>
      <c r="CX7" s="447"/>
      <c r="CY7" s="447"/>
      <c r="CZ7" s="447"/>
      <c r="DA7" s="448"/>
      <c r="DB7" s="446">
        <v>8380903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712082</v>
      </c>
      <c r="BO8" s="447"/>
      <c r="BP8" s="447"/>
      <c r="BQ8" s="447"/>
      <c r="BR8" s="447"/>
      <c r="BS8" s="447"/>
      <c r="BT8" s="447"/>
      <c r="BU8" s="448"/>
      <c r="BV8" s="446">
        <v>630520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0.93</v>
      </c>
      <c r="CU8" s="487"/>
      <c r="CV8" s="487"/>
      <c r="CW8" s="487"/>
      <c r="CX8" s="487"/>
      <c r="CY8" s="487"/>
      <c r="CZ8" s="487"/>
      <c r="DA8" s="488"/>
      <c r="DB8" s="486">
        <v>0.92</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40984</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86</v>
      </c>
      <c r="AV9" s="479"/>
      <c r="AW9" s="479"/>
      <c r="AX9" s="479"/>
      <c r="AY9" s="480" t="s">
        <v>109</v>
      </c>
      <c r="AZ9" s="481"/>
      <c r="BA9" s="481"/>
      <c r="BB9" s="481"/>
      <c r="BC9" s="481"/>
      <c r="BD9" s="481"/>
      <c r="BE9" s="481"/>
      <c r="BF9" s="481"/>
      <c r="BG9" s="481"/>
      <c r="BH9" s="481"/>
      <c r="BI9" s="481"/>
      <c r="BJ9" s="481"/>
      <c r="BK9" s="481"/>
      <c r="BL9" s="481"/>
      <c r="BM9" s="482"/>
      <c r="BN9" s="446">
        <v>81562</v>
      </c>
      <c r="BO9" s="447"/>
      <c r="BP9" s="447"/>
      <c r="BQ9" s="447"/>
      <c r="BR9" s="447"/>
      <c r="BS9" s="447"/>
      <c r="BT9" s="447"/>
      <c r="BU9" s="448"/>
      <c r="BV9" s="446">
        <v>10970</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13.3</v>
      </c>
      <c r="CU9" s="444"/>
      <c r="CV9" s="444"/>
      <c r="CW9" s="444"/>
      <c r="CX9" s="444"/>
      <c r="CY9" s="444"/>
      <c r="CZ9" s="444"/>
      <c r="DA9" s="445"/>
      <c r="DB9" s="443">
        <v>12.5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37734</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683362</v>
      </c>
      <c r="BO10" s="447"/>
      <c r="BP10" s="447"/>
      <c r="BQ10" s="447"/>
      <c r="BR10" s="447"/>
      <c r="BS10" s="447"/>
      <c r="BT10" s="447"/>
      <c r="BU10" s="448"/>
      <c r="BV10" s="446">
        <v>310774</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86</v>
      </c>
      <c r="AV11" s="479"/>
      <c r="AW11" s="479"/>
      <c r="AX11" s="479"/>
      <c r="AY11" s="480" t="s">
        <v>119</v>
      </c>
      <c r="AZ11" s="481"/>
      <c r="BA11" s="481"/>
      <c r="BB11" s="481"/>
      <c r="BC11" s="481"/>
      <c r="BD11" s="481"/>
      <c r="BE11" s="481"/>
      <c r="BF11" s="481"/>
      <c r="BG11" s="481"/>
      <c r="BH11" s="481"/>
      <c r="BI11" s="481"/>
      <c r="BJ11" s="481"/>
      <c r="BK11" s="481"/>
      <c r="BL11" s="481"/>
      <c r="BM11" s="482"/>
      <c r="BN11" s="446">
        <v>270000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41320</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94</v>
      </c>
      <c r="AV12" s="479"/>
      <c r="AW12" s="479"/>
      <c r="AX12" s="479"/>
      <c r="AY12" s="480" t="s">
        <v>128</v>
      </c>
      <c r="AZ12" s="481"/>
      <c r="BA12" s="481"/>
      <c r="BB12" s="481"/>
      <c r="BC12" s="481"/>
      <c r="BD12" s="481"/>
      <c r="BE12" s="481"/>
      <c r="BF12" s="481"/>
      <c r="BG12" s="481"/>
      <c r="BH12" s="481"/>
      <c r="BI12" s="481"/>
      <c r="BJ12" s="481"/>
      <c r="BK12" s="481"/>
      <c r="BL12" s="481"/>
      <c r="BM12" s="482"/>
      <c r="BN12" s="446">
        <v>310000</v>
      </c>
      <c r="BO12" s="447"/>
      <c r="BP12" s="447"/>
      <c r="BQ12" s="447"/>
      <c r="BR12" s="447"/>
      <c r="BS12" s="447"/>
      <c r="BT12" s="447"/>
      <c r="BU12" s="448"/>
      <c r="BV12" s="446">
        <v>600000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40984</v>
      </c>
      <c r="S13" s="528"/>
      <c r="T13" s="528"/>
      <c r="U13" s="528"/>
      <c r="V13" s="529"/>
      <c r="W13" s="462" t="s">
        <v>133</v>
      </c>
      <c r="X13" s="463"/>
      <c r="Y13" s="463"/>
      <c r="Z13" s="463"/>
      <c r="AA13" s="463"/>
      <c r="AB13" s="453"/>
      <c r="AC13" s="497">
        <v>932</v>
      </c>
      <c r="AD13" s="498"/>
      <c r="AE13" s="498"/>
      <c r="AF13" s="498"/>
      <c r="AG13" s="537"/>
      <c r="AH13" s="497">
        <v>986</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724924</v>
      </c>
      <c r="BO13" s="447"/>
      <c r="BP13" s="447"/>
      <c r="BQ13" s="447"/>
      <c r="BR13" s="447"/>
      <c r="BS13" s="447"/>
      <c r="BT13" s="447"/>
      <c r="BU13" s="448"/>
      <c r="BV13" s="446">
        <v>-278256</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8.4</v>
      </c>
      <c r="CU13" s="444"/>
      <c r="CV13" s="444"/>
      <c r="CW13" s="444"/>
      <c r="CX13" s="444"/>
      <c r="CY13" s="444"/>
      <c r="CZ13" s="444"/>
      <c r="DA13" s="445"/>
      <c r="DB13" s="443">
        <v>9.1999999999999993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41026</v>
      </c>
      <c r="S14" s="528"/>
      <c r="T14" s="528"/>
      <c r="U14" s="528"/>
      <c r="V14" s="529"/>
      <c r="W14" s="436"/>
      <c r="X14" s="437"/>
      <c r="Y14" s="437"/>
      <c r="Z14" s="437"/>
      <c r="AA14" s="437"/>
      <c r="AB14" s="426"/>
      <c r="AC14" s="530">
        <v>5</v>
      </c>
      <c r="AD14" s="531"/>
      <c r="AE14" s="531"/>
      <c r="AF14" s="531"/>
      <c r="AG14" s="532"/>
      <c r="AH14" s="530">
        <v>5.7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121</v>
      </c>
      <c r="CU14" s="542"/>
      <c r="CV14" s="542"/>
      <c r="CW14" s="542"/>
      <c r="CX14" s="542"/>
      <c r="CY14" s="542"/>
      <c r="CZ14" s="542"/>
      <c r="DA14" s="543"/>
      <c r="DB14" s="541">
        <v>10.199999999999999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40756</v>
      </c>
      <c r="S15" s="528"/>
      <c r="T15" s="528"/>
      <c r="U15" s="528"/>
      <c r="V15" s="529"/>
      <c r="W15" s="462" t="s">
        <v>141</v>
      </c>
      <c r="X15" s="463"/>
      <c r="Y15" s="463"/>
      <c r="Z15" s="463"/>
      <c r="AA15" s="463"/>
      <c r="AB15" s="453"/>
      <c r="AC15" s="497">
        <v>5765</v>
      </c>
      <c r="AD15" s="498"/>
      <c r="AE15" s="498"/>
      <c r="AF15" s="498"/>
      <c r="AG15" s="537"/>
      <c r="AH15" s="497">
        <v>5206</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6033814</v>
      </c>
      <c r="BO15" s="410"/>
      <c r="BP15" s="410"/>
      <c r="BQ15" s="410"/>
      <c r="BR15" s="410"/>
      <c r="BS15" s="410"/>
      <c r="BT15" s="410"/>
      <c r="BU15" s="411"/>
      <c r="BV15" s="409">
        <v>5831885</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30.8</v>
      </c>
      <c r="AD16" s="531"/>
      <c r="AE16" s="531"/>
      <c r="AF16" s="531"/>
      <c r="AG16" s="532"/>
      <c r="AH16" s="530">
        <v>30.1</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6332018</v>
      </c>
      <c r="BO16" s="447"/>
      <c r="BP16" s="447"/>
      <c r="BQ16" s="447"/>
      <c r="BR16" s="447"/>
      <c r="BS16" s="447"/>
      <c r="BT16" s="447"/>
      <c r="BU16" s="448"/>
      <c r="BV16" s="446">
        <v>6264712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12013</v>
      </c>
      <c r="AD17" s="498"/>
      <c r="AE17" s="498"/>
      <c r="AF17" s="498"/>
      <c r="AG17" s="537"/>
      <c r="AH17" s="497">
        <v>11098</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7764586</v>
      </c>
      <c r="BO17" s="447"/>
      <c r="BP17" s="447"/>
      <c r="BQ17" s="447"/>
      <c r="BR17" s="447"/>
      <c r="BS17" s="447"/>
      <c r="BT17" s="447"/>
      <c r="BU17" s="448"/>
      <c r="BV17" s="446">
        <v>7502939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37.46</v>
      </c>
      <c r="M18" s="559"/>
      <c r="N18" s="559"/>
      <c r="O18" s="559"/>
      <c r="P18" s="559"/>
      <c r="Q18" s="559"/>
      <c r="R18" s="560"/>
      <c r="S18" s="560"/>
      <c r="T18" s="560"/>
      <c r="U18" s="560"/>
      <c r="V18" s="561"/>
      <c r="W18" s="464"/>
      <c r="X18" s="465"/>
      <c r="Y18" s="465"/>
      <c r="Z18" s="465"/>
      <c r="AA18" s="465"/>
      <c r="AB18" s="456"/>
      <c r="AC18" s="562">
        <v>64.2</v>
      </c>
      <c r="AD18" s="563"/>
      <c r="AE18" s="563"/>
      <c r="AF18" s="563"/>
      <c r="AG18" s="564"/>
      <c r="AH18" s="562">
        <v>64.2</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7366722</v>
      </c>
      <c r="BO18" s="447"/>
      <c r="BP18" s="447"/>
      <c r="BQ18" s="447"/>
      <c r="BR18" s="447"/>
      <c r="BS18" s="447"/>
      <c r="BT18" s="447"/>
      <c r="BU18" s="448"/>
      <c r="BV18" s="446">
        <v>7167134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1094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11454385</v>
      </c>
      <c r="BO19" s="447"/>
      <c r="BP19" s="447"/>
      <c r="BQ19" s="447"/>
      <c r="BR19" s="447"/>
      <c r="BS19" s="447"/>
      <c r="BT19" s="447"/>
      <c r="BU19" s="448"/>
      <c r="BV19" s="446">
        <v>10871267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15950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16361283</v>
      </c>
      <c r="BO23" s="447"/>
      <c r="BP23" s="447"/>
      <c r="BQ23" s="447"/>
      <c r="BR23" s="447"/>
      <c r="BS23" s="447"/>
      <c r="BT23" s="447"/>
      <c r="BU23" s="448"/>
      <c r="BV23" s="446">
        <v>16177510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7470</v>
      </c>
      <c r="R24" s="498"/>
      <c r="S24" s="498"/>
      <c r="T24" s="498"/>
      <c r="U24" s="498"/>
      <c r="V24" s="537"/>
      <c r="W24" s="596"/>
      <c r="X24" s="584"/>
      <c r="Y24" s="585"/>
      <c r="Z24" s="496" t="s">
        <v>165</v>
      </c>
      <c r="AA24" s="476"/>
      <c r="AB24" s="476"/>
      <c r="AC24" s="476"/>
      <c r="AD24" s="476"/>
      <c r="AE24" s="476"/>
      <c r="AF24" s="476"/>
      <c r="AG24" s="477"/>
      <c r="AH24" s="497">
        <v>204</v>
      </c>
      <c r="AI24" s="498"/>
      <c r="AJ24" s="498"/>
      <c r="AK24" s="498"/>
      <c r="AL24" s="537"/>
      <c r="AM24" s="497">
        <v>586296</v>
      </c>
      <c r="AN24" s="498"/>
      <c r="AO24" s="498"/>
      <c r="AP24" s="498"/>
      <c r="AQ24" s="498"/>
      <c r="AR24" s="537"/>
      <c r="AS24" s="497">
        <v>2874</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12673961</v>
      </c>
      <c r="BO24" s="447"/>
      <c r="BP24" s="447"/>
      <c r="BQ24" s="447"/>
      <c r="BR24" s="447"/>
      <c r="BS24" s="447"/>
      <c r="BT24" s="447"/>
      <c r="BU24" s="448"/>
      <c r="BV24" s="446">
        <v>12659073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5930</v>
      </c>
      <c r="R25" s="498"/>
      <c r="S25" s="498"/>
      <c r="T25" s="498"/>
      <c r="U25" s="498"/>
      <c r="V25" s="537"/>
      <c r="W25" s="596"/>
      <c r="X25" s="584"/>
      <c r="Y25" s="585"/>
      <c r="Z25" s="496" t="s">
        <v>168</v>
      </c>
      <c r="AA25" s="476"/>
      <c r="AB25" s="476"/>
      <c r="AC25" s="476"/>
      <c r="AD25" s="476"/>
      <c r="AE25" s="476"/>
      <c r="AF25" s="476"/>
      <c r="AG25" s="477"/>
      <c r="AH25" s="497" t="s">
        <v>121</v>
      </c>
      <c r="AI25" s="498"/>
      <c r="AJ25" s="498"/>
      <c r="AK25" s="498"/>
      <c r="AL25" s="537"/>
      <c r="AM25" s="497" t="s">
        <v>131</v>
      </c>
      <c r="AN25" s="498"/>
      <c r="AO25" s="498"/>
      <c r="AP25" s="498"/>
      <c r="AQ25" s="498"/>
      <c r="AR25" s="537"/>
      <c r="AS25" s="497" t="s">
        <v>121</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6145359</v>
      </c>
      <c r="BO25" s="410"/>
      <c r="BP25" s="410"/>
      <c r="BQ25" s="410"/>
      <c r="BR25" s="410"/>
      <c r="BS25" s="410"/>
      <c r="BT25" s="410"/>
      <c r="BU25" s="411"/>
      <c r="BV25" s="409">
        <v>1504637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5420</v>
      </c>
      <c r="R26" s="498"/>
      <c r="S26" s="498"/>
      <c r="T26" s="498"/>
      <c r="U26" s="498"/>
      <c r="V26" s="537"/>
      <c r="W26" s="596"/>
      <c r="X26" s="584"/>
      <c r="Y26" s="585"/>
      <c r="Z26" s="496" t="s">
        <v>171</v>
      </c>
      <c r="AA26" s="606"/>
      <c r="AB26" s="606"/>
      <c r="AC26" s="606"/>
      <c r="AD26" s="606"/>
      <c r="AE26" s="606"/>
      <c r="AF26" s="606"/>
      <c r="AG26" s="607"/>
      <c r="AH26" s="497">
        <v>18</v>
      </c>
      <c r="AI26" s="498"/>
      <c r="AJ26" s="498"/>
      <c r="AK26" s="498"/>
      <c r="AL26" s="537"/>
      <c r="AM26" s="497">
        <v>45468</v>
      </c>
      <c r="AN26" s="498"/>
      <c r="AO26" s="498"/>
      <c r="AP26" s="498"/>
      <c r="AQ26" s="498"/>
      <c r="AR26" s="537"/>
      <c r="AS26" s="497">
        <v>2526</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173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3320</v>
      </c>
      <c r="R27" s="498"/>
      <c r="S27" s="498"/>
      <c r="T27" s="498"/>
      <c r="U27" s="498"/>
      <c r="V27" s="537"/>
      <c r="W27" s="596"/>
      <c r="X27" s="584"/>
      <c r="Y27" s="585"/>
      <c r="Z27" s="496" t="s">
        <v>175</v>
      </c>
      <c r="AA27" s="476"/>
      <c r="AB27" s="476"/>
      <c r="AC27" s="476"/>
      <c r="AD27" s="476"/>
      <c r="AE27" s="476"/>
      <c r="AF27" s="476"/>
      <c r="AG27" s="477"/>
      <c r="AH27" s="497">
        <v>1</v>
      </c>
      <c r="AI27" s="498"/>
      <c r="AJ27" s="498"/>
      <c r="AK27" s="498"/>
      <c r="AL27" s="537"/>
      <c r="AM27" s="497" t="s">
        <v>176</v>
      </c>
      <c r="AN27" s="498"/>
      <c r="AO27" s="498"/>
      <c r="AP27" s="498"/>
      <c r="AQ27" s="498"/>
      <c r="AR27" s="537"/>
      <c r="AS27" s="497" t="s">
        <v>177</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640671</v>
      </c>
      <c r="BO27" s="620"/>
      <c r="BP27" s="620"/>
      <c r="BQ27" s="620"/>
      <c r="BR27" s="620"/>
      <c r="BS27" s="620"/>
      <c r="BT27" s="620"/>
      <c r="BU27" s="621"/>
      <c r="BV27" s="619">
        <v>640652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6"/>
      <c r="G28" s="476"/>
      <c r="H28" s="476"/>
      <c r="I28" s="476"/>
      <c r="J28" s="476"/>
      <c r="K28" s="477"/>
      <c r="L28" s="497">
        <v>1</v>
      </c>
      <c r="M28" s="498"/>
      <c r="N28" s="498"/>
      <c r="O28" s="498"/>
      <c r="P28" s="537"/>
      <c r="Q28" s="497">
        <v>2739</v>
      </c>
      <c r="R28" s="498"/>
      <c r="S28" s="498"/>
      <c r="T28" s="498"/>
      <c r="U28" s="498"/>
      <c r="V28" s="537"/>
      <c r="W28" s="596"/>
      <c r="X28" s="584"/>
      <c r="Y28" s="585"/>
      <c r="Z28" s="496" t="s">
        <v>180</v>
      </c>
      <c r="AA28" s="476"/>
      <c r="AB28" s="476"/>
      <c r="AC28" s="476"/>
      <c r="AD28" s="476"/>
      <c r="AE28" s="476"/>
      <c r="AF28" s="476"/>
      <c r="AG28" s="477"/>
      <c r="AH28" s="497" t="s">
        <v>181</v>
      </c>
      <c r="AI28" s="498"/>
      <c r="AJ28" s="498"/>
      <c r="AK28" s="498"/>
      <c r="AL28" s="537"/>
      <c r="AM28" s="497" t="s">
        <v>131</v>
      </c>
      <c r="AN28" s="498"/>
      <c r="AO28" s="498"/>
      <c r="AP28" s="498"/>
      <c r="AQ28" s="498"/>
      <c r="AR28" s="537"/>
      <c r="AS28" s="497" t="s">
        <v>130</v>
      </c>
      <c r="AT28" s="498"/>
      <c r="AU28" s="498"/>
      <c r="AV28" s="498"/>
      <c r="AW28" s="498"/>
      <c r="AX28" s="499"/>
      <c r="AY28" s="622" t="s">
        <v>182</v>
      </c>
      <c r="AZ28" s="623"/>
      <c r="BA28" s="623"/>
      <c r="BB28" s="624"/>
      <c r="BC28" s="406" t="s">
        <v>42</v>
      </c>
      <c r="BD28" s="407"/>
      <c r="BE28" s="407"/>
      <c r="BF28" s="407"/>
      <c r="BG28" s="407"/>
      <c r="BH28" s="407"/>
      <c r="BI28" s="407"/>
      <c r="BJ28" s="407"/>
      <c r="BK28" s="407"/>
      <c r="BL28" s="407"/>
      <c r="BM28" s="408"/>
      <c r="BN28" s="409">
        <v>2504590</v>
      </c>
      <c r="BO28" s="410"/>
      <c r="BP28" s="410"/>
      <c r="BQ28" s="410"/>
      <c r="BR28" s="410"/>
      <c r="BS28" s="410"/>
      <c r="BT28" s="410"/>
      <c r="BU28" s="411"/>
      <c r="BV28" s="409">
        <v>2131228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183</v>
      </c>
      <c r="F29" s="476"/>
      <c r="G29" s="476"/>
      <c r="H29" s="476"/>
      <c r="I29" s="476"/>
      <c r="J29" s="476"/>
      <c r="K29" s="477"/>
      <c r="L29" s="497">
        <v>16</v>
      </c>
      <c r="M29" s="498"/>
      <c r="N29" s="498"/>
      <c r="O29" s="498"/>
      <c r="P29" s="537"/>
      <c r="Q29" s="497">
        <v>2490</v>
      </c>
      <c r="R29" s="498"/>
      <c r="S29" s="498"/>
      <c r="T29" s="498"/>
      <c r="U29" s="498"/>
      <c r="V29" s="537"/>
      <c r="W29" s="597"/>
      <c r="X29" s="598"/>
      <c r="Y29" s="599"/>
      <c r="Z29" s="496" t="s">
        <v>184</v>
      </c>
      <c r="AA29" s="476"/>
      <c r="AB29" s="476"/>
      <c r="AC29" s="476"/>
      <c r="AD29" s="476"/>
      <c r="AE29" s="476"/>
      <c r="AF29" s="476"/>
      <c r="AG29" s="477"/>
      <c r="AH29" s="497">
        <v>205</v>
      </c>
      <c r="AI29" s="498"/>
      <c r="AJ29" s="498"/>
      <c r="AK29" s="498"/>
      <c r="AL29" s="537"/>
      <c r="AM29" s="497">
        <v>590909</v>
      </c>
      <c r="AN29" s="498"/>
      <c r="AO29" s="498"/>
      <c r="AP29" s="498"/>
      <c r="AQ29" s="498"/>
      <c r="AR29" s="537"/>
      <c r="AS29" s="497">
        <v>2882</v>
      </c>
      <c r="AT29" s="498"/>
      <c r="AU29" s="498"/>
      <c r="AV29" s="498"/>
      <c r="AW29" s="498"/>
      <c r="AX29" s="499"/>
      <c r="AY29" s="625"/>
      <c r="AZ29" s="626"/>
      <c r="BA29" s="626"/>
      <c r="BB29" s="627"/>
      <c r="BC29" s="480" t="s">
        <v>185</v>
      </c>
      <c r="BD29" s="481"/>
      <c r="BE29" s="481"/>
      <c r="BF29" s="481"/>
      <c r="BG29" s="481"/>
      <c r="BH29" s="481"/>
      <c r="BI29" s="481"/>
      <c r="BJ29" s="481"/>
      <c r="BK29" s="481"/>
      <c r="BL29" s="481"/>
      <c r="BM29" s="482"/>
      <c r="BN29" s="446">
        <v>388558</v>
      </c>
      <c r="BO29" s="447"/>
      <c r="BP29" s="447"/>
      <c r="BQ29" s="447"/>
      <c r="BR29" s="447"/>
      <c r="BS29" s="447"/>
      <c r="BT29" s="447"/>
      <c r="BU29" s="448"/>
      <c r="BV29" s="446">
        <v>598254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186</v>
      </c>
      <c r="X30" s="604"/>
      <c r="Y30" s="604"/>
      <c r="Z30" s="604"/>
      <c r="AA30" s="604"/>
      <c r="AB30" s="604"/>
      <c r="AC30" s="604"/>
      <c r="AD30" s="604"/>
      <c r="AE30" s="604"/>
      <c r="AF30" s="604"/>
      <c r="AG30" s="605"/>
      <c r="AH30" s="562">
        <v>99.3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2216789</v>
      </c>
      <c r="BO30" s="620"/>
      <c r="BP30" s="620"/>
      <c r="BQ30" s="620"/>
      <c r="BR30" s="620"/>
      <c r="BS30" s="620"/>
      <c r="BT30" s="620"/>
      <c r="BU30" s="621"/>
      <c r="BV30" s="619">
        <v>1894408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193</v>
      </c>
      <c r="D33" s="470"/>
      <c r="E33" s="435" t="s">
        <v>194</v>
      </c>
      <c r="F33" s="435"/>
      <c r="G33" s="435"/>
      <c r="H33" s="435"/>
      <c r="I33" s="435"/>
      <c r="J33" s="435"/>
      <c r="K33" s="435"/>
      <c r="L33" s="435"/>
      <c r="M33" s="435"/>
      <c r="N33" s="435"/>
      <c r="O33" s="435"/>
      <c r="P33" s="435"/>
      <c r="Q33" s="435"/>
      <c r="R33" s="435"/>
      <c r="S33" s="435"/>
      <c r="T33" s="195"/>
      <c r="U33" s="470" t="s">
        <v>195</v>
      </c>
      <c r="V33" s="470"/>
      <c r="W33" s="435" t="s">
        <v>196</v>
      </c>
      <c r="X33" s="435"/>
      <c r="Y33" s="435"/>
      <c r="Z33" s="435"/>
      <c r="AA33" s="435"/>
      <c r="AB33" s="435"/>
      <c r="AC33" s="435"/>
      <c r="AD33" s="435"/>
      <c r="AE33" s="435"/>
      <c r="AF33" s="435"/>
      <c r="AG33" s="435"/>
      <c r="AH33" s="435"/>
      <c r="AI33" s="435"/>
      <c r="AJ33" s="435"/>
      <c r="AK33" s="435"/>
      <c r="AL33" s="195"/>
      <c r="AM33" s="470" t="s">
        <v>195</v>
      </c>
      <c r="AN33" s="470"/>
      <c r="AO33" s="435" t="s">
        <v>194</v>
      </c>
      <c r="AP33" s="435"/>
      <c r="AQ33" s="435"/>
      <c r="AR33" s="435"/>
      <c r="AS33" s="435"/>
      <c r="AT33" s="435"/>
      <c r="AU33" s="435"/>
      <c r="AV33" s="435"/>
      <c r="AW33" s="435"/>
      <c r="AX33" s="435"/>
      <c r="AY33" s="435"/>
      <c r="AZ33" s="435"/>
      <c r="BA33" s="435"/>
      <c r="BB33" s="435"/>
      <c r="BC33" s="435"/>
      <c r="BD33" s="196"/>
      <c r="BE33" s="435" t="s">
        <v>197</v>
      </c>
      <c r="BF33" s="435"/>
      <c r="BG33" s="435" t="s">
        <v>198</v>
      </c>
      <c r="BH33" s="435"/>
      <c r="BI33" s="435"/>
      <c r="BJ33" s="435"/>
      <c r="BK33" s="435"/>
      <c r="BL33" s="435"/>
      <c r="BM33" s="435"/>
      <c r="BN33" s="435"/>
      <c r="BO33" s="435"/>
      <c r="BP33" s="435"/>
      <c r="BQ33" s="435"/>
      <c r="BR33" s="435"/>
      <c r="BS33" s="435"/>
      <c r="BT33" s="435"/>
      <c r="BU33" s="435"/>
      <c r="BV33" s="196"/>
      <c r="BW33" s="470" t="s">
        <v>197</v>
      </c>
      <c r="BX33" s="470"/>
      <c r="BY33" s="435" t="s">
        <v>199</v>
      </c>
      <c r="BZ33" s="435"/>
      <c r="CA33" s="435"/>
      <c r="CB33" s="435"/>
      <c r="CC33" s="435"/>
      <c r="CD33" s="435"/>
      <c r="CE33" s="435"/>
      <c r="CF33" s="435"/>
      <c r="CG33" s="435"/>
      <c r="CH33" s="435"/>
      <c r="CI33" s="435"/>
      <c r="CJ33" s="435"/>
      <c r="CK33" s="435"/>
      <c r="CL33" s="435"/>
      <c r="CM33" s="435"/>
      <c r="CN33" s="195"/>
      <c r="CO33" s="470" t="s">
        <v>195</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下水道事業会計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熊本県市町村総合事務組合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13</v>
      </c>
      <c r="CP34" s="632"/>
      <c r="CQ34" s="633" t="str">
        <f>IF('各会計、関係団体の財政状況及び健全化判断比率'!BS7="","",'各会計、関係団体の財政状況及び健全化判断比率'!BS7)</f>
        <v>(有)さんふれあ</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菊池環境保全組合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大津菊陽水道企業団</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菊池広域連合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熊本県後期高齢者医療広域連合（一般会計）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熊本県後期高齢者医療広域連合（特別会計）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1W7OvVqS7Eh336/71l5zf77TzdF3qiC5DXtuhGidWlButfcKRbysXhWrkiTshUd5sVYa6uEqkNtbPBFb8G+tg==" saltValue="N5HteKYCrzT8xYU29u536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24" t="s">
        <v>551</v>
      </c>
      <c r="D34" s="1224"/>
      <c r="E34" s="1225"/>
      <c r="F34" s="32">
        <v>9.16</v>
      </c>
      <c r="G34" s="33">
        <v>8.52</v>
      </c>
      <c r="H34" s="33">
        <v>7.5</v>
      </c>
      <c r="I34" s="33">
        <v>7.52</v>
      </c>
      <c r="J34" s="34">
        <v>8.4600000000000009</v>
      </c>
      <c r="K34" s="22"/>
      <c r="L34" s="22"/>
      <c r="M34" s="22"/>
      <c r="N34" s="22"/>
      <c r="O34" s="22"/>
      <c r="P34" s="22"/>
    </row>
    <row r="35" spans="1:16" ht="39" customHeight="1" x14ac:dyDescent="0.15">
      <c r="A35" s="22"/>
      <c r="B35" s="35"/>
      <c r="C35" s="1218" t="s">
        <v>552</v>
      </c>
      <c r="D35" s="1219"/>
      <c r="E35" s="1220"/>
      <c r="F35" s="36">
        <v>1.92</v>
      </c>
      <c r="G35" s="37">
        <v>1.49</v>
      </c>
      <c r="H35" s="37">
        <v>1.32</v>
      </c>
      <c r="I35" s="37">
        <v>2.38</v>
      </c>
      <c r="J35" s="38">
        <v>2.99</v>
      </c>
      <c r="K35" s="22"/>
      <c r="L35" s="22"/>
      <c r="M35" s="22"/>
      <c r="N35" s="22"/>
      <c r="O35" s="22"/>
      <c r="P35" s="22"/>
    </row>
    <row r="36" spans="1:16" ht="39" customHeight="1" x14ac:dyDescent="0.15">
      <c r="A36" s="22"/>
      <c r="B36" s="35"/>
      <c r="C36" s="1218" t="s">
        <v>553</v>
      </c>
      <c r="D36" s="1219"/>
      <c r="E36" s="1220"/>
      <c r="F36" s="36">
        <v>0.85</v>
      </c>
      <c r="G36" s="37">
        <v>1.22</v>
      </c>
      <c r="H36" s="37">
        <v>1.06</v>
      </c>
      <c r="I36" s="37">
        <v>1.89</v>
      </c>
      <c r="J36" s="38">
        <v>2.02</v>
      </c>
      <c r="K36" s="22"/>
      <c r="L36" s="22"/>
      <c r="M36" s="22"/>
      <c r="N36" s="22"/>
      <c r="O36" s="22"/>
      <c r="P36" s="22"/>
    </row>
    <row r="37" spans="1:16" ht="39" customHeight="1" x14ac:dyDescent="0.15">
      <c r="A37" s="22"/>
      <c r="B37" s="35"/>
      <c r="C37" s="1218" t="s">
        <v>554</v>
      </c>
      <c r="D37" s="1219"/>
      <c r="E37" s="1220"/>
      <c r="F37" s="36">
        <v>1.07</v>
      </c>
      <c r="G37" s="37">
        <v>0.99</v>
      </c>
      <c r="H37" s="37">
        <v>1.22</v>
      </c>
      <c r="I37" s="37">
        <v>1.19</v>
      </c>
      <c r="J37" s="38">
        <v>1.38</v>
      </c>
      <c r="K37" s="22"/>
      <c r="L37" s="22"/>
      <c r="M37" s="22"/>
      <c r="N37" s="22"/>
      <c r="O37" s="22"/>
      <c r="P37" s="22"/>
    </row>
    <row r="38" spans="1:16" ht="39" customHeight="1" x14ac:dyDescent="0.15">
      <c r="A38" s="22"/>
      <c r="B38" s="35"/>
      <c r="C38" s="1218" t="s">
        <v>555</v>
      </c>
      <c r="D38" s="1219"/>
      <c r="E38" s="1220"/>
      <c r="F38" s="36">
        <v>0.11</v>
      </c>
      <c r="G38" s="37">
        <v>0.12</v>
      </c>
      <c r="H38" s="37">
        <v>0.12</v>
      </c>
      <c r="I38" s="37">
        <v>0.09</v>
      </c>
      <c r="J38" s="38">
        <v>0.11</v>
      </c>
      <c r="K38" s="22"/>
      <c r="L38" s="22"/>
      <c r="M38" s="22"/>
      <c r="N38" s="22"/>
      <c r="O38" s="22"/>
      <c r="P38" s="22"/>
    </row>
    <row r="39" spans="1:16" ht="39" customHeight="1" x14ac:dyDescent="0.15">
      <c r="A39" s="22"/>
      <c r="B39" s="35"/>
      <c r="C39" s="1218" t="s">
        <v>556</v>
      </c>
      <c r="D39" s="1219"/>
      <c r="E39" s="1220"/>
      <c r="F39" s="36">
        <v>0</v>
      </c>
      <c r="G39" s="37">
        <v>0</v>
      </c>
      <c r="H39" s="37">
        <v>0</v>
      </c>
      <c r="I39" s="37">
        <v>0</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557</v>
      </c>
      <c r="D42" s="1219"/>
      <c r="E42" s="1220"/>
      <c r="F42" s="36" t="s">
        <v>503</v>
      </c>
      <c r="G42" s="37" t="s">
        <v>503</v>
      </c>
      <c r="H42" s="37" t="s">
        <v>503</v>
      </c>
      <c r="I42" s="37" t="s">
        <v>503</v>
      </c>
      <c r="J42" s="38" t="s">
        <v>503</v>
      </c>
      <c r="K42" s="22"/>
      <c r="L42" s="22"/>
      <c r="M42" s="22"/>
      <c r="N42" s="22"/>
      <c r="O42" s="22"/>
      <c r="P42" s="22"/>
    </row>
    <row r="43" spans="1:16" ht="39" customHeight="1" thickBot="1" x14ac:dyDescent="0.2">
      <c r="A43" s="22"/>
      <c r="B43" s="40"/>
      <c r="C43" s="1221" t="s">
        <v>558</v>
      </c>
      <c r="D43" s="1222"/>
      <c r="E43" s="1223"/>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jwO7jdKT+Z2iQq5NXPQKQj7y8AtO52+VPBMzLFc1Jn95VKq6enxzy7kDTyPKNQ3yJfICkgcovPQGX60xhSM4w==" saltValue="gkAYJA1uHzFdaNba6t8f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1249</v>
      </c>
      <c r="L45" s="60">
        <v>1355</v>
      </c>
      <c r="M45" s="60">
        <v>1358</v>
      </c>
      <c r="N45" s="60">
        <v>1417</v>
      </c>
      <c r="O45" s="61">
        <v>1304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503</v>
      </c>
      <c r="L47" s="64" t="s">
        <v>503</v>
      </c>
      <c r="M47" s="64" t="s">
        <v>503</v>
      </c>
      <c r="N47" s="64" t="s">
        <v>503</v>
      </c>
      <c r="O47" s="65" t="s">
        <v>503</v>
      </c>
      <c r="P47" s="48"/>
      <c r="Q47" s="48"/>
      <c r="R47" s="48"/>
      <c r="S47" s="48"/>
      <c r="T47" s="48"/>
      <c r="U47" s="48"/>
    </row>
    <row r="48" spans="1:21" ht="30.75" customHeight="1" x14ac:dyDescent="0.15">
      <c r="A48" s="48"/>
      <c r="B48" s="1236"/>
      <c r="C48" s="1237"/>
      <c r="D48" s="62"/>
      <c r="E48" s="1228" t="s">
        <v>15</v>
      </c>
      <c r="F48" s="1228"/>
      <c r="G48" s="1228"/>
      <c r="H48" s="1228"/>
      <c r="I48" s="1228"/>
      <c r="J48" s="1229"/>
      <c r="K48" s="63">
        <v>335</v>
      </c>
      <c r="L48" s="64">
        <v>351</v>
      </c>
      <c r="M48" s="64">
        <v>338</v>
      </c>
      <c r="N48" s="64">
        <v>331</v>
      </c>
      <c r="O48" s="65">
        <v>193</v>
      </c>
      <c r="P48" s="48"/>
      <c r="Q48" s="48"/>
      <c r="R48" s="48"/>
      <c r="S48" s="48"/>
      <c r="T48" s="48"/>
      <c r="U48" s="48"/>
    </row>
    <row r="49" spans="1:21" ht="30.75" customHeight="1" x14ac:dyDescent="0.15">
      <c r="A49" s="48"/>
      <c r="B49" s="1236"/>
      <c r="C49" s="1237"/>
      <c r="D49" s="62"/>
      <c r="E49" s="1228" t="s">
        <v>16</v>
      </c>
      <c r="F49" s="1228"/>
      <c r="G49" s="1228"/>
      <c r="H49" s="1228"/>
      <c r="I49" s="1228"/>
      <c r="J49" s="1229"/>
      <c r="K49" s="63">
        <v>30</v>
      </c>
      <c r="L49" s="64">
        <v>32</v>
      </c>
      <c r="M49" s="64">
        <v>27</v>
      </c>
      <c r="N49" s="64">
        <v>60</v>
      </c>
      <c r="O49" s="65">
        <v>80</v>
      </c>
      <c r="P49" s="48"/>
      <c r="Q49" s="48"/>
      <c r="R49" s="48"/>
      <c r="S49" s="48"/>
      <c r="T49" s="48"/>
      <c r="U49" s="48"/>
    </row>
    <row r="50" spans="1:21" ht="30.75" customHeight="1" x14ac:dyDescent="0.15">
      <c r="A50" s="48"/>
      <c r="B50" s="1236"/>
      <c r="C50" s="1237"/>
      <c r="D50" s="62"/>
      <c r="E50" s="1228" t="s">
        <v>17</v>
      </c>
      <c r="F50" s="1228"/>
      <c r="G50" s="1228"/>
      <c r="H50" s="1228"/>
      <c r="I50" s="1228"/>
      <c r="J50" s="1229"/>
      <c r="K50" s="63">
        <v>1</v>
      </c>
      <c r="L50" s="64">
        <v>1</v>
      </c>
      <c r="M50" s="64">
        <v>1</v>
      </c>
      <c r="N50" s="64">
        <v>1</v>
      </c>
      <c r="O50" s="65">
        <v>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503</v>
      </c>
      <c r="L51" s="64" t="s">
        <v>503</v>
      </c>
      <c r="M51" s="64" t="s">
        <v>503</v>
      </c>
      <c r="N51" s="64" t="s">
        <v>503</v>
      </c>
      <c r="O51" s="65" t="s">
        <v>503</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1026</v>
      </c>
      <c r="L52" s="64">
        <v>1100</v>
      </c>
      <c r="M52" s="64">
        <v>1066</v>
      </c>
      <c r="N52" s="64">
        <v>1088</v>
      </c>
      <c r="O52" s="65">
        <v>1091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589</v>
      </c>
      <c r="L53" s="69">
        <v>639</v>
      </c>
      <c r="M53" s="69">
        <v>658</v>
      </c>
      <c r="N53" s="69">
        <v>721</v>
      </c>
      <c r="O53" s="70">
        <v>486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33DRiGjTI81r1z5yoRaHYzMuf64Mk0miRf3SFaseAOCeOJN6EV05/1gd0uMNG5VYphXAszC0q7XEdyCcSNtCw==" saltValue="lpaDtUUATYqZIwVrN6TKB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545</v>
      </c>
      <c r="J40" s="79" t="s">
        <v>546</v>
      </c>
      <c r="K40" s="79" t="s">
        <v>547</v>
      </c>
      <c r="L40" s="79" t="s">
        <v>548</v>
      </c>
      <c r="M40" s="80" t="s">
        <v>549</v>
      </c>
    </row>
    <row r="41" spans="2:13" ht="27.75" customHeight="1" x14ac:dyDescent="0.15">
      <c r="B41" s="1242" t="s">
        <v>24</v>
      </c>
      <c r="C41" s="1243"/>
      <c r="D41" s="81"/>
      <c r="E41" s="1248" t="s">
        <v>25</v>
      </c>
      <c r="F41" s="1248"/>
      <c r="G41" s="1248"/>
      <c r="H41" s="1249"/>
      <c r="I41" s="82">
        <v>14752</v>
      </c>
      <c r="J41" s="83">
        <v>16044</v>
      </c>
      <c r="K41" s="83">
        <v>15993</v>
      </c>
      <c r="L41" s="83">
        <v>16178</v>
      </c>
      <c r="M41" s="84">
        <v>16361</v>
      </c>
    </row>
    <row r="42" spans="2:13" ht="27.75" customHeight="1" x14ac:dyDescent="0.15">
      <c r="B42" s="1244"/>
      <c r="C42" s="1245"/>
      <c r="D42" s="85"/>
      <c r="E42" s="1250" t="s">
        <v>26</v>
      </c>
      <c r="F42" s="1250"/>
      <c r="G42" s="1250"/>
      <c r="H42" s="1251"/>
      <c r="I42" s="86" t="s">
        <v>503</v>
      </c>
      <c r="J42" s="87" t="s">
        <v>503</v>
      </c>
      <c r="K42" s="87" t="s">
        <v>503</v>
      </c>
      <c r="L42" s="87" t="s">
        <v>503</v>
      </c>
      <c r="M42" s="88" t="s">
        <v>503</v>
      </c>
    </row>
    <row r="43" spans="2:13" ht="27.75" customHeight="1" x14ac:dyDescent="0.15">
      <c r="B43" s="1244"/>
      <c r="C43" s="1245"/>
      <c r="D43" s="85"/>
      <c r="E43" s="1250" t="s">
        <v>27</v>
      </c>
      <c r="F43" s="1250"/>
      <c r="G43" s="1250"/>
      <c r="H43" s="1251"/>
      <c r="I43" s="86">
        <v>4458</v>
      </c>
      <c r="J43" s="87">
        <v>3885</v>
      </c>
      <c r="K43" s="87">
        <v>3606</v>
      </c>
      <c r="L43" s="87">
        <v>3465</v>
      </c>
      <c r="M43" s="88">
        <v>2906</v>
      </c>
    </row>
    <row r="44" spans="2:13" ht="27.75" customHeight="1" x14ac:dyDescent="0.15">
      <c r="B44" s="1244"/>
      <c r="C44" s="1245"/>
      <c r="D44" s="85"/>
      <c r="E44" s="1250" t="s">
        <v>28</v>
      </c>
      <c r="F44" s="1250"/>
      <c r="G44" s="1250"/>
      <c r="H44" s="1251"/>
      <c r="I44" s="86">
        <v>206</v>
      </c>
      <c r="J44" s="87">
        <v>284</v>
      </c>
      <c r="K44" s="87">
        <v>362</v>
      </c>
      <c r="L44" s="87">
        <v>350</v>
      </c>
      <c r="M44" s="88">
        <v>282</v>
      </c>
    </row>
    <row r="45" spans="2:13" ht="27.75" customHeight="1" x14ac:dyDescent="0.15">
      <c r="B45" s="1244"/>
      <c r="C45" s="1245"/>
      <c r="D45" s="85"/>
      <c r="E45" s="1250" t="s">
        <v>29</v>
      </c>
      <c r="F45" s="1250"/>
      <c r="G45" s="1250"/>
      <c r="H45" s="1251"/>
      <c r="I45" s="86" t="s">
        <v>503</v>
      </c>
      <c r="J45" s="87" t="s">
        <v>503</v>
      </c>
      <c r="K45" s="87" t="s">
        <v>503</v>
      </c>
      <c r="L45" s="87" t="s">
        <v>503</v>
      </c>
      <c r="M45" s="88" t="s">
        <v>503</v>
      </c>
    </row>
    <row r="46" spans="2:13" ht="27.75" customHeight="1" x14ac:dyDescent="0.15">
      <c r="B46" s="1244"/>
      <c r="C46" s="1245"/>
      <c r="D46" s="89"/>
      <c r="E46" s="1250" t="s">
        <v>30</v>
      </c>
      <c r="F46" s="1250"/>
      <c r="G46" s="1250"/>
      <c r="H46" s="1251"/>
      <c r="I46" s="86" t="s">
        <v>503</v>
      </c>
      <c r="J46" s="87" t="s">
        <v>503</v>
      </c>
      <c r="K46" s="87" t="s">
        <v>503</v>
      </c>
      <c r="L46" s="87" t="s">
        <v>503</v>
      </c>
      <c r="M46" s="88" t="s">
        <v>503</v>
      </c>
    </row>
    <row r="47" spans="2:13" ht="27.75" customHeight="1" x14ac:dyDescent="0.15">
      <c r="B47" s="1244"/>
      <c r="C47" s="1245"/>
      <c r="D47" s="90"/>
      <c r="E47" s="1252" t="s">
        <v>31</v>
      </c>
      <c r="F47" s="1253"/>
      <c r="G47" s="1253"/>
      <c r="H47" s="1254"/>
      <c r="I47" s="86" t="s">
        <v>503</v>
      </c>
      <c r="J47" s="87" t="s">
        <v>503</v>
      </c>
      <c r="K47" s="87" t="s">
        <v>503</v>
      </c>
      <c r="L47" s="87" t="s">
        <v>503</v>
      </c>
      <c r="M47" s="88" t="s">
        <v>503</v>
      </c>
    </row>
    <row r="48" spans="2:13" ht="27.75" customHeight="1" x14ac:dyDescent="0.15">
      <c r="B48" s="1244"/>
      <c r="C48" s="1245"/>
      <c r="D48" s="85"/>
      <c r="E48" s="1250" t="s">
        <v>32</v>
      </c>
      <c r="F48" s="1250"/>
      <c r="G48" s="1250"/>
      <c r="H48" s="1251"/>
      <c r="I48" s="86" t="s">
        <v>503</v>
      </c>
      <c r="J48" s="87" t="s">
        <v>503</v>
      </c>
      <c r="K48" s="87" t="s">
        <v>503</v>
      </c>
      <c r="L48" s="87" t="s">
        <v>503</v>
      </c>
      <c r="M48" s="88" t="s">
        <v>503</v>
      </c>
    </row>
    <row r="49" spans="2:13" ht="27.75" customHeight="1" x14ac:dyDescent="0.15">
      <c r="B49" s="1246"/>
      <c r="C49" s="1247"/>
      <c r="D49" s="85"/>
      <c r="E49" s="1250" t="s">
        <v>33</v>
      </c>
      <c r="F49" s="1250"/>
      <c r="G49" s="1250"/>
      <c r="H49" s="1251"/>
      <c r="I49" s="86" t="s">
        <v>503</v>
      </c>
      <c r="J49" s="87" t="s">
        <v>503</v>
      </c>
      <c r="K49" s="87" t="s">
        <v>503</v>
      </c>
      <c r="L49" s="87" t="s">
        <v>503</v>
      </c>
      <c r="M49" s="88" t="s">
        <v>503</v>
      </c>
    </row>
    <row r="50" spans="2:13" ht="27.75" customHeight="1" x14ac:dyDescent="0.15">
      <c r="B50" s="1255" t="s">
        <v>34</v>
      </c>
      <c r="C50" s="1256"/>
      <c r="D50" s="91"/>
      <c r="E50" s="1250" t="s">
        <v>35</v>
      </c>
      <c r="F50" s="1250"/>
      <c r="G50" s="1250"/>
      <c r="H50" s="1251"/>
      <c r="I50" s="86">
        <v>4380</v>
      </c>
      <c r="J50" s="87">
        <v>4925</v>
      </c>
      <c r="K50" s="87">
        <v>5203</v>
      </c>
      <c r="L50" s="87">
        <v>4845</v>
      </c>
      <c r="M50" s="88">
        <v>5573</v>
      </c>
    </row>
    <row r="51" spans="2:13" ht="27.75" customHeight="1" x14ac:dyDescent="0.15">
      <c r="B51" s="1244"/>
      <c r="C51" s="1245"/>
      <c r="D51" s="85"/>
      <c r="E51" s="1250" t="s">
        <v>36</v>
      </c>
      <c r="F51" s="1250"/>
      <c r="G51" s="1250"/>
      <c r="H51" s="1251"/>
      <c r="I51" s="86">
        <v>877</v>
      </c>
      <c r="J51" s="87">
        <v>872</v>
      </c>
      <c r="K51" s="87">
        <v>833</v>
      </c>
      <c r="L51" s="87">
        <v>815</v>
      </c>
      <c r="M51" s="88">
        <v>787</v>
      </c>
    </row>
    <row r="52" spans="2:13" ht="27.75" customHeight="1" x14ac:dyDescent="0.15">
      <c r="B52" s="1246"/>
      <c r="C52" s="1247"/>
      <c r="D52" s="85"/>
      <c r="E52" s="1250" t="s">
        <v>37</v>
      </c>
      <c r="F52" s="1250"/>
      <c r="G52" s="1250"/>
      <c r="H52" s="1251"/>
      <c r="I52" s="86">
        <v>12451</v>
      </c>
      <c r="J52" s="87">
        <v>12694</v>
      </c>
      <c r="K52" s="87">
        <v>12895</v>
      </c>
      <c r="L52" s="87">
        <v>13579</v>
      </c>
      <c r="M52" s="88">
        <v>14028</v>
      </c>
    </row>
    <row r="53" spans="2:13" ht="27.75" customHeight="1" thickBot="1" x14ac:dyDescent="0.2">
      <c r="B53" s="1257" t="s">
        <v>38</v>
      </c>
      <c r="C53" s="1258"/>
      <c r="D53" s="92"/>
      <c r="E53" s="1259" t="s">
        <v>39</v>
      </c>
      <c r="F53" s="1259"/>
      <c r="G53" s="1259"/>
      <c r="H53" s="1260"/>
      <c r="I53" s="93">
        <v>1706</v>
      </c>
      <c r="J53" s="94">
        <v>1722</v>
      </c>
      <c r="K53" s="94">
        <v>1030</v>
      </c>
      <c r="L53" s="94">
        <v>753</v>
      </c>
      <c r="M53" s="95">
        <v>-838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BQy7HQmmHotzgyznooSSJZXJ9c1SbMuRgO/q0OjD0PM9Zjgjv3ABWJpHb1oEJoinwH4qpMNBW5sVqfyo6hpTg==" saltValue="wTjut0Ddend9RAbYTZHy9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69" t="s">
        <v>42</v>
      </c>
      <c r="D55" s="1269"/>
      <c r="E55" s="1270"/>
      <c r="F55" s="107">
        <v>2420</v>
      </c>
      <c r="G55" s="107">
        <v>2131</v>
      </c>
      <c r="H55" s="108">
        <v>2505</v>
      </c>
    </row>
    <row r="56" spans="2:8" ht="52.5" customHeight="1" x14ac:dyDescent="0.15">
      <c r="B56" s="109"/>
      <c r="C56" s="1271" t="s">
        <v>43</v>
      </c>
      <c r="D56" s="1271"/>
      <c r="E56" s="1272"/>
      <c r="F56" s="110">
        <v>598</v>
      </c>
      <c r="G56" s="110">
        <v>598</v>
      </c>
      <c r="H56" s="111">
        <v>389</v>
      </c>
    </row>
    <row r="57" spans="2:8" ht="53.25" customHeight="1" x14ac:dyDescent="0.15">
      <c r="B57" s="109"/>
      <c r="C57" s="1273" t="s">
        <v>44</v>
      </c>
      <c r="D57" s="1273"/>
      <c r="E57" s="1274"/>
      <c r="F57" s="112">
        <v>1781</v>
      </c>
      <c r="G57" s="112">
        <v>1894</v>
      </c>
      <c r="H57" s="113">
        <v>2217</v>
      </c>
    </row>
    <row r="58" spans="2:8" ht="45.75" customHeight="1" x14ac:dyDescent="0.15">
      <c r="B58" s="114"/>
      <c r="C58" s="1261" t="s">
        <v>559</v>
      </c>
      <c r="D58" s="1262"/>
      <c r="E58" s="1263"/>
      <c r="F58" s="115">
        <v>368</v>
      </c>
      <c r="G58" s="115">
        <v>388</v>
      </c>
      <c r="H58" s="116">
        <v>513</v>
      </c>
    </row>
    <row r="59" spans="2:8" ht="45.75" customHeight="1" x14ac:dyDescent="0.15">
      <c r="B59" s="114"/>
      <c r="C59" s="1261" t="s">
        <v>560</v>
      </c>
      <c r="D59" s="1262"/>
      <c r="E59" s="1263"/>
      <c r="F59" s="115">
        <v>200</v>
      </c>
      <c r="G59" s="115">
        <v>400</v>
      </c>
      <c r="H59" s="116">
        <v>500</v>
      </c>
    </row>
    <row r="60" spans="2:8" ht="45.75" customHeight="1" x14ac:dyDescent="0.15">
      <c r="B60" s="114"/>
      <c r="C60" s="1261" t="s">
        <v>561</v>
      </c>
      <c r="D60" s="1262"/>
      <c r="E60" s="1263"/>
      <c r="F60" s="115">
        <v>346</v>
      </c>
      <c r="G60" s="115">
        <v>341</v>
      </c>
      <c r="H60" s="116">
        <v>336</v>
      </c>
    </row>
    <row r="61" spans="2:8" ht="45.75" customHeight="1" x14ac:dyDescent="0.15">
      <c r="B61" s="114"/>
      <c r="C61" s="1261" t="s">
        <v>562</v>
      </c>
      <c r="D61" s="1262"/>
      <c r="E61" s="1263"/>
      <c r="F61" s="115">
        <v>263</v>
      </c>
      <c r="G61" s="115">
        <v>263</v>
      </c>
      <c r="H61" s="116">
        <v>263</v>
      </c>
    </row>
    <row r="62" spans="2:8" ht="45.75" customHeight="1" thickBot="1" x14ac:dyDescent="0.2">
      <c r="B62" s="117"/>
      <c r="C62" s="1264" t="s">
        <v>563</v>
      </c>
      <c r="D62" s="1265"/>
      <c r="E62" s="1266"/>
      <c r="F62" s="118">
        <v>255</v>
      </c>
      <c r="G62" s="118">
        <v>255</v>
      </c>
      <c r="H62" s="119">
        <v>254</v>
      </c>
    </row>
    <row r="63" spans="2:8" ht="52.5" customHeight="1" thickBot="1" x14ac:dyDescent="0.2">
      <c r="B63" s="120"/>
      <c r="C63" s="1267" t="s">
        <v>45</v>
      </c>
      <c r="D63" s="1267"/>
      <c r="E63" s="1268"/>
      <c r="F63" s="121">
        <v>4800</v>
      </c>
      <c r="G63" s="121">
        <v>4624</v>
      </c>
      <c r="H63" s="122">
        <v>5110</v>
      </c>
    </row>
    <row r="64" spans="2:8" ht="15" customHeight="1" x14ac:dyDescent="0.15"/>
    <row r="65" ht="0" hidden="1" customHeight="1" x14ac:dyDescent="0.15"/>
    <row r="66" ht="0" hidden="1" customHeight="1" x14ac:dyDescent="0.15"/>
  </sheetData>
  <sheetProtection algorithmName="SHA-512" hashValue="D8azK81Ch35wWjN4dQV4JXX6L2IH8qnAZipU6ifbXl4qwFtH5eo/EqcSokrRrZJQgAaKkuV6jePxNO4eKTzwZQ==" saltValue="T0f9edYoTGneutlV0t0T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election activeCell="AN48" sqref="AN48"/>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577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578</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545</v>
      </c>
      <c r="BQ50" s="1288"/>
      <c r="BR50" s="1288"/>
      <c r="BS50" s="1288"/>
      <c r="BT50" s="1288"/>
      <c r="BU50" s="1288"/>
      <c r="BV50" s="1288"/>
      <c r="BW50" s="1288"/>
      <c r="BX50" s="1288" t="s">
        <v>546</v>
      </c>
      <c r="BY50" s="1288"/>
      <c r="BZ50" s="1288"/>
      <c r="CA50" s="1288"/>
      <c r="CB50" s="1288"/>
      <c r="CC50" s="1288"/>
      <c r="CD50" s="1288"/>
      <c r="CE50" s="1288"/>
      <c r="CF50" s="1288" t="s">
        <v>547</v>
      </c>
      <c r="CG50" s="1288"/>
      <c r="CH50" s="1288"/>
      <c r="CI50" s="1288"/>
      <c r="CJ50" s="1288"/>
      <c r="CK50" s="1288"/>
      <c r="CL50" s="1288"/>
      <c r="CM50" s="1288"/>
      <c r="CN50" s="1288" t="s">
        <v>548</v>
      </c>
      <c r="CO50" s="1288"/>
      <c r="CP50" s="1288"/>
      <c r="CQ50" s="1288"/>
      <c r="CR50" s="1288"/>
      <c r="CS50" s="1288"/>
      <c r="CT50" s="1288"/>
      <c r="CU50" s="1288"/>
      <c r="CV50" s="1288" t="s">
        <v>549</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579</v>
      </c>
      <c r="AO51" s="1291"/>
      <c r="AP51" s="1291"/>
      <c r="AQ51" s="1291"/>
      <c r="AR51" s="1291"/>
      <c r="AS51" s="1291"/>
      <c r="AT51" s="1291"/>
      <c r="AU51" s="1291"/>
      <c r="AV51" s="1291"/>
      <c r="AW51" s="1291"/>
      <c r="AX51" s="1291"/>
      <c r="AY51" s="1291"/>
      <c r="AZ51" s="1291"/>
      <c r="BA51" s="1291"/>
      <c r="BB51" s="1291" t="s">
        <v>580</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92"/>
      <c r="CG51" s="1289"/>
      <c r="CH51" s="1289"/>
      <c r="CI51" s="1289"/>
      <c r="CJ51" s="1289"/>
      <c r="CK51" s="1289"/>
      <c r="CL51" s="1289"/>
      <c r="CM51" s="1289"/>
      <c r="CN51" s="1289">
        <v>10.199999999999999</v>
      </c>
      <c r="CO51" s="1289"/>
      <c r="CP51" s="1289"/>
      <c r="CQ51" s="1289"/>
      <c r="CR51" s="1289"/>
      <c r="CS51" s="1289"/>
      <c r="CT51" s="1289"/>
      <c r="CU51" s="1289"/>
      <c r="CV51" s="1289"/>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581</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92"/>
      <c r="CG53" s="1289"/>
      <c r="CH53" s="1289"/>
      <c r="CI53" s="1289"/>
      <c r="CJ53" s="1289"/>
      <c r="CK53" s="1289"/>
      <c r="CL53" s="1289"/>
      <c r="CM53" s="1289"/>
      <c r="CN53" s="1289">
        <v>41.2</v>
      </c>
      <c r="CO53" s="1289"/>
      <c r="CP53" s="1289"/>
      <c r="CQ53" s="1289"/>
      <c r="CR53" s="1289"/>
      <c r="CS53" s="1289"/>
      <c r="CT53" s="1289"/>
      <c r="CU53" s="1289"/>
      <c r="CV53" s="1289">
        <v>42.6</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582</v>
      </c>
      <c r="AO55" s="1288"/>
      <c r="AP55" s="1288"/>
      <c r="AQ55" s="1288"/>
      <c r="AR55" s="1288"/>
      <c r="AS55" s="1288"/>
      <c r="AT55" s="1288"/>
      <c r="AU55" s="1288"/>
      <c r="AV55" s="1288"/>
      <c r="AW55" s="1288"/>
      <c r="AX55" s="1288"/>
      <c r="AY55" s="1288"/>
      <c r="AZ55" s="1288"/>
      <c r="BA55" s="1288"/>
      <c r="BB55" s="1291" t="s">
        <v>583</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92"/>
      <c r="CG55" s="1289"/>
      <c r="CH55" s="1289"/>
      <c r="CI55" s="1289"/>
      <c r="CJ55" s="1289"/>
      <c r="CK55" s="1289"/>
      <c r="CL55" s="1289"/>
      <c r="CM55" s="1289"/>
      <c r="CN55" s="1289">
        <v>21</v>
      </c>
      <c r="CO55" s="1289"/>
      <c r="CP55" s="1289"/>
      <c r="CQ55" s="1289"/>
      <c r="CR55" s="1289"/>
      <c r="CS55" s="1289"/>
      <c r="CT55" s="1289"/>
      <c r="CU55" s="1289"/>
      <c r="CV55" s="1289">
        <v>20.2</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581</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92"/>
      <c r="CG57" s="1289"/>
      <c r="CH57" s="1289"/>
      <c r="CI57" s="1289"/>
      <c r="CJ57" s="1289"/>
      <c r="CK57" s="1289"/>
      <c r="CL57" s="1289"/>
      <c r="CM57" s="1289"/>
      <c r="CN57" s="1289">
        <v>56.1</v>
      </c>
      <c r="CO57" s="1289"/>
      <c r="CP57" s="1289"/>
      <c r="CQ57" s="1289"/>
      <c r="CR57" s="1289"/>
      <c r="CS57" s="1289"/>
      <c r="CT57" s="1289"/>
      <c r="CU57" s="1289"/>
      <c r="CV57" s="1289">
        <v>58.1</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584</v>
      </c>
    </row>
    <row r="64" spans="1:109" x14ac:dyDescent="0.15">
      <c r="B64" s="374"/>
      <c r="G64" s="381"/>
      <c r="I64" s="394"/>
      <c r="J64" s="394"/>
      <c r="K64" s="394"/>
      <c r="L64" s="394"/>
      <c r="M64" s="394"/>
      <c r="N64" s="395"/>
      <c r="AM64" s="381"/>
      <c r="AN64" s="381" t="s">
        <v>576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585</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578</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545</v>
      </c>
      <c r="BQ72" s="1288"/>
      <c r="BR72" s="1288"/>
      <c r="BS72" s="1288"/>
      <c r="BT72" s="1288"/>
      <c r="BU72" s="1288"/>
      <c r="BV72" s="1288"/>
      <c r="BW72" s="1288"/>
      <c r="BX72" s="1288" t="s">
        <v>546</v>
      </c>
      <c r="BY72" s="1288"/>
      <c r="BZ72" s="1288"/>
      <c r="CA72" s="1288"/>
      <c r="CB72" s="1288"/>
      <c r="CC72" s="1288"/>
      <c r="CD72" s="1288"/>
      <c r="CE72" s="1288"/>
      <c r="CF72" s="1288" t="s">
        <v>547</v>
      </c>
      <c r="CG72" s="1288"/>
      <c r="CH72" s="1288"/>
      <c r="CI72" s="1288"/>
      <c r="CJ72" s="1288"/>
      <c r="CK72" s="1288"/>
      <c r="CL72" s="1288"/>
      <c r="CM72" s="1288"/>
      <c r="CN72" s="1288" t="s">
        <v>548</v>
      </c>
      <c r="CO72" s="1288"/>
      <c r="CP72" s="1288"/>
      <c r="CQ72" s="1288"/>
      <c r="CR72" s="1288"/>
      <c r="CS72" s="1288"/>
      <c r="CT72" s="1288"/>
      <c r="CU72" s="1288"/>
      <c r="CV72" s="1288" t="s">
        <v>549</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579</v>
      </c>
      <c r="AO73" s="1291"/>
      <c r="AP73" s="1291"/>
      <c r="AQ73" s="1291"/>
      <c r="AR73" s="1291"/>
      <c r="AS73" s="1291"/>
      <c r="AT73" s="1291"/>
      <c r="AU73" s="1291"/>
      <c r="AV73" s="1291"/>
      <c r="AW73" s="1291"/>
      <c r="AX73" s="1291"/>
      <c r="AY73" s="1291"/>
      <c r="AZ73" s="1291"/>
      <c r="BA73" s="1291"/>
      <c r="BB73" s="1291" t="s">
        <v>580</v>
      </c>
      <c r="BC73" s="1291"/>
      <c r="BD73" s="1291"/>
      <c r="BE73" s="1291"/>
      <c r="BF73" s="1291"/>
      <c r="BG73" s="1291"/>
      <c r="BH73" s="1291"/>
      <c r="BI73" s="1291"/>
      <c r="BJ73" s="1291"/>
      <c r="BK73" s="1291"/>
      <c r="BL73" s="1291"/>
      <c r="BM73" s="1291"/>
      <c r="BN73" s="1291"/>
      <c r="BO73" s="1291"/>
      <c r="BP73" s="1289">
        <v>23.6</v>
      </c>
      <c r="BQ73" s="1289"/>
      <c r="BR73" s="1289"/>
      <c r="BS73" s="1289"/>
      <c r="BT73" s="1289"/>
      <c r="BU73" s="1289"/>
      <c r="BV73" s="1289"/>
      <c r="BW73" s="1289"/>
      <c r="BX73" s="1289">
        <v>24.2</v>
      </c>
      <c r="BY73" s="1289"/>
      <c r="BZ73" s="1289"/>
      <c r="CA73" s="1289"/>
      <c r="CB73" s="1289"/>
      <c r="CC73" s="1289"/>
      <c r="CD73" s="1289"/>
      <c r="CE73" s="1289"/>
      <c r="CF73" s="1289">
        <v>14.2</v>
      </c>
      <c r="CG73" s="1289"/>
      <c r="CH73" s="1289"/>
      <c r="CI73" s="1289"/>
      <c r="CJ73" s="1289"/>
      <c r="CK73" s="1289"/>
      <c r="CL73" s="1289"/>
      <c r="CM73" s="1289"/>
      <c r="CN73" s="1289">
        <v>10.199999999999999</v>
      </c>
      <c r="CO73" s="1289"/>
      <c r="CP73" s="1289"/>
      <c r="CQ73" s="1289"/>
      <c r="CR73" s="1289"/>
      <c r="CS73" s="1289"/>
      <c r="CT73" s="1289"/>
      <c r="CU73" s="1289"/>
      <c r="CV73" s="1289"/>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586</v>
      </c>
      <c r="BC75" s="1291"/>
      <c r="BD75" s="1291"/>
      <c r="BE75" s="1291"/>
      <c r="BF75" s="1291"/>
      <c r="BG75" s="1291"/>
      <c r="BH75" s="1291"/>
      <c r="BI75" s="1291"/>
      <c r="BJ75" s="1291"/>
      <c r="BK75" s="1291"/>
      <c r="BL75" s="1291"/>
      <c r="BM75" s="1291"/>
      <c r="BN75" s="1291"/>
      <c r="BO75" s="1291"/>
      <c r="BP75" s="1289">
        <v>10.4</v>
      </c>
      <c r="BQ75" s="1289"/>
      <c r="BR75" s="1289"/>
      <c r="BS75" s="1289"/>
      <c r="BT75" s="1289"/>
      <c r="BU75" s="1289"/>
      <c r="BV75" s="1289"/>
      <c r="BW75" s="1289"/>
      <c r="BX75" s="1289">
        <v>9.3000000000000007</v>
      </c>
      <c r="BY75" s="1289"/>
      <c r="BZ75" s="1289"/>
      <c r="CA75" s="1289"/>
      <c r="CB75" s="1289"/>
      <c r="CC75" s="1289"/>
      <c r="CD75" s="1289"/>
      <c r="CE75" s="1289"/>
      <c r="CF75" s="1289">
        <v>8.6999999999999993</v>
      </c>
      <c r="CG75" s="1289"/>
      <c r="CH75" s="1289"/>
      <c r="CI75" s="1289"/>
      <c r="CJ75" s="1289"/>
      <c r="CK75" s="1289"/>
      <c r="CL75" s="1289"/>
      <c r="CM75" s="1289"/>
      <c r="CN75" s="1289">
        <v>9.1999999999999993</v>
      </c>
      <c r="CO75" s="1289"/>
      <c r="CP75" s="1289"/>
      <c r="CQ75" s="1289"/>
      <c r="CR75" s="1289"/>
      <c r="CS75" s="1289"/>
      <c r="CT75" s="1289"/>
      <c r="CU75" s="1289"/>
      <c r="CV75" s="1289">
        <v>8.4</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582</v>
      </c>
      <c r="AO77" s="1288"/>
      <c r="AP77" s="1288"/>
      <c r="AQ77" s="1288"/>
      <c r="AR77" s="1288"/>
      <c r="AS77" s="1288"/>
      <c r="AT77" s="1288"/>
      <c r="AU77" s="1288"/>
      <c r="AV77" s="1288"/>
      <c r="AW77" s="1288"/>
      <c r="AX77" s="1288"/>
      <c r="AY77" s="1288"/>
      <c r="AZ77" s="1288"/>
      <c r="BA77" s="1288"/>
      <c r="BB77" s="1291" t="s">
        <v>580</v>
      </c>
      <c r="BC77" s="1291"/>
      <c r="BD77" s="1291"/>
      <c r="BE77" s="1291"/>
      <c r="BF77" s="1291"/>
      <c r="BG77" s="1291"/>
      <c r="BH77" s="1291"/>
      <c r="BI77" s="1291"/>
      <c r="BJ77" s="1291"/>
      <c r="BK77" s="1291"/>
      <c r="BL77" s="1291"/>
      <c r="BM77" s="1291"/>
      <c r="BN77" s="1291"/>
      <c r="BO77" s="1291"/>
      <c r="BP77" s="1289">
        <v>22.3</v>
      </c>
      <c r="BQ77" s="1289"/>
      <c r="BR77" s="1289"/>
      <c r="BS77" s="1289"/>
      <c r="BT77" s="1289"/>
      <c r="BU77" s="1289"/>
      <c r="BV77" s="1289"/>
      <c r="BW77" s="1289"/>
      <c r="BX77" s="1289">
        <v>20.3</v>
      </c>
      <c r="BY77" s="1289"/>
      <c r="BZ77" s="1289"/>
      <c r="CA77" s="1289"/>
      <c r="CB77" s="1289"/>
      <c r="CC77" s="1289"/>
      <c r="CD77" s="1289"/>
      <c r="CE77" s="1289"/>
      <c r="CF77" s="1289">
        <v>13</v>
      </c>
      <c r="CG77" s="1289"/>
      <c r="CH77" s="1289"/>
      <c r="CI77" s="1289"/>
      <c r="CJ77" s="1289"/>
      <c r="CK77" s="1289"/>
      <c r="CL77" s="1289"/>
      <c r="CM77" s="1289"/>
      <c r="CN77" s="1289">
        <v>21</v>
      </c>
      <c r="CO77" s="1289"/>
      <c r="CP77" s="1289"/>
      <c r="CQ77" s="1289"/>
      <c r="CR77" s="1289"/>
      <c r="CS77" s="1289"/>
      <c r="CT77" s="1289"/>
      <c r="CU77" s="1289"/>
      <c r="CV77" s="1289">
        <v>20.2</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586</v>
      </c>
      <c r="BC79" s="1291"/>
      <c r="BD79" s="1291"/>
      <c r="BE79" s="1291"/>
      <c r="BF79" s="1291"/>
      <c r="BG79" s="1291"/>
      <c r="BH79" s="1291"/>
      <c r="BI79" s="1291"/>
      <c r="BJ79" s="1291"/>
      <c r="BK79" s="1291"/>
      <c r="BL79" s="1291"/>
      <c r="BM79" s="1291"/>
      <c r="BN79" s="1291"/>
      <c r="BO79" s="1291"/>
      <c r="BP79" s="1289">
        <v>8.5</v>
      </c>
      <c r="BQ79" s="1289"/>
      <c r="BR79" s="1289"/>
      <c r="BS79" s="1289"/>
      <c r="BT79" s="1289"/>
      <c r="BU79" s="1289"/>
      <c r="BV79" s="1289"/>
      <c r="BW79" s="1289"/>
      <c r="BX79" s="1289">
        <v>7.7</v>
      </c>
      <c r="BY79" s="1289"/>
      <c r="BZ79" s="1289"/>
      <c r="CA79" s="1289"/>
      <c r="CB79" s="1289"/>
      <c r="CC79" s="1289"/>
      <c r="CD79" s="1289"/>
      <c r="CE79" s="1289"/>
      <c r="CF79" s="1289">
        <v>6.8</v>
      </c>
      <c r="CG79" s="1289"/>
      <c r="CH79" s="1289"/>
      <c r="CI79" s="1289"/>
      <c r="CJ79" s="1289"/>
      <c r="CK79" s="1289"/>
      <c r="CL79" s="1289"/>
      <c r="CM79" s="1289"/>
      <c r="CN79" s="1289">
        <v>6.8</v>
      </c>
      <c r="CO79" s="1289"/>
      <c r="CP79" s="1289"/>
      <c r="CQ79" s="1289"/>
      <c r="CR79" s="1289"/>
      <c r="CS79" s="1289"/>
      <c r="CT79" s="1289"/>
      <c r="CU79" s="1289"/>
      <c r="CV79" s="1289">
        <v>6.8</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MmfVzT/QA+oRmFLZxJo7HwNIPRU+r+b/4m7TnIx1NYwnJ1tsMNbMh+2P+msu/tKwz+Oye2fGhzonBQXq5rg3w==" saltValue="9STYvElujzIPhS8fxvWNZ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60" zoomScaleNormal="60" zoomScaleSheetLayoutView="70" workbookViewId="0">
      <selection activeCell="AG110" sqref="AG11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sSf0cCjboiVDVs0AgtAGV5IAnq9JfpQhLC1dMkeYhaN/RyqY9nFf73WD32l93CZN7K5gyysOFNrc2YDz/BiUg==" saltValue="m2CpQxDbirh2qAVLcQf4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90" zoomScaleNormal="90" zoomScaleSheetLayoutView="55" workbookViewId="0">
      <selection activeCell="AN70" sqref="AN7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LFppMbNjq1gplsHhXa2Uuyca9+U80hIB55zFTZ1qJ2CeybOwrlY4ugDUaBzspcvqlRMmqtEMAoS8Id4hp6XHw==" saltValue="k+D2zpmfgIU6gVzzZdCm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542</v>
      </c>
      <c r="G2" s="136"/>
      <c r="H2" s="137"/>
    </row>
    <row r="3" spans="1:8" x14ac:dyDescent="0.15">
      <c r="A3" s="133" t="s">
        <v>535</v>
      </c>
      <c r="B3" s="138"/>
      <c r="C3" s="139"/>
      <c r="D3" s="140">
        <v>105628</v>
      </c>
      <c r="E3" s="141"/>
      <c r="F3" s="142">
        <v>53270</v>
      </c>
      <c r="G3" s="143"/>
      <c r="H3" s="144"/>
    </row>
    <row r="4" spans="1:8" x14ac:dyDescent="0.15">
      <c r="A4" s="145"/>
      <c r="B4" s="146"/>
      <c r="C4" s="147"/>
      <c r="D4" s="148">
        <v>49850</v>
      </c>
      <c r="E4" s="149"/>
      <c r="F4" s="150">
        <v>24316</v>
      </c>
      <c r="G4" s="151"/>
      <c r="H4" s="152"/>
    </row>
    <row r="5" spans="1:8" x14ac:dyDescent="0.15">
      <c r="A5" s="133" t="s">
        <v>537</v>
      </c>
      <c r="B5" s="138"/>
      <c r="C5" s="139"/>
      <c r="D5" s="140">
        <v>92623</v>
      </c>
      <c r="E5" s="141"/>
      <c r="F5" s="142">
        <v>53292</v>
      </c>
      <c r="G5" s="143"/>
      <c r="H5" s="144"/>
    </row>
    <row r="6" spans="1:8" x14ac:dyDescent="0.15">
      <c r="A6" s="145"/>
      <c r="B6" s="146"/>
      <c r="C6" s="147"/>
      <c r="D6" s="148">
        <v>37918</v>
      </c>
      <c r="E6" s="149"/>
      <c r="F6" s="150">
        <v>28900</v>
      </c>
      <c r="G6" s="151"/>
      <c r="H6" s="152"/>
    </row>
    <row r="7" spans="1:8" x14ac:dyDescent="0.15">
      <c r="A7" s="133" t="s">
        <v>538</v>
      </c>
      <c r="B7" s="138"/>
      <c r="C7" s="139"/>
      <c r="D7" s="140">
        <v>48919</v>
      </c>
      <c r="E7" s="141"/>
      <c r="F7" s="142">
        <v>49919</v>
      </c>
      <c r="G7" s="143"/>
      <c r="H7" s="144"/>
    </row>
    <row r="8" spans="1:8" x14ac:dyDescent="0.15">
      <c r="A8" s="145"/>
      <c r="B8" s="146"/>
      <c r="C8" s="147"/>
      <c r="D8" s="148">
        <v>31449</v>
      </c>
      <c r="E8" s="149"/>
      <c r="F8" s="150">
        <v>26398</v>
      </c>
      <c r="G8" s="151"/>
      <c r="H8" s="152"/>
    </row>
    <row r="9" spans="1:8" x14ac:dyDescent="0.15">
      <c r="A9" s="133" t="s">
        <v>539</v>
      </c>
      <c r="B9" s="138"/>
      <c r="C9" s="139"/>
      <c r="D9" s="140">
        <v>32254</v>
      </c>
      <c r="E9" s="141"/>
      <c r="F9" s="142">
        <v>47738</v>
      </c>
      <c r="G9" s="143"/>
      <c r="H9" s="144"/>
    </row>
    <row r="10" spans="1:8" x14ac:dyDescent="0.15">
      <c r="A10" s="145"/>
      <c r="B10" s="146"/>
      <c r="C10" s="147"/>
      <c r="D10" s="148">
        <v>15441</v>
      </c>
      <c r="E10" s="149"/>
      <c r="F10" s="150">
        <v>24937</v>
      </c>
      <c r="G10" s="151"/>
      <c r="H10" s="152"/>
    </row>
    <row r="11" spans="1:8" x14ac:dyDescent="0.15">
      <c r="A11" s="133" t="s">
        <v>540</v>
      </c>
      <c r="B11" s="138"/>
      <c r="C11" s="139"/>
      <c r="D11" s="140">
        <v>47505</v>
      </c>
      <c r="E11" s="141"/>
      <c r="F11" s="142">
        <v>52191</v>
      </c>
      <c r="G11" s="143"/>
      <c r="H11" s="144"/>
    </row>
    <row r="12" spans="1:8" x14ac:dyDescent="0.15">
      <c r="A12" s="145"/>
      <c r="B12" s="146"/>
      <c r="C12" s="153"/>
      <c r="D12" s="148">
        <v>33449</v>
      </c>
      <c r="E12" s="149"/>
      <c r="F12" s="150">
        <v>24843</v>
      </c>
      <c r="G12" s="151"/>
      <c r="H12" s="152"/>
    </row>
    <row r="13" spans="1:8" x14ac:dyDescent="0.15">
      <c r="A13" s="133"/>
      <c r="B13" s="138"/>
      <c r="C13" s="154"/>
      <c r="D13" s="155">
        <v>65386</v>
      </c>
      <c r="E13" s="156"/>
      <c r="F13" s="157">
        <v>51282</v>
      </c>
      <c r="G13" s="158"/>
      <c r="H13" s="144"/>
    </row>
    <row r="14" spans="1:8" x14ac:dyDescent="0.15">
      <c r="A14" s="145"/>
      <c r="B14" s="146"/>
      <c r="C14" s="147"/>
      <c r="D14" s="148">
        <v>33621</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9.16</v>
      </c>
      <c r="C19" s="159">
        <f>ROUND(VALUE(SUBSTITUTE(実質収支比率等に係る経年分析!G$48,"▲","-")),2)</f>
        <v>8.52</v>
      </c>
      <c r="D19" s="159">
        <f>ROUND(VALUE(SUBSTITUTE(実質収支比率等に係る経年分析!H$48,"▲","-")),2)</f>
        <v>7.5</v>
      </c>
      <c r="E19" s="159">
        <f>ROUND(VALUE(SUBSTITUTE(実質収支比率等に係る経年分析!I$48,"▲","-")),2)</f>
        <v>7.52</v>
      </c>
      <c r="F19" s="159">
        <f>ROUND(VALUE(SUBSTITUTE(実質収支比率等に係る経年分析!J$48,"▲","-")),2)</f>
        <v>8.4600000000000009</v>
      </c>
    </row>
    <row r="20" spans="1:11" x14ac:dyDescent="0.15">
      <c r="A20" s="159" t="s">
        <v>49</v>
      </c>
      <c r="B20" s="159">
        <f>ROUND(VALUE(SUBSTITUTE(実質収支比率等に係る経年分析!F$47,"▲","-")),2)</f>
        <v>24</v>
      </c>
      <c r="C20" s="159">
        <f>ROUND(VALUE(SUBSTITUTE(実質収支比率等に係る経年分析!G$47,"▲","-")),2)</f>
        <v>26.58</v>
      </c>
      <c r="D20" s="159">
        <f>ROUND(VALUE(SUBSTITUTE(実質収支比率等に係る経年分析!H$47,"▲","-")),2)</f>
        <v>29.31</v>
      </c>
      <c r="E20" s="159">
        <f>ROUND(VALUE(SUBSTITUTE(実質収支比率等に係る経年分析!I$47,"▲","-")),2)</f>
        <v>25.43</v>
      </c>
      <c r="F20" s="159">
        <f>ROUND(VALUE(SUBSTITUTE(実質収支比率等に係る経年分析!J$47,"▲","-")),2)</f>
        <v>29.77</v>
      </c>
    </row>
    <row r="21" spans="1:11" x14ac:dyDescent="0.15">
      <c r="A21" s="159" t="s">
        <v>50</v>
      </c>
      <c r="B21" s="159">
        <f>IF(ISNUMBER(VALUE(SUBSTITUTE(実質収支比率等に係る経年分析!F$49,"▲","-"))),ROUND(VALUE(SUBSTITUTE(実質収支比率等に係る経年分析!F$49,"▲","-")),2),NA())</f>
        <v>2.69</v>
      </c>
      <c r="C21" s="159">
        <f>IF(ISNUMBER(VALUE(SUBSTITUTE(実質収支比率等に係る経年分析!G$49,"▲","-"))),ROUND(VALUE(SUBSTITUTE(実質収支比率等に係る経年分析!G$49,"▲","-")),2),NA())</f>
        <v>1.77</v>
      </c>
      <c r="D21" s="159">
        <f>IF(ISNUMBER(VALUE(SUBSTITUTE(実質収支比率等に係る経年分析!H$49,"▲","-"))),ROUND(VALUE(SUBSTITUTE(実質収支比率等に係る経年分析!H$49,"▲","-")),2),NA())</f>
        <v>5.55</v>
      </c>
      <c r="E21" s="159">
        <f>IF(ISNUMBER(VALUE(SUBSTITUTE(実質収支比率等に係る経年分析!I$49,"▲","-"))),ROUND(VALUE(SUBSTITUTE(実質収支比率等に係る経年分析!I$49,"▲","-")),2),NA())</f>
        <v>-3.32</v>
      </c>
      <c r="F21" s="159">
        <f>IF(ISNUMBER(VALUE(SUBSTITUTE(実質収支比率等に係る経年分析!J$49,"▲","-"))),ROUND(VALUE(SUBSTITUTE(実質収支比率等に係る経年分析!J$49,"▲","-")),2),NA())</f>
        <v>8.6199999999999992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土地取得特別会計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0.11</v>
      </c>
    </row>
    <row r="33" spans="1:16" x14ac:dyDescent="0.15">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1.38</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1.89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2.02</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2.38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2.99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9.16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8.52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7.52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8.4600000000000009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1026</v>
      </c>
      <c r="E42" s="161"/>
      <c r="F42" s="161"/>
      <c r="G42" s="161">
        <f>'実質公債費比率（分子）の構造'!L$52</f>
        <v>1100</v>
      </c>
      <c r="H42" s="161"/>
      <c r="I42" s="161"/>
      <c r="J42" s="161">
        <f>'実質公債費比率（分子）の構造'!M$52</f>
        <v>1066</v>
      </c>
      <c r="K42" s="161"/>
      <c r="L42" s="161"/>
      <c r="M42" s="161">
        <f>'実質公債費比率（分子）の構造'!N$52</f>
        <v>1088</v>
      </c>
      <c r="N42" s="161"/>
      <c r="O42" s="161"/>
      <c r="P42" s="161">
        <f>'実質公債費比率（分子）の構造'!O$52</f>
        <v>1091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0</v>
      </c>
      <c r="O44" s="161"/>
      <c r="P44" s="161"/>
    </row>
    <row r="45" spans="1:16" x14ac:dyDescent="0.15">
      <c r="A45" s="161" t="s">
        <v>60</v>
      </c>
      <c r="B45" s="161">
        <f>'実質公債費比率（分子）の構造'!K$49</f>
        <v>30</v>
      </c>
      <c r="C45" s="161"/>
      <c r="D45" s="161"/>
      <c r="E45" s="161">
        <f>'実質公債費比率（分子）の構造'!L$49</f>
        <v>32</v>
      </c>
      <c r="F45" s="161"/>
      <c r="G45" s="161"/>
      <c r="H45" s="161">
        <f>'実質公債費比率（分子）の構造'!M$49</f>
        <v>27</v>
      </c>
      <c r="I45" s="161"/>
      <c r="J45" s="161"/>
      <c r="K45" s="161">
        <f>'実質公債費比率（分子）の構造'!N$49</f>
        <v>60</v>
      </c>
      <c r="L45" s="161"/>
      <c r="M45" s="161"/>
      <c r="N45" s="161">
        <f>'実質公債費比率（分子）の構造'!O$49</f>
        <v>80</v>
      </c>
      <c r="O45" s="161"/>
      <c r="P45" s="161"/>
    </row>
    <row r="46" spans="1:16" x14ac:dyDescent="0.15">
      <c r="A46" s="161" t="s">
        <v>61</v>
      </c>
      <c r="B46" s="161">
        <f>'実質公債費比率（分子）の構造'!K$48</f>
        <v>335</v>
      </c>
      <c r="C46" s="161"/>
      <c r="D46" s="161"/>
      <c r="E46" s="161">
        <f>'実質公債費比率（分子）の構造'!L$48</f>
        <v>351</v>
      </c>
      <c r="F46" s="161"/>
      <c r="G46" s="161"/>
      <c r="H46" s="161">
        <f>'実質公債費比率（分子）の構造'!M$48</f>
        <v>338</v>
      </c>
      <c r="I46" s="161"/>
      <c r="J46" s="161"/>
      <c r="K46" s="161">
        <f>'実質公債費比率（分子）の構造'!N$48</f>
        <v>331</v>
      </c>
      <c r="L46" s="161"/>
      <c r="M46" s="161"/>
      <c r="N46" s="161">
        <f>'実質公債費比率（分子）の構造'!O$48</f>
        <v>193</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1249</v>
      </c>
      <c r="C49" s="161"/>
      <c r="D49" s="161"/>
      <c r="E49" s="161">
        <f>'実質公債費比率（分子）の構造'!L$45</f>
        <v>1355</v>
      </c>
      <c r="F49" s="161"/>
      <c r="G49" s="161"/>
      <c r="H49" s="161">
        <f>'実質公債費比率（分子）の構造'!M$45</f>
        <v>1358</v>
      </c>
      <c r="I49" s="161"/>
      <c r="J49" s="161"/>
      <c r="K49" s="161">
        <f>'実質公債費比率（分子）の構造'!N$45</f>
        <v>1417</v>
      </c>
      <c r="L49" s="161"/>
      <c r="M49" s="161"/>
      <c r="N49" s="161">
        <f>'実質公債費比率（分子）の構造'!O$45</f>
        <v>1304</v>
      </c>
      <c r="O49" s="161"/>
      <c r="P49" s="161"/>
    </row>
    <row r="50" spans="1:16" x14ac:dyDescent="0.15">
      <c r="A50" s="161" t="s">
        <v>63</v>
      </c>
      <c r="B50" s="161" t="e">
        <f>NA()</f>
        <v>#N/A</v>
      </c>
      <c r="C50" s="161">
        <f>IF(ISNUMBER('実質公債費比率（分子）の構造'!K$53),'実質公債費比率（分子）の構造'!K$53,NA())</f>
        <v>589</v>
      </c>
      <c r="D50" s="161" t="e">
        <f>NA()</f>
        <v>#N/A</v>
      </c>
      <c r="E50" s="161" t="e">
        <f>NA()</f>
        <v>#N/A</v>
      </c>
      <c r="F50" s="161">
        <f>IF(ISNUMBER('実質公債費比率（分子）の構造'!L$53),'実質公債費比率（分子）の構造'!L$53,NA())</f>
        <v>639</v>
      </c>
      <c r="G50" s="161" t="e">
        <f>NA()</f>
        <v>#N/A</v>
      </c>
      <c r="H50" s="161" t="e">
        <f>NA()</f>
        <v>#N/A</v>
      </c>
      <c r="I50" s="161">
        <f>IF(ISNUMBER('実質公債費比率（分子）の構造'!M$53),'実質公債費比率（分子）の構造'!M$53,NA())</f>
        <v>658</v>
      </c>
      <c r="J50" s="161" t="e">
        <f>NA()</f>
        <v>#N/A</v>
      </c>
      <c r="K50" s="161" t="e">
        <f>NA()</f>
        <v>#N/A</v>
      </c>
      <c r="L50" s="161">
        <f>IF(ISNUMBER('実質公債費比率（分子）の構造'!N$53),'実質公債費比率（分子）の構造'!N$53,NA())</f>
        <v>721</v>
      </c>
      <c r="M50" s="161" t="e">
        <f>NA()</f>
        <v>#N/A</v>
      </c>
      <c r="N50" s="161" t="e">
        <f>NA()</f>
        <v>#N/A</v>
      </c>
      <c r="O50" s="161">
        <f>IF(ISNUMBER('実質公債費比率（分子）の構造'!O$53),'実質公債費比率（分子）の構造'!O$53,NA())</f>
        <v>486</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37</v>
      </c>
      <c r="B56" s="160"/>
      <c r="C56" s="160"/>
      <c r="D56" s="160">
        <f>'将来負担比率（分子）の構造'!I$52</f>
        <v>12451</v>
      </c>
      <c r="E56" s="160"/>
      <c r="F56" s="160"/>
      <c r="G56" s="160">
        <f>'将来負担比率（分子）の構造'!J$52</f>
        <v>12694</v>
      </c>
      <c r="H56" s="160"/>
      <c r="I56" s="160"/>
      <c r="J56" s="160">
        <f>'将来負担比率（分子）の構造'!K$52</f>
        <v>12895</v>
      </c>
      <c r="K56" s="160"/>
      <c r="L56" s="160"/>
      <c r="M56" s="160">
        <f>'将来負担比率（分子）の構造'!L$52</f>
        <v>13579</v>
      </c>
      <c r="N56" s="160"/>
      <c r="O56" s="160"/>
      <c r="P56" s="160">
        <f>'将来負担比率（分子）の構造'!M$52</f>
        <v>14028</v>
      </c>
    </row>
    <row r="57" spans="1:16" x14ac:dyDescent="0.15">
      <c r="A57" s="160" t="s">
        <v>36</v>
      </c>
      <c r="B57" s="160"/>
      <c r="C57" s="160"/>
      <c r="D57" s="160">
        <f>'将来負担比率（分子）の構造'!I$51</f>
        <v>877</v>
      </c>
      <c r="E57" s="160"/>
      <c r="F57" s="160"/>
      <c r="G57" s="160">
        <f>'将来負担比率（分子）の構造'!J$51</f>
        <v>872</v>
      </c>
      <c r="H57" s="160"/>
      <c r="I57" s="160"/>
      <c r="J57" s="160">
        <f>'将来負担比率（分子）の構造'!K$51</f>
        <v>833</v>
      </c>
      <c r="K57" s="160"/>
      <c r="L57" s="160"/>
      <c r="M57" s="160">
        <f>'将来負担比率（分子）の構造'!L$51</f>
        <v>815</v>
      </c>
      <c r="N57" s="160"/>
      <c r="O57" s="160"/>
      <c r="P57" s="160">
        <f>'将来負担比率（分子）の構造'!M$51</f>
        <v>787</v>
      </c>
    </row>
    <row r="58" spans="1:16" x14ac:dyDescent="0.15">
      <c r="A58" s="160" t="s">
        <v>35</v>
      </c>
      <c r="B58" s="160"/>
      <c r="C58" s="160"/>
      <c r="D58" s="160">
        <f>'将来負担比率（分子）の構造'!I$50</f>
        <v>4380</v>
      </c>
      <c r="E58" s="160"/>
      <c r="F58" s="160"/>
      <c r="G58" s="160">
        <f>'将来負担比率（分子）の構造'!J$50</f>
        <v>4925</v>
      </c>
      <c r="H58" s="160"/>
      <c r="I58" s="160"/>
      <c r="J58" s="160">
        <f>'将来負担比率（分子）の構造'!K$50</f>
        <v>5203</v>
      </c>
      <c r="K58" s="160"/>
      <c r="L58" s="160"/>
      <c r="M58" s="160">
        <f>'将来負担比率（分子）の構造'!L$50</f>
        <v>4845</v>
      </c>
      <c r="N58" s="160"/>
      <c r="O58" s="160"/>
      <c r="P58" s="160">
        <f>'将来負担比率（分子）の構造'!M$50</f>
        <v>5573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t="str">
        <f>'将来負担比率（分子）の構造'!I$45</f>
        <v>-</v>
      </c>
      <c r="C62" s="160"/>
      <c r="D62" s="160"/>
      <c r="E62" s="160" t="str">
        <f>'将来負担比率（分子）の構造'!J$45</f>
        <v>-</v>
      </c>
      <c r="F62" s="160"/>
      <c r="G62" s="160"/>
      <c r="H62" s="160" t="str">
        <f>'将来負担比率（分子）の構造'!K$45</f>
        <v>-</v>
      </c>
      <c r="I62" s="160"/>
      <c r="J62" s="160"/>
      <c r="K62" s="160" t="str">
        <f>'将来負担比率（分子）の構造'!L$45</f>
        <v>-</v>
      </c>
      <c r="L62" s="160"/>
      <c r="M62" s="160"/>
      <c r="N62" s="160" t="str">
        <f>'将来負担比率（分子）の構造'!M$45</f>
        <v>-</v>
      </c>
      <c r="O62" s="160"/>
      <c r="P62" s="160"/>
    </row>
    <row r="63" spans="1:16" x14ac:dyDescent="0.15">
      <c r="A63" s="160" t="s">
        <v>28</v>
      </c>
      <c r="B63" s="160">
        <f>'将来負担比率（分子）の構造'!I$44</f>
        <v>206</v>
      </c>
      <c r="C63" s="160"/>
      <c r="D63" s="160"/>
      <c r="E63" s="160">
        <f>'将来負担比率（分子）の構造'!J$44</f>
        <v>284</v>
      </c>
      <c r="F63" s="160"/>
      <c r="G63" s="160"/>
      <c r="H63" s="160">
        <f>'将来負担比率（分子）の構造'!K$44</f>
        <v>362</v>
      </c>
      <c r="I63" s="160"/>
      <c r="J63" s="160"/>
      <c r="K63" s="160">
        <f>'将来負担比率（分子）の構造'!L$44</f>
        <v>350</v>
      </c>
      <c r="L63" s="160"/>
      <c r="M63" s="160"/>
      <c r="N63" s="160">
        <f>'将来負担比率（分子）の構造'!M$44</f>
        <v>282</v>
      </c>
      <c r="O63" s="160"/>
      <c r="P63" s="160"/>
    </row>
    <row r="64" spans="1:16" x14ac:dyDescent="0.15">
      <c r="A64" s="160" t="s">
        <v>27</v>
      </c>
      <c r="B64" s="160">
        <f>'将来負担比率（分子）の構造'!I$43</f>
        <v>4458</v>
      </c>
      <c r="C64" s="160"/>
      <c r="D64" s="160"/>
      <c r="E64" s="160">
        <f>'将来負担比率（分子）の構造'!J$43</f>
        <v>3885</v>
      </c>
      <c r="F64" s="160"/>
      <c r="G64" s="160"/>
      <c r="H64" s="160">
        <f>'将来負担比率（分子）の構造'!K$43</f>
        <v>3606</v>
      </c>
      <c r="I64" s="160"/>
      <c r="J64" s="160"/>
      <c r="K64" s="160">
        <f>'将来負担比率（分子）の構造'!L$43</f>
        <v>3465</v>
      </c>
      <c r="L64" s="160"/>
      <c r="M64" s="160"/>
      <c r="N64" s="160">
        <f>'将来負担比率（分子）の構造'!M$43</f>
        <v>2906</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14752</v>
      </c>
      <c r="C66" s="160"/>
      <c r="D66" s="160"/>
      <c r="E66" s="160">
        <f>'将来負担比率（分子）の構造'!J$41</f>
        <v>16044</v>
      </c>
      <c r="F66" s="160"/>
      <c r="G66" s="160"/>
      <c r="H66" s="160">
        <f>'将来負担比率（分子）の構造'!K$41</f>
        <v>15993</v>
      </c>
      <c r="I66" s="160"/>
      <c r="J66" s="160"/>
      <c r="K66" s="160">
        <f>'将来負担比率（分子）の構造'!L$41</f>
        <v>16178</v>
      </c>
      <c r="L66" s="160"/>
      <c r="M66" s="160"/>
      <c r="N66" s="160">
        <f>'将来負担比率（分子）の構造'!M$41</f>
        <v>16361</v>
      </c>
      <c r="O66" s="160"/>
      <c r="P66" s="160"/>
    </row>
    <row r="67" spans="1:16" x14ac:dyDescent="0.15">
      <c r="A67" s="160" t="s">
        <v>67</v>
      </c>
      <c r="B67" s="160" t="e">
        <f>NA()</f>
        <v>#N/A</v>
      </c>
      <c r="C67" s="160">
        <f>IF(ISNUMBER('将来負担比率（分子）の構造'!I$53), IF('将来負担比率（分子）の構造'!I$53 &lt; 0, 0, '将来負担比率（分子）の構造'!I$53), NA())</f>
        <v>1706</v>
      </c>
      <c r="D67" s="160" t="e">
        <f>NA()</f>
        <v>#N/A</v>
      </c>
      <c r="E67" s="160" t="e">
        <f>NA()</f>
        <v>#N/A</v>
      </c>
      <c r="F67" s="160">
        <f>IF(ISNUMBER('将来負担比率（分子）の構造'!J$53), IF('将来負担比率（分子）の構造'!J$53 &lt; 0, 0, '将来負担比率（分子）の構造'!J$53), NA())</f>
        <v>1722</v>
      </c>
      <c r="G67" s="160" t="e">
        <f>NA()</f>
        <v>#N/A</v>
      </c>
      <c r="H67" s="160" t="e">
        <f>NA()</f>
        <v>#N/A</v>
      </c>
      <c r="I67" s="160">
        <f>IF(ISNUMBER('将来負担比率（分子）の構造'!K$53), IF('将来負担比率（分子）の構造'!K$53 &lt; 0, 0, '将来負担比率（分子）の構造'!K$53), NA())</f>
        <v>1030</v>
      </c>
      <c r="J67" s="160" t="e">
        <f>NA()</f>
        <v>#N/A</v>
      </c>
      <c r="K67" s="160" t="e">
        <f>NA()</f>
        <v>#N/A</v>
      </c>
      <c r="L67" s="160">
        <f>IF(ISNUMBER('将来負担比率（分子）の構造'!L$53), IF('将来負担比率（分子）の構造'!L$53 &lt; 0, 0, '将来負担比率（分子）の構造'!L$53), NA())</f>
        <v>753</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2420</v>
      </c>
      <c r="C72" s="164">
        <f>基金残高に係る経年分析!G55</f>
        <v>2131</v>
      </c>
      <c r="D72" s="164">
        <f>基金残高に係る経年分析!H55</f>
        <v>2505</v>
      </c>
    </row>
    <row r="73" spans="1:16" x14ac:dyDescent="0.15">
      <c r="A73" s="163" t="s">
        <v>70</v>
      </c>
      <c r="B73" s="164">
        <f>基金残高に係る経年分析!F56</f>
        <v>598</v>
      </c>
      <c r="C73" s="164">
        <f>基金残高に係る経年分析!G56</f>
        <v>598</v>
      </c>
      <c r="D73" s="164">
        <f>基金残高に係る経年分析!H56</f>
        <v>389</v>
      </c>
    </row>
    <row r="74" spans="1:16" x14ac:dyDescent="0.15">
      <c r="A74" s="163" t="s">
        <v>71</v>
      </c>
      <c r="B74" s="164">
        <f>基金残高に係る経年分析!F57</f>
        <v>1781</v>
      </c>
      <c r="C74" s="164">
        <f>基金残高に係る経年分析!G57</f>
        <v>1894</v>
      </c>
      <c r="D74" s="164">
        <f>基金残高に係る経年分析!H57</f>
        <v>2217</v>
      </c>
    </row>
  </sheetData>
  <sheetProtection algorithmName="SHA-512" hashValue="GZQuXTBMHqZR0QqcVO/AXy8qtF6oU8UTRp2LEx0xeewAyNo/6xMKcE5c8Aj3k4s4QN/moeZNp1nBeVMK89AK+A==" saltValue="rHc7BTc3HZMIp2C99nB3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224</v>
      </c>
      <c r="C5" s="646"/>
      <c r="D5" s="646"/>
      <c r="E5" s="646"/>
      <c r="F5" s="646"/>
      <c r="G5" s="646"/>
      <c r="H5" s="646"/>
      <c r="I5" s="646"/>
      <c r="J5" s="646"/>
      <c r="K5" s="646"/>
      <c r="L5" s="646"/>
      <c r="M5" s="646"/>
      <c r="N5" s="646"/>
      <c r="O5" s="646"/>
      <c r="P5" s="646"/>
      <c r="Q5" s="647"/>
      <c r="R5" s="648">
        <v>7038781</v>
      </c>
      <c r="S5" s="649"/>
      <c r="T5" s="649"/>
      <c r="U5" s="649"/>
      <c r="V5" s="649"/>
      <c r="W5" s="649"/>
      <c r="X5" s="649"/>
      <c r="Y5" s="650"/>
      <c r="Z5" s="651">
        <v>40.9</v>
      </c>
      <c r="AA5" s="651"/>
      <c r="AB5" s="651"/>
      <c r="AC5" s="651"/>
      <c r="AD5" s="652">
        <v>7038781</v>
      </c>
      <c r="AE5" s="652"/>
      <c r="AF5" s="652"/>
      <c r="AG5" s="652"/>
      <c r="AH5" s="652"/>
      <c r="AI5" s="652"/>
      <c r="AJ5" s="652"/>
      <c r="AK5" s="652"/>
      <c r="AL5" s="653">
        <v>83.5</v>
      </c>
      <c r="AM5" s="654"/>
      <c r="AN5" s="654"/>
      <c r="AO5" s="655"/>
      <c r="AP5" s="645" t="s">
        <v>225</v>
      </c>
      <c r="AQ5" s="646"/>
      <c r="AR5" s="646"/>
      <c r="AS5" s="646"/>
      <c r="AT5" s="646"/>
      <c r="AU5" s="646"/>
      <c r="AV5" s="646"/>
      <c r="AW5" s="646"/>
      <c r="AX5" s="646"/>
      <c r="AY5" s="646"/>
      <c r="AZ5" s="646"/>
      <c r="BA5" s="646"/>
      <c r="BB5" s="646"/>
      <c r="BC5" s="646"/>
      <c r="BD5" s="646"/>
      <c r="BE5" s="646"/>
      <c r="BF5" s="647"/>
      <c r="BG5" s="659">
        <v>7038781</v>
      </c>
      <c r="BH5" s="660"/>
      <c r="BI5" s="660"/>
      <c r="BJ5" s="660"/>
      <c r="BK5" s="660"/>
      <c r="BL5" s="660"/>
      <c r="BM5" s="660"/>
      <c r="BN5" s="661"/>
      <c r="BO5" s="662">
        <v>100</v>
      </c>
      <c r="BP5" s="662"/>
      <c r="BQ5" s="662"/>
      <c r="BR5" s="662"/>
      <c r="BS5" s="663" t="s">
        <v>226</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227</v>
      </c>
      <c r="CS5" s="642"/>
      <c r="CT5" s="642"/>
      <c r="CU5" s="642"/>
      <c r="CV5" s="642"/>
      <c r="CW5" s="642"/>
      <c r="CX5" s="642"/>
      <c r="CY5" s="643"/>
      <c r="CZ5" s="641" t="s">
        <v>218</v>
      </c>
      <c r="DA5" s="642"/>
      <c r="DB5" s="642"/>
      <c r="DC5" s="643"/>
      <c r="DD5" s="641" t="s">
        <v>228</v>
      </c>
      <c r="DE5" s="642"/>
      <c r="DF5" s="642"/>
      <c r="DG5" s="642"/>
      <c r="DH5" s="642"/>
      <c r="DI5" s="642"/>
      <c r="DJ5" s="642"/>
      <c r="DK5" s="642"/>
      <c r="DL5" s="642"/>
      <c r="DM5" s="642"/>
      <c r="DN5" s="642"/>
      <c r="DO5" s="642"/>
      <c r="DP5" s="643"/>
      <c r="DQ5" s="641" t="s">
        <v>229</v>
      </c>
      <c r="DR5" s="642"/>
      <c r="DS5" s="642"/>
      <c r="DT5" s="642"/>
      <c r="DU5" s="642"/>
      <c r="DV5" s="642"/>
      <c r="DW5" s="642"/>
      <c r="DX5" s="642"/>
      <c r="DY5" s="642"/>
      <c r="DZ5" s="642"/>
      <c r="EA5" s="642"/>
      <c r="EB5" s="642"/>
      <c r="EC5" s="643"/>
    </row>
    <row r="6" spans="2:143" ht="11.25" customHeight="1" x14ac:dyDescent="0.15">
      <c r="B6" s="656" t="s">
        <v>230</v>
      </c>
      <c r="C6" s="657"/>
      <c r="D6" s="657"/>
      <c r="E6" s="657"/>
      <c r="F6" s="657"/>
      <c r="G6" s="657"/>
      <c r="H6" s="657"/>
      <c r="I6" s="657"/>
      <c r="J6" s="657"/>
      <c r="K6" s="657"/>
      <c r="L6" s="657"/>
      <c r="M6" s="657"/>
      <c r="N6" s="657"/>
      <c r="O6" s="657"/>
      <c r="P6" s="657"/>
      <c r="Q6" s="658"/>
      <c r="R6" s="659">
        <v>198711</v>
      </c>
      <c r="S6" s="660"/>
      <c r="T6" s="660"/>
      <c r="U6" s="660"/>
      <c r="V6" s="660"/>
      <c r="W6" s="660"/>
      <c r="X6" s="660"/>
      <c r="Y6" s="661"/>
      <c r="Z6" s="662">
        <v>1.2</v>
      </c>
      <c r="AA6" s="662"/>
      <c r="AB6" s="662"/>
      <c r="AC6" s="662"/>
      <c r="AD6" s="663">
        <v>198711</v>
      </c>
      <c r="AE6" s="663"/>
      <c r="AF6" s="663"/>
      <c r="AG6" s="663"/>
      <c r="AH6" s="663"/>
      <c r="AI6" s="663"/>
      <c r="AJ6" s="663"/>
      <c r="AK6" s="663"/>
      <c r="AL6" s="664">
        <v>2.4</v>
      </c>
      <c r="AM6" s="665"/>
      <c r="AN6" s="665"/>
      <c r="AO6" s="666"/>
      <c r="AP6" s="656" t="s">
        <v>231</v>
      </c>
      <c r="AQ6" s="657"/>
      <c r="AR6" s="657"/>
      <c r="AS6" s="657"/>
      <c r="AT6" s="657"/>
      <c r="AU6" s="657"/>
      <c r="AV6" s="657"/>
      <c r="AW6" s="657"/>
      <c r="AX6" s="657"/>
      <c r="AY6" s="657"/>
      <c r="AZ6" s="657"/>
      <c r="BA6" s="657"/>
      <c r="BB6" s="657"/>
      <c r="BC6" s="657"/>
      <c r="BD6" s="657"/>
      <c r="BE6" s="657"/>
      <c r="BF6" s="658"/>
      <c r="BG6" s="659">
        <v>7038781</v>
      </c>
      <c r="BH6" s="660"/>
      <c r="BI6" s="660"/>
      <c r="BJ6" s="660"/>
      <c r="BK6" s="660"/>
      <c r="BL6" s="660"/>
      <c r="BM6" s="660"/>
      <c r="BN6" s="661"/>
      <c r="BO6" s="662">
        <v>100</v>
      </c>
      <c r="BP6" s="662"/>
      <c r="BQ6" s="662"/>
      <c r="BR6" s="662"/>
      <c r="BS6" s="663" t="s">
        <v>122</v>
      </c>
      <c r="BT6" s="663"/>
      <c r="BU6" s="663"/>
      <c r="BV6" s="663"/>
      <c r="BW6" s="663"/>
      <c r="BX6" s="663"/>
      <c r="BY6" s="663"/>
      <c r="BZ6" s="663"/>
      <c r="CA6" s="663"/>
      <c r="CB6" s="667"/>
      <c r="CD6" s="670" t="s">
        <v>232</v>
      </c>
      <c r="CE6" s="671"/>
      <c r="CF6" s="671"/>
      <c r="CG6" s="671"/>
      <c r="CH6" s="671"/>
      <c r="CI6" s="671"/>
      <c r="CJ6" s="671"/>
      <c r="CK6" s="671"/>
      <c r="CL6" s="671"/>
      <c r="CM6" s="671"/>
      <c r="CN6" s="671"/>
      <c r="CO6" s="671"/>
      <c r="CP6" s="671"/>
      <c r="CQ6" s="672"/>
      <c r="CR6" s="659">
        <v>120133</v>
      </c>
      <c r="CS6" s="660"/>
      <c r="CT6" s="660"/>
      <c r="CU6" s="660"/>
      <c r="CV6" s="660"/>
      <c r="CW6" s="660"/>
      <c r="CX6" s="660"/>
      <c r="CY6" s="661"/>
      <c r="CZ6" s="653">
        <v>0.8</v>
      </c>
      <c r="DA6" s="654"/>
      <c r="DB6" s="654"/>
      <c r="DC6" s="673"/>
      <c r="DD6" s="668" t="s">
        <v>122</v>
      </c>
      <c r="DE6" s="660"/>
      <c r="DF6" s="660"/>
      <c r="DG6" s="660"/>
      <c r="DH6" s="660"/>
      <c r="DI6" s="660"/>
      <c r="DJ6" s="660"/>
      <c r="DK6" s="660"/>
      <c r="DL6" s="660"/>
      <c r="DM6" s="660"/>
      <c r="DN6" s="660"/>
      <c r="DO6" s="660"/>
      <c r="DP6" s="661"/>
      <c r="DQ6" s="668">
        <v>120133</v>
      </c>
      <c r="DR6" s="660"/>
      <c r="DS6" s="660"/>
      <c r="DT6" s="660"/>
      <c r="DU6" s="660"/>
      <c r="DV6" s="660"/>
      <c r="DW6" s="660"/>
      <c r="DX6" s="660"/>
      <c r="DY6" s="660"/>
      <c r="DZ6" s="660"/>
      <c r="EA6" s="660"/>
      <c r="EB6" s="660"/>
      <c r="EC6" s="669"/>
    </row>
    <row r="7" spans="2:143" ht="11.25" customHeight="1" x14ac:dyDescent="0.15">
      <c r="B7" s="656" t="s">
        <v>233</v>
      </c>
      <c r="C7" s="657"/>
      <c r="D7" s="657"/>
      <c r="E7" s="657"/>
      <c r="F7" s="657"/>
      <c r="G7" s="657"/>
      <c r="H7" s="657"/>
      <c r="I7" s="657"/>
      <c r="J7" s="657"/>
      <c r="K7" s="657"/>
      <c r="L7" s="657"/>
      <c r="M7" s="657"/>
      <c r="N7" s="657"/>
      <c r="O7" s="657"/>
      <c r="P7" s="657"/>
      <c r="Q7" s="658"/>
      <c r="R7" s="659">
        <v>9012</v>
      </c>
      <c r="S7" s="660"/>
      <c r="T7" s="660"/>
      <c r="U7" s="660"/>
      <c r="V7" s="660"/>
      <c r="W7" s="660"/>
      <c r="X7" s="660"/>
      <c r="Y7" s="661"/>
      <c r="Z7" s="662">
        <v>0.1</v>
      </c>
      <c r="AA7" s="662"/>
      <c r="AB7" s="662"/>
      <c r="AC7" s="662"/>
      <c r="AD7" s="663">
        <v>9012</v>
      </c>
      <c r="AE7" s="663"/>
      <c r="AF7" s="663"/>
      <c r="AG7" s="663"/>
      <c r="AH7" s="663"/>
      <c r="AI7" s="663"/>
      <c r="AJ7" s="663"/>
      <c r="AK7" s="663"/>
      <c r="AL7" s="664">
        <v>0.1</v>
      </c>
      <c r="AM7" s="665"/>
      <c r="AN7" s="665"/>
      <c r="AO7" s="666"/>
      <c r="AP7" s="656" t="s">
        <v>234</v>
      </c>
      <c r="AQ7" s="657"/>
      <c r="AR7" s="657"/>
      <c r="AS7" s="657"/>
      <c r="AT7" s="657"/>
      <c r="AU7" s="657"/>
      <c r="AV7" s="657"/>
      <c r="AW7" s="657"/>
      <c r="AX7" s="657"/>
      <c r="AY7" s="657"/>
      <c r="AZ7" s="657"/>
      <c r="BA7" s="657"/>
      <c r="BB7" s="657"/>
      <c r="BC7" s="657"/>
      <c r="BD7" s="657"/>
      <c r="BE7" s="657"/>
      <c r="BF7" s="658"/>
      <c r="BG7" s="659">
        <v>3111930</v>
      </c>
      <c r="BH7" s="660"/>
      <c r="BI7" s="660"/>
      <c r="BJ7" s="660"/>
      <c r="BK7" s="660"/>
      <c r="BL7" s="660"/>
      <c r="BM7" s="660"/>
      <c r="BN7" s="661"/>
      <c r="BO7" s="662">
        <v>44.2</v>
      </c>
      <c r="BP7" s="662"/>
      <c r="BQ7" s="662"/>
      <c r="BR7" s="662"/>
      <c r="BS7" s="663" t="s">
        <v>122</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1980166</v>
      </c>
      <c r="CS7" s="660"/>
      <c r="CT7" s="660"/>
      <c r="CU7" s="660"/>
      <c r="CV7" s="660"/>
      <c r="CW7" s="660"/>
      <c r="CX7" s="660"/>
      <c r="CY7" s="661"/>
      <c r="CZ7" s="662">
        <v>12.4</v>
      </c>
      <c r="DA7" s="662"/>
      <c r="DB7" s="662"/>
      <c r="DC7" s="662"/>
      <c r="DD7" s="668">
        <v>37429</v>
      </c>
      <c r="DE7" s="660"/>
      <c r="DF7" s="660"/>
      <c r="DG7" s="660"/>
      <c r="DH7" s="660"/>
      <c r="DI7" s="660"/>
      <c r="DJ7" s="660"/>
      <c r="DK7" s="660"/>
      <c r="DL7" s="660"/>
      <c r="DM7" s="660"/>
      <c r="DN7" s="660"/>
      <c r="DO7" s="660"/>
      <c r="DP7" s="661"/>
      <c r="DQ7" s="668">
        <v>1686598</v>
      </c>
      <c r="DR7" s="660"/>
      <c r="DS7" s="660"/>
      <c r="DT7" s="660"/>
      <c r="DU7" s="660"/>
      <c r="DV7" s="660"/>
      <c r="DW7" s="660"/>
      <c r="DX7" s="660"/>
      <c r="DY7" s="660"/>
      <c r="DZ7" s="660"/>
      <c r="EA7" s="660"/>
      <c r="EB7" s="660"/>
      <c r="EC7" s="669"/>
    </row>
    <row r="8" spans="2:143" ht="11.25" customHeight="1" x14ac:dyDescent="0.15">
      <c r="B8" s="656" t="s">
        <v>236</v>
      </c>
      <c r="C8" s="657"/>
      <c r="D8" s="657"/>
      <c r="E8" s="657"/>
      <c r="F8" s="657"/>
      <c r="G8" s="657"/>
      <c r="H8" s="657"/>
      <c r="I8" s="657"/>
      <c r="J8" s="657"/>
      <c r="K8" s="657"/>
      <c r="L8" s="657"/>
      <c r="M8" s="657"/>
      <c r="N8" s="657"/>
      <c r="O8" s="657"/>
      <c r="P8" s="657"/>
      <c r="Q8" s="658"/>
      <c r="R8" s="659">
        <v>12640</v>
      </c>
      <c r="S8" s="660"/>
      <c r="T8" s="660"/>
      <c r="U8" s="660"/>
      <c r="V8" s="660"/>
      <c r="W8" s="660"/>
      <c r="X8" s="660"/>
      <c r="Y8" s="661"/>
      <c r="Z8" s="662">
        <v>0.1</v>
      </c>
      <c r="AA8" s="662"/>
      <c r="AB8" s="662"/>
      <c r="AC8" s="662"/>
      <c r="AD8" s="663">
        <v>12640</v>
      </c>
      <c r="AE8" s="663"/>
      <c r="AF8" s="663"/>
      <c r="AG8" s="663"/>
      <c r="AH8" s="663"/>
      <c r="AI8" s="663"/>
      <c r="AJ8" s="663"/>
      <c r="AK8" s="663"/>
      <c r="AL8" s="664">
        <v>0.2</v>
      </c>
      <c r="AM8" s="665"/>
      <c r="AN8" s="665"/>
      <c r="AO8" s="666"/>
      <c r="AP8" s="656" t="s">
        <v>237</v>
      </c>
      <c r="AQ8" s="657"/>
      <c r="AR8" s="657"/>
      <c r="AS8" s="657"/>
      <c r="AT8" s="657"/>
      <c r="AU8" s="657"/>
      <c r="AV8" s="657"/>
      <c r="AW8" s="657"/>
      <c r="AX8" s="657"/>
      <c r="AY8" s="657"/>
      <c r="AZ8" s="657"/>
      <c r="BA8" s="657"/>
      <c r="BB8" s="657"/>
      <c r="BC8" s="657"/>
      <c r="BD8" s="657"/>
      <c r="BE8" s="657"/>
      <c r="BF8" s="658"/>
      <c r="BG8" s="659">
        <v>68872</v>
      </c>
      <c r="BH8" s="660"/>
      <c r="BI8" s="660"/>
      <c r="BJ8" s="660"/>
      <c r="BK8" s="660"/>
      <c r="BL8" s="660"/>
      <c r="BM8" s="660"/>
      <c r="BN8" s="661"/>
      <c r="BO8" s="662">
        <v>1</v>
      </c>
      <c r="BP8" s="662"/>
      <c r="BQ8" s="662"/>
      <c r="BR8" s="662"/>
      <c r="BS8" s="668" t="s">
        <v>122</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5552829</v>
      </c>
      <c r="CS8" s="660"/>
      <c r="CT8" s="660"/>
      <c r="CU8" s="660"/>
      <c r="CV8" s="660"/>
      <c r="CW8" s="660"/>
      <c r="CX8" s="660"/>
      <c r="CY8" s="661"/>
      <c r="CZ8" s="662">
        <v>34.799999999999997</v>
      </c>
      <c r="DA8" s="662"/>
      <c r="DB8" s="662"/>
      <c r="DC8" s="662"/>
      <c r="DD8" s="668">
        <v>263628</v>
      </c>
      <c r="DE8" s="660"/>
      <c r="DF8" s="660"/>
      <c r="DG8" s="660"/>
      <c r="DH8" s="660"/>
      <c r="DI8" s="660"/>
      <c r="DJ8" s="660"/>
      <c r="DK8" s="660"/>
      <c r="DL8" s="660"/>
      <c r="DM8" s="660"/>
      <c r="DN8" s="660"/>
      <c r="DO8" s="660"/>
      <c r="DP8" s="661"/>
      <c r="DQ8" s="668">
        <v>2385239</v>
      </c>
      <c r="DR8" s="660"/>
      <c r="DS8" s="660"/>
      <c r="DT8" s="660"/>
      <c r="DU8" s="660"/>
      <c r="DV8" s="660"/>
      <c r="DW8" s="660"/>
      <c r="DX8" s="660"/>
      <c r="DY8" s="660"/>
      <c r="DZ8" s="660"/>
      <c r="EA8" s="660"/>
      <c r="EB8" s="660"/>
      <c r="EC8" s="669"/>
    </row>
    <row r="9" spans="2:143" ht="11.25" customHeight="1" x14ac:dyDescent="0.15">
      <c r="B9" s="656" t="s">
        <v>239</v>
      </c>
      <c r="C9" s="657"/>
      <c r="D9" s="657"/>
      <c r="E9" s="657"/>
      <c r="F9" s="657"/>
      <c r="G9" s="657"/>
      <c r="H9" s="657"/>
      <c r="I9" s="657"/>
      <c r="J9" s="657"/>
      <c r="K9" s="657"/>
      <c r="L9" s="657"/>
      <c r="M9" s="657"/>
      <c r="N9" s="657"/>
      <c r="O9" s="657"/>
      <c r="P9" s="657"/>
      <c r="Q9" s="658"/>
      <c r="R9" s="659">
        <v>18353</v>
      </c>
      <c r="S9" s="660"/>
      <c r="T9" s="660"/>
      <c r="U9" s="660"/>
      <c r="V9" s="660"/>
      <c r="W9" s="660"/>
      <c r="X9" s="660"/>
      <c r="Y9" s="661"/>
      <c r="Z9" s="662">
        <v>0.1</v>
      </c>
      <c r="AA9" s="662"/>
      <c r="AB9" s="662"/>
      <c r="AC9" s="662"/>
      <c r="AD9" s="663">
        <v>18353</v>
      </c>
      <c r="AE9" s="663"/>
      <c r="AF9" s="663"/>
      <c r="AG9" s="663"/>
      <c r="AH9" s="663"/>
      <c r="AI9" s="663"/>
      <c r="AJ9" s="663"/>
      <c r="AK9" s="663"/>
      <c r="AL9" s="664">
        <v>0.2</v>
      </c>
      <c r="AM9" s="665"/>
      <c r="AN9" s="665"/>
      <c r="AO9" s="666"/>
      <c r="AP9" s="656" t="s">
        <v>240</v>
      </c>
      <c r="AQ9" s="657"/>
      <c r="AR9" s="657"/>
      <c r="AS9" s="657"/>
      <c r="AT9" s="657"/>
      <c r="AU9" s="657"/>
      <c r="AV9" s="657"/>
      <c r="AW9" s="657"/>
      <c r="AX9" s="657"/>
      <c r="AY9" s="657"/>
      <c r="AZ9" s="657"/>
      <c r="BA9" s="657"/>
      <c r="BB9" s="657"/>
      <c r="BC9" s="657"/>
      <c r="BD9" s="657"/>
      <c r="BE9" s="657"/>
      <c r="BF9" s="658"/>
      <c r="BG9" s="659">
        <v>2045010</v>
      </c>
      <c r="BH9" s="660"/>
      <c r="BI9" s="660"/>
      <c r="BJ9" s="660"/>
      <c r="BK9" s="660"/>
      <c r="BL9" s="660"/>
      <c r="BM9" s="660"/>
      <c r="BN9" s="661"/>
      <c r="BO9" s="662">
        <v>29.1</v>
      </c>
      <c r="BP9" s="662"/>
      <c r="BQ9" s="662"/>
      <c r="BR9" s="662"/>
      <c r="BS9" s="668" t="s">
        <v>226</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1737747</v>
      </c>
      <c r="CS9" s="660"/>
      <c r="CT9" s="660"/>
      <c r="CU9" s="660"/>
      <c r="CV9" s="660"/>
      <c r="CW9" s="660"/>
      <c r="CX9" s="660"/>
      <c r="CY9" s="661"/>
      <c r="CZ9" s="662">
        <v>10.9</v>
      </c>
      <c r="DA9" s="662"/>
      <c r="DB9" s="662"/>
      <c r="DC9" s="662"/>
      <c r="DD9" s="668" t="s">
        <v>122</v>
      </c>
      <c r="DE9" s="660"/>
      <c r="DF9" s="660"/>
      <c r="DG9" s="660"/>
      <c r="DH9" s="660"/>
      <c r="DI9" s="660"/>
      <c r="DJ9" s="660"/>
      <c r="DK9" s="660"/>
      <c r="DL9" s="660"/>
      <c r="DM9" s="660"/>
      <c r="DN9" s="660"/>
      <c r="DO9" s="660"/>
      <c r="DP9" s="661"/>
      <c r="DQ9" s="668">
        <v>1295253</v>
      </c>
      <c r="DR9" s="660"/>
      <c r="DS9" s="660"/>
      <c r="DT9" s="660"/>
      <c r="DU9" s="660"/>
      <c r="DV9" s="660"/>
      <c r="DW9" s="660"/>
      <c r="DX9" s="660"/>
      <c r="DY9" s="660"/>
      <c r="DZ9" s="660"/>
      <c r="EA9" s="660"/>
      <c r="EB9" s="660"/>
      <c r="EC9" s="669"/>
    </row>
    <row r="10" spans="2:143" ht="11.25" customHeight="1" x14ac:dyDescent="0.15">
      <c r="B10" s="656" t="s">
        <v>242</v>
      </c>
      <c r="C10" s="657"/>
      <c r="D10" s="657"/>
      <c r="E10" s="657"/>
      <c r="F10" s="657"/>
      <c r="G10" s="657"/>
      <c r="H10" s="657"/>
      <c r="I10" s="657"/>
      <c r="J10" s="657"/>
      <c r="K10" s="657"/>
      <c r="L10" s="657"/>
      <c r="M10" s="657"/>
      <c r="N10" s="657"/>
      <c r="O10" s="657"/>
      <c r="P10" s="657"/>
      <c r="Q10" s="658"/>
      <c r="R10" s="659" t="s">
        <v>131</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131</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151522</v>
      </c>
      <c r="BH10" s="660"/>
      <c r="BI10" s="660"/>
      <c r="BJ10" s="660"/>
      <c r="BK10" s="660"/>
      <c r="BL10" s="660"/>
      <c r="BM10" s="660"/>
      <c r="BN10" s="661"/>
      <c r="BO10" s="662">
        <v>2.2000000000000002</v>
      </c>
      <c r="BP10" s="662"/>
      <c r="BQ10" s="662"/>
      <c r="BR10" s="662"/>
      <c r="BS10" s="668" t="s">
        <v>122</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v>16098</v>
      </c>
      <c r="CS10" s="660"/>
      <c r="CT10" s="660"/>
      <c r="CU10" s="660"/>
      <c r="CV10" s="660"/>
      <c r="CW10" s="660"/>
      <c r="CX10" s="660"/>
      <c r="CY10" s="661"/>
      <c r="CZ10" s="662">
        <v>0.1</v>
      </c>
      <c r="DA10" s="662"/>
      <c r="DB10" s="662"/>
      <c r="DC10" s="662"/>
      <c r="DD10" s="668" t="s">
        <v>131</v>
      </c>
      <c r="DE10" s="660"/>
      <c r="DF10" s="660"/>
      <c r="DG10" s="660"/>
      <c r="DH10" s="660"/>
      <c r="DI10" s="660"/>
      <c r="DJ10" s="660"/>
      <c r="DK10" s="660"/>
      <c r="DL10" s="660"/>
      <c r="DM10" s="660"/>
      <c r="DN10" s="660"/>
      <c r="DO10" s="660"/>
      <c r="DP10" s="661"/>
      <c r="DQ10" s="668">
        <v>15803</v>
      </c>
      <c r="DR10" s="660"/>
      <c r="DS10" s="660"/>
      <c r="DT10" s="660"/>
      <c r="DU10" s="660"/>
      <c r="DV10" s="660"/>
      <c r="DW10" s="660"/>
      <c r="DX10" s="660"/>
      <c r="DY10" s="660"/>
      <c r="DZ10" s="660"/>
      <c r="EA10" s="660"/>
      <c r="EB10" s="660"/>
      <c r="EC10" s="669"/>
    </row>
    <row r="11" spans="2:143" ht="11.25" customHeight="1" x14ac:dyDescent="0.15">
      <c r="B11" s="656" t="s">
        <v>245</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131</v>
      </c>
      <c r="AE11" s="663"/>
      <c r="AF11" s="663"/>
      <c r="AG11" s="663"/>
      <c r="AH11" s="663"/>
      <c r="AI11" s="663"/>
      <c r="AJ11" s="663"/>
      <c r="AK11" s="663"/>
      <c r="AL11" s="664" t="s">
        <v>122</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846526</v>
      </c>
      <c r="BH11" s="660"/>
      <c r="BI11" s="660"/>
      <c r="BJ11" s="660"/>
      <c r="BK11" s="660"/>
      <c r="BL11" s="660"/>
      <c r="BM11" s="660"/>
      <c r="BN11" s="661"/>
      <c r="BO11" s="662">
        <v>12</v>
      </c>
      <c r="BP11" s="662"/>
      <c r="BQ11" s="662"/>
      <c r="BR11" s="662"/>
      <c r="BS11" s="668" t="s">
        <v>131</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783637</v>
      </c>
      <c r="CS11" s="660"/>
      <c r="CT11" s="660"/>
      <c r="CU11" s="660"/>
      <c r="CV11" s="660"/>
      <c r="CW11" s="660"/>
      <c r="CX11" s="660"/>
      <c r="CY11" s="661"/>
      <c r="CZ11" s="662">
        <v>4.9000000000000004</v>
      </c>
      <c r="DA11" s="662"/>
      <c r="DB11" s="662"/>
      <c r="DC11" s="662"/>
      <c r="DD11" s="668">
        <v>264166</v>
      </c>
      <c r="DE11" s="660"/>
      <c r="DF11" s="660"/>
      <c r="DG11" s="660"/>
      <c r="DH11" s="660"/>
      <c r="DI11" s="660"/>
      <c r="DJ11" s="660"/>
      <c r="DK11" s="660"/>
      <c r="DL11" s="660"/>
      <c r="DM11" s="660"/>
      <c r="DN11" s="660"/>
      <c r="DO11" s="660"/>
      <c r="DP11" s="661"/>
      <c r="DQ11" s="668">
        <v>258451</v>
      </c>
      <c r="DR11" s="660"/>
      <c r="DS11" s="660"/>
      <c r="DT11" s="660"/>
      <c r="DU11" s="660"/>
      <c r="DV11" s="660"/>
      <c r="DW11" s="660"/>
      <c r="DX11" s="660"/>
      <c r="DY11" s="660"/>
      <c r="DZ11" s="660"/>
      <c r="EA11" s="660"/>
      <c r="EB11" s="660"/>
      <c r="EC11" s="669"/>
    </row>
    <row r="12" spans="2:143" ht="11.25" customHeight="1" x14ac:dyDescent="0.15">
      <c r="B12" s="656" t="s">
        <v>248</v>
      </c>
      <c r="C12" s="657"/>
      <c r="D12" s="657"/>
      <c r="E12" s="657"/>
      <c r="F12" s="657"/>
      <c r="G12" s="657"/>
      <c r="H12" s="657"/>
      <c r="I12" s="657"/>
      <c r="J12" s="657"/>
      <c r="K12" s="657"/>
      <c r="L12" s="657"/>
      <c r="M12" s="657"/>
      <c r="N12" s="657"/>
      <c r="O12" s="657"/>
      <c r="P12" s="657"/>
      <c r="Q12" s="658"/>
      <c r="R12" s="659">
        <v>763379</v>
      </c>
      <c r="S12" s="660"/>
      <c r="T12" s="660"/>
      <c r="U12" s="660"/>
      <c r="V12" s="660"/>
      <c r="W12" s="660"/>
      <c r="X12" s="660"/>
      <c r="Y12" s="661"/>
      <c r="Z12" s="662">
        <v>4.4000000000000004</v>
      </c>
      <c r="AA12" s="662"/>
      <c r="AB12" s="662"/>
      <c r="AC12" s="662"/>
      <c r="AD12" s="663">
        <v>763379</v>
      </c>
      <c r="AE12" s="663"/>
      <c r="AF12" s="663"/>
      <c r="AG12" s="663"/>
      <c r="AH12" s="663"/>
      <c r="AI12" s="663"/>
      <c r="AJ12" s="663"/>
      <c r="AK12" s="663"/>
      <c r="AL12" s="664">
        <v>9.1</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3461072</v>
      </c>
      <c r="BH12" s="660"/>
      <c r="BI12" s="660"/>
      <c r="BJ12" s="660"/>
      <c r="BK12" s="660"/>
      <c r="BL12" s="660"/>
      <c r="BM12" s="660"/>
      <c r="BN12" s="661"/>
      <c r="BO12" s="662">
        <v>49.2</v>
      </c>
      <c r="BP12" s="662"/>
      <c r="BQ12" s="662"/>
      <c r="BR12" s="662"/>
      <c r="BS12" s="668" t="s">
        <v>122</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297232</v>
      </c>
      <c r="CS12" s="660"/>
      <c r="CT12" s="660"/>
      <c r="CU12" s="660"/>
      <c r="CV12" s="660"/>
      <c r="CW12" s="660"/>
      <c r="CX12" s="660"/>
      <c r="CY12" s="661"/>
      <c r="CZ12" s="662">
        <v>1.9</v>
      </c>
      <c r="DA12" s="662"/>
      <c r="DB12" s="662"/>
      <c r="DC12" s="662"/>
      <c r="DD12" s="668" t="s">
        <v>226</v>
      </c>
      <c r="DE12" s="660"/>
      <c r="DF12" s="660"/>
      <c r="DG12" s="660"/>
      <c r="DH12" s="660"/>
      <c r="DI12" s="660"/>
      <c r="DJ12" s="660"/>
      <c r="DK12" s="660"/>
      <c r="DL12" s="660"/>
      <c r="DM12" s="660"/>
      <c r="DN12" s="660"/>
      <c r="DO12" s="660"/>
      <c r="DP12" s="661"/>
      <c r="DQ12" s="668">
        <v>286780</v>
      </c>
      <c r="DR12" s="660"/>
      <c r="DS12" s="660"/>
      <c r="DT12" s="660"/>
      <c r="DU12" s="660"/>
      <c r="DV12" s="660"/>
      <c r="DW12" s="660"/>
      <c r="DX12" s="660"/>
      <c r="DY12" s="660"/>
      <c r="DZ12" s="660"/>
      <c r="EA12" s="660"/>
      <c r="EB12" s="660"/>
      <c r="EC12" s="669"/>
    </row>
    <row r="13" spans="2:143" ht="11.25" customHeight="1" x14ac:dyDescent="0.15">
      <c r="B13" s="656" t="s">
        <v>251</v>
      </c>
      <c r="C13" s="657"/>
      <c r="D13" s="657"/>
      <c r="E13" s="657"/>
      <c r="F13" s="657"/>
      <c r="G13" s="657"/>
      <c r="H13" s="657"/>
      <c r="I13" s="657"/>
      <c r="J13" s="657"/>
      <c r="K13" s="657"/>
      <c r="L13" s="657"/>
      <c r="M13" s="657"/>
      <c r="N13" s="657"/>
      <c r="O13" s="657"/>
      <c r="P13" s="657"/>
      <c r="Q13" s="658"/>
      <c r="R13" s="659">
        <v>16361</v>
      </c>
      <c r="S13" s="660"/>
      <c r="T13" s="660"/>
      <c r="U13" s="660"/>
      <c r="V13" s="660"/>
      <c r="W13" s="660"/>
      <c r="X13" s="660"/>
      <c r="Y13" s="661"/>
      <c r="Z13" s="662">
        <v>0.1</v>
      </c>
      <c r="AA13" s="662"/>
      <c r="AB13" s="662"/>
      <c r="AC13" s="662"/>
      <c r="AD13" s="663">
        <v>16361</v>
      </c>
      <c r="AE13" s="663"/>
      <c r="AF13" s="663"/>
      <c r="AG13" s="663"/>
      <c r="AH13" s="663"/>
      <c r="AI13" s="663"/>
      <c r="AJ13" s="663"/>
      <c r="AK13" s="663"/>
      <c r="AL13" s="664">
        <v>0.2</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3424752</v>
      </c>
      <c r="BH13" s="660"/>
      <c r="BI13" s="660"/>
      <c r="BJ13" s="660"/>
      <c r="BK13" s="660"/>
      <c r="BL13" s="660"/>
      <c r="BM13" s="660"/>
      <c r="BN13" s="661"/>
      <c r="BO13" s="662">
        <v>48.7</v>
      </c>
      <c r="BP13" s="662"/>
      <c r="BQ13" s="662"/>
      <c r="BR13" s="662"/>
      <c r="BS13" s="668" t="s">
        <v>122</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1426689</v>
      </c>
      <c r="CS13" s="660"/>
      <c r="CT13" s="660"/>
      <c r="CU13" s="660"/>
      <c r="CV13" s="660"/>
      <c r="CW13" s="660"/>
      <c r="CX13" s="660"/>
      <c r="CY13" s="661"/>
      <c r="CZ13" s="662">
        <v>8.9</v>
      </c>
      <c r="DA13" s="662"/>
      <c r="DB13" s="662"/>
      <c r="DC13" s="662"/>
      <c r="DD13" s="668">
        <v>680743</v>
      </c>
      <c r="DE13" s="660"/>
      <c r="DF13" s="660"/>
      <c r="DG13" s="660"/>
      <c r="DH13" s="660"/>
      <c r="DI13" s="660"/>
      <c r="DJ13" s="660"/>
      <c r="DK13" s="660"/>
      <c r="DL13" s="660"/>
      <c r="DM13" s="660"/>
      <c r="DN13" s="660"/>
      <c r="DO13" s="660"/>
      <c r="DP13" s="661"/>
      <c r="DQ13" s="668">
        <v>868361</v>
      </c>
      <c r="DR13" s="660"/>
      <c r="DS13" s="660"/>
      <c r="DT13" s="660"/>
      <c r="DU13" s="660"/>
      <c r="DV13" s="660"/>
      <c r="DW13" s="660"/>
      <c r="DX13" s="660"/>
      <c r="DY13" s="660"/>
      <c r="DZ13" s="660"/>
      <c r="EA13" s="660"/>
      <c r="EB13" s="660"/>
      <c r="EC13" s="669"/>
    </row>
    <row r="14" spans="2:143" ht="11.25" customHeight="1" x14ac:dyDescent="0.15">
      <c r="B14" s="656" t="s">
        <v>254</v>
      </c>
      <c r="C14" s="657"/>
      <c r="D14" s="657"/>
      <c r="E14" s="657"/>
      <c r="F14" s="657"/>
      <c r="G14" s="657"/>
      <c r="H14" s="657"/>
      <c r="I14" s="657"/>
      <c r="J14" s="657"/>
      <c r="K14" s="657"/>
      <c r="L14" s="657"/>
      <c r="M14" s="657"/>
      <c r="N14" s="657"/>
      <c r="O14" s="657"/>
      <c r="P14" s="657"/>
      <c r="Q14" s="658"/>
      <c r="R14" s="659" t="s">
        <v>255</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122</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113611</v>
      </c>
      <c r="BH14" s="660"/>
      <c r="BI14" s="660"/>
      <c r="BJ14" s="660"/>
      <c r="BK14" s="660"/>
      <c r="BL14" s="660"/>
      <c r="BM14" s="660"/>
      <c r="BN14" s="661"/>
      <c r="BO14" s="662">
        <v>1.6</v>
      </c>
      <c r="BP14" s="662"/>
      <c r="BQ14" s="662"/>
      <c r="BR14" s="662"/>
      <c r="BS14" s="668" t="s">
        <v>122</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437972</v>
      </c>
      <c r="CS14" s="660"/>
      <c r="CT14" s="660"/>
      <c r="CU14" s="660"/>
      <c r="CV14" s="660"/>
      <c r="CW14" s="660"/>
      <c r="CX14" s="660"/>
      <c r="CY14" s="661"/>
      <c r="CZ14" s="662">
        <v>2.7</v>
      </c>
      <c r="DA14" s="662"/>
      <c r="DB14" s="662"/>
      <c r="DC14" s="662"/>
      <c r="DD14" s="668">
        <v>12017</v>
      </c>
      <c r="DE14" s="660"/>
      <c r="DF14" s="660"/>
      <c r="DG14" s="660"/>
      <c r="DH14" s="660"/>
      <c r="DI14" s="660"/>
      <c r="DJ14" s="660"/>
      <c r="DK14" s="660"/>
      <c r="DL14" s="660"/>
      <c r="DM14" s="660"/>
      <c r="DN14" s="660"/>
      <c r="DO14" s="660"/>
      <c r="DP14" s="661"/>
      <c r="DQ14" s="668">
        <v>429819</v>
      </c>
      <c r="DR14" s="660"/>
      <c r="DS14" s="660"/>
      <c r="DT14" s="660"/>
      <c r="DU14" s="660"/>
      <c r="DV14" s="660"/>
      <c r="DW14" s="660"/>
      <c r="DX14" s="660"/>
      <c r="DY14" s="660"/>
      <c r="DZ14" s="660"/>
      <c r="EA14" s="660"/>
      <c r="EB14" s="660"/>
      <c r="EC14" s="669"/>
    </row>
    <row r="15" spans="2:143" ht="11.25" customHeight="1" x14ac:dyDescent="0.15">
      <c r="B15" s="656" t="s">
        <v>258</v>
      </c>
      <c r="C15" s="657"/>
      <c r="D15" s="657"/>
      <c r="E15" s="657"/>
      <c r="F15" s="657"/>
      <c r="G15" s="657"/>
      <c r="H15" s="657"/>
      <c r="I15" s="657"/>
      <c r="J15" s="657"/>
      <c r="K15" s="657"/>
      <c r="L15" s="657"/>
      <c r="M15" s="657"/>
      <c r="N15" s="657"/>
      <c r="O15" s="657"/>
      <c r="P15" s="657"/>
      <c r="Q15" s="658"/>
      <c r="R15" s="659">
        <v>25039</v>
      </c>
      <c r="S15" s="660"/>
      <c r="T15" s="660"/>
      <c r="U15" s="660"/>
      <c r="V15" s="660"/>
      <c r="W15" s="660"/>
      <c r="X15" s="660"/>
      <c r="Y15" s="661"/>
      <c r="Z15" s="662">
        <v>0.1</v>
      </c>
      <c r="AA15" s="662"/>
      <c r="AB15" s="662"/>
      <c r="AC15" s="662"/>
      <c r="AD15" s="663">
        <v>25039</v>
      </c>
      <c r="AE15" s="663"/>
      <c r="AF15" s="663"/>
      <c r="AG15" s="663"/>
      <c r="AH15" s="663"/>
      <c r="AI15" s="663"/>
      <c r="AJ15" s="663"/>
      <c r="AK15" s="663"/>
      <c r="AL15" s="664">
        <v>0.3</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352168</v>
      </c>
      <c r="BH15" s="660"/>
      <c r="BI15" s="660"/>
      <c r="BJ15" s="660"/>
      <c r="BK15" s="660"/>
      <c r="BL15" s="660"/>
      <c r="BM15" s="660"/>
      <c r="BN15" s="661"/>
      <c r="BO15" s="662">
        <v>5</v>
      </c>
      <c r="BP15" s="662"/>
      <c r="BQ15" s="662"/>
      <c r="BR15" s="662"/>
      <c r="BS15" s="668" t="s">
        <v>122</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1744571</v>
      </c>
      <c r="CS15" s="660"/>
      <c r="CT15" s="660"/>
      <c r="CU15" s="660"/>
      <c r="CV15" s="660"/>
      <c r="CW15" s="660"/>
      <c r="CX15" s="660"/>
      <c r="CY15" s="661"/>
      <c r="CZ15" s="662">
        <v>10.9</v>
      </c>
      <c r="DA15" s="662"/>
      <c r="DB15" s="662"/>
      <c r="DC15" s="662"/>
      <c r="DD15" s="668">
        <v>704932</v>
      </c>
      <c r="DE15" s="660"/>
      <c r="DF15" s="660"/>
      <c r="DG15" s="660"/>
      <c r="DH15" s="660"/>
      <c r="DI15" s="660"/>
      <c r="DJ15" s="660"/>
      <c r="DK15" s="660"/>
      <c r="DL15" s="660"/>
      <c r="DM15" s="660"/>
      <c r="DN15" s="660"/>
      <c r="DO15" s="660"/>
      <c r="DP15" s="661"/>
      <c r="DQ15" s="668">
        <v>1262031</v>
      </c>
      <c r="DR15" s="660"/>
      <c r="DS15" s="660"/>
      <c r="DT15" s="660"/>
      <c r="DU15" s="660"/>
      <c r="DV15" s="660"/>
      <c r="DW15" s="660"/>
      <c r="DX15" s="660"/>
      <c r="DY15" s="660"/>
      <c r="DZ15" s="660"/>
      <c r="EA15" s="660"/>
      <c r="EB15" s="660"/>
      <c r="EC15" s="669"/>
    </row>
    <row r="16" spans="2:143" ht="11.25" customHeight="1" x14ac:dyDescent="0.15">
      <c r="B16" s="656" t="s">
        <v>261</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131</v>
      </c>
      <c r="AA16" s="662"/>
      <c r="AB16" s="662"/>
      <c r="AC16" s="662"/>
      <c r="AD16" s="663" t="s">
        <v>131</v>
      </c>
      <c r="AE16" s="663"/>
      <c r="AF16" s="663"/>
      <c r="AG16" s="663"/>
      <c r="AH16" s="663"/>
      <c r="AI16" s="663"/>
      <c r="AJ16" s="663"/>
      <c r="AK16" s="663"/>
      <c r="AL16" s="664" t="s">
        <v>226</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226</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303177</v>
      </c>
      <c r="CS16" s="660"/>
      <c r="CT16" s="660"/>
      <c r="CU16" s="660"/>
      <c r="CV16" s="660"/>
      <c r="CW16" s="660"/>
      <c r="CX16" s="660"/>
      <c r="CY16" s="661"/>
      <c r="CZ16" s="662">
        <v>1.9</v>
      </c>
      <c r="DA16" s="662"/>
      <c r="DB16" s="662"/>
      <c r="DC16" s="662"/>
      <c r="DD16" s="668" t="s">
        <v>122</v>
      </c>
      <c r="DE16" s="660"/>
      <c r="DF16" s="660"/>
      <c r="DG16" s="660"/>
      <c r="DH16" s="660"/>
      <c r="DI16" s="660"/>
      <c r="DJ16" s="660"/>
      <c r="DK16" s="660"/>
      <c r="DL16" s="660"/>
      <c r="DM16" s="660"/>
      <c r="DN16" s="660"/>
      <c r="DO16" s="660"/>
      <c r="DP16" s="661"/>
      <c r="DQ16" s="668">
        <v>75828</v>
      </c>
      <c r="DR16" s="660"/>
      <c r="DS16" s="660"/>
      <c r="DT16" s="660"/>
      <c r="DU16" s="660"/>
      <c r="DV16" s="660"/>
      <c r="DW16" s="660"/>
      <c r="DX16" s="660"/>
      <c r="DY16" s="660"/>
      <c r="DZ16" s="660"/>
      <c r="EA16" s="660"/>
      <c r="EB16" s="660"/>
      <c r="EC16" s="669"/>
    </row>
    <row r="17" spans="2:133" ht="11.25" customHeight="1" x14ac:dyDescent="0.15">
      <c r="B17" s="656" t="s">
        <v>264</v>
      </c>
      <c r="C17" s="657"/>
      <c r="D17" s="657"/>
      <c r="E17" s="657"/>
      <c r="F17" s="657"/>
      <c r="G17" s="657"/>
      <c r="H17" s="657"/>
      <c r="I17" s="657"/>
      <c r="J17" s="657"/>
      <c r="K17" s="657"/>
      <c r="L17" s="657"/>
      <c r="M17" s="657"/>
      <c r="N17" s="657"/>
      <c r="O17" s="657"/>
      <c r="P17" s="657"/>
      <c r="Q17" s="658"/>
      <c r="R17" s="659">
        <v>35802</v>
      </c>
      <c r="S17" s="660"/>
      <c r="T17" s="660"/>
      <c r="U17" s="660"/>
      <c r="V17" s="660"/>
      <c r="W17" s="660"/>
      <c r="X17" s="660"/>
      <c r="Y17" s="661"/>
      <c r="Z17" s="662">
        <v>0.2</v>
      </c>
      <c r="AA17" s="662"/>
      <c r="AB17" s="662"/>
      <c r="AC17" s="662"/>
      <c r="AD17" s="663">
        <v>35802</v>
      </c>
      <c r="AE17" s="663"/>
      <c r="AF17" s="663"/>
      <c r="AG17" s="663"/>
      <c r="AH17" s="663"/>
      <c r="AI17" s="663"/>
      <c r="AJ17" s="663"/>
      <c r="AK17" s="663"/>
      <c r="AL17" s="664">
        <v>0.4</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226</v>
      </c>
      <c r="BH17" s="660"/>
      <c r="BI17" s="660"/>
      <c r="BJ17" s="660"/>
      <c r="BK17" s="660"/>
      <c r="BL17" s="660"/>
      <c r="BM17" s="660"/>
      <c r="BN17" s="661"/>
      <c r="BO17" s="662" t="s">
        <v>131</v>
      </c>
      <c r="BP17" s="662"/>
      <c r="BQ17" s="662"/>
      <c r="BR17" s="662"/>
      <c r="BS17" s="668" t="s">
        <v>131</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1574008</v>
      </c>
      <c r="CS17" s="660"/>
      <c r="CT17" s="660"/>
      <c r="CU17" s="660"/>
      <c r="CV17" s="660"/>
      <c r="CW17" s="660"/>
      <c r="CX17" s="660"/>
      <c r="CY17" s="661"/>
      <c r="CZ17" s="662">
        <v>9.9</v>
      </c>
      <c r="DA17" s="662"/>
      <c r="DB17" s="662"/>
      <c r="DC17" s="662"/>
      <c r="DD17" s="668" t="s">
        <v>122</v>
      </c>
      <c r="DE17" s="660"/>
      <c r="DF17" s="660"/>
      <c r="DG17" s="660"/>
      <c r="DH17" s="660"/>
      <c r="DI17" s="660"/>
      <c r="DJ17" s="660"/>
      <c r="DK17" s="660"/>
      <c r="DL17" s="660"/>
      <c r="DM17" s="660"/>
      <c r="DN17" s="660"/>
      <c r="DO17" s="660"/>
      <c r="DP17" s="661"/>
      <c r="DQ17" s="668">
        <v>1523346</v>
      </c>
      <c r="DR17" s="660"/>
      <c r="DS17" s="660"/>
      <c r="DT17" s="660"/>
      <c r="DU17" s="660"/>
      <c r="DV17" s="660"/>
      <c r="DW17" s="660"/>
      <c r="DX17" s="660"/>
      <c r="DY17" s="660"/>
      <c r="DZ17" s="660"/>
      <c r="EA17" s="660"/>
      <c r="EB17" s="660"/>
      <c r="EC17" s="669"/>
    </row>
    <row r="18" spans="2:133" ht="11.25" customHeight="1" x14ac:dyDescent="0.15">
      <c r="B18" s="656" t="s">
        <v>267</v>
      </c>
      <c r="C18" s="657"/>
      <c r="D18" s="657"/>
      <c r="E18" s="657"/>
      <c r="F18" s="657"/>
      <c r="G18" s="657"/>
      <c r="H18" s="657"/>
      <c r="I18" s="657"/>
      <c r="J18" s="657"/>
      <c r="K18" s="657"/>
      <c r="L18" s="657"/>
      <c r="M18" s="657"/>
      <c r="N18" s="657"/>
      <c r="O18" s="657"/>
      <c r="P18" s="657"/>
      <c r="Q18" s="658"/>
      <c r="R18" s="659">
        <v>466307</v>
      </c>
      <c r="S18" s="660"/>
      <c r="T18" s="660"/>
      <c r="U18" s="660"/>
      <c r="V18" s="660"/>
      <c r="W18" s="660"/>
      <c r="X18" s="660"/>
      <c r="Y18" s="661"/>
      <c r="Z18" s="662">
        <v>2.7</v>
      </c>
      <c r="AA18" s="662"/>
      <c r="AB18" s="662"/>
      <c r="AC18" s="662"/>
      <c r="AD18" s="663">
        <v>293209</v>
      </c>
      <c r="AE18" s="663"/>
      <c r="AF18" s="663"/>
      <c r="AG18" s="663"/>
      <c r="AH18" s="663"/>
      <c r="AI18" s="663"/>
      <c r="AJ18" s="663"/>
      <c r="AK18" s="663"/>
      <c r="AL18" s="664">
        <v>3.5</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226</v>
      </c>
      <c r="BH18" s="660"/>
      <c r="BI18" s="660"/>
      <c r="BJ18" s="660"/>
      <c r="BK18" s="660"/>
      <c r="BL18" s="660"/>
      <c r="BM18" s="660"/>
      <c r="BN18" s="661"/>
      <c r="BO18" s="662" t="s">
        <v>122</v>
      </c>
      <c r="BP18" s="662"/>
      <c r="BQ18" s="662"/>
      <c r="BR18" s="662"/>
      <c r="BS18" s="668" t="s">
        <v>226</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131</v>
      </c>
      <c r="DA18" s="662"/>
      <c r="DB18" s="662"/>
      <c r="DC18" s="662"/>
      <c r="DD18" s="668" t="s">
        <v>122</v>
      </c>
      <c r="DE18" s="660"/>
      <c r="DF18" s="660"/>
      <c r="DG18" s="660"/>
      <c r="DH18" s="660"/>
      <c r="DI18" s="660"/>
      <c r="DJ18" s="660"/>
      <c r="DK18" s="660"/>
      <c r="DL18" s="660"/>
      <c r="DM18" s="660"/>
      <c r="DN18" s="660"/>
      <c r="DO18" s="660"/>
      <c r="DP18" s="661"/>
      <c r="DQ18" s="668" t="s">
        <v>226</v>
      </c>
      <c r="DR18" s="660"/>
      <c r="DS18" s="660"/>
      <c r="DT18" s="660"/>
      <c r="DU18" s="660"/>
      <c r="DV18" s="660"/>
      <c r="DW18" s="660"/>
      <c r="DX18" s="660"/>
      <c r="DY18" s="660"/>
      <c r="DZ18" s="660"/>
      <c r="EA18" s="660"/>
      <c r="EB18" s="660"/>
      <c r="EC18" s="669"/>
    </row>
    <row r="19" spans="2:133" ht="11.25" customHeight="1" x14ac:dyDescent="0.15">
      <c r="B19" s="656" t="s">
        <v>270</v>
      </c>
      <c r="C19" s="657"/>
      <c r="D19" s="657"/>
      <c r="E19" s="657"/>
      <c r="F19" s="657"/>
      <c r="G19" s="657"/>
      <c r="H19" s="657"/>
      <c r="I19" s="657"/>
      <c r="J19" s="657"/>
      <c r="K19" s="657"/>
      <c r="L19" s="657"/>
      <c r="M19" s="657"/>
      <c r="N19" s="657"/>
      <c r="O19" s="657"/>
      <c r="P19" s="657"/>
      <c r="Q19" s="658"/>
      <c r="R19" s="659">
        <v>293209</v>
      </c>
      <c r="S19" s="660"/>
      <c r="T19" s="660"/>
      <c r="U19" s="660"/>
      <c r="V19" s="660"/>
      <c r="W19" s="660"/>
      <c r="X19" s="660"/>
      <c r="Y19" s="661"/>
      <c r="Z19" s="662">
        <v>1.7</v>
      </c>
      <c r="AA19" s="662"/>
      <c r="AB19" s="662"/>
      <c r="AC19" s="662"/>
      <c r="AD19" s="663">
        <v>293209</v>
      </c>
      <c r="AE19" s="663"/>
      <c r="AF19" s="663"/>
      <c r="AG19" s="663"/>
      <c r="AH19" s="663"/>
      <c r="AI19" s="663"/>
      <c r="AJ19" s="663"/>
      <c r="AK19" s="663"/>
      <c r="AL19" s="664">
        <v>3.5</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t="s">
        <v>122</v>
      </c>
      <c r="BH19" s="660"/>
      <c r="BI19" s="660"/>
      <c r="BJ19" s="660"/>
      <c r="BK19" s="660"/>
      <c r="BL19" s="660"/>
      <c r="BM19" s="660"/>
      <c r="BN19" s="661"/>
      <c r="BO19" s="662" t="s">
        <v>131</v>
      </c>
      <c r="BP19" s="662"/>
      <c r="BQ19" s="662"/>
      <c r="BR19" s="662"/>
      <c r="BS19" s="668" t="s">
        <v>122</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131</v>
      </c>
      <c r="DA19" s="662"/>
      <c r="DB19" s="662"/>
      <c r="DC19" s="662"/>
      <c r="DD19" s="668" t="s">
        <v>226</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15">
      <c r="B20" s="656" t="s">
        <v>273</v>
      </c>
      <c r="C20" s="657"/>
      <c r="D20" s="657"/>
      <c r="E20" s="657"/>
      <c r="F20" s="657"/>
      <c r="G20" s="657"/>
      <c r="H20" s="657"/>
      <c r="I20" s="657"/>
      <c r="J20" s="657"/>
      <c r="K20" s="657"/>
      <c r="L20" s="657"/>
      <c r="M20" s="657"/>
      <c r="N20" s="657"/>
      <c r="O20" s="657"/>
      <c r="P20" s="657"/>
      <c r="Q20" s="658"/>
      <c r="R20" s="659">
        <v>173098</v>
      </c>
      <c r="S20" s="660"/>
      <c r="T20" s="660"/>
      <c r="U20" s="660"/>
      <c r="V20" s="660"/>
      <c r="W20" s="660"/>
      <c r="X20" s="660"/>
      <c r="Y20" s="661"/>
      <c r="Z20" s="662">
        <v>1</v>
      </c>
      <c r="AA20" s="662"/>
      <c r="AB20" s="662"/>
      <c r="AC20" s="662"/>
      <c r="AD20" s="663" t="s">
        <v>131</v>
      </c>
      <c r="AE20" s="663"/>
      <c r="AF20" s="663"/>
      <c r="AG20" s="663"/>
      <c r="AH20" s="663"/>
      <c r="AI20" s="663"/>
      <c r="AJ20" s="663"/>
      <c r="AK20" s="663"/>
      <c r="AL20" s="664" t="s">
        <v>226</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t="s">
        <v>122</v>
      </c>
      <c r="BH20" s="660"/>
      <c r="BI20" s="660"/>
      <c r="BJ20" s="660"/>
      <c r="BK20" s="660"/>
      <c r="BL20" s="660"/>
      <c r="BM20" s="660"/>
      <c r="BN20" s="661"/>
      <c r="BO20" s="662" t="s">
        <v>131</v>
      </c>
      <c r="BP20" s="662"/>
      <c r="BQ20" s="662"/>
      <c r="BR20" s="662"/>
      <c r="BS20" s="668" t="s">
        <v>122</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15974259</v>
      </c>
      <c r="CS20" s="660"/>
      <c r="CT20" s="660"/>
      <c r="CU20" s="660"/>
      <c r="CV20" s="660"/>
      <c r="CW20" s="660"/>
      <c r="CX20" s="660"/>
      <c r="CY20" s="661"/>
      <c r="CZ20" s="662">
        <v>100</v>
      </c>
      <c r="DA20" s="662"/>
      <c r="DB20" s="662"/>
      <c r="DC20" s="662"/>
      <c r="DD20" s="668">
        <v>1962915</v>
      </c>
      <c r="DE20" s="660"/>
      <c r="DF20" s="660"/>
      <c r="DG20" s="660"/>
      <c r="DH20" s="660"/>
      <c r="DI20" s="660"/>
      <c r="DJ20" s="660"/>
      <c r="DK20" s="660"/>
      <c r="DL20" s="660"/>
      <c r="DM20" s="660"/>
      <c r="DN20" s="660"/>
      <c r="DO20" s="660"/>
      <c r="DP20" s="661"/>
      <c r="DQ20" s="668">
        <v>10207642</v>
      </c>
      <c r="DR20" s="660"/>
      <c r="DS20" s="660"/>
      <c r="DT20" s="660"/>
      <c r="DU20" s="660"/>
      <c r="DV20" s="660"/>
      <c r="DW20" s="660"/>
      <c r="DX20" s="660"/>
      <c r="DY20" s="660"/>
      <c r="DZ20" s="660"/>
      <c r="EA20" s="660"/>
      <c r="EB20" s="660"/>
      <c r="EC20" s="669"/>
    </row>
    <row r="21" spans="2:133" ht="11.25" customHeight="1" x14ac:dyDescent="0.15">
      <c r="B21" s="656" t="s">
        <v>276</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131</v>
      </c>
      <c r="AA21" s="662"/>
      <c r="AB21" s="662"/>
      <c r="AC21" s="662"/>
      <c r="AD21" s="663" t="s">
        <v>226</v>
      </c>
      <c r="AE21" s="663"/>
      <c r="AF21" s="663"/>
      <c r="AG21" s="663"/>
      <c r="AH21" s="663"/>
      <c r="AI21" s="663"/>
      <c r="AJ21" s="663"/>
      <c r="AK21" s="663"/>
      <c r="AL21" s="664" t="s">
        <v>122</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t="s">
        <v>255</v>
      </c>
      <c r="BH21" s="660"/>
      <c r="BI21" s="660"/>
      <c r="BJ21" s="660"/>
      <c r="BK21" s="660"/>
      <c r="BL21" s="660"/>
      <c r="BM21" s="660"/>
      <c r="BN21" s="661"/>
      <c r="BO21" s="662" t="s">
        <v>255</v>
      </c>
      <c r="BP21" s="662"/>
      <c r="BQ21" s="662"/>
      <c r="BR21" s="662"/>
      <c r="BS21" s="668" t="s">
        <v>255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278</v>
      </c>
      <c r="C22" s="657"/>
      <c r="D22" s="657"/>
      <c r="E22" s="657"/>
      <c r="F22" s="657"/>
      <c r="G22" s="657"/>
      <c r="H22" s="657"/>
      <c r="I22" s="657"/>
      <c r="J22" s="657"/>
      <c r="K22" s="657"/>
      <c r="L22" s="657"/>
      <c r="M22" s="657"/>
      <c r="N22" s="657"/>
      <c r="O22" s="657"/>
      <c r="P22" s="657"/>
      <c r="Q22" s="658"/>
      <c r="R22" s="659">
        <v>8584385</v>
      </c>
      <c r="S22" s="660"/>
      <c r="T22" s="660"/>
      <c r="U22" s="660"/>
      <c r="V22" s="660"/>
      <c r="W22" s="660"/>
      <c r="X22" s="660"/>
      <c r="Y22" s="661"/>
      <c r="Z22" s="662">
        <v>49.8</v>
      </c>
      <c r="AA22" s="662"/>
      <c r="AB22" s="662"/>
      <c r="AC22" s="662"/>
      <c r="AD22" s="663">
        <v>8411287</v>
      </c>
      <c r="AE22" s="663"/>
      <c r="AF22" s="663"/>
      <c r="AG22" s="663"/>
      <c r="AH22" s="663"/>
      <c r="AI22" s="663"/>
      <c r="AJ22" s="663"/>
      <c r="AK22" s="663"/>
      <c r="AL22" s="664">
        <v>99.8</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131</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281</v>
      </c>
      <c r="C23" s="657"/>
      <c r="D23" s="657"/>
      <c r="E23" s="657"/>
      <c r="F23" s="657"/>
      <c r="G23" s="657"/>
      <c r="H23" s="657"/>
      <c r="I23" s="657"/>
      <c r="J23" s="657"/>
      <c r="K23" s="657"/>
      <c r="L23" s="657"/>
      <c r="M23" s="657"/>
      <c r="N23" s="657"/>
      <c r="O23" s="657"/>
      <c r="P23" s="657"/>
      <c r="Q23" s="658"/>
      <c r="R23" s="659">
        <v>9352</v>
      </c>
      <c r="S23" s="660"/>
      <c r="T23" s="660"/>
      <c r="U23" s="660"/>
      <c r="V23" s="660"/>
      <c r="W23" s="660"/>
      <c r="X23" s="660"/>
      <c r="Y23" s="661"/>
      <c r="Z23" s="662">
        <v>0.1</v>
      </c>
      <c r="AA23" s="662"/>
      <c r="AB23" s="662"/>
      <c r="AC23" s="662"/>
      <c r="AD23" s="663">
        <v>9352</v>
      </c>
      <c r="AE23" s="663"/>
      <c r="AF23" s="663"/>
      <c r="AG23" s="663"/>
      <c r="AH23" s="663"/>
      <c r="AI23" s="663"/>
      <c r="AJ23" s="663"/>
      <c r="AK23" s="663"/>
      <c r="AL23" s="664">
        <v>0.1</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122</v>
      </c>
      <c r="BP23" s="662"/>
      <c r="BQ23" s="662"/>
      <c r="BR23" s="662"/>
      <c r="BS23" s="668" t="s">
        <v>131</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x14ac:dyDescent="0.15">
      <c r="B24" s="656" t="s">
        <v>288</v>
      </c>
      <c r="C24" s="657"/>
      <c r="D24" s="657"/>
      <c r="E24" s="657"/>
      <c r="F24" s="657"/>
      <c r="G24" s="657"/>
      <c r="H24" s="657"/>
      <c r="I24" s="657"/>
      <c r="J24" s="657"/>
      <c r="K24" s="657"/>
      <c r="L24" s="657"/>
      <c r="M24" s="657"/>
      <c r="N24" s="657"/>
      <c r="O24" s="657"/>
      <c r="P24" s="657"/>
      <c r="Q24" s="658"/>
      <c r="R24" s="659">
        <v>258147</v>
      </c>
      <c r="S24" s="660"/>
      <c r="T24" s="660"/>
      <c r="U24" s="660"/>
      <c r="V24" s="660"/>
      <c r="W24" s="660"/>
      <c r="X24" s="660"/>
      <c r="Y24" s="661"/>
      <c r="Z24" s="662">
        <v>1.5</v>
      </c>
      <c r="AA24" s="662"/>
      <c r="AB24" s="662"/>
      <c r="AC24" s="662"/>
      <c r="AD24" s="663" t="s">
        <v>131</v>
      </c>
      <c r="AE24" s="663"/>
      <c r="AF24" s="663"/>
      <c r="AG24" s="663"/>
      <c r="AH24" s="663"/>
      <c r="AI24" s="663"/>
      <c r="AJ24" s="663"/>
      <c r="AK24" s="663"/>
      <c r="AL24" s="664" t="s">
        <v>122</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6656147</v>
      </c>
      <c r="CS24" s="649"/>
      <c r="CT24" s="649"/>
      <c r="CU24" s="649"/>
      <c r="CV24" s="649"/>
      <c r="CW24" s="649"/>
      <c r="CX24" s="649"/>
      <c r="CY24" s="650"/>
      <c r="CZ24" s="653">
        <v>41.7</v>
      </c>
      <c r="DA24" s="654"/>
      <c r="DB24" s="654"/>
      <c r="DC24" s="673"/>
      <c r="DD24" s="692">
        <v>4048874</v>
      </c>
      <c r="DE24" s="649"/>
      <c r="DF24" s="649"/>
      <c r="DG24" s="649"/>
      <c r="DH24" s="649"/>
      <c r="DI24" s="649"/>
      <c r="DJ24" s="649"/>
      <c r="DK24" s="650"/>
      <c r="DL24" s="692">
        <v>3768097</v>
      </c>
      <c r="DM24" s="649"/>
      <c r="DN24" s="649"/>
      <c r="DO24" s="649"/>
      <c r="DP24" s="649"/>
      <c r="DQ24" s="649"/>
      <c r="DR24" s="649"/>
      <c r="DS24" s="649"/>
      <c r="DT24" s="649"/>
      <c r="DU24" s="649"/>
      <c r="DV24" s="650"/>
      <c r="DW24" s="653">
        <v>42.9</v>
      </c>
      <c r="DX24" s="654"/>
      <c r="DY24" s="654"/>
      <c r="DZ24" s="654"/>
      <c r="EA24" s="654"/>
      <c r="EB24" s="654"/>
      <c r="EC24" s="655"/>
    </row>
    <row r="25" spans="2:133" ht="11.25" customHeight="1" x14ac:dyDescent="0.15">
      <c r="B25" s="656" t="s">
        <v>291</v>
      </c>
      <c r="C25" s="657"/>
      <c r="D25" s="657"/>
      <c r="E25" s="657"/>
      <c r="F25" s="657"/>
      <c r="G25" s="657"/>
      <c r="H25" s="657"/>
      <c r="I25" s="657"/>
      <c r="J25" s="657"/>
      <c r="K25" s="657"/>
      <c r="L25" s="657"/>
      <c r="M25" s="657"/>
      <c r="N25" s="657"/>
      <c r="O25" s="657"/>
      <c r="P25" s="657"/>
      <c r="Q25" s="658"/>
      <c r="R25" s="659">
        <v>188324</v>
      </c>
      <c r="S25" s="660"/>
      <c r="T25" s="660"/>
      <c r="U25" s="660"/>
      <c r="V25" s="660"/>
      <c r="W25" s="660"/>
      <c r="X25" s="660"/>
      <c r="Y25" s="661"/>
      <c r="Z25" s="662">
        <v>1.1000000000000001</v>
      </c>
      <c r="AA25" s="662"/>
      <c r="AB25" s="662"/>
      <c r="AC25" s="662"/>
      <c r="AD25" s="663" t="s">
        <v>122</v>
      </c>
      <c r="AE25" s="663"/>
      <c r="AF25" s="663"/>
      <c r="AG25" s="663"/>
      <c r="AH25" s="663"/>
      <c r="AI25" s="663"/>
      <c r="AJ25" s="663"/>
      <c r="AK25" s="663"/>
      <c r="AL25" s="664" t="s">
        <v>122</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131</v>
      </c>
      <c r="BP25" s="662"/>
      <c r="BQ25" s="662"/>
      <c r="BR25" s="662"/>
      <c r="BS25" s="668" t="s">
        <v>122</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1765895</v>
      </c>
      <c r="CS25" s="695"/>
      <c r="CT25" s="695"/>
      <c r="CU25" s="695"/>
      <c r="CV25" s="695"/>
      <c r="CW25" s="695"/>
      <c r="CX25" s="695"/>
      <c r="CY25" s="696"/>
      <c r="CZ25" s="664">
        <v>11.1</v>
      </c>
      <c r="DA25" s="693"/>
      <c r="DB25" s="693"/>
      <c r="DC25" s="697"/>
      <c r="DD25" s="668">
        <v>1559749</v>
      </c>
      <c r="DE25" s="695"/>
      <c r="DF25" s="695"/>
      <c r="DG25" s="695"/>
      <c r="DH25" s="695"/>
      <c r="DI25" s="695"/>
      <c r="DJ25" s="695"/>
      <c r="DK25" s="696"/>
      <c r="DL25" s="668">
        <v>1554817</v>
      </c>
      <c r="DM25" s="695"/>
      <c r="DN25" s="695"/>
      <c r="DO25" s="695"/>
      <c r="DP25" s="695"/>
      <c r="DQ25" s="695"/>
      <c r="DR25" s="695"/>
      <c r="DS25" s="695"/>
      <c r="DT25" s="695"/>
      <c r="DU25" s="695"/>
      <c r="DV25" s="696"/>
      <c r="DW25" s="664">
        <v>17.7</v>
      </c>
      <c r="DX25" s="693"/>
      <c r="DY25" s="693"/>
      <c r="DZ25" s="693"/>
      <c r="EA25" s="693"/>
      <c r="EB25" s="693"/>
      <c r="EC25" s="694"/>
    </row>
    <row r="26" spans="2:133" ht="11.25" customHeight="1" x14ac:dyDescent="0.15">
      <c r="B26" s="656" t="s">
        <v>294</v>
      </c>
      <c r="C26" s="657"/>
      <c r="D26" s="657"/>
      <c r="E26" s="657"/>
      <c r="F26" s="657"/>
      <c r="G26" s="657"/>
      <c r="H26" s="657"/>
      <c r="I26" s="657"/>
      <c r="J26" s="657"/>
      <c r="K26" s="657"/>
      <c r="L26" s="657"/>
      <c r="M26" s="657"/>
      <c r="N26" s="657"/>
      <c r="O26" s="657"/>
      <c r="P26" s="657"/>
      <c r="Q26" s="658"/>
      <c r="R26" s="659">
        <v>75289</v>
      </c>
      <c r="S26" s="660"/>
      <c r="T26" s="660"/>
      <c r="U26" s="660"/>
      <c r="V26" s="660"/>
      <c r="W26" s="660"/>
      <c r="X26" s="660"/>
      <c r="Y26" s="661"/>
      <c r="Z26" s="662">
        <v>0.4</v>
      </c>
      <c r="AA26" s="662"/>
      <c r="AB26" s="662"/>
      <c r="AC26" s="662"/>
      <c r="AD26" s="663" t="s">
        <v>255</v>
      </c>
      <c r="AE26" s="663"/>
      <c r="AF26" s="663"/>
      <c r="AG26" s="663"/>
      <c r="AH26" s="663"/>
      <c r="AI26" s="663"/>
      <c r="AJ26" s="663"/>
      <c r="AK26" s="663"/>
      <c r="AL26" s="664" t="s">
        <v>122</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131</v>
      </c>
      <c r="BH26" s="660"/>
      <c r="BI26" s="660"/>
      <c r="BJ26" s="660"/>
      <c r="BK26" s="660"/>
      <c r="BL26" s="660"/>
      <c r="BM26" s="660"/>
      <c r="BN26" s="661"/>
      <c r="BO26" s="662" t="s">
        <v>255</v>
      </c>
      <c r="BP26" s="662"/>
      <c r="BQ26" s="662"/>
      <c r="BR26" s="662"/>
      <c r="BS26" s="668" t="s">
        <v>122</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1007210</v>
      </c>
      <c r="CS26" s="660"/>
      <c r="CT26" s="660"/>
      <c r="CU26" s="660"/>
      <c r="CV26" s="660"/>
      <c r="CW26" s="660"/>
      <c r="CX26" s="660"/>
      <c r="CY26" s="661"/>
      <c r="CZ26" s="664">
        <v>6.3</v>
      </c>
      <c r="DA26" s="693"/>
      <c r="DB26" s="693"/>
      <c r="DC26" s="697"/>
      <c r="DD26" s="668">
        <v>850021</v>
      </c>
      <c r="DE26" s="660"/>
      <c r="DF26" s="660"/>
      <c r="DG26" s="660"/>
      <c r="DH26" s="660"/>
      <c r="DI26" s="660"/>
      <c r="DJ26" s="660"/>
      <c r="DK26" s="661"/>
      <c r="DL26" s="668" t="s">
        <v>122</v>
      </c>
      <c r="DM26" s="660"/>
      <c r="DN26" s="660"/>
      <c r="DO26" s="660"/>
      <c r="DP26" s="660"/>
      <c r="DQ26" s="660"/>
      <c r="DR26" s="660"/>
      <c r="DS26" s="660"/>
      <c r="DT26" s="660"/>
      <c r="DU26" s="660"/>
      <c r="DV26" s="661"/>
      <c r="DW26" s="664" t="s">
        <v>131</v>
      </c>
      <c r="DX26" s="693"/>
      <c r="DY26" s="693"/>
      <c r="DZ26" s="693"/>
      <c r="EA26" s="693"/>
      <c r="EB26" s="693"/>
      <c r="EC26" s="694"/>
    </row>
    <row r="27" spans="2:133" ht="11.25" customHeight="1" x14ac:dyDescent="0.15">
      <c r="B27" s="656" t="s">
        <v>297</v>
      </c>
      <c r="C27" s="657"/>
      <c r="D27" s="657"/>
      <c r="E27" s="657"/>
      <c r="F27" s="657"/>
      <c r="G27" s="657"/>
      <c r="H27" s="657"/>
      <c r="I27" s="657"/>
      <c r="J27" s="657"/>
      <c r="K27" s="657"/>
      <c r="L27" s="657"/>
      <c r="M27" s="657"/>
      <c r="N27" s="657"/>
      <c r="O27" s="657"/>
      <c r="P27" s="657"/>
      <c r="Q27" s="658"/>
      <c r="R27" s="659">
        <v>2420406</v>
      </c>
      <c r="S27" s="660"/>
      <c r="T27" s="660"/>
      <c r="U27" s="660"/>
      <c r="V27" s="660"/>
      <c r="W27" s="660"/>
      <c r="X27" s="660"/>
      <c r="Y27" s="661"/>
      <c r="Z27" s="662">
        <v>14.1</v>
      </c>
      <c r="AA27" s="662"/>
      <c r="AB27" s="662"/>
      <c r="AC27" s="662"/>
      <c r="AD27" s="663" t="s">
        <v>122</v>
      </c>
      <c r="AE27" s="663"/>
      <c r="AF27" s="663"/>
      <c r="AG27" s="663"/>
      <c r="AH27" s="663"/>
      <c r="AI27" s="663"/>
      <c r="AJ27" s="663"/>
      <c r="AK27" s="663"/>
      <c r="AL27" s="664" t="s">
        <v>131</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7038781</v>
      </c>
      <c r="BH27" s="660"/>
      <c r="BI27" s="660"/>
      <c r="BJ27" s="660"/>
      <c r="BK27" s="660"/>
      <c r="BL27" s="660"/>
      <c r="BM27" s="660"/>
      <c r="BN27" s="661"/>
      <c r="BO27" s="662">
        <v>100</v>
      </c>
      <c r="BP27" s="662"/>
      <c r="BQ27" s="662"/>
      <c r="BR27" s="662"/>
      <c r="BS27" s="668" t="s">
        <v>255</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3316244</v>
      </c>
      <c r="CS27" s="695"/>
      <c r="CT27" s="695"/>
      <c r="CU27" s="695"/>
      <c r="CV27" s="695"/>
      <c r="CW27" s="695"/>
      <c r="CX27" s="695"/>
      <c r="CY27" s="696"/>
      <c r="CZ27" s="664">
        <v>20.8</v>
      </c>
      <c r="DA27" s="693"/>
      <c r="DB27" s="693"/>
      <c r="DC27" s="697"/>
      <c r="DD27" s="668">
        <v>965779</v>
      </c>
      <c r="DE27" s="695"/>
      <c r="DF27" s="695"/>
      <c r="DG27" s="695"/>
      <c r="DH27" s="695"/>
      <c r="DI27" s="695"/>
      <c r="DJ27" s="695"/>
      <c r="DK27" s="696"/>
      <c r="DL27" s="668">
        <v>959934</v>
      </c>
      <c r="DM27" s="695"/>
      <c r="DN27" s="695"/>
      <c r="DO27" s="695"/>
      <c r="DP27" s="695"/>
      <c r="DQ27" s="695"/>
      <c r="DR27" s="695"/>
      <c r="DS27" s="695"/>
      <c r="DT27" s="695"/>
      <c r="DU27" s="695"/>
      <c r="DV27" s="696"/>
      <c r="DW27" s="664">
        <v>10.9</v>
      </c>
      <c r="DX27" s="693"/>
      <c r="DY27" s="693"/>
      <c r="DZ27" s="693"/>
      <c r="EA27" s="693"/>
      <c r="EB27" s="693"/>
      <c r="EC27" s="694"/>
    </row>
    <row r="28" spans="2:133" ht="11.25" customHeight="1" x14ac:dyDescent="0.15">
      <c r="B28" s="701" t="s">
        <v>300</v>
      </c>
      <c r="C28" s="702"/>
      <c r="D28" s="702"/>
      <c r="E28" s="702"/>
      <c r="F28" s="702"/>
      <c r="G28" s="702"/>
      <c r="H28" s="702"/>
      <c r="I28" s="702"/>
      <c r="J28" s="702"/>
      <c r="K28" s="702"/>
      <c r="L28" s="702"/>
      <c r="M28" s="702"/>
      <c r="N28" s="702"/>
      <c r="O28" s="702"/>
      <c r="P28" s="702"/>
      <c r="Q28" s="703"/>
      <c r="R28" s="659">
        <v>3010</v>
      </c>
      <c r="S28" s="660"/>
      <c r="T28" s="660"/>
      <c r="U28" s="660"/>
      <c r="V28" s="660"/>
      <c r="W28" s="660"/>
      <c r="X28" s="660"/>
      <c r="Y28" s="661"/>
      <c r="Z28" s="662">
        <v>0</v>
      </c>
      <c r="AA28" s="662"/>
      <c r="AB28" s="662"/>
      <c r="AC28" s="662"/>
      <c r="AD28" s="663">
        <v>3010</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1574008</v>
      </c>
      <c r="CS28" s="660"/>
      <c r="CT28" s="660"/>
      <c r="CU28" s="660"/>
      <c r="CV28" s="660"/>
      <c r="CW28" s="660"/>
      <c r="CX28" s="660"/>
      <c r="CY28" s="661"/>
      <c r="CZ28" s="664">
        <v>9.9</v>
      </c>
      <c r="DA28" s="693"/>
      <c r="DB28" s="693"/>
      <c r="DC28" s="697"/>
      <c r="DD28" s="668">
        <v>1523346</v>
      </c>
      <c r="DE28" s="660"/>
      <c r="DF28" s="660"/>
      <c r="DG28" s="660"/>
      <c r="DH28" s="660"/>
      <c r="DI28" s="660"/>
      <c r="DJ28" s="660"/>
      <c r="DK28" s="661"/>
      <c r="DL28" s="668">
        <v>1253346</v>
      </c>
      <c r="DM28" s="660"/>
      <c r="DN28" s="660"/>
      <c r="DO28" s="660"/>
      <c r="DP28" s="660"/>
      <c r="DQ28" s="660"/>
      <c r="DR28" s="660"/>
      <c r="DS28" s="660"/>
      <c r="DT28" s="660"/>
      <c r="DU28" s="660"/>
      <c r="DV28" s="661"/>
      <c r="DW28" s="664">
        <v>14.3</v>
      </c>
      <c r="DX28" s="693"/>
      <c r="DY28" s="693"/>
      <c r="DZ28" s="693"/>
      <c r="EA28" s="693"/>
      <c r="EB28" s="693"/>
      <c r="EC28" s="694"/>
    </row>
    <row r="29" spans="2:133" ht="11.25" customHeight="1" x14ac:dyDescent="0.15">
      <c r="B29" s="656" t="s">
        <v>302</v>
      </c>
      <c r="C29" s="657"/>
      <c r="D29" s="657"/>
      <c r="E29" s="657"/>
      <c r="F29" s="657"/>
      <c r="G29" s="657"/>
      <c r="H29" s="657"/>
      <c r="I29" s="657"/>
      <c r="J29" s="657"/>
      <c r="K29" s="657"/>
      <c r="L29" s="657"/>
      <c r="M29" s="657"/>
      <c r="N29" s="657"/>
      <c r="O29" s="657"/>
      <c r="P29" s="657"/>
      <c r="Q29" s="658"/>
      <c r="R29" s="659">
        <v>1569402</v>
      </c>
      <c r="S29" s="660"/>
      <c r="T29" s="660"/>
      <c r="U29" s="660"/>
      <c r="V29" s="660"/>
      <c r="W29" s="660"/>
      <c r="X29" s="660"/>
      <c r="Y29" s="661"/>
      <c r="Z29" s="662">
        <v>9.1</v>
      </c>
      <c r="AA29" s="662"/>
      <c r="AB29" s="662"/>
      <c r="AC29" s="662"/>
      <c r="AD29" s="663" t="s">
        <v>122</v>
      </c>
      <c r="AE29" s="663"/>
      <c r="AF29" s="663"/>
      <c r="AG29" s="663"/>
      <c r="AH29" s="663"/>
      <c r="AI29" s="663"/>
      <c r="AJ29" s="663"/>
      <c r="AK29" s="663"/>
      <c r="AL29" s="664" t="s">
        <v>131</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306</v>
      </c>
      <c r="CG29" s="675"/>
      <c r="CH29" s="675"/>
      <c r="CI29" s="675"/>
      <c r="CJ29" s="675"/>
      <c r="CK29" s="675"/>
      <c r="CL29" s="675"/>
      <c r="CM29" s="675"/>
      <c r="CN29" s="675"/>
      <c r="CO29" s="675"/>
      <c r="CP29" s="675"/>
      <c r="CQ29" s="676"/>
      <c r="CR29" s="659">
        <v>1573986</v>
      </c>
      <c r="CS29" s="695"/>
      <c r="CT29" s="695"/>
      <c r="CU29" s="695"/>
      <c r="CV29" s="695"/>
      <c r="CW29" s="695"/>
      <c r="CX29" s="695"/>
      <c r="CY29" s="696"/>
      <c r="CZ29" s="664">
        <v>9.9</v>
      </c>
      <c r="DA29" s="693"/>
      <c r="DB29" s="693"/>
      <c r="DC29" s="697"/>
      <c r="DD29" s="668">
        <v>1523324</v>
      </c>
      <c r="DE29" s="695"/>
      <c r="DF29" s="695"/>
      <c r="DG29" s="695"/>
      <c r="DH29" s="695"/>
      <c r="DI29" s="695"/>
      <c r="DJ29" s="695"/>
      <c r="DK29" s="696"/>
      <c r="DL29" s="668">
        <v>1253324</v>
      </c>
      <c r="DM29" s="695"/>
      <c r="DN29" s="695"/>
      <c r="DO29" s="695"/>
      <c r="DP29" s="695"/>
      <c r="DQ29" s="695"/>
      <c r="DR29" s="695"/>
      <c r="DS29" s="695"/>
      <c r="DT29" s="695"/>
      <c r="DU29" s="695"/>
      <c r="DV29" s="696"/>
      <c r="DW29" s="664">
        <v>14.3</v>
      </c>
      <c r="DX29" s="693"/>
      <c r="DY29" s="693"/>
      <c r="DZ29" s="693"/>
      <c r="EA29" s="693"/>
      <c r="EB29" s="693"/>
      <c r="EC29" s="694"/>
    </row>
    <row r="30" spans="2:133" ht="11.25" customHeight="1" x14ac:dyDescent="0.15">
      <c r="B30" s="656" t="s">
        <v>307</v>
      </c>
      <c r="C30" s="657"/>
      <c r="D30" s="657"/>
      <c r="E30" s="657"/>
      <c r="F30" s="657"/>
      <c r="G30" s="657"/>
      <c r="H30" s="657"/>
      <c r="I30" s="657"/>
      <c r="J30" s="657"/>
      <c r="K30" s="657"/>
      <c r="L30" s="657"/>
      <c r="M30" s="657"/>
      <c r="N30" s="657"/>
      <c r="O30" s="657"/>
      <c r="P30" s="657"/>
      <c r="Q30" s="658"/>
      <c r="R30" s="659">
        <v>547014</v>
      </c>
      <c r="S30" s="660"/>
      <c r="T30" s="660"/>
      <c r="U30" s="660"/>
      <c r="V30" s="660"/>
      <c r="W30" s="660"/>
      <c r="X30" s="660"/>
      <c r="Y30" s="661"/>
      <c r="Z30" s="662">
        <v>3.2</v>
      </c>
      <c r="AA30" s="662"/>
      <c r="AB30" s="662"/>
      <c r="AC30" s="662"/>
      <c r="AD30" s="663">
        <v>640</v>
      </c>
      <c r="AE30" s="663"/>
      <c r="AF30" s="663"/>
      <c r="AG30" s="663"/>
      <c r="AH30" s="663"/>
      <c r="AI30" s="663"/>
      <c r="AJ30" s="663"/>
      <c r="AK30" s="663"/>
      <c r="AL30" s="664">
        <v>0</v>
      </c>
      <c r="AM30" s="665"/>
      <c r="AN30" s="665"/>
      <c r="AO30" s="666"/>
      <c r="AP30" s="707" t="s">
        <v>308</v>
      </c>
      <c r="AQ30" s="708"/>
      <c r="AR30" s="708"/>
      <c r="AS30" s="708"/>
      <c r="AT30" s="713" t="s">
        <v>309</v>
      </c>
      <c r="AU30" s="210"/>
      <c r="AV30" s="210"/>
      <c r="AW30" s="210"/>
      <c r="AX30" s="645" t="s">
        <v>184</v>
      </c>
      <c r="AY30" s="646"/>
      <c r="AZ30" s="646"/>
      <c r="BA30" s="646"/>
      <c r="BB30" s="646"/>
      <c r="BC30" s="646"/>
      <c r="BD30" s="646"/>
      <c r="BE30" s="646"/>
      <c r="BF30" s="647"/>
      <c r="BG30" s="719">
        <v>99.4</v>
      </c>
      <c r="BH30" s="720"/>
      <c r="BI30" s="720"/>
      <c r="BJ30" s="720"/>
      <c r="BK30" s="720"/>
      <c r="BL30" s="720"/>
      <c r="BM30" s="654">
        <v>96.8</v>
      </c>
      <c r="BN30" s="720"/>
      <c r="BO30" s="720"/>
      <c r="BP30" s="720"/>
      <c r="BQ30" s="721"/>
      <c r="BR30" s="719">
        <v>99.3</v>
      </c>
      <c r="BS30" s="720"/>
      <c r="BT30" s="720"/>
      <c r="BU30" s="720"/>
      <c r="BV30" s="720"/>
      <c r="BW30" s="720"/>
      <c r="BX30" s="654">
        <v>96.3</v>
      </c>
      <c r="BY30" s="720"/>
      <c r="BZ30" s="720"/>
      <c r="CA30" s="720"/>
      <c r="CB30" s="721"/>
      <c r="CD30" s="724"/>
      <c r="CE30" s="725"/>
      <c r="CF30" s="674" t="s">
        <v>310</v>
      </c>
      <c r="CG30" s="675"/>
      <c r="CH30" s="675"/>
      <c r="CI30" s="675"/>
      <c r="CJ30" s="675"/>
      <c r="CK30" s="675"/>
      <c r="CL30" s="675"/>
      <c r="CM30" s="675"/>
      <c r="CN30" s="675"/>
      <c r="CO30" s="675"/>
      <c r="CP30" s="675"/>
      <c r="CQ30" s="676"/>
      <c r="CR30" s="659">
        <v>1450727</v>
      </c>
      <c r="CS30" s="660"/>
      <c r="CT30" s="660"/>
      <c r="CU30" s="660"/>
      <c r="CV30" s="660"/>
      <c r="CW30" s="660"/>
      <c r="CX30" s="660"/>
      <c r="CY30" s="661"/>
      <c r="CZ30" s="664">
        <v>9.1</v>
      </c>
      <c r="DA30" s="693"/>
      <c r="DB30" s="693"/>
      <c r="DC30" s="697"/>
      <c r="DD30" s="668">
        <v>1400065</v>
      </c>
      <c r="DE30" s="660"/>
      <c r="DF30" s="660"/>
      <c r="DG30" s="660"/>
      <c r="DH30" s="660"/>
      <c r="DI30" s="660"/>
      <c r="DJ30" s="660"/>
      <c r="DK30" s="661"/>
      <c r="DL30" s="668">
        <v>1130065</v>
      </c>
      <c r="DM30" s="660"/>
      <c r="DN30" s="660"/>
      <c r="DO30" s="660"/>
      <c r="DP30" s="660"/>
      <c r="DQ30" s="660"/>
      <c r="DR30" s="660"/>
      <c r="DS30" s="660"/>
      <c r="DT30" s="660"/>
      <c r="DU30" s="660"/>
      <c r="DV30" s="661"/>
      <c r="DW30" s="664">
        <v>12.9</v>
      </c>
      <c r="DX30" s="693"/>
      <c r="DY30" s="693"/>
      <c r="DZ30" s="693"/>
      <c r="EA30" s="693"/>
      <c r="EB30" s="693"/>
      <c r="EC30" s="694"/>
    </row>
    <row r="31" spans="2:133" ht="11.25" customHeight="1" x14ac:dyDescent="0.15">
      <c r="B31" s="656" t="s">
        <v>311</v>
      </c>
      <c r="C31" s="657"/>
      <c r="D31" s="657"/>
      <c r="E31" s="657"/>
      <c r="F31" s="657"/>
      <c r="G31" s="657"/>
      <c r="H31" s="657"/>
      <c r="I31" s="657"/>
      <c r="J31" s="657"/>
      <c r="K31" s="657"/>
      <c r="L31" s="657"/>
      <c r="M31" s="657"/>
      <c r="N31" s="657"/>
      <c r="O31" s="657"/>
      <c r="P31" s="657"/>
      <c r="Q31" s="658"/>
      <c r="R31" s="659">
        <v>7664</v>
      </c>
      <c r="S31" s="660"/>
      <c r="T31" s="660"/>
      <c r="U31" s="660"/>
      <c r="V31" s="660"/>
      <c r="W31" s="660"/>
      <c r="X31" s="660"/>
      <c r="Y31" s="661"/>
      <c r="Z31" s="662">
        <v>0</v>
      </c>
      <c r="AA31" s="662"/>
      <c r="AB31" s="662"/>
      <c r="AC31" s="662"/>
      <c r="AD31" s="663" t="s">
        <v>122</v>
      </c>
      <c r="AE31" s="663"/>
      <c r="AF31" s="663"/>
      <c r="AG31" s="663"/>
      <c r="AH31" s="663"/>
      <c r="AI31" s="663"/>
      <c r="AJ31" s="663"/>
      <c r="AK31" s="663"/>
      <c r="AL31" s="664" t="s">
        <v>255</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99.3</v>
      </c>
      <c r="BH31" s="695"/>
      <c r="BI31" s="695"/>
      <c r="BJ31" s="695"/>
      <c r="BK31" s="695"/>
      <c r="BL31" s="695"/>
      <c r="BM31" s="665">
        <v>96.3</v>
      </c>
      <c r="BN31" s="717"/>
      <c r="BO31" s="717"/>
      <c r="BP31" s="717"/>
      <c r="BQ31" s="718"/>
      <c r="BR31" s="716">
        <v>99.3</v>
      </c>
      <c r="BS31" s="695"/>
      <c r="BT31" s="695"/>
      <c r="BU31" s="695"/>
      <c r="BV31" s="695"/>
      <c r="BW31" s="695"/>
      <c r="BX31" s="665">
        <v>95.1</v>
      </c>
      <c r="BY31" s="717"/>
      <c r="BZ31" s="717"/>
      <c r="CA31" s="717"/>
      <c r="CB31" s="718"/>
      <c r="CD31" s="724"/>
      <c r="CE31" s="725"/>
      <c r="CF31" s="674" t="s">
        <v>314</v>
      </c>
      <c r="CG31" s="675"/>
      <c r="CH31" s="675"/>
      <c r="CI31" s="675"/>
      <c r="CJ31" s="675"/>
      <c r="CK31" s="675"/>
      <c r="CL31" s="675"/>
      <c r="CM31" s="675"/>
      <c r="CN31" s="675"/>
      <c r="CO31" s="675"/>
      <c r="CP31" s="675"/>
      <c r="CQ31" s="676"/>
      <c r="CR31" s="659">
        <v>123259</v>
      </c>
      <c r="CS31" s="695"/>
      <c r="CT31" s="695"/>
      <c r="CU31" s="695"/>
      <c r="CV31" s="695"/>
      <c r="CW31" s="695"/>
      <c r="CX31" s="695"/>
      <c r="CY31" s="696"/>
      <c r="CZ31" s="664">
        <v>0.8</v>
      </c>
      <c r="DA31" s="693"/>
      <c r="DB31" s="693"/>
      <c r="DC31" s="697"/>
      <c r="DD31" s="668">
        <v>123259</v>
      </c>
      <c r="DE31" s="695"/>
      <c r="DF31" s="695"/>
      <c r="DG31" s="695"/>
      <c r="DH31" s="695"/>
      <c r="DI31" s="695"/>
      <c r="DJ31" s="695"/>
      <c r="DK31" s="696"/>
      <c r="DL31" s="668">
        <v>123259</v>
      </c>
      <c r="DM31" s="695"/>
      <c r="DN31" s="695"/>
      <c r="DO31" s="695"/>
      <c r="DP31" s="695"/>
      <c r="DQ31" s="695"/>
      <c r="DR31" s="695"/>
      <c r="DS31" s="695"/>
      <c r="DT31" s="695"/>
      <c r="DU31" s="695"/>
      <c r="DV31" s="696"/>
      <c r="DW31" s="664">
        <v>1.4</v>
      </c>
      <c r="DX31" s="693"/>
      <c r="DY31" s="693"/>
      <c r="DZ31" s="693"/>
      <c r="EA31" s="693"/>
      <c r="EB31" s="693"/>
      <c r="EC31" s="694"/>
    </row>
    <row r="32" spans="2:133" ht="11.25" customHeight="1" x14ac:dyDescent="0.15">
      <c r="B32" s="656" t="s">
        <v>315</v>
      </c>
      <c r="C32" s="657"/>
      <c r="D32" s="657"/>
      <c r="E32" s="657"/>
      <c r="F32" s="657"/>
      <c r="G32" s="657"/>
      <c r="H32" s="657"/>
      <c r="I32" s="657"/>
      <c r="J32" s="657"/>
      <c r="K32" s="657"/>
      <c r="L32" s="657"/>
      <c r="M32" s="657"/>
      <c r="N32" s="657"/>
      <c r="O32" s="657"/>
      <c r="P32" s="657"/>
      <c r="Q32" s="658"/>
      <c r="R32" s="659">
        <v>596742</v>
      </c>
      <c r="S32" s="660"/>
      <c r="T32" s="660"/>
      <c r="U32" s="660"/>
      <c r="V32" s="660"/>
      <c r="W32" s="660"/>
      <c r="X32" s="660"/>
      <c r="Y32" s="661"/>
      <c r="Z32" s="662">
        <v>3.5</v>
      </c>
      <c r="AA32" s="662"/>
      <c r="AB32" s="662"/>
      <c r="AC32" s="662"/>
      <c r="AD32" s="663" t="s">
        <v>131</v>
      </c>
      <c r="AE32" s="663"/>
      <c r="AF32" s="663"/>
      <c r="AG32" s="663"/>
      <c r="AH32" s="663"/>
      <c r="AI32" s="663"/>
      <c r="AJ32" s="663"/>
      <c r="AK32" s="663"/>
      <c r="AL32" s="664" t="s">
        <v>226</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99.4</v>
      </c>
      <c r="BH32" s="729"/>
      <c r="BI32" s="729"/>
      <c r="BJ32" s="729"/>
      <c r="BK32" s="729"/>
      <c r="BL32" s="729"/>
      <c r="BM32" s="730">
        <v>97.2</v>
      </c>
      <c r="BN32" s="729"/>
      <c r="BO32" s="729"/>
      <c r="BP32" s="729"/>
      <c r="BQ32" s="731"/>
      <c r="BR32" s="728">
        <v>99.3</v>
      </c>
      <c r="BS32" s="729"/>
      <c r="BT32" s="729"/>
      <c r="BU32" s="729"/>
      <c r="BV32" s="729"/>
      <c r="BW32" s="729"/>
      <c r="BX32" s="730">
        <v>96.9</v>
      </c>
      <c r="BY32" s="729"/>
      <c r="BZ32" s="729"/>
      <c r="CA32" s="729"/>
      <c r="CB32" s="731"/>
      <c r="CD32" s="726"/>
      <c r="CE32" s="727"/>
      <c r="CF32" s="674" t="s">
        <v>317</v>
      </c>
      <c r="CG32" s="675"/>
      <c r="CH32" s="675"/>
      <c r="CI32" s="675"/>
      <c r="CJ32" s="675"/>
      <c r="CK32" s="675"/>
      <c r="CL32" s="675"/>
      <c r="CM32" s="675"/>
      <c r="CN32" s="675"/>
      <c r="CO32" s="675"/>
      <c r="CP32" s="675"/>
      <c r="CQ32" s="676"/>
      <c r="CR32" s="659">
        <v>22</v>
      </c>
      <c r="CS32" s="660"/>
      <c r="CT32" s="660"/>
      <c r="CU32" s="660"/>
      <c r="CV32" s="660"/>
      <c r="CW32" s="660"/>
      <c r="CX32" s="660"/>
      <c r="CY32" s="661"/>
      <c r="CZ32" s="664">
        <v>0</v>
      </c>
      <c r="DA32" s="693"/>
      <c r="DB32" s="693"/>
      <c r="DC32" s="697"/>
      <c r="DD32" s="668">
        <v>22</v>
      </c>
      <c r="DE32" s="660"/>
      <c r="DF32" s="660"/>
      <c r="DG32" s="660"/>
      <c r="DH32" s="660"/>
      <c r="DI32" s="660"/>
      <c r="DJ32" s="660"/>
      <c r="DK32" s="661"/>
      <c r="DL32" s="668">
        <v>22</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318</v>
      </c>
      <c r="C33" s="657"/>
      <c r="D33" s="657"/>
      <c r="E33" s="657"/>
      <c r="F33" s="657"/>
      <c r="G33" s="657"/>
      <c r="H33" s="657"/>
      <c r="I33" s="657"/>
      <c r="J33" s="657"/>
      <c r="K33" s="657"/>
      <c r="L33" s="657"/>
      <c r="M33" s="657"/>
      <c r="N33" s="657"/>
      <c r="O33" s="657"/>
      <c r="P33" s="657"/>
      <c r="Q33" s="658"/>
      <c r="R33" s="659">
        <v>1139923</v>
      </c>
      <c r="S33" s="660"/>
      <c r="T33" s="660"/>
      <c r="U33" s="660"/>
      <c r="V33" s="660"/>
      <c r="W33" s="660"/>
      <c r="X33" s="660"/>
      <c r="Y33" s="661"/>
      <c r="Z33" s="662">
        <v>6.6</v>
      </c>
      <c r="AA33" s="662"/>
      <c r="AB33" s="662"/>
      <c r="AC33" s="662"/>
      <c r="AD33" s="663" t="s">
        <v>122</v>
      </c>
      <c r="AE33" s="663"/>
      <c r="AF33" s="663"/>
      <c r="AG33" s="663"/>
      <c r="AH33" s="663"/>
      <c r="AI33" s="663"/>
      <c r="AJ33" s="663"/>
      <c r="AK33" s="663"/>
      <c r="AL33" s="664" t="s">
        <v>226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7052020</v>
      </c>
      <c r="CS33" s="695"/>
      <c r="CT33" s="695"/>
      <c r="CU33" s="695"/>
      <c r="CV33" s="695"/>
      <c r="CW33" s="695"/>
      <c r="CX33" s="695"/>
      <c r="CY33" s="696"/>
      <c r="CZ33" s="664">
        <v>44.1</v>
      </c>
      <c r="DA33" s="693"/>
      <c r="DB33" s="693"/>
      <c r="DC33" s="697"/>
      <c r="DD33" s="668">
        <v>5456965</v>
      </c>
      <c r="DE33" s="695"/>
      <c r="DF33" s="695"/>
      <c r="DG33" s="695"/>
      <c r="DH33" s="695"/>
      <c r="DI33" s="695"/>
      <c r="DJ33" s="695"/>
      <c r="DK33" s="696"/>
      <c r="DL33" s="668">
        <v>3598625</v>
      </c>
      <c r="DM33" s="695"/>
      <c r="DN33" s="695"/>
      <c r="DO33" s="695"/>
      <c r="DP33" s="695"/>
      <c r="DQ33" s="695"/>
      <c r="DR33" s="695"/>
      <c r="DS33" s="695"/>
      <c r="DT33" s="695"/>
      <c r="DU33" s="695"/>
      <c r="DV33" s="696"/>
      <c r="DW33" s="664">
        <v>41</v>
      </c>
      <c r="DX33" s="693"/>
      <c r="DY33" s="693"/>
      <c r="DZ33" s="693"/>
      <c r="EA33" s="693"/>
      <c r="EB33" s="693"/>
      <c r="EC33" s="694"/>
    </row>
    <row r="34" spans="2:133" ht="11.25" customHeight="1" x14ac:dyDescent="0.15">
      <c r="B34" s="656" t="s">
        <v>320</v>
      </c>
      <c r="C34" s="657"/>
      <c r="D34" s="657"/>
      <c r="E34" s="657"/>
      <c r="F34" s="657"/>
      <c r="G34" s="657"/>
      <c r="H34" s="657"/>
      <c r="I34" s="657"/>
      <c r="J34" s="657"/>
      <c r="K34" s="657"/>
      <c r="L34" s="657"/>
      <c r="M34" s="657"/>
      <c r="N34" s="657"/>
      <c r="O34" s="657"/>
      <c r="P34" s="657"/>
      <c r="Q34" s="658"/>
      <c r="R34" s="659">
        <v>186844</v>
      </c>
      <c r="S34" s="660"/>
      <c r="T34" s="660"/>
      <c r="U34" s="660"/>
      <c r="V34" s="660"/>
      <c r="W34" s="660"/>
      <c r="X34" s="660"/>
      <c r="Y34" s="661"/>
      <c r="Z34" s="662">
        <v>1.1000000000000001</v>
      </c>
      <c r="AA34" s="662"/>
      <c r="AB34" s="662"/>
      <c r="AC34" s="662"/>
      <c r="AD34" s="663">
        <v>532</v>
      </c>
      <c r="AE34" s="663"/>
      <c r="AF34" s="663"/>
      <c r="AG34" s="663"/>
      <c r="AH34" s="663"/>
      <c r="AI34" s="663"/>
      <c r="AJ34" s="663"/>
      <c r="AK34" s="663"/>
      <c r="AL34" s="664">
        <v>0</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2598445</v>
      </c>
      <c r="CS34" s="660"/>
      <c r="CT34" s="660"/>
      <c r="CU34" s="660"/>
      <c r="CV34" s="660"/>
      <c r="CW34" s="660"/>
      <c r="CX34" s="660"/>
      <c r="CY34" s="661"/>
      <c r="CZ34" s="664">
        <v>16.3</v>
      </c>
      <c r="DA34" s="693"/>
      <c r="DB34" s="693"/>
      <c r="DC34" s="697"/>
      <c r="DD34" s="668">
        <v>1948007</v>
      </c>
      <c r="DE34" s="660"/>
      <c r="DF34" s="660"/>
      <c r="DG34" s="660"/>
      <c r="DH34" s="660"/>
      <c r="DI34" s="660"/>
      <c r="DJ34" s="660"/>
      <c r="DK34" s="661"/>
      <c r="DL34" s="668">
        <v>1528129</v>
      </c>
      <c r="DM34" s="660"/>
      <c r="DN34" s="660"/>
      <c r="DO34" s="660"/>
      <c r="DP34" s="660"/>
      <c r="DQ34" s="660"/>
      <c r="DR34" s="660"/>
      <c r="DS34" s="660"/>
      <c r="DT34" s="660"/>
      <c r="DU34" s="660"/>
      <c r="DV34" s="661"/>
      <c r="DW34" s="664">
        <v>17.399999999999999</v>
      </c>
      <c r="DX34" s="693"/>
      <c r="DY34" s="693"/>
      <c r="DZ34" s="693"/>
      <c r="EA34" s="693"/>
      <c r="EB34" s="693"/>
      <c r="EC34" s="694"/>
    </row>
    <row r="35" spans="2:133" ht="11.25" customHeight="1" x14ac:dyDescent="0.15">
      <c r="B35" s="656" t="s">
        <v>324</v>
      </c>
      <c r="C35" s="657"/>
      <c r="D35" s="657"/>
      <c r="E35" s="657"/>
      <c r="F35" s="657"/>
      <c r="G35" s="657"/>
      <c r="H35" s="657"/>
      <c r="I35" s="657"/>
      <c r="J35" s="657"/>
      <c r="K35" s="657"/>
      <c r="L35" s="657"/>
      <c r="M35" s="657"/>
      <c r="N35" s="657"/>
      <c r="O35" s="657"/>
      <c r="P35" s="657"/>
      <c r="Q35" s="658"/>
      <c r="R35" s="659">
        <v>1634500</v>
      </c>
      <c r="S35" s="660"/>
      <c r="T35" s="660"/>
      <c r="U35" s="660"/>
      <c r="V35" s="660"/>
      <c r="W35" s="660"/>
      <c r="X35" s="660"/>
      <c r="Y35" s="661"/>
      <c r="Z35" s="662">
        <v>9.5</v>
      </c>
      <c r="AA35" s="662"/>
      <c r="AB35" s="662"/>
      <c r="AC35" s="662"/>
      <c r="AD35" s="663" t="s">
        <v>131</v>
      </c>
      <c r="AE35" s="663"/>
      <c r="AF35" s="663"/>
      <c r="AG35" s="663"/>
      <c r="AH35" s="663"/>
      <c r="AI35" s="663"/>
      <c r="AJ35" s="663"/>
      <c r="AK35" s="663"/>
      <c r="AL35" s="664" t="s">
        <v>122</v>
      </c>
      <c r="AM35" s="665"/>
      <c r="AN35" s="665"/>
      <c r="AO35" s="666"/>
      <c r="AP35" s="214"/>
      <c r="AQ35" s="732" t="s">
        <v>325</v>
      </c>
      <c r="AR35" s="733"/>
      <c r="AS35" s="733"/>
      <c r="AT35" s="733"/>
      <c r="AU35" s="733"/>
      <c r="AV35" s="733"/>
      <c r="AW35" s="733"/>
      <c r="AX35" s="733"/>
      <c r="AY35" s="734"/>
      <c r="AZ35" s="648">
        <v>1360530</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251552</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59629</v>
      </c>
      <c r="CS35" s="695"/>
      <c r="CT35" s="695"/>
      <c r="CU35" s="695"/>
      <c r="CV35" s="695"/>
      <c r="CW35" s="695"/>
      <c r="CX35" s="695"/>
      <c r="CY35" s="696"/>
      <c r="CZ35" s="664">
        <v>0.4</v>
      </c>
      <c r="DA35" s="693"/>
      <c r="DB35" s="693"/>
      <c r="DC35" s="697"/>
      <c r="DD35" s="668">
        <v>52893</v>
      </c>
      <c r="DE35" s="695"/>
      <c r="DF35" s="695"/>
      <c r="DG35" s="695"/>
      <c r="DH35" s="695"/>
      <c r="DI35" s="695"/>
      <c r="DJ35" s="695"/>
      <c r="DK35" s="696"/>
      <c r="DL35" s="668">
        <v>41498</v>
      </c>
      <c r="DM35" s="695"/>
      <c r="DN35" s="695"/>
      <c r="DO35" s="695"/>
      <c r="DP35" s="695"/>
      <c r="DQ35" s="695"/>
      <c r="DR35" s="695"/>
      <c r="DS35" s="695"/>
      <c r="DT35" s="695"/>
      <c r="DU35" s="695"/>
      <c r="DV35" s="696"/>
      <c r="DW35" s="664">
        <v>0.5</v>
      </c>
      <c r="DX35" s="693"/>
      <c r="DY35" s="693"/>
      <c r="DZ35" s="693"/>
      <c r="EA35" s="693"/>
      <c r="EB35" s="693"/>
      <c r="EC35" s="694"/>
    </row>
    <row r="36" spans="2:133" ht="11.25" customHeight="1" x14ac:dyDescent="0.15">
      <c r="B36" s="656" t="s">
        <v>328</v>
      </c>
      <c r="C36" s="657"/>
      <c r="D36" s="657"/>
      <c r="E36" s="657"/>
      <c r="F36" s="657"/>
      <c r="G36" s="657"/>
      <c r="H36" s="657"/>
      <c r="I36" s="657"/>
      <c r="J36" s="657"/>
      <c r="K36" s="657"/>
      <c r="L36" s="657"/>
      <c r="M36" s="657"/>
      <c r="N36" s="657"/>
      <c r="O36" s="657"/>
      <c r="P36" s="657"/>
      <c r="Q36" s="658"/>
      <c r="R36" s="659" t="s">
        <v>131</v>
      </c>
      <c r="S36" s="660"/>
      <c r="T36" s="660"/>
      <c r="U36" s="660"/>
      <c r="V36" s="660"/>
      <c r="W36" s="660"/>
      <c r="X36" s="660"/>
      <c r="Y36" s="661"/>
      <c r="Z36" s="662" t="s">
        <v>131</v>
      </c>
      <c r="AA36" s="662"/>
      <c r="AB36" s="662"/>
      <c r="AC36" s="662"/>
      <c r="AD36" s="663" t="s">
        <v>255</v>
      </c>
      <c r="AE36" s="663"/>
      <c r="AF36" s="663"/>
      <c r="AG36" s="663"/>
      <c r="AH36" s="663"/>
      <c r="AI36" s="663"/>
      <c r="AJ36" s="663"/>
      <c r="AK36" s="663"/>
      <c r="AL36" s="664" t="s">
        <v>226</v>
      </c>
      <c r="AM36" s="665"/>
      <c r="AN36" s="665"/>
      <c r="AO36" s="666"/>
      <c r="AQ36" s="736" t="s">
        <v>329</v>
      </c>
      <c r="AR36" s="737"/>
      <c r="AS36" s="737"/>
      <c r="AT36" s="737"/>
      <c r="AU36" s="737"/>
      <c r="AV36" s="737"/>
      <c r="AW36" s="737"/>
      <c r="AX36" s="737"/>
      <c r="AY36" s="738"/>
      <c r="AZ36" s="659">
        <v>328894</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212877</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2316696</v>
      </c>
      <c r="CS36" s="660"/>
      <c r="CT36" s="660"/>
      <c r="CU36" s="660"/>
      <c r="CV36" s="660"/>
      <c r="CW36" s="660"/>
      <c r="CX36" s="660"/>
      <c r="CY36" s="661"/>
      <c r="CZ36" s="664">
        <v>14.5</v>
      </c>
      <c r="DA36" s="693"/>
      <c r="DB36" s="693"/>
      <c r="DC36" s="697"/>
      <c r="DD36" s="668">
        <v>1696420</v>
      </c>
      <c r="DE36" s="660"/>
      <c r="DF36" s="660"/>
      <c r="DG36" s="660"/>
      <c r="DH36" s="660"/>
      <c r="DI36" s="660"/>
      <c r="DJ36" s="660"/>
      <c r="DK36" s="661"/>
      <c r="DL36" s="668">
        <v>1230266</v>
      </c>
      <c r="DM36" s="660"/>
      <c r="DN36" s="660"/>
      <c r="DO36" s="660"/>
      <c r="DP36" s="660"/>
      <c r="DQ36" s="660"/>
      <c r="DR36" s="660"/>
      <c r="DS36" s="660"/>
      <c r="DT36" s="660"/>
      <c r="DU36" s="660"/>
      <c r="DV36" s="661"/>
      <c r="DW36" s="664">
        <v>14</v>
      </c>
      <c r="DX36" s="693"/>
      <c r="DY36" s="693"/>
      <c r="DZ36" s="693"/>
      <c r="EA36" s="693"/>
      <c r="EB36" s="693"/>
      <c r="EC36" s="694"/>
    </row>
    <row r="37" spans="2:133" ht="11.25" customHeight="1" x14ac:dyDescent="0.15">
      <c r="B37" s="656" t="s">
        <v>332</v>
      </c>
      <c r="C37" s="657"/>
      <c r="D37" s="657"/>
      <c r="E37" s="657"/>
      <c r="F37" s="657"/>
      <c r="G37" s="657"/>
      <c r="H37" s="657"/>
      <c r="I37" s="657"/>
      <c r="J37" s="657"/>
      <c r="K37" s="657"/>
      <c r="L37" s="657"/>
      <c r="M37" s="657"/>
      <c r="N37" s="657"/>
      <c r="O37" s="657"/>
      <c r="P37" s="657"/>
      <c r="Q37" s="658"/>
      <c r="R37" s="659">
        <v>354500</v>
      </c>
      <c r="S37" s="660"/>
      <c r="T37" s="660"/>
      <c r="U37" s="660"/>
      <c r="V37" s="660"/>
      <c r="W37" s="660"/>
      <c r="X37" s="660"/>
      <c r="Y37" s="661"/>
      <c r="Z37" s="662">
        <v>2.1</v>
      </c>
      <c r="AA37" s="662"/>
      <c r="AB37" s="662"/>
      <c r="AC37" s="662"/>
      <c r="AD37" s="663" t="s">
        <v>122</v>
      </c>
      <c r="AE37" s="663"/>
      <c r="AF37" s="663"/>
      <c r="AG37" s="663"/>
      <c r="AH37" s="663"/>
      <c r="AI37" s="663"/>
      <c r="AJ37" s="663"/>
      <c r="AK37" s="663"/>
      <c r="AL37" s="664" t="s">
        <v>122</v>
      </c>
      <c r="AM37" s="665"/>
      <c r="AN37" s="665"/>
      <c r="AO37" s="666"/>
      <c r="AQ37" s="736" t="s">
        <v>333</v>
      </c>
      <c r="AR37" s="737"/>
      <c r="AS37" s="737"/>
      <c r="AT37" s="737"/>
      <c r="AU37" s="737"/>
      <c r="AV37" s="737"/>
      <c r="AW37" s="737"/>
      <c r="AX37" s="737"/>
      <c r="AY37" s="738"/>
      <c r="AZ37" s="659" t="s">
        <v>122</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4505</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670392</v>
      </c>
      <c r="CS37" s="695"/>
      <c r="CT37" s="695"/>
      <c r="CU37" s="695"/>
      <c r="CV37" s="695"/>
      <c r="CW37" s="695"/>
      <c r="CX37" s="695"/>
      <c r="CY37" s="696"/>
      <c r="CZ37" s="664">
        <v>4.2</v>
      </c>
      <c r="DA37" s="693"/>
      <c r="DB37" s="693"/>
      <c r="DC37" s="697"/>
      <c r="DD37" s="668">
        <v>670392</v>
      </c>
      <c r="DE37" s="695"/>
      <c r="DF37" s="695"/>
      <c r="DG37" s="695"/>
      <c r="DH37" s="695"/>
      <c r="DI37" s="695"/>
      <c r="DJ37" s="695"/>
      <c r="DK37" s="696"/>
      <c r="DL37" s="668">
        <v>611157</v>
      </c>
      <c r="DM37" s="695"/>
      <c r="DN37" s="695"/>
      <c r="DO37" s="695"/>
      <c r="DP37" s="695"/>
      <c r="DQ37" s="695"/>
      <c r="DR37" s="695"/>
      <c r="DS37" s="695"/>
      <c r="DT37" s="695"/>
      <c r="DU37" s="695"/>
      <c r="DV37" s="696"/>
      <c r="DW37" s="664">
        <v>7</v>
      </c>
      <c r="DX37" s="693"/>
      <c r="DY37" s="693"/>
      <c r="DZ37" s="693"/>
      <c r="EA37" s="693"/>
      <c r="EB37" s="693"/>
      <c r="EC37" s="694"/>
    </row>
    <row r="38" spans="2:133" ht="11.25" customHeight="1" x14ac:dyDescent="0.15">
      <c r="B38" s="704" t="s">
        <v>336</v>
      </c>
      <c r="C38" s="705"/>
      <c r="D38" s="705"/>
      <c r="E38" s="705"/>
      <c r="F38" s="705"/>
      <c r="G38" s="705"/>
      <c r="H38" s="705"/>
      <c r="I38" s="705"/>
      <c r="J38" s="705"/>
      <c r="K38" s="705"/>
      <c r="L38" s="705"/>
      <c r="M38" s="705"/>
      <c r="N38" s="705"/>
      <c r="O38" s="705"/>
      <c r="P38" s="705"/>
      <c r="Q38" s="706"/>
      <c r="R38" s="739">
        <v>17221002</v>
      </c>
      <c r="S38" s="740"/>
      <c r="T38" s="740"/>
      <c r="U38" s="740"/>
      <c r="V38" s="740"/>
      <c r="W38" s="740"/>
      <c r="X38" s="740"/>
      <c r="Y38" s="741"/>
      <c r="Z38" s="742">
        <v>100</v>
      </c>
      <c r="AA38" s="742"/>
      <c r="AB38" s="742"/>
      <c r="AC38" s="742"/>
      <c r="AD38" s="743">
        <v>8424821</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t="s">
        <v>122</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7711</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1031636</v>
      </c>
      <c r="CS38" s="660"/>
      <c r="CT38" s="660"/>
      <c r="CU38" s="660"/>
      <c r="CV38" s="660"/>
      <c r="CW38" s="660"/>
      <c r="CX38" s="660"/>
      <c r="CY38" s="661"/>
      <c r="CZ38" s="664">
        <v>6.5</v>
      </c>
      <c r="DA38" s="693"/>
      <c r="DB38" s="693"/>
      <c r="DC38" s="697"/>
      <c r="DD38" s="668">
        <v>826488</v>
      </c>
      <c r="DE38" s="660"/>
      <c r="DF38" s="660"/>
      <c r="DG38" s="660"/>
      <c r="DH38" s="660"/>
      <c r="DI38" s="660"/>
      <c r="DJ38" s="660"/>
      <c r="DK38" s="661"/>
      <c r="DL38" s="668">
        <v>798396</v>
      </c>
      <c r="DM38" s="660"/>
      <c r="DN38" s="660"/>
      <c r="DO38" s="660"/>
      <c r="DP38" s="660"/>
      <c r="DQ38" s="660"/>
      <c r="DR38" s="660"/>
      <c r="DS38" s="660"/>
      <c r="DT38" s="660"/>
      <c r="DU38" s="660"/>
      <c r="DV38" s="661"/>
      <c r="DW38" s="664">
        <v>9.1</v>
      </c>
      <c r="DX38" s="693"/>
      <c r="DY38" s="693"/>
      <c r="DZ38" s="693"/>
      <c r="EA38" s="693"/>
      <c r="EB38" s="693"/>
      <c r="EC38" s="694"/>
    </row>
    <row r="39" spans="2:133" ht="11.25" customHeight="1" x14ac:dyDescent="0.15">
      <c r="AQ39" s="736" t="s">
        <v>340</v>
      </c>
      <c r="AR39" s="737"/>
      <c r="AS39" s="737"/>
      <c r="AT39" s="737"/>
      <c r="AU39" s="737"/>
      <c r="AV39" s="737"/>
      <c r="AW39" s="737"/>
      <c r="AX39" s="737"/>
      <c r="AY39" s="738"/>
      <c r="AZ39" s="659" t="s">
        <v>226</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101</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1045278</v>
      </c>
      <c r="CS39" s="695"/>
      <c r="CT39" s="695"/>
      <c r="CU39" s="695"/>
      <c r="CV39" s="695"/>
      <c r="CW39" s="695"/>
      <c r="CX39" s="695"/>
      <c r="CY39" s="696"/>
      <c r="CZ39" s="664">
        <v>6.5</v>
      </c>
      <c r="DA39" s="693"/>
      <c r="DB39" s="693"/>
      <c r="DC39" s="697"/>
      <c r="DD39" s="668">
        <v>932821</v>
      </c>
      <c r="DE39" s="695"/>
      <c r="DF39" s="695"/>
      <c r="DG39" s="695"/>
      <c r="DH39" s="695"/>
      <c r="DI39" s="695"/>
      <c r="DJ39" s="695"/>
      <c r="DK39" s="696"/>
      <c r="DL39" s="668" t="s">
        <v>131</v>
      </c>
      <c r="DM39" s="695"/>
      <c r="DN39" s="695"/>
      <c r="DO39" s="695"/>
      <c r="DP39" s="695"/>
      <c r="DQ39" s="695"/>
      <c r="DR39" s="695"/>
      <c r="DS39" s="695"/>
      <c r="DT39" s="695"/>
      <c r="DU39" s="695"/>
      <c r="DV39" s="696"/>
      <c r="DW39" s="664" t="s">
        <v>131</v>
      </c>
      <c r="DX39" s="693"/>
      <c r="DY39" s="693"/>
      <c r="DZ39" s="693"/>
      <c r="EA39" s="693"/>
      <c r="EB39" s="693"/>
      <c r="EC39" s="694"/>
    </row>
    <row r="40" spans="2:133" ht="11.25" customHeight="1" x14ac:dyDescent="0.15">
      <c r="AQ40" s="736" t="s">
        <v>344</v>
      </c>
      <c r="AR40" s="737"/>
      <c r="AS40" s="737"/>
      <c r="AT40" s="737"/>
      <c r="AU40" s="737"/>
      <c r="AV40" s="737"/>
      <c r="AW40" s="737"/>
      <c r="AX40" s="737"/>
      <c r="AY40" s="738"/>
      <c r="AZ40" s="659">
        <v>281299</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v>130</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336</v>
      </c>
      <c r="CS40" s="660"/>
      <c r="CT40" s="660"/>
      <c r="CU40" s="660"/>
      <c r="CV40" s="660"/>
      <c r="CW40" s="660"/>
      <c r="CX40" s="660"/>
      <c r="CY40" s="661"/>
      <c r="CZ40" s="664">
        <v>0</v>
      </c>
      <c r="DA40" s="693"/>
      <c r="DB40" s="693"/>
      <c r="DC40" s="697"/>
      <c r="DD40" s="668">
        <v>336</v>
      </c>
      <c r="DE40" s="660"/>
      <c r="DF40" s="660"/>
      <c r="DG40" s="660"/>
      <c r="DH40" s="660"/>
      <c r="DI40" s="660"/>
      <c r="DJ40" s="660"/>
      <c r="DK40" s="661"/>
      <c r="DL40" s="668">
        <v>336</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15">
      <c r="AQ41" s="746" t="s">
        <v>347</v>
      </c>
      <c r="AR41" s="747"/>
      <c r="AS41" s="747"/>
      <c r="AT41" s="747"/>
      <c r="AU41" s="747"/>
      <c r="AV41" s="747"/>
      <c r="AW41" s="747"/>
      <c r="AX41" s="747"/>
      <c r="AY41" s="748"/>
      <c r="AZ41" s="739">
        <v>750337</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v>313</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255</v>
      </c>
      <c r="CS41" s="695"/>
      <c r="CT41" s="695"/>
      <c r="CU41" s="695"/>
      <c r="CV41" s="695"/>
      <c r="CW41" s="695"/>
      <c r="CX41" s="695"/>
      <c r="CY41" s="696"/>
      <c r="CZ41" s="664" t="s">
        <v>122</v>
      </c>
      <c r="DA41" s="693"/>
      <c r="DB41" s="693"/>
      <c r="DC41" s="697"/>
      <c r="DD41" s="668" t="s">
        <v>226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2266092</v>
      </c>
      <c r="CS42" s="660"/>
      <c r="CT42" s="660"/>
      <c r="CU42" s="660"/>
      <c r="CV42" s="660"/>
      <c r="CW42" s="660"/>
      <c r="CX42" s="660"/>
      <c r="CY42" s="661"/>
      <c r="CZ42" s="664">
        <v>14.2</v>
      </c>
      <c r="DA42" s="665"/>
      <c r="DB42" s="665"/>
      <c r="DC42" s="760"/>
      <c r="DD42" s="668">
        <v>701803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81072</v>
      </c>
      <c r="CS43" s="695"/>
      <c r="CT43" s="695"/>
      <c r="CU43" s="695"/>
      <c r="CV43" s="695"/>
      <c r="CW43" s="695"/>
      <c r="CX43" s="695"/>
      <c r="CY43" s="696"/>
      <c r="CZ43" s="664">
        <v>0.5</v>
      </c>
      <c r="DA43" s="693"/>
      <c r="DB43" s="693"/>
      <c r="DC43" s="697"/>
      <c r="DD43" s="668">
        <v>81072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354</v>
      </c>
      <c r="CD44" s="771" t="s">
        <v>305</v>
      </c>
      <c r="CE44" s="772"/>
      <c r="CF44" s="656" t="s">
        <v>355</v>
      </c>
      <c r="CG44" s="657"/>
      <c r="CH44" s="657"/>
      <c r="CI44" s="657"/>
      <c r="CJ44" s="657"/>
      <c r="CK44" s="657"/>
      <c r="CL44" s="657"/>
      <c r="CM44" s="657"/>
      <c r="CN44" s="657"/>
      <c r="CO44" s="657"/>
      <c r="CP44" s="657"/>
      <c r="CQ44" s="658"/>
      <c r="CR44" s="659">
        <v>1962915</v>
      </c>
      <c r="CS44" s="660"/>
      <c r="CT44" s="660"/>
      <c r="CU44" s="660"/>
      <c r="CV44" s="660"/>
      <c r="CW44" s="660"/>
      <c r="CX44" s="660"/>
      <c r="CY44" s="661"/>
      <c r="CZ44" s="664">
        <v>12.3</v>
      </c>
      <c r="DA44" s="665"/>
      <c r="DB44" s="665"/>
      <c r="DC44" s="760"/>
      <c r="DD44" s="668">
        <v>625975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356</v>
      </c>
      <c r="CG45" s="657"/>
      <c r="CH45" s="657"/>
      <c r="CI45" s="657"/>
      <c r="CJ45" s="657"/>
      <c r="CK45" s="657"/>
      <c r="CL45" s="657"/>
      <c r="CM45" s="657"/>
      <c r="CN45" s="657"/>
      <c r="CO45" s="657"/>
      <c r="CP45" s="657"/>
      <c r="CQ45" s="658"/>
      <c r="CR45" s="659">
        <v>536359</v>
      </c>
      <c r="CS45" s="695"/>
      <c r="CT45" s="695"/>
      <c r="CU45" s="695"/>
      <c r="CV45" s="695"/>
      <c r="CW45" s="695"/>
      <c r="CX45" s="695"/>
      <c r="CY45" s="696"/>
      <c r="CZ45" s="664">
        <v>3.4</v>
      </c>
      <c r="DA45" s="693"/>
      <c r="DB45" s="693"/>
      <c r="DC45" s="697"/>
      <c r="DD45" s="668">
        <v>59085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357</v>
      </c>
      <c r="CG46" s="657"/>
      <c r="CH46" s="657"/>
      <c r="CI46" s="657"/>
      <c r="CJ46" s="657"/>
      <c r="CK46" s="657"/>
      <c r="CL46" s="657"/>
      <c r="CM46" s="657"/>
      <c r="CN46" s="657"/>
      <c r="CO46" s="657"/>
      <c r="CP46" s="657"/>
      <c r="CQ46" s="658"/>
      <c r="CR46" s="659">
        <v>1382109</v>
      </c>
      <c r="CS46" s="660"/>
      <c r="CT46" s="660"/>
      <c r="CU46" s="660"/>
      <c r="CV46" s="660"/>
      <c r="CW46" s="660"/>
      <c r="CX46" s="660"/>
      <c r="CY46" s="661"/>
      <c r="CZ46" s="664">
        <v>8.6999999999999993</v>
      </c>
      <c r="DA46" s="665"/>
      <c r="DB46" s="665"/>
      <c r="DC46" s="760"/>
      <c r="DD46" s="668">
        <v>543343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358</v>
      </c>
      <c r="CG47" s="657"/>
      <c r="CH47" s="657"/>
      <c r="CI47" s="657"/>
      <c r="CJ47" s="657"/>
      <c r="CK47" s="657"/>
      <c r="CL47" s="657"/>
      <c r="CM47" s="657"/>
      <c r="CN47" s="657"/>
      <c r="CO47" s="657"/>
      <c r="CP47" s="657"/>
      <c r="CQ47" s="658"/>
      <c r="CR47" s="659">
        <v>303177</v>
      </c>
      <c r="CS47" s="695"/>
      <c r="CT47" s="695"/>
      <c r="CU47" s="695"/>
      <c r="CV47" s="695"/>
      <c r="CW47" s="695"/>
      <c r="CX47" s="695"/>
      <c r="CY47" s="696"/>
      <c r="CZ47" s="664">
        <v>1.9</v>
      </c>
      <c r="DA47" s="693"/>
      <c r="DB47" s="693"/>
      <c r="DC47" s="697"/>
      <c r="DD47" s="668">
        <v>75828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359</v>
      </c>
      <c r="CG48" s="657"/>
      <c r="CH48" s="657"/>
      <c r="CI48" s="657"/>
      <c r="CJ48" s="657"/>
      <c r="CK48" s="657"/>
      <c r="CL48" s="657"/>
      <c r="CM48" s="657"/>
      <c r="CN48" s="657"/>
      <c r="CO48" s="657"/>
      <c r="CP48" s="657"/>
      <c r="CQ48" s="658"/>
      <c r="CR48" s="659" t="s">
        <v>226</v>
      </c>
      <c r="CS48" s="660"/>
      <c r="CT48" s="660"/>
      <c r="CU48" s="660"/>
      <c r="CV48" s="660"/>
      <c r="CW48" s="660"/>
      <c r="CX48" s="660"/>
      <c r="CY48" s="661"/>
      <c r="CZ48" s="664" t="s">
        <v>122</v>
      </c>
      <c r="DA48" s="665"/>
      <c r="DB48" s="665"/>
      <c r="DC48" s="760"/>
      <c r="DD48" s="668" t="s">
        <v>226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360</v>
      </c>
      <c r="CE49" s="705"/>
      <c r="CF49" s="705"/>
      <c r="CG49" s="705"/>
      <c r="CH49" s="705"/>
      <c r="CI49" s="705"/>
      <c r="CJ49" s="705"/>
      <c r="CK49" s="705"/>
      <c r="CL49" s="705"/>
      <c r="CM49" s="705"/>
      <c r="CN49" s="705"/>
      <c r="CO49" s="705"/>
      <c r="CP49" s="705"/>
      <c r="CQ49" s="706"/>
      <c r="CR49" s="739">
        <v>15974259</v>
      </c>
      <c r="CS49" s="729"/>
      <c r="CT49" s="729"/>
      <c r="CU49" s="729"/>
      <c r="CV49" s="729"/>
      <c r="CW49" s="729"/>
      <c r="CX49" s="729"/>
      <c r="CY49" s="761"/>
      <c r="CZ49" s="744">
        <v>100</v>
      </c>
      <c r="DA49" s="762"/>
      <c r="DB49" s="762"/>
      <c r="DC49" s="763"/>
      <c r="DD49" s="764">
        <v>10207642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Io1W9biBA0MbcmfO+EHNGGa1DPQ2dH3G/X70s6625OgWB8ZCx5OYL9o7DWhIO7c71fqwAoWcGejiqcmC2JF9Dw==" saltValue="KAs2H7ynM+3NbaYBE5iVb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383</v>
      </c>
      <c r="C7" s="792"/>
      <c r="D7" s="792"/>
      <c r="E7" s="792"/>
      <c r="F7" s="792"/>
      <c r="G7" s="792"/>
      <c r="H7" s="792"/>
      <c r="I7" s="792"/>
      <c r="J7" s="792"/>
      <c r="K7" s="792"/>
      <c r="L7" s="792"/>
      <c r="M7" s="792"/>
      <c r="N7" s="792"/>
      <c r="O7" s="792"/>
      <c r="P7" s="793"/>
      <c r="Q7" s="794">
        <v>17221</v>
      </c>
      <c r="R7" s="795"/>
      <c r="S7" s="795"/>
      <c r="T7" s="795"/>
      <c r="U7" s="795"/>
      <c r="V7" s="795">
        <v>15974</v>
      </c>
      <c r="W7" s="795"/>
      <c r="X7" s="795"/>
      <c r="Y7" s="795"/>
      <c r="Z7" s="795"/>
      <c r="AA7" s="795">
        <v>1247</v>
      </c>
      <c r="AB7" s="795"/>
      <c r="AC7" s="795"/>
      <c r="AD7" s="795"/>
      <c r="AE7" s="796"/>
      <c r="AF7" s="797">
        <v>712</v>
      </c>
      <c r="AG7" s="798"/>
      <c r="AH7" s="798"/>
      <c r="AI7" s="798"/>
      <c r="AJ7" s="799"/>
      <c r="AK7" s="834" t="s">
        <v>571</v>
      </c>
      <c r="AL7" s="835"/>
      <c r="AM7" s="835"/>
      <c r="AN7" s="835"/>
      <c r="AO7" s="835"/>
      <c r="AP7" s="835">
        <v>16361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570</v>
      </c>
      <c r="BT7" s="839"/>
      <c r="BU7" s="839"/>
      <c r="BV7" s="839"/>
      <c r="BW7" s="839"/>
      <c r="BX7" s="839"/>
      <c r="BY7" s="839"/>
      <c r="BZ7" s="839"/>
      <c r="CA7" s="839"/>
      <c r="CB7" s="839"/>
      <c r="CC7" s="839"/>
      <c r="CD7" s="839"/>
      <c r="CE7" s="839"/>
      <c r="CF7" s="839"/>
      <c r="CG7" s="840"/>
      <c r="CH7" s="831">
        <v>8</v>
      </c>
      <c r="CI7" s="832"/>
      <c r="CJ7" s="832"/>
      <c r="CK7" s="832"/>
      <c r="CL7" s="833"/>
      <c r="CM7" s="831">
        <v>56</v>
      </c>
      <c r="CN7" s="832"/>
      <c r="CO7" s="832"/>
      <c r="CP7" s="832"/>
      <c r="CQ7" s="833"/>
      <c r="CR7" s="831">
        <v>9</v>
      </c>
      <c r="CS7" s="832"/>
      <c r="CT7" s="832"/>
      <c r="CU7" s="832"/>
      <c r="CV7" s="833"/>
      <c r="CW7" s="831">
        <v>0</v>
      </c>
      <c r="CX7" s="832"/>
      <c r="CY7" s="832"/>
      <c r="CZ7" s="832"/>
      <c r="DA7" s="833"/>
      <c r="DB7" s="831" t="s">
        <v>571</v>
      </c>
      <c r="DC7" s="832"/>
      <c r="DD7" s="832"/>
      <c r="DE7" s="832"/>
      <c r="DF7" s="833"/>
      <c r="DG7" s="831" t="s">
        <v>571</v>
      </c>
      <c r="DH7" s="832"/>
      <c r="DI7" s="832"/>
      <c r="DJ7" s="832"/>
      <c r="DK7" s="833"/>
      <c r="DL7" s="831" t="s">
        <v>571</v>
      </c>
      <c r="DM7" s="832"/>
      <c r="DN7" s="832"/>
      <c r="DO7" s="832"/>
      <c r="DP7" s="833"/>
      <c r="DQ7" s="831" t="s">
        <v>571</v>
      </c>
      <c r="DR7" s="832"/>
      <c r="DS7" s="832"/>
      <c r="DT7" s="832"/>
      <c r="DU7" s="833"/>
      <c r="DV7" s="812"/>
      <c r="DW7" s="813"/>
      <c r="DX7" s="813"/>
      <c r="DY7" s="813"/>
      <c r="DZ7" s="814"/>
      <c r="EA7" s="234"/>
    </row>
    <row r="8" spans="1:131" s="235" customFormat="1" ht="26.25" customHeight="1" x14ac:dyDescent="0.15">
      <c r="A8" s="241">
        <v>2</v>
      </c>
      <c r="B8" s="815" t="s">
        <v>384</v>
      </c>
      <c r="C8" s="816"/>
      <c r="D8" s="816"/>
      <c r="E8" s="816"/>
      <c r="F8" s="816"/>
      <c r="G8" s="816"/>
      <c r="H8" s="816"/>
      <c r="I8" s="816"/>
      <c r="J8" s="816"/>
      <c r="K8" s="816"/>
      <c r="L8" s="816"/>
      <c r="M8" s="816"/>
      <c r="N8" s="816"/>
      <c r="O8" s="816"/>
      <c r="P8" s="817"/>
      <c r="Q8" s="818">
        <v>1</v>
      </c>
      <c r="R8" s="819"/>
      <c r="S8" s="819"/>
      <c r="T8" s="819"/>
      <c r="U8" s="819"/>
      <c r="V8" s="819">
        <v>1</v>
      </c>
      <c r="W8" s="819"/>
      <c r="X8" s="819"/>
      <c r="Y8" s="819"/>
      <c r="Z8" s="819"/>
      <c r="AA8" s="819" t="s">
        <v>573</v>
      </c>
      <c r="AB8" s="819"/>
      <c r="AC8" s="819"/>
      <c r="AD8" s="819"/>
      <c r="AE8" s="820"/>
      <c r="AF8" s="821" t="s">
        <v>385</v>
      </c>
      <c r="AG8" s="822"/>
      <c r="AH8" s="822"/>
      <c r="AI8" s="822"/>
      <c r="AJ8" s="823"/>
      <c r="AK8" s="824" t="s">
        <v>571</v>
      </c>
      <c r="AL8" s="825"/>
      <c r="AM8" s="825"/>
      <c r="AN8" s="825"/>
      <c r="AO8" s="825"/>
      <c r="AP8" s="825" t="s">
        <v>573</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387</v>
      </c>
      <c r="B23" s="850" t="s">
        <v>388</v>
      </c>
      <c r="C23" s="851"/>
      <c r="D23" s="851"/>
      <c r="E23" s="851"/>
      <c r="F23" s="851"/>
      <c r="G23" s="851"/>
      <c r="H23" s="851"/>
      <c r="I23" s="851"/>
      <c r="J23" s="851"/>
      <c r="K23" s="851"/>
      <c r="L23" s="851"/>
      <c r="M23" s="851"/>
      <c r="N23" s="851"/>
      <c r="O23" s="851"/>
      <c r="P23" s="852"/>
      <c r="Q23" s="853">
        <v>17221</v>
      </c>
      <c r="R23" s="854"/>
      <c r="S23" s="854"/>
      <c r="T23" s="854"/>
      <c r="U23" s="854"/>
      <c r="V23" s="854">
        <v>15974</v>
      </c>
      <c r="W23" s="854"/>
      <c r="X23" s="854"/>
      <c r="Y23" s="854"/>
      <c r="Z23" s="854"/>
      <c r="AA23" s="854">
        <v>1247</v>
      </c>
      <c r="AB23" s="854"/>
      <c r="AC23" s="854"/>
      <c r="AD23" s="854"/>
      <c r="AE23" s="855"/>
      <c r="AF23" s="856">
        <v>712</v>
      </c>
      <c r="AG23" s="854"/>
      <c r="AH23" s="854"/>
      <c r="AI23" s="854"/>
      <c r="AJ23" s="857"/>
      <c r="AK23" s="858"/>
      <c r="AL23" s="859"/>
      <c r="AM23" s="859"/>
      <c r="AN23" s="859"/>
      <c r="AO23" s="859"/>
      <c r="AP23" s="854">
        <v>16361</v>
      </c>
      <c r="AQ23" s="854"/>
      <c r="AR23" s="854"/>
      <c r="AS23" s="854"/>
      <c r="AT23" s="854"/>
      <c r="AU23" s="860"/>
      <c r="AV23" s="860"/>
      <c r="AW23" s="860"/>
      <c r="AX23" s="860"/>
      <c r="AY23" s="861"/>
      <c r="AZ23" s="869" t="s">
        <v>385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366</v>
      </c>
      <c r="B26" s="801"/>
      <c r="C26" s="801"/>
      <c r="D26" s="801"/>
      <c r="E26" s="801"/>
      <c r="F26" s="801"/>
      <c r="G26" s="801"/>
      <c r="H26" s="801"/>
      <c r="I26" s="801"/>
      <c r="J26" s="801"/>
      <c r="K26" s="801"/>
      <c r="L26" s="801"/>
      <c r="M26" s="801"/>
      <c r="N26" s="801"/>
      <c r="O26" s="801"/>
      <c r="P26" s="802"/>
      <c r="Q26" s="777" t="s">
        <v>391</v>
      </c>
      <c r="R26" s="778"/>
      <c r="S26" s="778"/>
      <c r="T26" s="778"/>
      <c r="U26" s="779"/>
      <c r="V26" s="777" t="s">
        <v>392</v>
      </c>
      <c r="W26" s="778"/>
      <c r="X26" s="778"/>
      <c r="Y26" s="778"/>
      <c r="Z26" s="779"/>
      <c r="AA26" s="777" t="s">
        <v>393</v>
      </c>
      <c r="AB26" s="778"/>
      <c r="AC26" s="778"/>
      <c r="AD26" s="778"/>
      <c r="AE26" s="778"/>
      <c r="AF26" s="872" t="s">
        <v>394</v>
      </c>
      <c r="AG26" s="873"/>
      <c r="AH26" s="873"/>
      <c r="AI26" s="873"/>
      <c r="AJ26" s="874"/>
      <c r="AK26" s="778" t="s">
        <v>395</v>
      </c>
      <c r="AL26" s="778"/>
      <c r="AM26" s="778"/>
      <c r="AN26" s="778"/>
      <c r="AO26" s="779"/>
      <c r="AP26" s="777" t="s">
        <v>396</v>
      </c>
      <c r="AQ26" s="778"/>
      <c r="AR26" s="778"/>
      <c r="AS26" s="778"/>
      <c r="AT26" s="779"/>
      <c r="AU26" s="777" t="s">
        <v>397</v>
      </c>
      <c r="AV26" s="778"/>
      <c r="AW26" s="778"/>
      <c r="AX26" s="778"/>
      <c r="AY26" s="779"/>
      <c r="AZ26" s="777" t="s">
        <v>398</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399</v>
      </c>
      <c r="C28" s="792"/>
      <c r="D28" s="792"/>
      <c r="E28" s="792"/>
      <c r="F28" s="792"/>
      <c r="G28" s="792"/>
      <c r="H28" s="792"/>
      <c r="I28" s="792"/>
      <c r="J28" s="792"/>
      <c r="K28" s="792"/>
      <c r="L28" s="792"/>
      <c r="M28" s="792"/>
      <c r="N28" s="792"/>
      <c r="O28" s="792"/>
      <c r="P28" s="793"/>
      <c r="Q28" s="882">
        <v>4465</v>
      </c>
      <c r="R28" s="883"/>
      <c r="S28" s="883"/>
      <c r="T28" s="883"/>
      <c r="U28" s="883"/>
      <c r="V28" s="883">
        <v>4213</v>
      </c>
      <c r="W28" s="883"/>
      <c r="X28" s="883"/>
      <c r="Y28" s="883"/>
      <c r="Z28" s="883"/>
      <c r="AA28" s="883">
        <v>252</v>
      </c>
      <c r="AB28" s="883"/>
      <c r="AC28" s="883"/>
      <c r="AD28" s="883"/>
      <c r="AE28" s="884"/>
      <c r="AF28" s="885">
        <v>252</v>
      </c>
      <c r="AG28" s="883"/>
      <c r="AH28" s="883"/>
      <c r="AI28" s="883"/>
      <c r="AJ28" s="886"/>
      <c r="AK28" s="887">
        <v>281</v>
      </c>
      <c r="AL28" s="878"/>
      <c r="AM28" s="878"/>
      <c r="AN28" s="878"/>
      <c r="AO28" s="878"/>
      <c r="AP28" s="878" t="s">
        <v>571</v>
      </c>
      <c r="AQ28" s="878"/>
      <c r="AR28" s="878"/>
      <c r="AS28" s="878"/>
      <c r="AT28" s="878"/>
      <c r="AU28" s="878" t="s">
        <v>571</v>
      </c>
      <c r="AV28" s="878"/>
      <c r="AW28" s="878"/>
      <c r="AX28" s="878"/>
      <c r="AY28" s="878"/>
      <c r="AZ28" s="879" t="s">
        <v>571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400</v>
      </c>
      <c r="C29" s="816"/>
      <c r="D29" s="816"/>
      <c r="E29" s="816"/>
      <c r="F29" s="816"/>
      <c r="G29" s="816"/>
      <c r="H29" s="816"/>
      <c r="I29" s="816"/>
      <c r="J29" s="816"/>
      <c r="K29" s="816"/>
      <c r="L29" s="816"/>
      <c r="M29" s="816"/>
      <c r="N29" s="816"/>
      <c r="O29" s="816"/>
      <c r="P29" s="817"/>
      <c r="Q29" s="818">
        <v>2494</v>
      </c>
      <c r="R29" s="819"/>
      <c r="S29" s="819"/>
      <c r="T29" s="819"/>
      <c r="U29" s="819"/>
      <c r="V29" s="819">
        <v>2323</v>
      </c>
      <c r="W29" s="819"/>
      <c r="X29" s="819"/>
      <c r="Y29" s="819"/>
      <c r="Z29" s="819"/>
      <c r="AA29" s="819">
        <v>171</v>
      </c>
      <c r="AB29" s="819"/>
      <c r="AC29" s="819"/>
      <c r="AD29" s="819"/>
      <c r="AE29" s="820"/>
      <c r="AF29" s="821">
        <v>171</v>
      </c>
      <c r="AG29" s="822"/>
      <c r="AH29" s="822"/>
      <c r="AI29" s="822"/>
      <c r="AJ29" s="823"/>
      <c r="AK29" s="890">
        <v>362</v>
      </c>
      <c r="AL29" s="891"/>
      <c r="AM29" s="891"/>
      <c r="AN29" s="891"/>
      <c r="AO29" s="891"/>
      <c r="AP29" s="891" t="s">
        <v>571</v>
      </c>
      <c r="AQ29" s="891"/>
      <c r="AR29" s="891"/>
      <c r="AS29" s="891"/>
      <c r="AT29" s="891"/>
      <c r="AU29" s="891" t="s">
        <v>571</v>
      </c>
      <c r="AV29" s="891"/>
      <c r="AW29" s="891"/>
      <c r="AX29" s="891"/>
      <c r="AY29" s="891"/>
      <c r="AZ29" s="892" t="s">
        <v>571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401</v>
      </c>
      <c r="C30" s="816"/>
      <c r="D30" s="816"/>
      <c r="E30" s="816"/>
      <c r="F30" s="816"/>
      <c r="G30" s="816"/>
      <c r="H30" s="816"/>
      <c r="I30" s="816"/>
      <c r="J30" s="816"/>
      <c r="K30" s="816"/>
      <c r="L30" s="816"/>
      <c r="M30" s="816"/>
      <c r="N30" s="816"/>
      <c r="O30" s="816"/>
      <c r="P30" s="817"/>
      <c r="Q30" s="818">
        <v>335</v>
      </c>
      <c r="R30" s="819"/>
      <c r="S30" s="819"/>
      <c r="T30" s="819"/>
      <c r="U30" s="819"/>
      <c r="V30" s="819">
        <v>325</v>
      </c>
      <c r="W30" s="819"/>
      <c r="X30" s="819"/>
      <c r="Y30" s="819"/>
      <c r="Z30" s="819"/>
      <c r="AA30" s="819">
        <v>10</v>
      </c>
      <c r="AB30" s="819"/>
      <c r="AC30" s="819"/>
      <c r="AD30" s="819"/>
      <c r="AE30" s="820"/>
      <c r="AF30" s="821">
        <v>10</v>
      </c>
      <c r="AG30" s="822"/>
      <c r="AH30" s="822"/>
      <c r="AI30" s="822"/>
      <c r="AJ30" s="823"/>
      <c r="AK30" s="890">
        <v>84</v>
      </c>
      <c r="AL30" s="891"/>
      <c r="AM30" s="891"/>
      <c r="AN30" s="891"/>
      <c r="AO30" s="891"/>
      <c r="AP30" s="891" t="s">
        <v>571</v>
      </c>
      <c r="AQ30" s="891"/>
      <c r="AR30" s="891"/>
      <c r="AS30" s="891"/>
      <c r="AT30" s="891"/>
      <c r="AU30" s="891" t="s">
        <v>571</v>
      </c>
      <c r="AV30" s="891"/>
      <c r="AW30" s="891"/>
      <c r="AX30" s="891"/>
      <c r="AY30" s="891"/>
      <c r="AZ30" s="892" t="s">
        <v>571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402</v>
      </c>
      <c r="C31" s="816"/>
      <c r="D31" s="816"/>
      <c r="E31" s="816"/>
      <c r="F31" s="816"/>
      <c r="G31" s="816"/>
      <c r="H31" s="816"/>
      <c r="I31" s="816"/>
      <c r="J31" s="816"/>
      <c r="K31" s="816"/>
      <c r="L31" s="816"/>
      <c r="M31" s="816"/>
      <c r="N31" s="816"/>
      <c r="O31" s="816"/>
      <c r="P31" s="817"/>
      <c r="Q31" s="818">
        <v>1306</v>
      </c>
      <c r="R31" s="819"/>
      <c r="S31" s="819"/>
      <c r="T31" s="819"/>
      <c r="U31" s="819"/>
      <c r="V31" s="819">
        <v>1273</v>
      </c>
      <c r="W31" s="819"/>
      <c r="X31" s="819"/>
      <c r="Y31" s="819"/>
      <c r="Z31" s="819"/>
      <c r="AA31" s="819">
        <v>33</v>
      </c>
      <c r="AB31" s="819"/>
      <c r="AC31" s="819"/>
      <c r="AD31" s="819"/>
      <c r="AE31" s="820"/>
      <c r="AF31" s="821">
        <v>116</v>
      </c>
      <c r="AG31" s="822"/>
      <c r="AH31" s="822"/>
      <c r="AI31" s="822"/>
      <c r="AJ31" s="823"/>
      <c r="AK31" s="890">
        <v>329</v>
      </c>
      <c r="AL31" s="891"/>
      <c r="AM31" s="891"/>
      <c r="AN31" s="891"/>
      <c r="AO31" s="891"/>
      <c r="AP31" s="891">
        <v>7791</v>
      </c>
      <c r="AQ31" s="891"/>
      <c r="AR31" s="891"/>
      <c r="AS31" s="891"/>
      <c r="AT31" s="891"/>
      <c r="AU31" s="891">
        <v>2906</v>
      </c>
      <c r="AV31" s="891"/>
      <c r="AW31" s="891"/>
      <c r="AX31" s="891"/>
      <c r="AY31" s="891"/>
      <c r="AZ31" s="892" t="s">
        <v>571</v>
      </c>
      <c r="BA31" s="892"/>
      <c r="BB31" s="892"/>
      <c r="BC31" s="892"/>
      <c r="BD31" s="892"/>
      <c r="BE31" s="888" t="s">
        <v>403</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387</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548</v>
      </c>
      <c r="AG63" s="902"/>
      <c r="AH63" s="902"/>
      <c r="AI63" s="902"/>
      <c r="AJ63" s="903"/>
      <c r="AK63" s="904"/>
      <c r="AL63" s="899"/>
      <c r="AM63" s="899"/>
      <c r="AN63" s="899"/>
      <c r="AO63" s="899"/>
      <c r="AP63" s="902">
        <v>7791</v>
      </c>
      <c r="AQ63" s="902"/>
      <c r="AR63" s="902"/>
      <c r="AS63" s="902"/>
      <c r="AT63" s="902"/>
      <c r="AU63" s="902">
        <v>2906</v>
      </c>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392</v>
      </c>
      <c r="W66" s="778"/>
      <c r="X66" s="778"/>
      <c r="Y66" s="778"/>
      <c r="Z66" s="779"/>
      <c r="AA66" s="777" t="s">
        <v>409</v>
      </c>
      <c r="AB66" s="778"/>
      <c r="AC66" s="778"/>
      <c r="AD66" s="778"/>
      <c r="AE66" s="779"/>
      <c r="AF66" s="912" t="s">
        <v>394</v>
      </c>
      <c r="AG66" s="873"/>
      <c r="AH66" s="873"/>
      <c r="AI66" s="873"/>
      <c r="AJ66" s="913"/>
      <c r="AK66" s="777" t="s">
        <v>410</v>
      </c>
      <c r="AL66" s="801"/>
      <c r="AM66" s="801"/>
      <c r="AN66" s="801"/>
      <c r="AO66" s="802"/>
      <c r="AP66" s="777" t="s">
        <v>411</v>
      </c>
      <c r="AQ66" s="778"/>
      <c r="AR66" s="778"/>
      <c r="AS66" s="778"/>
      <c r="AT66" s="779"/>
      <c r="AU66" s="777" t="s">
        <v>412</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564</v>
      </c>
      <c r="C68" s="930"/>
      <c r="D68" s="930"/>
      <c r="E68" s="930"/>
      <c r="F68" s="930"/>
      <c r="G68" s="930"/>
      <c r="H68" s="930"/>
      <c r="I68" s="930"/>
      <c r="J68" s="930"/>
      <c r="K68" s="930"/>
      <c r="L68" s="930"/>
      <c r="M68" s="930"/>
      <c r="N68" s="930"/>
      <c r="O68" s="930"/>
      <c r="P68" s="931"/>
      <c r="Q68" s="932">
        <v>12354</v>
      </c>
      <c r="R68" s="926"/>
      <c r="S68" s="926"/>
      <c r="T68" s="926"/>
      <c r="U68" s="926"/>
      <c r="V68" s="926">
        <v>11350</v>
      </c>
      <c r="W68" s="926"/>
      <c r="X68" s="926"/>
      <c r="Y68" s="926"/>
      <c r="Z68" s="926"/>
      <c r="AA68" s="926">
        <v>1004</v>
      </c>
      <c r="AB68" s="926"/>
      <c r="AC68" s="926"/>
      <c r="AD68" s="926"/>
      <c r="AE68" s="926"/>
      <c r="AF68" s="926">
        <v>1004</v>
      </c>
      <c r="AG68" s="926"/>
      <c r="AH68" s="926"/>
      <c r="AI68" s="926"/>
      <c r="AJ68" s="926"/>
      <c r="AK68" s="926">
        <v>3718</v>
      </c>
      <c r="AL68" s="926"/>
      <c r="AM68" s="926"/>
      <c r="AN68" s="926"/>
      <c r="AO68" s="926"/>
      <c r="AP68" s="926" t="s">
        <v>571</v>
      </c>
      <c r="AQ68" s="926"/>
      <c r="AR68" s="926"/>
      <c r="AS68" s="926"/>
      <c r="AT68" s="926"/>
      <c r="AU68" s="926" t="s">
        <v>571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565</v>
      </c>
      <c r="C69" s="934"/>
      <c r="D69" s="934"/>
      <c r="E69" s="934"/>
      <c r="F69" s="934"/>
      <c r="G69" s="934"/>
      <c r="H69" s="934"/>
      <c r="I69" s="934"/>
      <c r="J69" s="934"/>
      <c r="K69" s="934"/>
      <c r="L69" s="934"/>
      <c r="M69" s="934"/>
      <c r="N69" s="934"/>
      <c r="O69" s="934"/>
      <c r="P69" s="935"/>
      <c r="Q69" s="936">
        <v>1380</v>
      </c>
      <c r="R69" s="891"/>
      <c r="S69" s="891"/>
      <c r="T69" s="891"/>
      <c r="U69" s="891"/>
      <c r="V69" s="891">
        <v>1264</v>
      </c>
      <c r="W69" s="891"/>
      <c r="X69" s="891"/>
      <c r="Y69" s="891"/>
      <c r="Z69" s="891"/>
      <c r="AA69" s="891">
        <v>116</v>
      </c>
      <c r="AB69" s="891"/>
      <c r="AC69" s="891"/>
      <c r="AD69" s="891"/>
      <c r="AE69" s="891"/>
      <c r="AF69" s="891">
        <v>108</v>
      </c>
      <c r="AG69" s="891"/>
      <c r="AH69" s="891"/>
      <c r="AI69" s="891"/>
      <c r="AJ69" s="891"/>
      <c r="AK69" s="891">
        <v>0</v>
      </c>
      <c r="AL69" s="891"/>
      <c r="AM69" s="891"/>
      <c r="AN69" s="891"/>
      <c r="AO69" s="891"/>
      <c r="AP69" s="891">
        <v>367</v>
      </c>
      <c r="AQ69" s="891"/>
      <c r="AR69" s="891"/>
      <c r="AS69" s="891"/>
      <c r="AT69" s="891"/>
      <c r="AU69" s="891">
        <v>86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566</v>
      </c>
      <c r="C70" s="934"/>
      <c r="D70" s="934"/>
      <c r="E70" s="934"/>
      <c r="F70" s="934"/>
      <c r="G70" s="934"/>
      <c r="H70" s="934"/>
      <c r="I70" s="934"/>
      <c r="J70" s="934"/>
      <c r="K70" s="934"/>
      <c r="L70" s="934"/>
      <c r="M70" s="934"/>
      <c r="N70" s="934"/>
      <c r="O70" s="934"/>
      <c r="P70" s="935"/>
      <c r="Q70" s="936">
        <v>1381</v>
      </c>
      <c r="R70" s="891"/>
      <c r="S70" s="891"/>
      <c r="T70" s="891"/>
      <c r="U70" s="891"/>
      <c r="V70" s="891">
        <v>979</v>
      </c>
      <c r="W70" s="891"/>
      <c r="X70" s="891"/>
      <c r="Y70" s="891"/>
      <c r="Z70" s="891"/>
      <c r="AA70" s="891">
        <v>402</v>
      </c>
      <c r="AB70" s="891"/>
      <c r="AC70" s="891"/>
      <c r="AD70" s="891"/>
      <c r="AE70" s="891"/>
      <c r="AF70" s="891">
        <v>1235</v>
      </c>
      <c r="AG70" s="891"/>
      <c r="AH70" s="891"/>
      <c r="AI70" s="891"/>
      <c r="AJ70" s="891"/>
      <c r="AK70" s="891" t="s">
        <v>571</v>
      </c>
      <c r="AL70" s="891"/>
      <c r="AM70" s="891"/>
      <c r="AN70" s="891"/>
      <c r="AO70" s="891"/>
      <c r="AP70" s="891">
        <v>450</v>
      </c>
      <c r="AQ70" s="891"/>
      <c r="AR70" s="891"/>
      <c r="AS70" s="891"/>
      <c r="AT70" s="891"/>
      <c r="AU70" s="891" t="s">
        <v>571</v>
      </c>
      <c r="AV70" s="891"/>
      <c r="AW70" s="891"/>
      <c r="AX70" s="891"/>
      <c r="AY70" s="891"/>
      <c r="AZ70" s="937" t="s">
        <v>572</v>
      </c>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567</v>
      </c>
      <c r="C71" s="934"/>
      <c r="D71" s="934"/>
      <c r="E71" s="934"/>
      <c r="F71" s="934"/>
      <c r="G71" s="934"/>
      <c r="H71" s="934"/>
      <c r="I71" s="934"/>
      <c r="J71" s="934"/>
      <c r="K71" s="934"/>
      <c r="L71" s="934"/>
      <c r="M71" s="934"/>
      <c r="N71" s="934"/>
      <c r="O71" s="934"/>
      <c r="P71" s="935"/>
      <c r="Q71" s="936">
        <v>2411</v>
      </c>
      <c r="R71" s="891"/>
      <c r="S71" s="891"/>
      <c r="T71" s="891"/>
      <c r="U71" s="891"/>
      <c r="V71" s="891">
        <v>2357</v>
      </c>
      <c r="W71" s="891"/>
      <c r="X71" s="891"/>
      <c r="Y71" s="891"/>
      <c r="Z71" s="891"/>
      <c r="AA71" s="891">
        <v>54</v>
      </c>
      <c r="AB71" s="891"/>
      <c r="AC71" s="891"/>
      <c r="AD71" s="891"/>
      <c r="AE71" s="891"/>
      <c r="AF71" s="891">
        <v>54</v>
      </c>
      <c r="AG71" s="891"/>
      <c r="AH71" s="891"/>
      <c r="AI71" s="891"/>
      <c r="AJ71" s="891"/>
      <c r="AK71" s="891">
        <v>85</v>
      </c>
      <c r="AL71" s="891"/>
      <c r="AM71" s="891"/>
      <c r="AN71" s="891"/>
      <c r="AO71" s="891"/>
      <c r="AP71" s="891">
        <v>1258</v>
      </c>
      <c r="AQ71" s="891"/>
      <c r="AR71" s="891"/>
      <c r="AS71" s="891"/>
      <c r="AT71" s="891"/>
      <c r="AU71" s="891">
        <v>197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568</v>
      </c>
      <c r="C72" s="934"/>
      <c r="D72" s="934"/>
      <c r="E72" s="934"/>
      <c r="F72" s="934"/>
      <c r="G72" s="934"/>
      <c r="H72" s="934"/>
      <c r="I72" s="934"/>
      <c r="J72" s="934"/>
      <c r="K72" s="934"/>
      <c r="L72" s="934"/>
      <c r="M72" s="934"/>
      <c r="N72" s="934"/>
      <c r="O72" s="934"/>
      <c r="P72" s="935"/>
      <c r="Q72" s="936">
        <v>284</v>
      </c>
      <c r="R72" s="891"/>
      <c r="S72" s="891"/>
      <c r="T72" s="891"/>
      <c r="U72" s="891"/>
      <c r="V72" s="891">
        <v>254</v>
      </c>
      <c r="W72" s="891"/>
      <c r="X72" s="891"/>
      <c r="Y72" s="891"/>
      <c r="Z72" s="891"/>
      <c r="AA72" s="891">
        <v>30</v>
      </c>
      <c r="AB72" s="891"/>
      <c r="AC72" s="891"/>
      <c r="AD72" s="891"/>
      <c r="AE72" s="891"/>
      <c r="AF72" s="891">
        <v>30</v>
      </c>
      <c r="AG72" s="891"/>
      <c r="AH72" s="891"/>
      <c r="AI72" s="891"/>
      <c r="AJ72" s="891"/>
      <c r="AK72" s="891" t="s">
        <v>571</v>
      </c>
      <c r="AL72" s="891"/>
      <c r="AM72" s="891"/>
      <c r="AN72" s="891"/>
      <c r="AO72" s="891"/>
      <c r="AP72" s="891" t="s">
        <v>571</v>
      </c>
      <c r="AQ72" s="891"/>
      <c r="AR72" s="891"/>
      <c r="AS72" s="891"/>
      <c r="AT72" s="891"/>
      <c r="AU72" s="891" t="s">
        <v>571</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569</v>
      </c>
      <c r="C73" s="934"/>
      <c r="D73" s="934"/>
      <c r="E73" s="934"/>
      <c r="F73" s="934"/>
      <c r="G73" s="934"/>
      <c r="H73" s="934"/>
      <c r="I73" s="934"/>
      <c r="J73" s="934"/>
      <c r="K73" s="934"/>
      <c r="L73" s="934"/>
      <c r="M73" s="934"/>
      <c r="N73" s="934"/>
      <c r="O73" s="934"/>
      <c r="P73" s="935"/>
      <c r="Q73" s="936">
        <v>290289</v>
      </c>
      <c r="R73" s="891"/>
      <c r="S73" s="891"/>
      <c r="T73" s="891"/>
      <c r="U73" s="891"/>
      <c r="V73" s="891">
        <v>278734</v>
      </c>
      <c r="W73" s="891"/>
      <c r="X73" s="891"/>
      <c r="Y73" s="891"/>
      <c r="Z73" s="891"/>
      <c r="AA73" s="891">
        <v>11555</v>
      </c>
      <c r="AB73" s="891"/>
      <c r="AC73" s="891"/>
      <c r="AD73" s="891"/>
      <c r="AE73" s="891"/>
      <c r="AF73" s="891">
        <v>11555</v>
      </c>
      <c r="AG73" s="891"/>
      <c r="AH73" s="891"/>
      <c r="AI73" s="891"/>
      <c r="AJ73" s="891"/>
      <c r="AK73" s="891" t="s">
        <v>571</v>
      </c>
      <c r="AL73" s="891"/>
      <c r="AM73" s="891"/>
      <c r="AN73" s="891"/>
      <c r="AO73" s="891"/>
      <c r="AP73" s="891" t="s">
        <v>571</v>
      </c>
      <c r="AQ73" s="891"/>
      <c r="AR73" s="891"/>
      <c r="AS73" s="891"/>
      <c r="AT73" s="891"/>
      <c r="AU73" s="891" t="s">
        <v>571</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387</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13986</v>
      </c>
      <c r="AG88" s="902"/>
      <c r="AH88" s="902"/>
      <c r="AI88" s="902"/>
      <c r="AJ88" s="902"/>
      <c r="AK88" s="899"/>
      <c r="AL88" s="899"/>
      <c r="AM88" s="899"/>
      <c r="AN88" s="899"/>
      <c r="AO88" s="899"/>
      <c r="AP88" s="902">
        <v>2075</v>
      </c>
      <c r="AQ88" s="902"/>
      <c r="AR88" s="902"/>
      <c r="AS88" s="902"/>
      <c r="AT88" s="902"/>
      <c r="AU88" s="902">
        <v>283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9</v>
      </c>
      <c r="CS102" s="910"/>
      <c r="CT102" s="910"/>
      <c r="CU102" s="910"/>
      <c r="CV102" s="953"/>
      <c r="CW102" s="952">
        <v>0</v>
      </c>
      <c r="CX102" s="910"/>
      <c r="CY102" s="910"/>
      <c r="CZ102" s="910"/>
      <c r="DA102" s="953"/>
      <c r="DB102" s="952" t="s">
        <v>571</v>
      </c>
      <c r="DC102" s="910"/>
      <c r="DD102" s="910"/>
      <c r="DE102" s="910"/>
      <c r="DF102" s="953"/>
      <c r="DG102" s="952" t="s">
        <v>571</v>
      </c>
      <c r="DH102" s="910"/>
      <c r="DI102" s="910"/>
      <c r="DJ102" s="910"/>
      <c r="DK102" s="953"/>
      <c r="DL102" s="952" t="s">
        <v>571</v>
      </c>
      <c r="DM102" s="910"/>
      <c r="DN102" s="910"/>
      <c r="DO102" s="910"/>
      <c r="DP102" s="953"/>
      <c r="DQ102" s="952" t="s">
        <v>571</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304</v>
      </c>
      <c r="AG109" s="955"/>
      <c r="AH109" s="955"/>
      <c r="AI109" s="955"/>
      <c r="AJ109" s="956"/>
      <c r="AK109" s="954" t="s">
        <v>303</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304</v>
      </c>
      <c r="BW109" s="955"/>
      <c r="BX109" s="955"/>
      <c r="BY109" s="955"/>
      <c r="BZ109" s="956"/>
      <c r="CA109" s="954" t="s">
        <v>303</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304</v>
      </c>
      <c r="DM109" s="955"/>
      <c r="DN109" s="955"/>
      <c r="DO109" s="955"/>
      <c r="DP109" s="956"/>
      <c r="DQ109" s="954" t="s">
        <v>303</v>
      </c>
      <c r="DR109" s="955"/>
      <c r="DS109" s="955"/>
      <c r="DT109" s="955"/>
      <c r="DU109" s="956"/>
      <c r="DV109" s="954" t="s">
        <v>423</v>
      </c>
      <c r="DW109" s="955"/>
      <c r="DX109" s="955"/>
      <c r="DY109" s="955"/>
      <c r="DZ109" s="957"/>
    </row>
    <row r="110" spans="1:131" s="226" customFormat="1" ht="26.25" customHeight="1" x14ac:dyDescent="0.15">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1357519</v>
      </c>
      <c r="AB110" s="962"/>
      <c r="AC110" s="962"/>
      <c r="AD110" s="962"/>
      <c r="AE110" s="963"/>
      <c r="AF110" s="964">
        <v>1416647</v>
      </c>
      <c r="AG110" s="962"/>
      <c r="AH110" s="962"/>
      <c r="AI110" s="962"/>
      <c r="AJ110" s="963"/>
      <c r="AK110" s="964">
        <v>1303986</v>
      </c>
      <c r="AL110" s="962"/>
      <c r="AM110" s="962"/>
      <c r="AN110" s="962"/>
      <c r="AO110" s="963"/>
      <c r="AP110" s="965">
        <v>17.7</v>
      </c>
      <c r="AQ110" s="966"/>
      <c r="AR110" s="966"/>
      <c r="AS110" s="966"/>
      <c r="AT110" s="967"/>
      <c r="AU110" s="968" t="s">
        <v>65</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15992660</v>
      </c>
      <c r="BR110" s="997"/>
      <c r="BS110" s="997"/>
      <c r="BT110" s="997"/>
      <c r="BU110" s="997"/>
      <c r="BV110" s="997">
        <v>16177510</v>
      </c>
      <c r="BW110" s="997"/>
      <c r="BX110" s="997"/>
      <c r="BY110" s="997"/>
      <c r="BZ110" s="997"/>
      <c r="CA110" s="997">
        <v>16361283</v>
      </c>
      <c r="CB110" s="997"/>
      <c r="CC110" s="997"/>
      <c r="CD110" s="997"/>
      <c r="CE110" s="997"/>
      <c r="CF110" s="1011">
        <v>221.9</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429</v>
      </c>
      <c r="DH110" s="997"/>
      <c r="DI110" s="997"/>
      <c r="DJ110" s="997"/>
      <c r="DK110" s="997"/>
      <c r="DL110" s="997" t="s">
        <v>122</v>
      </c>
      <c r="DM110" s="997"/>
      <c r="DN110" s="997"/>
      <c r="DO110" s="997"/>
      <c r="DP110" s="997"/>
      <c r="DQ110" s="997" t="s">
        <v>429</v>
      </c>
      <c r="DR110" s="997"/>
      <c r="DS110" s="997"/>
      <c r="DT110" s="997"/>
      <c r="DU110" s="997"/>
      <c r="DV110" s="998" t="s">
        <v>122</v>
      </c>
      <c r="DW110" s="998"/>
      <c r="DX110" s="998"/>
      <c r="DY110" s="998"/>
      <c r="DZ110" s="999"/>
    </row>
    <row r="111" spans="1:131" s="226" customFormat="1" ht="26.25" customHeight="1" x14ac:dyDescent="0.15">
      <c r="A111" s="1000" t="s">
        <v>430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429</v>
      </c>
      <c r="AB111" s="1004"/>
      <c r="AC111" s="1004"/>
      <c r="AD111" s="1004"/>
      <c r="AE111" s="1005"/>
      <c r="AF111" s="1006" t="s">
        <v>429</v>
      </c>
      <c r="AG111" s="1004"/>
      <c r="AH111" s="1004"/>
      <c r="AI111" s="1004"/>
      <c r="AJ111" s="1005"/>
      <c r="AK111" s="1006" t="s">
        <v>122</v>
      </c>
      <c r="AL111" s="1004"/>
      <c r="AM111" s="1004"/>
      <c r="AN111" s="1004"/>
      <c r="AO111" s="1005"/>
      <c r="AP111" s="1007" t="s">
        <v>429</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t="s">
        <v>122</v>
      </c>
      <c r="BR111" s="990"/>
      <c r="BS111" s="990"/>
      <c r="BT111" s="990"/>
      <c r="BU111" s="990"/>
      <c r="BV111" s="990" t="s">
        <v>429</v>
      </c>
      <c r="BW111" s="990"/>
      <c r="BX111" s="990"/>
      <c r="BY111" s="990"/>
      <c r="BZ111" s="990"/>
      <c r="CA111" s="990" t="s">
        <v>429</v>
      </c>
      <c r="CB111" s="990"/>
      <c r="CC111" s="990"/>
      <c r="CD111" s="990"/>
      <c r="CE111" s="990"/>
      <c r="CF111" s="984" t="s">
        <v>429</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429</v>
      </c>
      <c r="DH111" s="990"/>
      <c r="DI111" s="990"/>
      <c r="DJ111" s="990"/>
      <c r="DK111" s="990"/>
      <c r="DL111" s="990" t="s">
        <v>429</v>
      </c>
      <c r="DM111" s="990"/>
      <c r="DN111" s="990"/>
      <c r="DO111" s="990"/>
      <c r="DP111" s="990"/>
      <c r="DQ111" s="990" t="s">
        <v>429</v>
      </c>
      <c r="DR111" s="990"/>
      <c r="DS111" s="990"/>
      <c r="DT111" s="990"/>
      <c r="DU111" s="990"/>
      <c r="DV111" s="991" t="s">
        <v>429</v>
      </c>
      <c r="DW111" s="991"/>
      <c r="DX111" s="991"/>
      <c r="DY111" s="991"/>
      <c r="DZ111" s="992"/>
    </row>
    <row r="112" spans="1:131" s="226" customFormat="1" ht="26.25" customHeight="1" x14ac:dyDescent="0.15">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429</v>
      </c>
      <c r="AB112" s="1029"/>
      <c r="AC112" s="1029"/>
      <c r="AD112" s="1029"/>
      <c r="AE112" s="1030"/>
      <c r="AF112" s="1031" t="s">
        <v>429</v>
      </c>
      <c r="AG112" s="1029"/>
      <c r="AH112" s="1029"/>
      <c r="AI112" s="1029"/>
      <c r="AJ112" s="1030"/>
      <c r="AK112" s="1031" t="s">
        <v>385</v>
      </c>
      <c r="AL112" s="1029"/>
      <c r="AM112" s="1029"/>
      <c r="AN112" s="1029"/>
      <c r="AO112" s="1030"/>
      <c r="AP112" s="1032" t="s">
        <v>122</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3606255</v>
      </c>
      <c r="BR112" s="990"/>
      <c r="BS112" s="990"/>
      <c r="BT112" s="990"/>
      <c r="BU112" s="990"/>
      <c r="BV112" s="990">
        <v>3464856</v>
      </c>
      <c r="BW112" s="990"/>
      <c r="BX112" s="990"/>
      <c r="BY112" s="990"/>
      <c r="BZ112" s="990"/>
      <c r="CA112" s="990">
        <v>2906076</v>
      </c>
      <c r="CB112" s="990"/>
      <c r="CC112" s="990"/>
      <c r="CD112" s="990"/>
      <c r="CE112" s="990"/>
      <c r="CF112" s="984">
        <v>39.4</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429</v>
      </c>
      <c r="DH112" s="990"/>
      <c r="DI112" s="990"/>
      <c r="DJ112" s="990"/>
      <c r="DK112" s="990"/>
      <c r="DL112" s="990" t="s">
        <v>122</v>
      </c>
      <c r="DM112" s="990"/>
      <c r="DN112" s="990"/>
      <c r="DO112" s="990"/>
      <c r="DP112" s="990"/>
      <c r="DQ112" s="990" t="s">
        <v>429</v>
      </c>
      <c r="DR112" s="990"/>
      <c r="DS112" s="990"/>
      <c r="DT112" s="990"/>
      <c r="DU112" s="990"/>
      <c r="DV112" s="991" t="s">
        <v>122</v>
      </c>
      <c r="DW112" s="991"/>
      <c r="DX112" s="991"/>
      <c r="DY112" s="991"/>
      <c r="DZ112" s="992"/>
    </row>
    <row r="113" spans="1:130" s="226" customFormat="1" ht="26.25" customHeight="1" x14ac:dyDescent="0.15">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337748</v>
      </c>
      <c r="AB113" s="1004"/>
      <c r="AC113" s="1004"/>
      <c r="AD113" s="1004"/>
      <c r="AE113" s="1005"/>
      <c r="AF113" s="1006">
        <v>331100</v>
      </c>
      <c r="AG113" s="1004"/>
      <c r="AH113" s="1004"/>
      <c r="AI113" s="1004"/>
      <c r="AJ113" s="1005"/>
      <c r="AK113" s="1006">
        <v>192884</v>
      </c>
      <c r="AL113" s="1004"/>
      <c r="AM113" s="1004"/>
      <c r="AN113" s="1004"/>
      <c r="AO113" s="1005"/>
      <c r="AP113" s="1007">
        <v>2.6</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361837</v>
      </c>
      <c r="BR113" s="990"/>
      <c r="BS113" s="990"/>
      <c r="BT113" s="990"/>
      <c r="BU113" s="990"/>
      <c r="BV113" s="990">
        <v>349931</v>
      </c>
      <c r="BW113" s="990"/>
      <c r="BX113" s="990"/>
      <c r="BY113" s="990"/>
      <c r="BZ113" s="990"/>
      <c r="CA113" s="990">
        <v>282111</v>
      </c>
      <c r="CB113" s="990"/>
      <c r="CC113" s="990"/>
      <c r="CD113" s="990"/>
      <c r="CE113" s="990"/>
      <c r="CF113" s="984">
        <v>3.8</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429</v>
      </c>
      <c r="DH113" s="1029"/>
      <c r="DI113" s="1029"/>
      <c r="DJ113" s="1029"/>
      <c r="DK113" s="1030"/>
      <c r="DL113" s="1031" t="s">
        <v>429</v>
      </c>
      <c r="DM113" s="1029"/>
      <c r="DN113" s="1029"/>
      <c r="DO113" s="1029"/>
      <c r="DP113" s="1030"/>
      <c r="DQ113" s="1031" t="s">
        <v>122</v>
      </c>
      <c r="DR113" s="1029"/>
      <c r="DS113" s="1029"/>
      <c r="DT113" s="1029"/>
      <c r="DU113" s="1030"/>
      <c r="DV113" s="1032" t="s">
        <v>385</v>
      </c>
      <c r="DW113" s="1033"/>
      <c r="DX113" s="1033"/>
      <c r="DY113" s="1033"/>
      <c r="DZ113" s="1034"/>
    </row>
    <row r="114" spans="1:130" s="226" customFormat="1" ht="26.25" customHeight="1" x14ac:dyDescent="0.15">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27006</v>
      </c>
      <c r="AB114" s="1029"/>
      <c r="AC114" s="1029"/>
      <c r="AD114" s="1029"/>
      <c r="AE114" s="1030"/>
      <c r="AF114" s="1031">
        <v>60341</v>
      </c>
      <c r="AG114" s="1029"/>
      <c r="AH114" s="1029"/>
      <c r="AI114" s="1029"/>
      <c r="AJ114" s="1030"/>
      <c r="AK114" s="1031">
        <v>79618</v>
      </c>
      <c r="AL114" s="1029"/>
      <c r="AM114" s="1029"/>
      <c r="AN114" s="1029"/>
      <c r="AO114" s="1030"/>
      <c r="AP114" s="1032">
        <v>1.1000000000000001</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t="s">
        <v>429</v>
      </c>
      <c r="BR114" s="990"/>
      <c r="BS114" s="990"/>
      <c r="BT114" s="990"/>
      <c r="BU114" s="990"/>
      <c r="BV114" s="990" t="s">
        <v>385</v>
      </c>
      <c r="BW114" s="990"/>
      <c r="BX114" s="990"/>
      <c r="BY114" s="990"/>
      <c r="BZ114" s="990"/>
      <c r="CA114" s="990" t="s">
        <v>429</v>
      </c>
      <c r="CB114" s="990"/>
      <c r="CC114" s="990"/>
      <c r="CD114" s="990"/>
      <c r="CE114" s="990"/>
      <c r="CF114" s="984" t="s">
        <v>122</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122</v>
      </c>
      <c r="DH114" s="1029"/>
      <c r="DI114" s="1029"/>
      <c r="DJ114" s="1029"/>
      <c r="DK114" s="1030"/>
      <c r="DL114" s="1031" t="s">
        <v>429</v>
      </c>
      <c r="DM114" s="1029"/>
      <c r="DN114" s="1029"/>
      <c r="DO114" s="1029"/>
      <c r="DP114" s="1030"/>
      <c r="DQ114" s="1031" t="s">
        <v>122</v>
      </c>
      <c r="DR114" s="1029"/>
      <c r="DS114" s="1029"/>
      <c r="DT114" s="1029"/>
      <c r="DU114" s="1030"/>
      <c r="DV114" s="1032" t="s">
        <v>429</v>
      </c>
      <c r="DW114" s="1033"/>
      <c r="DX114" s="1033"/>
      <c r="DY114" s="1033"/>
      <c r="DZ114" s="1034"/>
    </row>
    <row r="115" spans="1:130" s="226" customFormat="1" ht="26.25" customHeight="1" x14ac:dyDescent="0.15">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697</v>
      </c>
      <c r="AB115" s="1004"/>
      <c r="AC115" s="1004"/>
      <c r="AD115" s="1004"/>
      <c r="AE115" s="1005"/>
      <c r="AF115" s="1006">
        <v>595</v>
      </c>
      <c r="AG115" s="1004"/>
      <c r="AH115" s="1004"/>
      <c r="AI115" s="1004"/>
      <c r="AJ115" s="1005"/>
      <c r="AK115" s="1006">
        <v>467</v>
      </c>
      <c r="AL115" s="1004"/>
      <c r="AM115" s="1004"/>
      <c r="AN115" s="1004"/>
      <c r="AO115" s="1005"/>
      <c r="AP115" s="1007">
        <v>0</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t="s">
        <v>122</v>
      </c>
      <c r="BR115" s="990"/>
      <c r="BS115" s="990"/>
      <c r="BT115" s="990"/>
      <c r="BU115" s="990"/>
      <c r="BV115" s="990" t="s">
        <v>445</v>
      </c>
      <c r="BW115" s="990"/>
      <c r="BX115" s="990"/>
      <c r="BY115" s="990"/>
      <c r="BZ115" s="990"/>
      <c r="CA115" s="990" t="s">
        <v>429</v>
      </c>
      <c r="CB115" s="990"/>
      <c r="CC115" s="990"/>
      <c r="CD115" s="990"/>
      <c r="CE115" s="990"/>
      <c r="CF115" s="984" t="s">
        <v>122</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122</v>
      </c>
      <c r="DH115" s="1029"/>
      <c r="DI115" s="1029"/>
      <c r="DJ115" s="1029"/>
      <c r="DK115" s="1030"/>
      <c r="DL115" s="1031" t="s">
        <v>429</v>
      </c>
      <c r="DM115" s="1029"/>
      <c r="DN115" s="1029"/>
      <c r="DO115" s="1029"/>
      <c r="DP115" s="1030"/>
      <c r="DQ115" s="1031" t="s">
        <v>429</v>
      </c>
      <c r="DR115" s="1029"/>
      <c r="DS115" s="1029"/>
      <c r="DT115" s="1029"/>
      <c r="DU115" s="1030"/>
      <c r="DV115" s="1032" t="s">
        <v>429</v>
      </c>
      <c r="DW115" s="1033"/>
      <c r="DX115" s="1033"/>
      <c r="DY115" s="1033"/>
      <c r="DZ115" s="1034"/>
    </row>
    <row r="116" spans="1:130" s="226" customFormat="1" ht="26.25" customHeight="1" x14ac:dyDescent="0.15">
      <c r="A116" s="1026"/>
      <c r="B116" s="1027"/>
      <c r="C116" s="1035" t="s">
        <v>447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429</v>
      </c>
      <c r="AB116" s="1029"/>
      <c r="AC116" s="1029"/>
      <c r="AD116" s="1029"/>
      <c r="AE116" s="1030"/>
      <c r="AF116" s="1031" t="s">
        <v>429</v>
      </c>
      <c r="AG116" s="1029"/>
      <c r="AH116" s="1029"/>
      <c r="AI116" s="1029"/>
      <c r="AJ116" s="1030"/>
      <c r="AK116" s="1031" t="s">
        <v>429</v>
      </c>
      <c r="AL116" s="1029"/>
      <c r="AM116" s="1029"/>
      <c r="AN116" s="1029"/>
      <c r="AO116" s="1030"/>
      <c r="AP116" s="1032" t="s">
        <v>122</v>
      </c>
      <c r="AQ116" s="1033"/>
      <c r="AR116" s="1033"/>
      <c r="AS116" s="1033"/>
      <c r="AT116" s="1034"/>
      <c r="AU116" s="970"/>
      <c r="AV116" s="971"/>
      <c r="AW116" s="971"/>
      <c r="AX116" s="971"/>
      <c r="AY116" s="971"/>
      <c r="AZ116" s="1037" t="s">
        <v>448</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429</v>
      </c>
      <c r="BW116" s="990"/>
      <c r="BX116" s="990"/>
      <c r="BY116" s="990"/>
      <c r="BZ116" s="990"/>
      <c r="CA116" s="990" t="s">
        <v>429</v>
      </c>
      <c r="CB116" s="990"/>
      <c r="CC116" s="990"/>
      <c r="CD116" s="990"/>
      <c r="CE116" s="990"/>
      <c r="CF116" s="984" t="s">
        <v>429</v>
      </c>
      <c r="CG116" s="985"/>
      <c r="CH116" s="985"/>
      <c r="CI116" s="985"/>
      <c r="CJ116" s="985"/>
      <c r="CK116" s="1015"/>
      <c r="CL116" s="1016"/>
      <c r="CM116" s="986" t="s">
        <v>449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429</v>
      </c>
      <c r="DH116" s="1029"/>
      <c r="DI116" s="1029"/>
      <c r="DJ116" s="1029"/>
      <c r="DK116" s="1030"/>
      <c r="DL116" s="1031" t="s">
        <v>445</v>
      </c>
      <c r="DM116" s="1029"/>
      <c r="DN116" s="1029"/>
      <c r="DO116" s="1029"/>
      <c r="DP116" s="1030"/>
      <c r="DQ116" s="1031" t="s">
        <v>429</v>
      </c>
      <c r="DR116" s="1029"/>
      <c r="DS116" s="1029"/>
      <c r="DT116" s="1029"/>
      <c r="DU116" s="1030"/>
      <c r="DV116" s="1032" t="s">
        <v>429</v>
      </c>
      <c r="DW116" s="1033"/>
      <c r="DX116" s="1033"/>
      <c r="DY116" s="1033"/>
      <c r="DZ116" s="1034"/>
    </row>
    <row r="117" spans="1:130" s="226" customFormat="1" ht="26.25" customHeight="1" x14ac:dyDescent="0.15">
      <c r="A117" s="974" t="s">
        <v>184</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450</v>
      </c>
      <c r="Z117" s="956"/>
      <c r="AA117" s="1046">
        <v>1722970</v>
      </c>
      <c r="AB117" s="1047"/>
      <c r="AC117" s="1047"/>
      <c r="AD117" s="1047"/>
      <c r="AE117" s="1048"/>
      <c r="AF117" s="1049">
        <v>1808683</v>
      </c>
      <c r="AG117" s="1047"/>
      <c r="AH117" s="1047"/>
      <c r="AI117" s="1047"/>
      <c r="AJ117" s="1048"/>
      <c r="AK117" s="1049">
        <v>1576955</v>
      </c>
      <c r="AL117" s="1047"/>
      <c r="AM117" s="1047"/>
      <c r="AN117" s="1047"/>
      <c r="AO117" s="1048"/>
      <c r="AP117" s="1050"/>
      <c r="AQ117" s="1051"/>
      <c r="AR117" s="1051"/>
      <c r="AS117" s="1051"/>
      <c r="AT117" s="1052"/>
      <c r="AU117" s="970"/>
      <c r="AV117" s="971"/>
      <c r="AW117" s="971"/>
      <c r="AX117" s="971"/>
      <c r="AY117" s="971"/>
      <c r="AZ117" s="1037" t="s">
        <v>451</v>
      </c>
      <c r="BA117" s="1038"/>
      <c r="BB117" s="1038"/>
      <c r="BC117" s="1038"/>
      <c r="BD117" s="1038"/>
      <c r="BE117" s="1038"/>
      <c r="BF117" s="1038"/>
      <c r="BG117" s="1038"/>
      <c r="BH117" s="1038"/>
      <c r="BI117" s="1038"/>
      <c r="BJ117" s="1038"/>
      <c r="BK117" s="1038"/>
      <c r="BL117" s="1038"/>
      <c r="BM117" s="1038"/>
      <c r="BN117" s="1038"/>
      <c r="BO117" s="1038"/>
      <c r="BP117" s="1039"/>
      <c r="BQ117" s="989" t="s">
        <v>445</v>
      </c>
      <c r="BR117" s="990"/>
      <c r="BS117" s="990"/>
      <c r="BT117" s="990"/>
      <c r="BU117" s="990"/>
      <c r="BV117" s="990" t="s">
        <v>122</v>
      </c>
      <c r="BW117" s="990"/>
      <c r="BX117" s="990"/>
      <c r="BY117" s="990"/>
      <c r="BZ117" s="990"/>
      <c r="CA117" s="990" t="s">
        <v>429</v>
      </c>
      <c r="CB117" s="990"/>
      <c r="CC117" s="990"/>
      <c r="CD117" s="990"/>
      <c r="CE117" s="990"/>
      <c r="CF117" s="984" t="s">
        <v>429</v>
      </c>
      <c r="CG117" s="985"/>
      <c r="CH117" s="985"/>
      <c r="CI117" s="985"/>
      <c r="CJ117" s="985"/>
      <c r="CK117" s="1015"/>
      <c r="CL117" s="1016"/>
      <c r="CM117" s="986" t="s">
        <v>452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122</v>
      </c>
      <c r="DH117" s="1029"/>
      <c r="DI117" s="1029"/>
      <c r="DJ117" s="1029"/>
      <c r="DK117" s="1030"/>
      <c r="DL117" s="1031" t="s">
        <v>445</v>
      </c>
      <c r="DM117" s="1029"/>
      <c r="DN117" s="1029"/>
      <c r="DO117" s="1029"/>
      <c r="DP117" s="1030"/>
      <c r="DQ117" s="1031" t="s">
        <v>445</v>
      </c>
      <c r="DR117" s="1029"/>
      <c r="DS117" s="1029"/>
      <c r="DT117" s="1029"/>
      <c r="DU117" s="1030"/>
      <c r="DV117" s="1032" t="s">
        <v>122</v>
      </c>
      <c r="DW117" s="1033"/>
      <c r="DX117" s="1033"/>
      <c r="DY117" s="1033"/>
      <c r="DZ117" s="1034"/>
    </row>
    <row r="118" spans="1:130" s="226" customFormat="1" ht="26.25" customHeight="1" x14ac:dyDescent="0.15">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304</v>
      </c>
      <c r="AG118" s="955"/>
      <c r="AH118" s="955"/>
      <c r="AI118" s="955"/>
      <c r="AJ118" s="956"/>
      <c r="AK118" s="954" t="s">
        <v>303</v>
      </c>
      <c r="AL118" s="955"/>
      <c r="AM118" s="955"/>
      <c r="AN118" s="955"/>
      <c r="AO118" s="956"/>
      <c r="AP118" s="1041" t="s">
        <v>423</v>
      </c>
      <c r="AQ118" s="1042"/>
      <c r="AR118" s="1042"/>
      <c r="AS118" s="1042"/>
      <c r="AT118" s="1043"/>
      <c r="AU118" s="970"/>
      <c r="AV118" s="971"/>
      <c r="AW118" s="971"/>
      <c r="AX118" s="971"/>
      <c r="AY118" s="971"/>
      <c r="AZ118" s="1044" t="s">
        <v>453</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429</v>
      </c>
      <c r="BW118" s="1068"/>
      <c r="BX118" s="1068"/>
      <c r="BY118" s="1068"/>
      <c r="BZ118" s="1068"/>
      <c r="CA118" s="1068" t="s">
        <v>122</v>
      </c>
      <c r="CB118" s="1068"/>
      <c r="CC118" s="1068"/>
      <c r="CD118" s="1068"/>
      <c r="CE118" s="1068"/>
      <c r="CF118" s="984" t="s">
        <v>122</v>
      </c>
      <c r="CG118" s="985"/>
      <c r="CH118" s="985"/>
      <c r="CI118" s="985"/>
      <c r="CJ118" s="985"/>
      <c r="CK118" s="1015"/>
      <c r="CL118" s="1016"/>
      <c r="CM118" s="986" t="s">
        <v>454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429</v>
      </c>
      <c r="DH118" s="1029"/>
      <c r="DI118" s="1029"/>
      <c r="DJ118" s="1029"/>
      <c r="DK118" s="1030"/>
      <c r="DL118" s="1031" t="s">
        <v>122</v>
      </c>
      <c r="DM118" s="1029"/>
      <c r="DN118" s="1029"/>
      <c r="DO118" s="1029"/>
      <c r="DP118" s="1030"/>
      <c r="DQ118" s="1031" t="s">
        <v>122</v>
      </c>
      <c r="DR118" s="1029"/>
      <c r="DS118" s="1029"/>
      <c r="DT118" s="1029"/>
      <c r="DU118" s="1030"/>
      <c r="DV118" s="1032" t="s">
        <v>429</v>
      </c>
      <c r="DW118" s="1033"/>
      <c r="DX118" s="1033"/>
      <c r="DY118" s="1033"/>
      <c r="DZ118" s="1034"/>
    </row>
    <row r="119" spans="1:130" s="226" customFormat="1" ht="26.25" customHeight="1" x14ac:dyDescent="0.15">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429</v>
      </c>
      <c r="AB119" s="962"/>
      <c r="AC119" s="962"/>
      <c r="AD119" s="962"/>
      <c r="AE119" s="963"/>
      <c r="AF119" s="964" t="s">
        <v>122</v>
      </c>
      <c r="AG119" s="962"/>
      <c r="AH119" s="962"/>
      <c r="AI119" s="962"/>
      <c r="AJ119" s="963"/>
      <c r="AK119" s="964" t="s">
        <v>122</v>
      </c>
      <c r="AL119" s="962"/>
      <c r="AM119" s="962"/>
      <c r="AN119" s="962"/>
      <c r="AO119" s="963"/>
      <c r="AP119" s="965" t="s">
        <v>122</v>
      </c>
      <c r="AQ119" s="966"/>
      <c r="AR119" s="966"/>
      <c r="AS119" s="966"/>
      <c r="AT119" s="967"/>
      <c r="AU119" s="972"/>
      <c r="AV119" s="973"/>
      <c r="AW119" s="973"/>
      <c r="AX119" s="973"/>
      <c r="AY119" s="973"/>
      <c r="AZ119" s="257" t="s">
        <v>184</v>
      </c>
      <c r="BA119" s="257"/>
      <c r="BB119" s="257"/>
      <c r="BC119" s="257"/>
      <c r="BD119" s="257"/>
      <c r="BE119" s="257"/>
      <c r="BF119" s="257"/>
      <c r="BG119" s="257"/>
      <c r="BH119" s="257"/>
      <c r="BI119" s="257"/>
      <c r="BJ119" s="257"/>
      <c r="BK119" s="257"/>
      <c r="BL119" s="257"/>
      <c r="BM119" s="257"/>
      <c r="BN119" s="257"/>
      <c r="BO119" s="1045" t="s">
        <v>455</v>
      </c>
      <c r="BP119" s="1076"/>
      <c r="BQ119" s="1067">
        <v>19960752</v>
      </c>
      <c r="BR119" s="1068"/>
      <c r="BS119" s="1068"/>
      <c r="BT119" s="1068"/>
      <c r="BU119" s="1068"/>
      <c r="BV119" s="1068">
        <v>19992297</v>
      </c>
      <c r="BW119" s="1068"/>
      <c r="BX119" s="1068"/>
      <c r="BY119" s="1068"/>
      <c r="BZ119" s="1068"/>
      <c r="CA119" s="1068">
        <v>19549470</v>
      </c>
      <c r="CB119" s="1068"/>
      <c r="CC119" s="1068"/>
      <c r="CD119" s="1068"/>
      <c r="CE119" s="1068"/>
      <c r="CF119" s="1069"/>
      <c r="CG119" s="1070"/>
      <c r="CH119" s="1070"/>
      <c r="CI119" s="1070"/>
      <c r="CJ119" s="1071"/>
      <c r="CK119" s="1017"/>
      <c r="CL119" s="1018"/>
      <c r="CM119" s="1072" t="s">
        <v>456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429</v>
      </c>
      <c r="DH119" s="1054"/>
      <c r="DI119" s="1054"/>
      <c r="DJ119" s="1054"/>
      <c r="DK119" s="1055"/>
      <c r="DL119" s="1053" t="s">
        <v>122</v>
      </c>
      <c r="DM119" s="1054"/>
      <c r="DN119" s="1054"/>
      <c r="DO119" s="1054"/>
      <c r="DP119" s="1055"/>
      <c r="DQ119" s="1053" t="s">
        <v>122</v>
      </c>
      <c r="DR119" s="1054"/>
      <c r="DS119" s="1054"/>
      <c r="DT119" s="1054"/>
      <c r="DU119" s="1055"/>
      <c r="DV119" s="1056" t="s">
        <v>429</v>
      </c>
      <c r="DW119" s="1057"/>
      <c r="DX119" s="1057"/>
      <c r="DY119" s="1057"/>
      <c r="DZ119" s="1058"/>
    </row>
    <row r="120" spans="1:130" s="226" customFormat="1" ht="26.25" customHeight="1" x14ac:dyDescent="0.15">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122</v>
      </c>
      <c r="AG120" s="1029"/>
      <c r="AH120" s="1029"/>
      <c r="AI120" s="1029"/>
      <c r="AJ120" s="1030"/>
      <c r="AK120" s="1031" t="s">
        <v>122</v>
      </c>
      <c r="AL120" s="1029"/>
      <c r="AM120" s="1029"/>
      <c r="AN120" s="1029"/>
      <c r="AO120" s="1030"/>
      <c r="AP120" s="1032" t="s">
        <v>122</v>
      </c>
      <c r="AQ120" s="1033"/>
      <c r="AR120" s="1033"/>
      <c r="AS120" s="1033"/>
      <c r="AT120" s="1034"/>
      <c r="AU120" s="1059" t="s">
        <v>457</v>
      </c>
      <c r="AV120" s="1060"/>
      <c r="AW120" s="1060"/>
      <c r="AX120" s="1060"/>
      <c r="AY120" s="1061"/>
      <c r="AZ120" s="1010" t="s">
        <v>458</v>
      </c>
      <c r="BA120" s="959"/>
      <c r="BB120" s="959"/>
      <c r="BC120" s="959"/>
      <c r="BD120" s="959"/>
      <c r="BE120" s="959"/>
      <c r="BF120" s="959"/>
      <c r="BG120" s="959"/>
      <c r="BH120" s="959"/>
      <c r="BI120" s="959"/>
      <c r="BJ120" s="959"/>
      <c r="BK120" s="959"/>
      <c r="BL120" s="959"/>
      <c r="BM120" s="959"/>
      <c r="BN120" s="959"/>
      <c r="BO120" s="959"/>
      <c r="BP120" s="960"/>
      <c r="BQ120" s="996">
        <v>5203056</v>
      </c>
      <c r="BR120" s="997"/>
      <c r="BS120" s="997"/>
      <c r="BT120" s="997"/>
      <c r="BU120" s="997"/>
      <c r="BV120" s="997">
        <v>4844948</v>
      </c>
      <c r="BW120" s="997"/>
      <c r="BX120" s="997"/>
      <c r="BY120" s="997"/>
      <c r="BZ120" s="997"/>
      <c r="CA120" s="997">
        <v>5573138</v>
      </c>
      <c r="CB120" s="997"/>
      <c r="CC120" s="997"/>
      <c r="CD120" s="997"/>
      <c r="CE120" s="997"/>
      <c r="CF120" s="1011">
        <v>75.599999999999994</v>
      </c>
      <c r="CG120" s="1012"/>
      <c r="CH120" s="1012"/>
      <c r="CI120" s="1012"/>
      <c r="CJ120" s="1012"/>
      <c r="CK120" s="1077" t="s">
        <v>459</v>
      </c>
      <c r="CL120" s="1078"/>
      <c r="CM120" s="1078"/>
      <c r="CN120" s="1078"/>
      <c r="CO120" s="1079"/>
      <c r="CP120" s="1085" t="s">
        <v>402</v>
      </c>
      <c r="CQ120" s="1086"/>
      <c r="CR120" s="1086"/>
      <c r="CS120" s="1086"/>
      <c r="CT120" s="1086"/>
      <c r="CU120" s="1086"/>
      <c r="CV120" s="1086"/>
      <c r="CW120" s="1086"/>
      <c r="CX120" s="1086"/>
      <c r="CY120" s="1086"/>
      <c r="CZ120" s="1086"/>
      <c r="DA120" s="1086"/>
      <c r="DB120" s="1086"/>
      <c r="DC120" s="1086"/>
      <c r="DD120" s="1086"/>
      <c r="DE120" s="1086"/>
      <c r="DF120" s="1087"/>
      <c r="DG120" s="996">
        <v>3606255</v>
      </c>
      <c r="DH120" s="997"/>
      <c r="DI120" s="997"/>
      <c r="DJ120" s="997"/>
      <c r="DK120" s="997"/>
      <c r="DL120" s="997">
        <v>3464856</v>
      </c>
      <c r="DM120" s="997"/>
      <c r="DN120" s="997"/>
      <c r="DO120" s="997"/>
      <c r="DP120" s="997"/>
      <c r="DQ120" s="997">
        <v>2906076</v>
      </c>
      <c r="DR120" s="997"/>
      <c r="DS120" s="997"/>
      <c r="DT120" s="997"/>
      <c r="DU120" s="997"/>
      <c r="DV120" s="998">
        <v>39.4</v>
      </c>
      <c r="DW120" s="998"/>
      <c r="DX120" s="998"/>
      <c r="DY120" s="998"/>
      <c r="DZ120" s="999"/>
    </row>
    <row r="121" spans="1:130" s="226" customFormat="1" ht="26.25" customHeight="1" x14ac:dyDescent="0.15">
      <c r="A121" s="1129"/>
      <c r="B121" s="1016"/>
      <c r="C121" s="1037" t="s">
        <v>460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122</v>
      </c>
      <c r="AL121" s="1029"/>
      <c r="AM121" s="1029"/>
      <c r="AN121" s="1029"/>
      <c r="AO121" s="1030"/>
      <c r="AP121" s="1032" t="s">
        <v>122</v>
      </c>
      <c r="AQ121" s="1033"/>
      <c r="AR121" s="1033"/>
      <c r="AS121" s="1033"/>
      <c r="AT121" s="1034"/>
      <c r="AU121" s="1062"/>
      <c r="AV121" s="1063"/>
      <c r="AW121" s="1063"/>
      <c r="AX121" s="1063"/>
      <c r="AY121" s="1064"/>
      <c r="AZ121" s="1019" t="s">
        <v>461</v>
      </c>
      <c r="BA121" s="1020"/>
      <c r="BB121" s="1020"/>
      <c r="BC121" s="1020"/>
      <c r="BD121" s="1020"/>
      <c r="BE121" s="1020"/>
      <c r="BF121" s="1020"/>
      <c r="BG121" s="1020"/>
      <c r="BH121" s="1020"/>
      <c r="BI121" s="1020"/>
      <c r="BJ121" s="1020"/>
      <c r="BK121" s="1020"/>
      <c r="BL121" s="1020"/>
      <c r="BM121" s="1020"/>
      <c r="BN121" s="1020"/>
      <c r="BO121" s="1020"/>
      <c r="BP121" s="1021"/>
      <c r="BQ121" s="989">
        <v>832711</v>
      </c>
      <c r="BR121" s="990"/>
      <c r="BS121" s="990"/>
      <c r="BT121" s="990"/>
      <c r="BU121" s="990"/>
      <c r="BV121" s="990">
        <v>815381</v>
      </c>
      <c r="BW121" s="990"/>
      <c r="BX121" s="990"/>
      <c r="BY121" s="990"/>
      <c r="BZ121" s="990"/>
      <c r="CA121" s="990">
        <v>786631</v>
      </c>
      <c r="CB121" s="990"/>
      <c r="CC121" s="990"/>
      <c r="CD121" s="990"/>
      <c r="CE121" s="990"/>
      <c r="CF121" s="984">
        <v>10.7</v>
      </c>
      <c r="CG121" s="985"/>
      <c r="CH121" s="985"/>
      <c r="CI121" s="985"/>
      <c r="CJ121" s="985"/>
      <c r="CK121" s="1080"/>
      <c r="CL121" s="1081"/>
      <c r="CM121" s="1081"/>
      <c r="CN121" s="1081"/>
      <c r="CO121" s="1082"/>
      <c r="CP121" s="1090" t="s">
        <v>462</v>
      </c>
      <c r="CQ121" s="1091"/>
      <c r="CR121" s="1091"/>
      <c r="CS121" s="1091"/>
      <c r="CT121" s="1091"/>
      <c r="CU121" s="1091"/>
      <c r="CV121" s="1091"/>
      <c r="CW121" s="1091"/>
      <c r="CX121" s="1091"/>
      <c r="CY121" s="1091"/>
      <c r="CZ121" s="1091"/>
      <c r="DA121" s="1091"/>
      <c r="DB121" s="1091"/>
      <c r="DC121" s="1091"/>
      <c r="DD121" s="1091"/>
      <c r="DE121" s="1091"/>
      <c r="DF121" s="1092"/>
      <c r="DG121" s="989" t="s">
        <v>122</v>
      </c>
      <c r="DH121" s="990"/>
      <c r="DI121" s="990"/>
      <c r="DJ121" s="990"/>
      <c r="DK121" s="990"/>
      <c r="DL121" s="990" t="s">
        <v>429</v>
      </c>
      <c r="DM121" s="990"/>
      <c r="DN121" s="990"/>
      <c r="DO121" s="990"/>
      <c r="DP121" s="990"/>
      <c r="DQ121" s="990" t="s">
        <v>122</v>
      </c>
      <c r="DR121" s="990"/>
      <c r="DS121" s="990"/>
      <c r="DT121" s="990"/>
      <c r="DU121" s="990"/>
      <c r="DV121" s="991" t="s">
        <v>429</v>
      </c>
      <c r="DW121" s="991"/>
      <c r="DX121" s="991"/>
      <c r="DY121" s="991"/>
      <c r="DZ121" s="992"/>
    </row>
    <row r="122" spans="1:130" s="226" customFormat="1" ht="26.25" customHeight="1" x14ac:dyDescent="0.15">
      <c r="A122" s="1129"/>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122</v>
      </c>
      <c r="AG122" s="1029"/>
      <c r="AH122" s="1029"/>
      <c r="AI122" s="1029"/>
      <c r="AJ122" s="1030"/>
      <c r="AK122" s="1031" t="s">
        <v>122</v>
      </c>
      <c r="AL122" s="1029"/>
      <c r="AM122" s="1029"/>
      <c r="AN122" s="1029"/>
      <c r="AO122" s="1030"/>
      <c r="AP122" s="1032" t="s">
        <v>122</v>
      </c>
      <c r="AQ122" s="1033"/>
      <c r="AR122" s="1033"/>
      <c r="AS122" s="1033"/>
      <c r="AT122" s="1034"/>
      <c r="AU122" s="1062"/>
      <c r="AV122" s="1063"/>
      <c r="AW122" s="1063"/>
      <c r="AX122" s="1063"/>
      <c r="AY122" s="1064"/>
      <c r="AZ122" s="1044" t="s">
        <v>463</v>
      </c>
      <c r="BA122" s="1035"/>
      <c r="BB122" s="1035"/>
      <c r="BC122" s="1035"/>
      <c r="BD122" s="1035"/>
      <c r="BE122" s="1035"/>
      <c r="BF122" s="1035"/>
      <c r="BG122" s="1035"/>
      <c r="BH122" s="1035"/>
      <c r="BI122" s="1035"/>
      <c r="BJ122" s="1035"/>
      <c r="BK122" s="1035"/>
      <c r="BL122" s="1035"/>
      <c r="BM122" s="1035"/>
      <c r="BN122" s="1035"/>
      <c r="BO122" s="1035"/>
      <c r="BP122" s="1036"/>
      <c r="BQ122" s="1067">
        <v>12894816</v>
      </c>
      <c r="BR122" s="1068"/>
      <c r="BS122" s="1068"/>
      <c r="BT122" s="1068"/>
      <c r="BU122" s="1068"/>
      <c r="BV122" s="1068">
        <v>13579213</v>
      </c>
      <c r="BW122" s="1068"/>
      <c r="BX122" s="1068"/>
      <c r="BY122" s="1068"/>
      <c r="BZ122" s="1068"/>
      <c r="CA122" s="1068">
        <v>14028185</v>
      </c>
      <c r="CB122" s="1068"/>
      <c r="CC122" s="1068"/>
      <c r="CD122" s="1068"/>
      <c r="CE122" s="1068"/>
      <c r="CF122" s="1088">
        <v>190.3</v>
      </c>
      <c r="CG122" s="1089"/>
      <c r="CH122" s="1089"/>
      <c r="CI122" s="1089"/>
      <c r="CJ122" s="1089"/>
      <c r="CK122" s="1080"/>
      <c r="CL122" s="1081"/>
      <c r="CM122" s="1081"/>
      <c r="CN122" s="1081"/>
      <c r="CO122" s="1082"/>
      <c r="CP122" s="1090" t="s">
        <v>401</v>
      </c>
      <c r="CQ122" s="1091"/>
      <c r="CR122" s="1091"/>
      <c r="CS122" s="1091"/>
      <c r="CT122" s="1091"/>
      <c r="CU122" s="1091"/>
      <c r="CV122" s="1091"/>
      <c r="CW122" s="1091"/>
      <c r="CX122" s="1091"/>
      <c r="CY122" s="1091"/>
      <c r="CZ122" s="1091"/>
      <c r="DA122" s="1091"/>
      <c r="DB122" s="1091"/>
      <c r="DC122" s="1091"/>
      <c r="DD122" s="1091"/>
      <c r="DE122" s="1091"/>
      <c r="DF122" s="1092"/>
      <c r="DG122" s="989" t="s">
        <v>122</v>
      </c>
      <c r="DH122" s="990"/>
      <c r="DI122" s="990"/>
      <c r="DJ122" s="990"/>
      <c r="DK122" s="990"/>
      <c r="DL122" s="990" t="s">
        <v>122</v>
      </c>
      <c r="DM122" s="990"/>
      <c r="DN122" s="990"/>
      <c r="DO122" s="990"/>
      <c r="DP122" s="990"/>
      <c r="DQ122" s="990" t="s">
        <v>122</v>
      </c>
      <c r="DR122" s="990"/>
      <c r="DS122" s="990"/>
      <c r="DT122" s="990"/>
      <c r="DU122" s="990"/>
      <c r="DV122" s="991" t="s">
        <v>122</v>
      </c>
      <c r="DW122" s="991"/>
      <c r="DX122" s="991"/>
      <c r="DY122" s="991"/>
      <c r="DZ122" s="992"/>
    </row>
    <row r="123" spans="1:130" s="226" customFormat="1" ht="26.25" customHeight="1" x14ac:dyDescent="0.15">
      <c r="A123" s="1129"/>
      <c r="B123" s="1016"/>
      <c r="C123" s="986" t="s">
        <v>449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122</v>
      </c>
      <c r="AB123" s="1029"/>
      <c r="AC123" s="1029"/>
      <c r="AD123" s="1029"/>
      <c r="AE123" s="1030"/>
      <c r="AF123" s="1031" t="s">
        <v>122</v>
      </c>
      <c r="AG123" s="1029"/>
      <c r="AH123" s="1029"/>
      <c r="AI123" s="1029"/>
      <c r="AJ123" s="1030"/>
      <c r="AK123" s="1031" t="s">
        <v>122</v>
      </c>
      <c r="AL123" s="1029"/>
      <c r="AM123" s="1029"/>
      <c r="AN123" s="1029"/>
      <c r="AO123" s="1030"/>
      <c r="AP123" s="1032" t="s">
        <v>122</v>
      </c>
      <c r="AQ123" s="1033"/>
      <c r="AR123" s="1033"/>
      <c r="AS123" s="1033"/>
      <c r="AT123" s="1034"/>
      <c r="AU123" s="1065"/>
      <c r="AV123" s="1066"/>
      <c r="AW123" s="1066"/>
      <c r="AX123" s="1066"/>
      <c r="AY123" s="1066"/>
      <c r="AZ123" s="257" t="s">
        <v>184</v>
      </c>
      <c r="BA123" s="257"/>
      <c r="BB123" s="257"/>
      <c r="BC123" s="257"/>
      <c r="BD123" s="257"/>
      <c r="BE123" s="257"/>
      <c r="BF123" s="257"/>
      <c r="BG123" s="257"/>
      <c r="BH123" s="257"/>
      <c r="BI123" s="257"/>
      <c r="BJ123" s="257"/>
      <c r="BK123" s="257"/>
      <c r="BL123" s="257"/>
      <c r="BM123" s="257"/>
      <c r="BN123" s="257"/>
      <c r="BO123" s="1045" t="s">
        <v>464</v>
      </c>
      <c r="BP123" s="1076"/>
      <c r="BQ123" s="1135">
        <v>18930583</v>
      </c>
      <c r="BR123" s="1136"/>
      <c r="BS123" s="1136"/>
      <c r="BT123" s="1136"/>
      <c r="BU123" s="1136"/>
      <c r="BV123" s="1136">
        <v>19239542</v>
      </c>
      <c r="BW123" s="1136"/>
      <c r="BX123" s="1136"/>
      <c r="BY123" s="1136"/>
      <c r="BZ123" s="1136"/>
      <c r="CA123" s="1136">
        <v>20387954</v>
      </c>
      <c r="CB123" s="1136"/>
      <c r="CC123" s="1136"/>
      <c r="CD123" s="1136"/>
      <c r="CE123" s="1136"/>
      <c r="CF123" s="1069"/>
      <c r="CG123" s="1070"/>
      <c r="CH123" s="1070"/>
      <c r="CI123" s="1070"/>
      <c r="CJ123" s="1071"/>
      <c r="CK123" s="1080"/>
      <c r="CL123" s="1081"/>
      <c r="CM123" s="1081"/>
      <c r="CN123" s="1081"/>
      <c r="CO123" s="1082"/>
      <c r="CP123" s="1090" t="s">
        <v>399</v>
      </c>
      <c r="CQ123" s="1091"/>
      <c r="CR123" s="1091"/>
      <c r="CS123" s="1091"/>
      <c r="CT123" s="1091"/>
      <c r="CU123" s="1091"/>
      <c r="CV123" s="1091"/>
      <c r="CW123" s="1091"/>
      <c r="CX123" s="1091"/>
      <c r="CY123" s="1091"/>
      <c r="CZ123" s="1091"/>
      <c r="DA123" s="1091"/>
      <c r="DB123" s="1091"/>
      <c r="DC123" s="1091"/>
      <c r="DD123" s="1091"/>
      <c r="DE123" s="1091"/>
      <c r="DF123" s="1092"/>
      <c r="DG123" s="1028" t="s">
        <v>122</v>
      </c>
      <c r="DH123" s="1029"/>
      <c r="DI123" s="1029"/>
      <c r="DJ123" s="1029"/>
      <c r="DK123" s="1030"/>
      <c r="DL123" s="1031" t="s">
        <v>122</v>
      </c>
      <c r="DM123" s="1029"/>
      <c r="DN123" s="1029"/>
      <c r="DO123" s="1029"/>
      <c r="DP123" s="1030"/>
      <c r="DQ123" s="1031" t="s">
        <v>122</v>
      </c>
      <c r="DR123" s="1029"/>
      <c r="DS123" s="1029"/>
      <c r="DT123" s="1029"/>
      <c r="DU123" s="1030"/>
      <c r="DV123" s="1032" t="s">
        <v>122</v>
      </c>
      <c r="DW123" s="1033"/>
      <c r="DX123" s="1033"/>
      <c r="DY123" s="1033"/>
      <c r="DZ123" s="1034"/>
    </row>
    <row r="124" spans="1:130" s="226" customFormat="1" ht="26.25" customHeight="1" thickBot="1" x14ac:dyDescent="0.2">
      <c r="A124" s="1129"/>
      <c r="B124" s="1016"/>
      <c r="C124" s="986" t="s">
        <v>452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122</v>
      </c>
      <c r="AG124" s="1029"/>
      <c r="AH124" s="1029"/>
      <c r="AI124" s="1029"/>
      <c r="AJ124" s="1030"/>
      <c r="AK124" s="1031" t="s">
        <v>122</v>
      </c>
      <c r="AL124" s="1029"/>
      <c r="AM124" s="1029"/>
      <c r="AN124" s="1029"/>
      <c r="AO124" s="1030"/>
      <c r="AP124" s="1032" t="s">
        <v>122</v>
      </c>
      <c r="AQ124" s="1033"/>
      <c r="AR124" s="1033"/>
      <c r="AS124" s="1033"/>
      <c r="AT124" s="1034"/>
      <c r="AU124" s="1131" t="s">
        <v>465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14.2</v>
      </c>
      <c r="BR124" s="1098"/>
      <c r="BS124" s="1098"/>
      <c r="BT124" s="1098"/>
      <c r="BU124" s="1098"/>
      <c r="BV124" s="1098">
        <v>10.199999999999999</v>
      </c>
      <c r="BW124" s="1098"/>
      <c r="BX124" s="1098"/>
      <c r="BY124" s="1098"/>
      <c r="BZ124" s="1098"/>
      <c r="CA124" s="1098" t="s">
        <v>122</v>
      </c>
      <c r="CB124" s="1098"/>
      <c r="CC124" s="1098"/>
      <c r="CD124" s="1098"/>
      <c r="CE124" s="1098"/>
      <c r="CF124" s="1099"/>
      <c r="CG124" s="1100"/>
      <c r="CH124" s="1100"/>
      <c r="CI124" s="1100"/>
      <c r="CJ124" s="1101"/>
      <c r="CK124" s="1083"/>
      <c r="CL124" s="1083"/>
      <c r="CM124" s="1083"/>
      <c r="CN124" s="1083"/>
      <c r="CO124" s="1084"/>
      <c r="CP124" s="1090" t="s">
        <v>466</v>
      </c>
      <c r="CQ124" s="1091"/>
      <c r="CR124" s="1091"/>
      <c r="CS124" s="1091"/>
      <c r="CT124" s="1091"/>
      <c r="CU124" s="1091"/>
      <c r="CV124" s="1091"/>
      <c r="CW124" s="1091"/>
      <c r="CX124" s="1091"/>
      <c r="CY124" s="1091"/>
      <c r="CZ124" s="1091"/>
      <c r="DA124" s="1091"/>
      <c r="DB124" s="1091"/>
      <c r="DC124" s="1091"/>
      <c r="DD124" s="1091"/>
      <c r="DE124" s="1091"/>
      <c r="DF124" s="1092"/>
      <c r="DG124" s="1075" t="s">
        <v>122</v>
      </c>
      <c r="DH124" s="1054"/>
      <c r="DI124" s="1054"/>
      <c r="DJ124" s="1054"/>
      <c r="DK124" s="1055"/>
      <c r="DL124" s="1053" t="s">
        <v>122</v>
      </c>
      <c r="DM124" s="1054"/>
      <c r="DN124" s="1054"/>
      <c r="DO124" s="1054"/>
      <c r="DP124" s="1055"/>
      <c r="DQ124" s="1053" t="s">
        <v>122</v>
      </c>
      <c r="DR124" s="1054"/>
      <c r="DS124" s="1054"/>
      <c r="DT124" s="1054"/>
      <c r="DU124" s="1055"/>
      <c r="DV124" s="1056" t="s">
        <v>122</v>
      </c>
      <c r="DW124" s="1057"/>
      <c r="DX124" s="1057"/>
      <c r="DY124" s="1057"/>
      <c r="DZ124" s="1058"/>
    </row>
    <row r="125" spans="1:130" s="226" customFormat="1" ht="26.25" customHeight="1" x14ac:dyDescent="0.15">
      <c r="A125" s="1129"/>
      <c r="B125" s="1016"/>
      <c r="C125" s="986" t="s">
        <v>454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122</v>
      </c>
      <c r="AG125" s="1029"/>
      <c r="AH125" s="1029"/>
      <c r="AI125" s="1029"/>
      <c r="AJ125" s="1030"/>
      <c r="AK125" s="1031" t="s">
        <v>122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467</v>
      </c>
      <c r="CL125" s="1078"/>
      <c r="CM125" s="1078"/>
      <c r="CN125" s="1078"/>
      <c r="CO125" s="1079"/>
      <c r="CP125" s="1010" t="s">
        <v>468</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x14ac:dyDescent="0.2">
      <c r="A126" s="1129"/>
      <c r="B126" s="1016"/>
      <c r="C126" s="986" t="s">
        <v>456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255</v>
      </c>
      <c r="AB126" s="1029"/>
      <c r="AC126" s="1029"/>
      <c r="AD126" s="1029"/>
      <c r="AE126" s="1030"/>
      <c r="AF126" s="1031" t="s">
        <v>122</v>
      </c>
      <c r="AG126" s="1029"/>
      <c r="AH126" s="1029"/>
      <c r="AI126" s="1029"/>
      <c r="AJ126" s="1030"/>
      <c r="AK126" s="1031" t="s">
        <v>122</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469</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122</v>
      </c>
      <c r="DM126" s="990"/>
      <c r="DN126" s="990"/>
      <c r="DO126" s="990"/>
      <c r="DP126" s="990"/>
      <c r="DQ126" s="990" t="s">
        <v>122</v>
      </c>
      <c r="DR126" s="990"/>
      <c r="DS126" s="990"/>
      <c r="DT126" s="990"/>
      <c r="DU126" s="990"/>
      <c r="DV126" s="991" t="s">
        <v>122</v>
      </c>
      <c r="DW126" s="991"/>
      <c r="DX126" s="991"/>
      <c r="DY126" s="991"/>
      <c r="DZ126" s="992"/>
    </row>
    <row r="127" spans="1:130" s="226" customFormat="1" ht="26.25" customHeight="1" x14ac:dyDescent="0.15">
      <c r="A127" s="1130"/>
      <c r="B127" s="1018"/>
      <c r="C127" s="1072" t="s">
        <v>470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697</v>
      </c>
      <c r="AB127" s="1029"/>
      <c r="AC127" s="1029"/>
      <c r="AD127" s="1029"/>
      <c r="AE127" s="1030"/>
      <c r="AF127" s="1031">
        <v>595</v>
      </c>
      <c r="AG127" s="1029"/>
      <c r="AH127" s="1029"/>
      <c r="AI127" s="1029"/>
      <c r="AJ127" s="1030"/>
      <c r="AK127" s="1031">
        <v>467</v>
      </c>
      <c r="AL127" s="1029"/>
      <c r="AM127" s="1029"/>
      <c r="AN127" s="1029"/>
      <c r="AO127" s="1030"/>
      <c r="AP127" s="1032">
        <v>0</v>
      </c>
      <c r="AQ127" s="1033"/>
      <c r="AR127" s="1033"/>
      <c r="AS127" s="1033"/>
      <c r="AT127" s="1034"/>
      <c r="AU127" s="262"/>
      <c r="AV127" s="262"/>
      <c r="AW127" s="262"/>
      <c r="AX127" s="1102" t="s">
        <v>471</v>
      </c>
      <c r="AY127" s="1103"/>
      <c r="AZ127" s="1103"/>
      <c r="BA127" s="1103"/>
      <c r="BB127" s="1103"/>
      <c r="BC127" s="1103"/>
      <c r="BD127" s="1103"/>
      <c r="BE127" s="1104"/>
      <c r="BF127" s="1105" t="s">
        <v>472</v>
      </c>
      <c r="BG127" s="1103"/>
      <c r="BH127" s="1103"/>
      <c r="BI127" s="1103"/>
      <c r="BJ127" s="1103"/>
      <c r="BK127" s="1103"/>
      <c r="BL127" s="1104"/>
      <c r="BM127" s="1105" t="s">
        <v>473</v>
      </c>
      <c r="BN127" s="1103"/>
      <c r="BO127" s="1103"/>
      <c r="BP127" s="1103"/>
      <c r="BQ127" s="1103"/>
      <c r="BR127" s="1103"/>
      <c r="BS127" s="1104"/>
      <c r="BT127" s="1105" t="s">
        <v>474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475</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122</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x14ac:dyDescent="0.2">
      <c r="A128" s="1113" t="s">
        <v>476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477</v>
      </c>
      <c r="X128" s="1115"/>
      <c r="Y128" s="1115"/>
      <c r="Z128" s="1116"/>
      <c r="AA128" s="1117">
        <v>48015</v>
      </c>
      <c r="AB128" s="1118"/>
      <c r="AC128" s="1118"/>
      <c r="AD128" s="1118"/>
      <c r="AE128" s="1119"/>
      <c r="AF128" s="1120">
        <v>54131</v>
      </c>
      <c r="AG128" s="1118"/>
      <c r="AH128" s="1118"/>
      <c r="AI128" s="1118"/>
      <c r="AJ128" s="1119"/>
      <c r="AK128" s="1120">
        <v>50662</v>
      </c>
      <c r="AL128" s="1118"/>
      <c r="AM128" s="1118"/>
      <c r="AN128" s="1118"/>
      <c r="AO128" s="1119"/>
      <c r="AP128" s="1121"/>
      <c r="AQ128" s="1122"/>
      <c r="AR128" s="1122"/>
      <c r="AS128" s="1122"/>
      <c r="AT128" s="1123"/>
      <c r="AU128" s="262"/>
      <c r="AV128" s="262"/>
      <c r="AW128" s="262"/>
      <c r="AX128" s="958" t="s">
        <v>478</v>
      </c>
      <c r="AY128" s="959"/>
      <c r="AZ128" s="959"/>
      <c r="BA128" s="959"/>
      <c r="BB128" s="959"/>
      <c r="BC128" s="959"/>
      <c r="BD128" s="959"/>
      <c r="BE128" s="960"/>
      <c r="BF128" s="1124" t="s">
        <v>122</v>
      </c>
      <c r="BG128" s="1125"/>
      <c r="BH128" s="1125"/>
      <c r="BI128" s="1125"/>
      <c r="BJ128" s="1125"/>
      <c r="BK128" s="1125"/>
      <c r="BL128" s="1126"/>
      <c r="BM128" s="1124">
        <v>13.65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479</v>
      </c>
      <c r="CQ128" s="1107"/>
      <c r="CR128" s="1107"/>
      <c r="CS128" s="1107"/>
      <c r="CT128" s="1107"/>
      <c r="CU128" s="1107"/>
      <c r="CV128" s="1107"/>
      <c r="CW128" s="1107"/>
      <c r="CX128" s="1107"/>
      <c r="CY128" s="1107"/>
      <c r="CZ128" s="1107"/>
      <c r="DA128" s="1107"/>
      <c r="DB128" s="1107"/>
      <c r="DC128" s="1107"/>
      <c r="DD128" s="1107"/>
      <c r="DE128" s="1107"/>
      <c r="DF128" s="1108"/>
      <c r="DG128" s="1109" t="s">
        <v>122</v>
      </c>
      <c r="DH128" s="1110"/>
      <c r="DI128" s="1110"/>
      <c r="DJ128" s="1110"/>
      <c r="DK128" s="1110"/>
      <c r="DL128" s="1110" t="s">
        <v>385</v>
      </c>
      <c r="DM128" s="1110"/>
      <c r="DN128" s="1110"/>
      <c r="DO128" s="1110"/>
      <c r="DP128" s="1110"/>
      <c r="DQ128" s="1110" t="s">
        <v>122</v>
      </c>
      <c r="DR128" s="1110"/>
      <c r="DS128" s="1110"/>
      <c r="DT128" s="1110"/>
      <c r="DU128" s="1110"/>
      <c r="DV128" s="1111" t="s">
        <v>122</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480</v>
      </c>
      <c r="X129" s="1144"/>
      <c r="Y129" s="1144"/>
      <c r="Z129" s="1145"/>
      <c r="AA129" s="1028">
        <v>8258992</v>
      </c>
      <c r="AB129" s="1029"/>
      <c r="AC129" s="1029"/>
      <c r="AD129" s="1029"/>
      <c r="AE129" s="1030"/>
      <c r="AF129" s="1031">
        <v>8380903</v>
      </c>
      <c r="AG129" s="1029"/>
      <c r="AH129" s="1029"/>
      <c r="AI129" s="1029"/>
      <c r="AJ129" s="1030"/>
      <c r="AK129" s="1031">
        <v>8412394</v>
      </c>
      <c r="AL129" s="1029"/>
      <c r="AM129" s="1029"/>
      <c r="AN129" s="1029"/>
      <c r="AO129" s="1030"/>
      <c r="AP129" s="1146"/>
      <c r="AQ129" s="1147"/>
      <c r="AR129" s="1147"/>
      <c r="AS129" s="1147"/>
      <c r="AT129" s="1148"/>
      <c r="AU129" s="264"/>
      <c r="AV129" s="264"/>
      <c r="AW129" s="264"/>
      <c r="AX129" s="1137" t="s">
        <v>481</v>
      </c>
      <c r="AY129" s="1020"/>
      <c r="AZ129" s="1020"/>
      <c r="BA129" s="1020"/>
      <c r="BB129" s="1020"/>
      <c r="BC129" s="1020"/>
      <c r="BD129" s="1020"/>
      <c r="BE129" s="1021"/>
      <c r="BF129" s="1138" t="s">
        <v>122</v>
      </c>
      <c r="BG129" s="1139"/>
      <c r="BH129" s="1139"/>
      <c r="BI129" s="1139"/>
      <c r="BJ129" s="1139"/>
      <c r="BK129" s="1139"/>
      <c r="BL129" s="1140"/>
      <c r="BM129" s="1138">
        <v>18.649999999999999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483</v>
      </c>
      <c r="X130" s="1144"/>
      <c r="Y130" s="1144"/>
      <c r="Z130" s="1145"/>
      <c r="AA130" s="1028">
        <v>1017739</v>
      </c>
      <c r="AB130" s="1029"/>
      <c r="AC130" s="1029"/>
      <c r="AD130" s="1029"/>
      <c r="AE130" s="1030"/>
      <c r="AF130" s="1031">
        <v>1033394</v>
      </c>
      <c r="AG130" s="1029"/>
      <c r="AH130" s="1029"/>
      <c r="AI130" s="1029"/>
      <c r="AJ130" s="1030"/>
      <c r="AK130" s="1031">
        <v>1039361</v>
      </c>
      <c r="AL130" s="1029"/>
      <c r="AM130" s="1029"/>
      <c r="AN130" s="1029"/>
      <c r="AO130" s="1030"/>
      <c r="AP130" s="1146"/>
      <c r="AQ130" s="1147"/>
      <c r="AR130" s="1147"/>
      <c r="AS130" s="1147"/>
      <c r="AT130" s="1148"/>
      <c r="AU130" s="264"/>
      <c r="AV130" s="264"/>
      <c r="AW130" s="264"/>
      <c r="AX130" s="1137" t="s">
        <v>484</v>
      </c>
      <c r="AY130" s="1020"/>
      <c r="AZ130" s="1020"/>
      <c r="BA130" s="1020"/>
      <c r="BB130" s="1020"/>
      <c r="BC130" s="1020"/>
      <c r="BD130" s="1020"/>
      <c r="BE130" s="1021"/>
      <c r="BF130" s="1174">
        <v>8.4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485</v>
      </c>
      <c r="X131" s="1182"/>
      <c r="Y131" s="1182"/>
      <c r="Z131" s="1183"/>
      <c r="AA131" s="1075">
        <v>7241253</v>
      </c>
      <c r="AB131" s="1054"/>
      <c r="AC131" s="1054"/>
      <c r="AD131" s="1054"/>
      <c r="AE131" s="1055"/>
      <c r="AF131" s="1053">
        <v>7347509</v>
      </c>
      <c r="AG131" s="1054"/>
      <c r="AH131" s="1054"/>
      <c r="AI131" s="1054"/>
      <c r="AJ131" s="1055"/>
      <c r="AK131" s="1053">
        <v>7373033</v>
      </c>
      <c r="AL131" s="1054"/>
      <c r="AM131" s="1054"/>
      <c r="AN131" s="1054"/>
      <c r="AO131" s="1055"/>
      <c r="AP131" s="1184"/>
      <c r="AQ131" s="1185"/>
      <c r="AR131" s="1185"/>
      <c r="AS131" s="1185"/>
      <c r="AT131" s="1186"/>
      <c r="AU131" s="264"/>
      <c r="AV131" s="264"/>
      <c r="AW131" s="264"/>
      <c r="AX131" s="1156" t="s">
        <v>486</v>
      </c>
      <c r="AY131" s="1107"/>
      <c r="AZ131" s="1107"/>
      <c r="BA131" s="1107"/>
      <c r="BB131" s="1107"/>
      <c r="BC131" s="1107"/>
      <c r="BD131" s="1107"/>
      <c r="BE131" s="1108"/>
      <c r="BF131" s="1157" t="s">
        <v>255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488</v>
      </c>
      <c r="W132" s="1167"/>
      <c r="X132" s="1167"/>
      <c r="Y132" s="1167"/>
      <c r="Z132" s="1168"/>
      <c r="AA132" s="1169">
        <v>9.0759983109999993</v>
      </c>
      <c r="AB132" s="1170"/>
      <c r="AC132" s="1170"/>
      <c r="AD132" s="1170"/>
      <c r="AE132" s="1171"/>
      <c r="AF132" s="1172">
        <v>9.8149998860000007</v>
      </c>
      <c r="AG132" s="1170"/>
      <c r="AH132" s="1170"/>
      <c r="AI132" s="1170"/>
      <c r="AJ132" s="1171"/>
      <c r="AK132" s="1172">
        <v>6.6042292229999999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489</v>
      </c>
      <c r="W133" s="1150"/>
      <c r="X133" s="1150"/>
      <c r="Y133" s="1150"/>
      <c r="Z133" s="1151"/>
      <c r="AA133" s="1152">
        <v>8.6999999999999993</v>
      </c>
      <c r="AB133" s="1153"/>
      <c r="AC133" s="1153"/>
      <c r="AD133" s="1153"/>
      <c r="AE133" s="1154"/>
      <c r="AF133" s="1152">
        <v>9.1999999999999993</v>
      </c>
      <c r="AG133" s="1153"/>
      <c r="AH133" s="1153"/>
      <c r="AI133" s="1153"/>
      <c r="AJ133" s="1154"/>
      <c r="AK133" s="1152">
        <v>8.4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sO52gs7QTBYrEnVaCNIotjLI7n1p7KgWTMUFtrDaLOrWhOA/oVYL+iK4KHu66fUnBUpnuHA9CcjC5S3vi2Sr2A==" saltValue="10Nv1+EBPSnuKgeMnJHN7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8ZbiU0aXZADgVSQikV1WfGic4u13lbBWqy0xG9nw32YAkTRCOm1KepR85b4Ji1I5hVAmPRjhxBMFY5SR1zDLEQ==" saltValue="dw9ixntFnmz+ZOrXj2kg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fp2Hc/chuT69BrMOQfWw56KS3ofiNk1q4uK5KQnmqE+NMBdLLLoSa3VSeUy8Q107Qpr/JMXmQ4YQL2kGzDIwA==" saltValue="/43dDU2kvE9H43aYHVMN1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493</v>
      </c>
      <c r="AP7" s="283"/>
      <c r="AQ7" s="284" t="s">
        <v>494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495</v>
      </c>
      <c r="AQ8" s="290" t="s">
        <v>496</v>
      </c>
      <c r="AR8" s="291" t="s">
        <v>497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498</v>
      </c>
      <c r="AL9" s="1193"/>
      <c r="AM9" s="1193"/>
      <c r="AN9" s="1194"/>
      <c r="AO9" s="292">
        <v>1765895</v>
      </c>
      <c r="AP9" s="292">
        <v>42737</v>
      </c>
      <c r="AQ9" s="293">
        <v>55995</v>
      </c>
      <c r="AR9" s="294">
        <v>-23.7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499</v>
      </c>
      <c r="AL10" s="1193"/>
      <c r="AM10" s="1193"/>
      <c r="AN10" s="1194"/>
      <c r="AO10" s="295">
        <v>231956</v>
      </c>
      <c r="AP10" s="295">
        <v>5614</v>
      </c>
      <c r="AQ10" s="296">
        <v>5813</v>
      </c>
      <c r="AR10" s="297">
        <v>-3.4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500</v>
      </c>
      <c r="AL11" s="1193"/>
      <c r="AM11" s="1193"/>
      <c r="AN11" s="1194"/>
      <c r="AO11" s="295">
        <v>286615</v>
      </c>
      <c r="AP11" s="295">
        <v>6936</v>
      </c>
      <c r="AQ11" s="296">
        <v>8381</v>
      </c>
      <c r="AR11" s="297">
        <v>-17.2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501</v>
      </c>
      <c r="AL12" s="1193"/>
      <c r="AM12" s="1193"/>
      <c r="AN12" s="1194"/>
      <c r="AO12" s="295">
        <v>3604</v>
      </c>
      <c r="AP12" s="295">
        <v>87</v>
      </c>
      <c r="AQ12" s="296">
        <v>170</v>
      </c>
      <c r="AR12" s="297">
        <v>-48.8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502</v>
      </c>
      <c r="AL13" s="1193"/>
      <c r="AM13" s="1193"/>
      <c r="AN13" s="1194"/>
      <c r="AO13" s="295" t="s">
        <v>503</v>
      </c>
      <c r="AP13" s="295" t="s">
        <v>503</v>
      </c>
      <c r="AQ13" s="296">
        <v>1</v>
      </c>
      <c r="AR13" s="297" t="s">
        <v>503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504</v>
      </c>
      <c r="AL14" s="1193"/>
      <c r="AM14" s="1193"/>
      <c r="AN14" s="1194"/>
      <c r="AO14" s="295">
        <v>104025</v>
      </c>
      <c r="AP14" s="295">
        <v>2518</v>
      </c>
      <c r="AQ14" s="296">
        <v>2724</v>
      </c>
      <c r="AR14" s="297">
        <v>-7.6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505</v>
      </c>
      <c r="AL15" s="1193"/>
      <c r="AM15" s="1193"/>
      <c r="AN15" s="1194"/>
      <c r="AO15" s="295">
        <v>81072</v>
      </c>
      <c r="AP15" s="295">
        <v>1962</v>
      </c>
      <c r="AQ15" s="296">
        <v>1180</v>
      </c>
      <c r="AR15" s="297">
        <v>66.3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506</v>
      </c>
      <c r="AL16" s="1196"/>
      <c r="AM16" s="1196"/>
      <c r="AN16" s="1197"/>
      <c r="AO16" s="295">
        <v>-165165</v>
      </c>
      <c r="AP16" s="295">
        <v>-3997</v>
      </c>
      <c r="AQ16" s="296">
        <v>-5022</v>
      </c>
      <c r="AR16" s="297">
        <v>-20.399999999999999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184</v>
      </c>
      <c r="AL17" s="1196"/>
      <c r="AM17" s="1196"/>
      <c r="AN17" s="1197"/>
      <c r="AO17" s="295">
        <v>2308002</v>
      </c>
      <c r="AP17" s="295">
        <v>55857</v>
      </c>
      <c r="AQ17" s="296">
        <v>69242</v>
      </c>
      <c r="AR17" s="297">
        <v>-19.3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511</v>
      </c>
      <c r="AL21" s="1188"/>
      <c r="AM21" s="1188"/>
      <c r="AN21" s="1189"/>
      <c r="AO21" s="307">
        <v>4.96</v>
      </c>
      <c r="AP21" s="308">
        <v>6.42</v>
      </c>
      <c r="AQ21" s="309">
        <v>-1.46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512</v>
      </c>
      <c r="AL22" s="1188"/>
      <c r="AM22" s="1188"/>
      <c r="AN22" s="1189"/>
      <c r="AO22" s="312">
        <v>99.3</v>
      </c>
      <c r="AP22" s="313">
        <v>97.3</v>
      </c>
      <c r="AQ22" s="314">
        <v>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514</v>
      </c>
      <c r="AO27" s="273"/>
      <c r="AP27" s="273"/>
      <c r="AQ27" s="273"/>
      <c r="AR27" s="273"/>
      <c r="AS27" s="273"/>
      <c r="AT27" s="273"/>
    </row>
    <row r="28" spans="1:46" ht="17.25" x14ac:dyDescent="0.1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493</v>
      </c>
      <c r="AP30" s="283"/>
      <c r="AQ30" s="284" t="s">
        <v>494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495</v>
      </c>
      <c r="AQ31" s="290" t="s">
        <v>496</v>
      </c>
      <c r="AR31" s="291" t="s">
        <v>497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517</v>
      </c>
      <c r="AL32" s="1204"/>
      <c r="AM32" s="1204"/>
      <c r="AN32" s="1205"/>
      <c r="AO32" s="322">
        <v>1303986</v>
      </c>
      <c r="AP32" s="322">
        <v>31558</v>
      </c>
      <c r="AQ32" s="323">
        <v>31321</v>
      </c>
      <c r="AR32" s="324">
        <v>0.8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518</v>
      </c>
      <c r="AL33" s="1204"/>
      <c r="AM33" s="1204"/>
      <c r="AN33" s="1205"/>
      <c r="AO33" s="322" t="s">
        <v>503</v>
      </c>
      <c r="AP33" s="322" t="s">
        <v>503</v>
      </c>
      <c r="AQ33" s="323" t="s">
        <v>503</v>
      </c>
      <c r="AR33" s="324" t="s">
        <v>503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519</v>
      </c>
      <c r="AL34" s="1204"/>
      <c r="AM34" s="1204"/>
      <c r="AN34" s="1205"/>
      <c r="AO34" s="322" t="s">
        <v>503</v>
      </c>
      <c r="AP34" s="322" t="s">
        <v>503</v>
      </c>
      <c r="AQ34" s="323" t="s">
        <v>503</v>
      </c>
      <c r="AR34" s="324" t="s">
        <v>503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520</v>
      </c>
      <c r="AL35" s="1204"/>
      <c r="AM35" s="1204"/>
      <c r="AN35" s="1205"/>
      <c r="AO35" s="322">
        <v>192884</v>
      </c>
      <c r="AP35" s="322">
        <v>4668</v>
      </c>
      <c r="AQ35" s="323">
        <v>9685</v>
      </c>
      <c r="AR35" s="324">
        <v>-51.8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521</v>
      </c>
      <c r="AL36" s="1204"/>
      <c r="AM36" s="1204"/>
      <c r="AN36" s="1205"/>
      <c r="AO36" s="322">
        <v>79618</v>
      </c>
      <c r="AP36" s="322">
        <v>1927</v>
      </c>
      <c r="AQ36" s="323">
        <v>2454</v>
      </c>
      <c r="AR36" s="324">
        <v>-21.5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522</v>
      </c>
      <c r="AL37" s="1204"/>
      <c r="AM37" s="1204"/>
      <c r="AN37" s="1205"/>
      <c r="AO37" s="322">
        <v>467</v>
      </c>
      <c r="AP37" s="322">
        <v>11</v>
      </c>
      <c r="AQ37" s="323">
        <v>1182</v>
      </c>
      <c r="AR37" s="324">
        <v>-99.1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523</v>
      </c>
      <c r="AL38" s="1207"/>
      <c r="AM38" s="1207"/>
      <c r="AN38" s="1208"/>
      <c r="AO38" s="325" t="s">
        <v>503</v>
      </c>
      <c r="AP38" s="325" t="s">
        <v>503</v>
      </c>
      <c r="AQ38" s="326">
        <v>1</v>
      </c>
      <c r="AR38" s="314" t="s">
        <v>503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524</v>
      </c>
      <c r="AL39" s="1207"/>
      <c r="AM39" s="1207"/>
      <c r="AN39" s="1208"/>
      <c r="AO39" s="322">
        <v>-50662</v>
      </c>
      <c r="AP39" s="322">
        <v>-1226</v>
      </c>
      <c r="AQ39" s="323">
        <v>-3213</v>
      </c>
      <c r="AR39" s="324">
        <v>-61.8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525</v>
      </c>
      <c r="AL40" s="1204"/>
      <c r="AM40" s="1204"/>
      <c r="AN40" s="1205"/>
      <c r="AO40" s="322">
        <v>-1039361</v>
      </c>
      <c r="AP40" s="322">
        <v>-25154</v>
      </c>
      <c r="AQ40" s="323">
        <v>-28480</v>
      </c>
      <c r="AR40" s="324">
        <v>-11.7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298</v>
      </c>
      <c r="AL41" s="1210"/>
      <c r="AM41" s="1210"/>
      <c r="AN41" s="1211"/>
      <c r="AO41" s="322">
        <v>486932</v>
      </c>
      <c r="AP41" s="322">
        <v>11784</v>
      </c>
      <c r="AQ41" s="323">
        <v>12950</v>
      </c>
      <c r="AR41" s="324">
        <v>-9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493</v>
      </c>
      <c r="AN49" s="1200" t="s">
        <v>529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4147062</v>
      </c>
      <c r="AN51" s="344">
        <v>105628</v>
      </c>
      <c r="AO51" s="345">
        <v>-8</v>
      </c>
      <c r="AP51" s="346">
        <v>53270</v>
      </c>
      <c r="AQ51" s="347">
        <v>13.8</v>
      </c>
      <c r="AR51" s="348">
        <v>-21.8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1957150</v>
      </c>
      <c r="AN52" s="352">
        <v>49850</v>
      </c>
      <c r="AO52" s="353">
        <v>-19.600000000000001</v>
      </c>
      <c r="AP52" s="354">
        <v>24316</v>
      </c>
      <c r="AQ52" s="355">
        <v>0.8</v>
      </c>
      <c r="AR52" s="356">
        <v>-20.399999999999999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3691575</v>
      </c>
      <c r="AN53" s="344">
        <v>92623</v>
      </c>
      <c r="AO53" s="345">
        <v>-12.3</v>
      </c>
      <c r="AP53" s="346">
        <v>53292</v>
      </c>
      <c r="AQ53" s="347">
        <v>0</v>
      </c>
      <c r="AR53" s="348">
        <v>-12.3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1511265</v>
      </c>
      <c r="AN54" s="352">
        <v>37918</v>
      </c>
      <c r="AO54" s="353">
        <v>-23.9</v>
      </c>
      <c r="AP54" s="354">
        <v>28900</v>
      </c>
      <c r="AQ54" s="355">
        <v>18.899999999999999</v>
      </c>
      <c r="AR54" s="356">
        <v>-42.8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1981861</v>
      </c>
      <c r="AN55" s="344">
        <v>48919</v>
      </c>
      <c r="AO55" s="345">
        <v>-47.2</v>
      </c>
      <c r="AP55" s="346">
        <v>49919</v>
      </c>
      <c r="AQ55" s="347">
        <v>-6.3</v>
      </c>
      <c r="AR55" s="348">
        <v>-40.9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1274089</v>
      </c>
      <c r="AN56" s="352">
        <v>31449</v>
      </c>
      <c r="AO56" s="353">
        <v>-17.100000000000001</v>
      </c>
      <c r="AP56" s="354">
        <v>26398</v>
      </c>
      <c r="AQ56" s="355">
        <v>-8.6999999999999993</v>
      </c>
      <c r="AR56" s="356">
        <v>-8.4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1323248</v>
      </c>
      <c r="AN57" s="344">
        <v>32254</v>
      </c>
      <c r="AO57" s="345">
        <v>-34.1</v>
      </c>
      <c r="AP57" s="346">
        <v>47738</v>
      </c>
      <c r="AQ57" s="347">
        <v>-4.4000000000000004</v>
      </c>
      <c r="AR57" s="348">
        <v>-29.7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633465</v>
      </c>
      <c r="AN58" s="352">
        <v>15441</v>
      </c>
      <c r="AO58" s="353">
        <v>-50.9</v>
      </c>
      <c r="AP58" s="354">
        <v>24937</v>
      </c>
      <c r="AQ58" s="355">
        <v>-5.5</v>
      </c>
      <c r="AR58" s="356">
        <v>-45.4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1962915</v>
      </c>
      <c r="AN59" s="344">
        <v>47505</v>
      </c>
      <c r="AO59" s="345">
        <v>47.3</v>
      </c>
      <c r="AP59" s="346">
        <v>52191</v>
      </c>
      <c r="AQ59" s="347">
        <v>9.3000000000000007</v>
      </c>
      <c r="AR59" s="348">
        <v>38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1382109</v>
      </c>
      <c r="AN60" s="352">
        <v>33449</v>
      </c>
      <c r="AO60" s="353">
        <v>116.6</v>
      </c>
      <c r="AP60" s="354">
        <v>24843</v>
      </c>
      <c r="AQ60" s="355">
        <v>-0.4</v>
      </c>
      <c r="AR60" s="356">
        <v>117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2621332</v>
      </c>
      <c r="AN61" s="359">
        <v>65386</v>
      </c>
      <c r="AO61" s="360">
        <v>-10.9</v>
      </c>
      <c r="AP61" s="361">
        <v>51282</v>
      </c>
      <c r="AQ61" s="362">
        <v>2.5</v>
      </c>
      <c r="AR61" s="348">
        <v>-13.4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1351616</v>
      </c>
      <c r="AN62" s="352">
        <v>33621</v>
      </c>
      <c r="AO62" s="353">
        <v>1</v>
      </c>
      <c r="AP62" s="354">
        <v>25879</v>
      </c>
      <c r="AQ62" s="355">
        <v>1</v>
      </c>
      <c r="AR62" s="356">
        <v>0</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l3ao/Ky9nI5L4BhLSaApk0rRervVHo+cDLDqK1XdeNmOe0NPtEscrtrS80VdjHAN3+mzTxeLO9UGKDWegiepw==" saltValue="WiUexpdZw8IzorAhPyTH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xBlmFLz2AwevLylwkRix+SQef+kMbO41t1C9EHBg8dsTEefnqSb0anMt2LjUzPs2z/eHgxFe8ZZfPcHH40mw==" saltValue="7i1IiyrOwnVNx/LJ3bPU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cI5T39wvvi+Pu7/sqWieWla3CUWvYw3L2xNAOuUh8FiKkfJLe8soR7PYfATn27XfV418fUQw99PLfmsZWof4w==" saltValue="WcMLqfPBhZE+xHHeJL7a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12" t="s">
        <v>3</v>
      </c>
      <c r="D47" s="1212"/>
      <c r="E47" s="1213"/>
      <c r="F47" s="11">
        <v>24</v>
      </c>
      <c r="G47" s="12">
        <v>26.58</v>
      </c>
      <c r="H47" s="12">
        <v>29.31</v>
      </c>
      <c r="I47" s="12">
        <v>25.43</v>
      </c>
      <c r="J47" s="13">
        <v>29.77</v>
      </c>
    </row>
    <row r="48" spans="2:10" ht="57.75" customHeight="1" x14ac:dyDescent="0.15">
      <c r="B48" s="14"/>
      <c r="C48" s="1214" t="s">
        <v>4</v>
      </c>
      <c r="D48" s="1214"/>
      <c r="E48" s="1215"/>
      <c r="F48" s="15">
        <v>9.16</v>
      </c>
      <c r="G48" s="16">
        <v>8.52</v>
      </c>
      <c r="H48" s="16">
        <v>7.5</v>
      </c>
      <c r="I48" s="16">
        <v>7.52</v>
      </c>
      <c r="J48" s="17">
        <v>8.4600000000000009</v>
      </c>
    </row>
    <row r="49" spans="2:10" ht="57.75" customHeight="1" thickBot="1" x14ac:dyDescent="0.2">
      <c r="B49" s="18"/>
      <c r="C49" s="1216" t="s">
        <v>5</v>
      </c>
      <c r="D49" s="1216"/>
      <c r="E49" s="1217"/>
      <c r="F49" s="19">
        <v>2.69</v>
      </c>
      <c r="G49" s="20">
        <v>1.77</v>
      </c>
      <c r="H49" s="20">
        <v>5.55</v>
      </c>
      <c r="I49" s="20" t="s">
        <v>550</v>
      </c>
      <c r="J49" s="21">
        <v>8.6199999999999992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nNWRO0esmyN/bY5r+WpZHBW1CY8+/WgiOKEreQ8t1R4wjHkoM26Gj13n2BI5V8JX08iyQnmHIl+SUD5C0fCTg==" saltValue="Vwp/YXqUIU0nuFPYz3GX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kumamoto</cp:lastModifiedBy>
  <cp:lastPrinted>2019-03-15T01:01:21Z</cp:lastPrinted>
  <dcterms:created xsi:type="dcterms:W3CDTF">2019-02-14T05:09:01Z</dcterms:created>
  <dcterms:modified xsi:type="dcterms:W3CDTF">2020-02-20T07:00:22Z</dcterms:modified>
</cp:coreProperties>
</file>