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<sst xmlns="http://schemas.openxmlformats.org/spreadsheetml/2006/main" count="1060" uniqueCount="605">
  <si>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</si>
  <si>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</si>
  <si>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</si>
  <si>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</si>
  <si>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</si>
  <si>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</si>
  <si>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</si>
  <si>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</si>
  <si>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</si>
  <si>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</si>
  <si>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</si>
  <si>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</si>
  <si>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</si>
  <si>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</si>
  <si>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</si>
  <si>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</si>
  <si>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</si>
  <si>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</si>
  <si>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</si>
  <si>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</si>
  <si>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</si>
  <si>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</si>
  <si>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</si>
  <si>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</si>
  <si>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</si>
  <si>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</si>
  <si>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</si>
  <si>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</si>
  <si>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</si>
  <si>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</si>
  <si>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</si>
  <si>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</si>
  <si>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</si>
  <si>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</si>
  <si>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</si>
  <si>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</si>
  <si>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</si>
  <si>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</si>
  <si>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</si>
  <si>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</si>
  <si>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</si>
  <si>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</si>
  <si>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</si>
  <si>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</si>
  <si>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</si>
  <si>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</si>
  <si>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</si>
  <si>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</si>
  <si>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</si>
  <si>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</si>
  <si>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</si>
  <si>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</si>
  <si>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</si>
  <si>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</si>
  <si>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</si>
  <si>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</si>
  <si>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</si>
  <si>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</si>
  <si>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</si>
  <si>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</si>
  <si>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</si>
  <si>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</si>
  <si>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</si>
  <si>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</si>
  <si>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</si>
  <si>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</si>
  <si>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</si>
  <si>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</si>
  <si>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</si>
  <si>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</si>
  <si>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</si>
  <si>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</si>
  <si>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</si>
  <si>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</si>
  <si>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</si>
  <si>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</si>
  <si>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</si>
  <si>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</si>
  <si>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</si>
  <si>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</si>
  <si>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</si>
  <si>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</si>
  <si>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</si>
  <si>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</si>
  <si>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</si>
  <si>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</si>
  <si>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</si>
  <si>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</si>
  <si>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</si>
  <si>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</si>
  <si>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</si>
  <si>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</si>
  <si>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玉名市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</si>
  <si>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</si>
  <si>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</si>
  <si>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</si>
  <si>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</si>
  <si>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</si>
  <si>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</si>
  <si>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</si>
  <si>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</si>
  <si>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</si>
  <si>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</si>
  <si>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</si>
  <si>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</si>
  <si>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</si>
  <si>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</si>
  <si>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</si>
  <si>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</si>
  <si>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</si>
  <si>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</si>
  <si>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</si>
  <si>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</si>
  <si>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</si>
  <si>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</si>
  <si>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</si>
  <si>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</si>
  <si>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</si>
  <si>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</si>
  <si>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</si>
  <si>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</si>
  <si>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</si>
  <si>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</si>
  <si>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</si>
  <si>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</si>
  <si>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</si>
  <si>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</si>
  <si>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</si>
  <si>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</si>
  <si>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</si>
  <si>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</si>
  <si>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</si>
  <si>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</si>
  <si>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</si>
  <si>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</si>
  <si>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</si>
  <si>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</si>
  <si>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</si>
  <si>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</si>
  <si>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</si>
  <si>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</si>
  <si>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</si>
  <si>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</si>
  <si>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</si>
  <si>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</si>
  <si>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</si>
  <si>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</si>
  <si>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</si>
  <si>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</si>
  <si>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</si>
  <si>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</si>
  <si>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</si>
  <si>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</si>
  <si>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</si>
  <si>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</si>
  <si>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</si>
  <si>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</si>
  <si>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</si>
  <si>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</si>
  <si>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</si>
  <si>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</si>
  <si>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</si>
  <si>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</si>
  <si>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</si>
  <si>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</si>
  <si>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</si>
  <si>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</si>
  <si>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</si>
  <si>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</si>
  <si>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</si>
  <si>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</si>
  <si>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</si>
  <si>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</si>
  <si>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</si>
  <si>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</si>
  <si>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</si>
  <si>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</si>
  <si>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</si>
  <si>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</si>
  <si>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</si>
  <si>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</si>
  <si>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</si>
  <si>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</si>
  <si>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</si>
  <si>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</si>
  <si>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</si>
  <si>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</si>
  <si>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</si>
  <si>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</si>
  <si>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</si>
  <si>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</si>
  <si>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</si>
  <si>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</si>
  <si>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</si>
  <si>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</si>
  <si>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</si>
  <si>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</si>
  <si>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</si>
  <si>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</si>
  <si>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</si>
  <si>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</si>
  <si>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</si>
  <si>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</si>
  <si>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</si>
  <si>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</si>
  <si>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</si>
  <si>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</si>
  <si>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</si>
  <si>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</si>
  <si>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</si>
  <si>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熊本県玉名市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</si>
  <si>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</si>
  <si>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</si>
  <si>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</si>
  <si>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</si>
  <si>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</si>
  <si>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</si>
  <si>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</si>
  <si>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</si>
  <si>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</si>
  <si>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</si>
  <si>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</si>
  <si>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</si>
  <si>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</si>
  <si>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</si>
  <si>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</si>
  <si>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</si>
  <si>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</si>
  <si>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</si>
  <si>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</si>
  <si>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</si>
  <si>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</si>
  <si>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</si>
  <si>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</si>
  <si>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</si>
  <si>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</si>
  <si>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</si>
  <si>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</si>
  <si>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</si>
  <si>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</si>
  <si>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</si>
  <si>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</si>
  <si>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</si>
  <si>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</si>
  <si>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</si>
  <si>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</si>
  <si>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</si>
  <si>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</si>
  <si>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</si>
  <si>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</si>
  <si>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</si>
  <si>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</si>
  <si>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</si>
  <si>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</si>
  <si>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</si>
  <si>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</si>
  <si>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</si>
  <si>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</si>
  <si>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</si>
  <si>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</si>
  <si>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</si>
  <si>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</si>
  <si>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</si>
  <si>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</si>
  <si>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</si>
  <si>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</si>
  <si>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</si>
  <si>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</si>
  <si>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</si>
  <si>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</si>
  <si>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</si>
  <si>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</si>
  <si>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</si>
  <si>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</si>
  <si>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</si>
  <si>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</si>
  <si>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</si>
  <si>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</si>
  <si>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</si>
  <si>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</si>
  <si>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</si>
  <si>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</si>
  <si>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</si>
  <si>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</si>
  <si>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</si>
  <si>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</si>
  <si>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</si>
  <si>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</si>
  <si>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</si>
  <si>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</si>
  <si>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</si>
  <si>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</si>
  <si>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</si>
  <si>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</si>
  <si>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</si>
  <si>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</si>
  <si>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</si>
  <si>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</si>
  <si>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</si>
  <si>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</si>
  <si>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</si>
  <si>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</si>
  <si>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</si>
  <si>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</si>
  <si>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</si>
  <si>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</si>
  <si>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</si>
  <si>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</si>
  <si>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</si>
  <si>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</si>
  <si>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</si>
  <si>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</si>
  <si>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</si>
  <si>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</si>
  <si>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</si>
  <si>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</si>
  <si>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</si>
  <si>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</si>
  <si>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</si>
  <si>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</si>
  <si>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</si>
  <si>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</si>
  <si>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</si>
  <si>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</si>
  <si>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</si>
  <si>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</si>
  <si>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</si>
  <si>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</si>
  <si>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</si>
  <si>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</si>
  <si>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</si>
  <si>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</si>
  <si>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</si>
  <si>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</si>
  <si>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</si>
  <si>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</si>
  <si>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</si>
  <si>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</si>
  <si>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</si>
  <si>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</si>
  <si>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</si>
  <si>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</si>
  <si>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</si>
  <si>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</si>
  <si>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</si>
  <si>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</si>
  <si>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</si>
  <si>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</si>
  <si>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</si>
  <si>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</si>
  <si>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</si>
  <si>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</si>
  <si>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</si>
  <si>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</si>
  <si>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</si>
  <si>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</si>
  <si>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</si>
  <si>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</si>
  <si>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</si>
  <si>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</si>
  <si>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熊本県玉名市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</si>
  <si>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</si>
  <si>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</si>
  <si>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</si>
  <si>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</si>
  <si>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</si>
  <si>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</si>
  <si>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</si>
  <si>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</si>
  <si>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</si>
  <si>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</si>
  <si>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</si>
  <si>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</si>
  <si>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</si>
  <si>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</si>
  <si>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</si>
  <si>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</si>
  <si>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</si>
  <si>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</si>
  <si>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</si>
  <si>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</si>
  <si>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九州新幹線渇水等被害対策事業特別会計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</si>
  <si>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</si>
  <si>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</si>
  <si>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</si>
  <si>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</si>
  <si>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</si>
  <si>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</si>
  <si>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</si>
  <si>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</si>
  <si>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</si>
  <si>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</si>
  <si>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</si>
  <si>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</si>
  <si>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</si>
  <si>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玉名市国民健康保険事業特別会計</t>
    <phoneticPr fontId="5"/>
  </si>
  <si>
    <t>玉名市介護保険事業特別会計</t>
    <phoneticPr fontId="5"/>
  </si>
  <si>
    <t>玉名市後期高齢者医療特別会計</t>
    <phoneticPr fontId="5"/>
  </si>
  <si>
    <t>玉名市水道事業会計</t>
    <phoneticPr fontId="5"/>
  </si>
  <si>
    <t>法適用企業</t>
    <phoneticPr fontId="5"/>
  </si>
  <si>
    <t>玉名市公共下水道事業会計</t>
    <phoneticPr fontId="5"/>
  </si>
  <si>
    <t>玉名市農業集落排水事業会計</t>
    <phoneticPr fontId="5"/>
  </si>
  <si>
    <t>玉名市浄化槽整備事業特別会計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</si>
  <si>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</si>
  <si>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</si>
  <si>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</si>
  <si>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</si>
  <si>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</si>
  <si>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</si>
  <si>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</si>
  <si>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</si>
  <si>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</si>
  <si>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</si>
  <si>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</si>
  <si>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</si>
  <si>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</si>
  <si>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</si>
  <si>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</si>
  <si>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</si>
  <si>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</si>
  <si>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</si>
  <si>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</si>
  <si>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</si>
  <si>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</si>
  <si>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</si>
  <si>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</si>
  <si>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</si>
  <si>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</si>
  <si>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</si>
  <si>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</si>
  <si>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</si>
  <si>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</si>
  <si>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</si>
  <si>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</si>
  <si>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</si>
  <si>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</si>
  <si>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</si>
  <si>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</si>
  <si>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</si>
  <si>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</si>
  <si>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</si>
  <si>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</si>
  <si>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</si>
  <si>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</si>
  <si>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</si>
  <si>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</si>
  <si>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</si>
  <si>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</si>
  <si>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</si>
  <si>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</si>
  <si>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</si>
  <si>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</si>
  <si>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</si>
  <si>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</si>
  <si>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</si>
  <si>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</si>
  <si>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</si>
  <si>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</si>
  <si>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</si>
  <si>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</si>
  <si>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</si>
  <si>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</si>
  <si>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</si>
  <si>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</si>
  <si>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</si>
  <si>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</si>
  <si>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</si>
  <si>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</si>
  <si>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</si>
  <si>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</si>
  <si>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玉名市公共下水道事業会計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</si>
  <si>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</si>
  <si>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</si>
  <si>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</si>
  <si>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玉名市農業集落排水事業会計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</si>
  <si>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</si>
  <si>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</si>
  <si>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玉名市浄化槽整備事業特別会計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</si>
  <si>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</si>
  <si>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</si>
  <si>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</si>
  <si>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</si>
  <si>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</si>
  <si>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</si>
  <si>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</si>
  <si>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</si>
  <si>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</si>
  <si>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</si>
  <si>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</si>
  <si>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</si>
  <si>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</si>
  <si>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</si>
  <si>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</si>
  <si>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</si>
  <si>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</si>
  <si>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</si>
  <si>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</si>
  <si>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</si>
  <si>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</si>
  <si>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</si>
  <si>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</si>
  <si>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</si>
  <si>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</si>
  <si>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</si>
  <si>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</si>
  <si>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</si>
  <si>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</si>
  <si>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</si>
  <si>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</si>
  <si>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</si>
  <si>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</si>
  <si>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</si>
  <si>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</si>
  <si>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</si>
  <si>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</si>
  <si>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</si>
  <si>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</si>
  <si>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</si>
  <si>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</si>
  <si>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</si>
  <si>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</si>
  <si>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</si>
  <si>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</si>
  <si>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</si>
  <si>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</si>
  <si>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</si>
  <si>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</si>
  <si>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</si>
  <si>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</si>
  <si>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</si>
  <si>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</si>
  <si>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</si>
  <si>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</si>
  <si>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</si>
  <si>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</si>
  <si>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</si>
  <si>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</si>
  <si>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</si>
  <si>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</si>
  <si>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</si>
  <si>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</si>
  <si>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</si>
  <si>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</si>
  <si>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</si>
  <si>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</si>
  <si>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</si>
  <si>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</si>
  <si>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</si>
  <si>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</si>
  <si>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</si>
  <si>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</si>
  <si>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</si>
  <si>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</si>
  <si>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</si>
  <si>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</si>
  <si>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</si>
  <si>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</si>
  <si>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</si>
  <si>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</si>
  <si>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</si>
  <si>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</si>
  <si>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</si>
  <si>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</si>
  <si>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1.40</t>
  </si>
  <si>
    <t>▲ 1.34</t>
  </si>
  <si>
    <t>玉名市水道事業会計</t>
  </si>
  <si>
    <t>玉名市公共下水道事業会計</t>
  </si>
  <si>
    <t>一般会計</t>
  </si>
  <si>
    <t>玉名市国民健康保険事業特別会計</t>
  </si>
  <si>
    <t>▲ 0.58</t>
  </si>
  <si>
    <t>▲ 0.96</t>
  </si>
  <si>
    <t>玉名市介護保険事業特別会計</t>
  </si>
  <si>
    <t>玉名市農業集落排水事業会計</t>
  </si>
  <si>
    <t>九州新幹線渇水等被害対策事業特別会計</t>
  </si>
  <si>
    <t>玉名市浄化槽整備事業特別会計</t>
  </si>
  <si>
    <t>その他会計（赤字）</t>
  </si>
  <si>
    <t>▲ 0.05</t>
  </si>
  <si>
    <t>その他会計（黒字）</t>
  </si>
  <si>
    <t>-</t>
    <phoneticPr fontId="2"/>
  </si>
  <si>
    <t>熊本県市町村総合事務組合</t>
    <rPh sb="0" eb="3">
      <t>クマモトケン</t>
    </rPh>
    <rPh sb="3" eb="6">
      <t>シチョウソン</t>
    </rPh>
    <rPh sb="6" eb="8">
      <t>ソウゴウ</t>
    </rPh>
    <rPh sb="8" eb="10">
      <t>ジム</t>
    </rPh>
    <rPh sb="10" eb="12">
      <t>クミアイ</t>
    </rPh>
    <phoneticPr fontId="2"/>
  </si>
  <si>
    <t>玉名市自治振興公社</t>
    <rPh sb="0" eb="3">
      <t>タマナシ</t>
    </rPh>
    <rPh sb="3" eb="5">
      <t>ジチ</t>
    </rPh>
    <rPh sb="5" eb="7">
      <t>シンコウ</t>
    </rPh>
    <rPh sb="7" eb="9">
      <t>コウシャ</t>
    </rPh>
    <phoneticPr fontId="2"/>
  </si>
  <si>
    <t>有限会社横島町物産振興協会</t>
    <rPh sb="0" eb="2">
      <t>ユウゲン</t>
    </rPh>
    <rPh sb="2" eb="4">
      <t>カイシャ</t>
    </rPh>
    <rPh sb="4" eb="6">
      <t>ヨコシマ</t>
    </rPh>
    <rPh sb="6" eb="7">
      <t>マチ</t>
    </rPh>
    <rPh sb="7" eb="9">
      <t>ブッサン</t>
    </rPh>
    <rPh sb="9" eb="11">
      <t>シンコウ</t>
    </rPh>
    <rPh sb="11" eb="13">
      <t>キョウカイ</t>
    </rPh>
    <phoneticPr fontId="2"/>
  </si>
  <si>
    <t>市有施設整備基金</t>
    <phoneticPr fontId="11"/>
  </si>
  <si>
    <t>九州新幹線渇水等被害対策基金</t>
    <phoneticPr fontId="11"/>
  </si>
  <si>
    <t>社会福祉振興基金</t>
    <phoneticPr fontId="11"/>
  </si>
  <si>
    <t>地域振興基金</t>
    <phoneticPr fontId="11"/>
  </si>
  <si>
    <t>人材育成基金</t>
    <phoneticPr fontId="11"/>
  </si>
  <si>
    <t>熊本県後期高齢者医療広域連合（特別会計）</t>
    <phoneticPr fontId="2"/>
  </si>
  <si>
    <t>熊本県後期高齢者医療広域連合（一般会計）</t>
    <phoneticPr fontId="2"/>
  </si>
  <si>
    <t>有明広域行政事務組合</t>
    <phoneticPr fontId="2"/>
  </si>
  <si>
    <t>公立玉名中央病院企業団</t>
    <phoneticPr fontId="2"/>
  </si>
  <si>
    <t>くまもと県北病院機構設立組合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</si>
  <si>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</si>
  <si>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</si>
  <si>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</si>
  <si>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</si>
  <si>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将来負担比率は、基準財政需要額算入見込額の増等により、充当可能財源等が増となったため前年度から9.8ポイント減少した。
　また、本市は橋りょうの所有数が県内上位にありその有形固定資産減価償却率は92.2％と類似団体と比較しても高い値となっている。公民館についても同様で、有形固定資産減価償却率が98.3％となっている。公共施設等総合管理計画や下位計画である公共施設個別施設計画に基づき、集約化・複合化や除却、長寿命化等に務め、公共施設・インフラの適正な維持管理を図っていく。</t>
    <rPh sb="1" eb="3">
      <t>ショウライ</t>
    </rPh>
    <rPh sb="3" eb="5">
      <t>フタン</t>
    </rPh>
    <rPh sb="5" eb="7">
      <t>ヒリツ</t>
    </rPh>
    <rPh sb="9" eb="11">
      <t>キジュン</t>
    </rPh>
    <rPh sb="11" eb="13">
      <t>ザイセイ</t>
    </rPh>
    <rPh sb="13" eb="15">
      <t>ジュヨウ</t>
    </rPh>
    <rPh sb="15" eb="16">
      <t>ガク</t>
    </rPh>
    <rPh sb="16" eb="18">
      <t>サンニュウ</t>
    </rPh>
    <rPh sb="18" eb="20">
      <t>ミコミ</t>
    </rPh>
    <rPh sb="20" eb="21">
      <t>ガク</t>
    </rPh>
    <rPh sb="22" eb="23">
      <t>ゾウ</t>
    </rPh>
    <rPh sb="23" eb="24">
      <t>トウ</t>
    </rPh>
    <rPh sb="28" eb="30">
      <t>ジュウトウ</t>
    </rPh>
    <rPh sb="30" eb="32">
      <t>カノウ</t>
    </rPh>
    <rPh sb="32" eb="35">
      <t>ザイゲントウ</t>
    </rPh>
    <rPh sb="36" eb="37">
      <t>ゾウ</t>
    </rPh>
    <rPh sb="43" eb="46">
      <t>ゼンネンド</t>
    </rPh>
    <rPh sb="55" eb="57">
      <t>ゲンショウ</t>
    </rPh>
    <rPh sb="65" eb="66">
      <t>ホン</t>
    </rPh>
    <rPh sb="66" eb="67">
      <t>シ</t>
    </rPh>
    <rPh sb="68" eb="69">
      <t>キョウ</t>
    </rPh>
    <rPh sb="73" eb="76">
      <t>ショユウスウ</t>
    </rPh>
    <rPh sb="77" eb="79">
      <t>ケンナイ</t>
    </rPh>
    <rPh sb="79" eb="81">
      <t>ジョウイ</t>
    </rPh>
    <rPh sb="86" eb="88">
      <t>ユウケイ</t>
    </rPh>
    <rPh sb="88" eb="90">
      <t>コテイ</t>
    </rPh>
    <rPh sb="90" eb="92">
      <t>シサン</t>
    </rPh>
    <rPh sb="92" eb="94">
      <t>ゲンカ</t>
    </rPh>
    <rPh sb="94" eb="97">
      <t>ショウキャクリツ</t>
    </rPh>
    <rPh sb="104" eb="106">
      <t>ルイジ</t>
    </rPh>
    <rPh sb="106" eb="108">
      <t>ダンタイ</t>
    </rPh>
    <rPh sb="109" eb="111">
      <t>ヒカク</t>
    </rPh>
    <rPh sb="114" eb="115">
      <t>タカ</t>
    </rPh>
    <rPh sb="116" eb="117">
      <t>アタイ</t>
    </rPh>
    <rPh sb="124" eb="127">
      <t>コウミンカン</t>
    </rPh>
    <rPh sb="132" eb="134">
      <t>ドウヨウ</t>
    </rPh>
    <rPh sb="160" eb="162">
      <t>コウキョウ</t>
    </rPh>
    <rPh sb="162" eb="165">
      <t>シセツトウ</t>
    </rPh>
    <rPh sb="165" eb="167">
      <t>ソウゴウ</t>
    </rPh>
    <rPh sb="167" eb="169">
      <t>カンリ</t>
    </rPh>
    <rPh sb="169" eb="171">
      <t>ケイカク</t>
    </rPh>
    <rPh sb="172" eb="174">
      <t>カイ</t>
    </rPh>
    <rPh sb="174" eb="176">
      <t>ケイカク</t>
    </rPh>
    <rPh sb="190" eb="191">
      <t>モト</t>
    </rPh>
    <rPh sb="194" eb="197">
      <t>シュウヤクカ</t>
    </rPh>
    <rPh sb="198" eb="201">
      <t>フクゴウカ</t>
    </rPh>
    <rPh sb="202" eb="204">
      <t>ジョキャク</t>
    </rPh>
    <rPh sb="205" eb="206">
      <t>チョウ</t>
    </rPh>
    <rPh sb="206" eb="209">
      <t>ジュミョウカ</t>
    </rPh>
    <rPh sb="209" eb="210">
      <t>トウ</t>
    </rPh>
    <rPh sb="211" eb="212">
      <t>ツト</t>
    </rPh>
    <rPh sb="214" eb="216">
      <t>コウキョウ</t>
    </rPh>
    <rPh sb="216" eb="218">
      <t>シセツ</t>
    </rPh>
    <rPh sb="224" eb="226">
      <t>テキセイ</t>
    </rPh>
    <rPh sb="227" eb="229">
      <t>イジ</t>
    </rPh>
    <rPh sb="229" eb="231">
      <t>カンリ</t>
    </rPh>
    <rPh sb="232" eb="233">
      <t>ハカ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</si>
  <si>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</si>
  <si>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</si>
  <si>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</si>
  <si>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</si>
  <si>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</si>
  <si>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</si>
  <si>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低い水準になっており、対前年度比で9.8ポイント減少した。実質公債費比率は、類似団体と比較すると若干高い水準にあるものの、近年減少傾向にあり、対前年度比で0.4ポイントの減少となっている。
　将来負担比率は、基準財政需要額算入見込額の増29,867百万円等により充当可能財源等が増となったことが主な要因である。実質公債費比率は、普通交付税額の471百万円減等により単年度としては微増だが、3ヵ年平均では減少する結果となった。現状早期健全化基準以内であるが、今後は予定している新玉名駅周辺整備等により将来負担比率や実質公債費比率が上昇することが想定される。これまで以上に計画的な地方債発行に努め、比率の抑制を図っていく必要がある。</t>
    <rPh sb="1" eb="3">
      <t>ショウライ</t>
    </rPh>
    <rPh sb="3" eb="5">
      <t>フタン</t>
    </rPh>
    <rPh sb="5" eb="7">
      <t>ヒリツ</t>
    </rPh>
    <rPh sb="9" eb="11">
      <t>ルイジ</t>
    </rPh>
    <rPh sb="11" eb="13">
      <t>ダンタイ</t>
    </rPh>
    <rPh sb="14" eb="16">
      <t>ヒカク</t>
    </rPh>
    <rPh sb="18" eb="19">
      <t>ヒク</t>
    </rPh>
    <rPh sb="20" eb="22">
      <t>スイジュン</t>
    </rPh>
    <rPh sb="29" eb="30">
      <t>タイ</t>
    </rPh>
    <rPh sb="30" eb="33">
      <t>ゼンネンド</t>
    </rPh>
    <rPh sb="33" eb="34">
      <t>ヒ</t>
    </rPh>
    <rPh sb="42" eb="44">
      <t>ゲンショウ</t>
    </rPh>
    <rPh sb="47" eb="49">
      <t>ジッシツ</t>
    </rPh>
    <rPh sb="49" eb="52">
      <t>コウサイヒ</t>
    </rPh>
    <rPh sb="52" eb="54">
      <t>ヒリツ</t>
    </rPh>
    <rPh sb="56" eb="58">
      <t>ルイジ</t>
    </rPh>
    <rPh sb="58" eb="60">
      <t>ダンタイ</t>
    </rPh>
    <rPh sb="61" eb="63">
      <t>ヒカク</t>
    </rPh>
    <rPh sb="66" eb="68">
      <t>ジャッカン</t>
    </rPh>
    <rPh sb="68" eb="69">
      <t>タカ</t>
    </rPh>
    <rPh sb="70" eb="72">
      <t>スイジュン</t>
    </rPh>
    <rPh sb="79" eb="81">
      <t>キンネン</t>
    </rPh>
    <rPh sb="81" eb="83">
      <t>ゲンショウ</t>
    </rPh>
    <rPh sb="83" eb="85">
      <t>ケイコウ</t>
    </rPh>
    <rPh sb="89" eb="90">
      <t>タイ</t>
    </rPh>
    <rPh sb="90" eb="94">
      <t>ゼンネンドヒ</t>
    </rPh>
    <rPh sb="103" eb="105">
      <t>ゲンショウ</t>
    </rPh>
    <rPh sb="114" eb="116">
      <t>ショウライ</t>
    </rPh>
    <rPh sb="116" eb="118">
      <t>フタン</t>
    </rPh>
    <rPh sb="118" eb="120">
      <t>ヒリツ</t>
    </rPh>
    <rPh sb="135" eb="136">
      <t>ゾウ</t>
    </rPh>
    <rPh sb="142" eb="144">
      <t>ヒャクマン</t>
    </rPh>
    <rPh sb="144" eb="145">
      <t>エン</t>
    </rPh>
    <rPh sb="145" eb="146">
      <t>トウ</t>
    </rPh>
    <rPh sb="165" eb="166">
      <t>オモ</t>
    </rPh>
    <rPh sb="167" eb="169">
      <t>ヨウイン</t>
    </rPh>
    <rPh sb="173" eb="175">
      <t>ジッシツ</t>
    </rPh>
    <rPh sb="175" eb="178">
      <t>コウサイヒ</t>
    </rPh>
    <rPh sb="178" eb="180">
      <t>ヒリツ</t>
    </rPh>
    <rPh sb="182" eb="184">
      <t>フツウ</t>
    </rPh>
    <rPh sb="184" eb="187">
      <t>コウフゼイ</t>
    </rPh>
    <rPh sb="187" eb="188">
      <t>ガク</t>
    </rPh>
    <rPh sb="192" eb="195">
      <t>ヒャクマンエン</t>
    </rPh>
    <rPh sb="195" eb="196">
      <t>ゲン</t>
    </rPh>
    <rPh sb="196" eb="197">
      <t>ナド</t>
    </rPh>
    <rPh sb="200" eb="203">
      <t>タンネンド</t>
    </rPh>
    <rPh sb="207" eb="209">
      <t>ビゾウ</t>
    </rPh>
    <rPh sb="214" eb="215">
      <t>ネン</t>
    </rPh>
    <rPh sb="215" eb="217">
      <t>ヘイキン</t>
    </rPh>
    <rPh sb="219" eb="221">
      <t>ゲンショウ</t>
    </rPh>
    <rPh sb="223" eb="225">
      <t>ケッカ</t>
    </rPh>
    <rPh sb="230" eb="232">
      <t>ゲンジョウ</t>
    </rPh>
    <rPh sb="232" eb="234">
      <t>ソウキ</t>
    </rPh>
    <rPh sb="234" eb="237">
      <t>ケンゼンカ</t>
    </rPh>
    <rPh sb="237" eb="239">
      <t>キジュン</t>
    </rPh>
    <rPh sb="239" eb="241">
      <t>イナイ</t>
    </rPh>
    <rPh sb="246" eb="248">
      <t>コンゴ</t>
    </rPh>
    <rPh sb="249" eb="251">
      <t>ヨテイ</t>
    </rPh>
    <rPh sb="255" eb="256">
      <t>シン</t>
    </rPh>
    <rPh sb="256" eb="258">
      <t>タマナ</t>
    </rPh>
    <rPh sb="267" eb="269">
      <t>ショウライ</t>
    </rPh>
    <rPh sb="269" eb="271">
      <t>フタン</t>
    </rPh>
    <rPh sb="271" eb="273">
      <t>ヒリツ</t>
    </rPh>
    <rPh sb="274" eb="276">
      <t>ジッシツ</t>
    </rPh>
    <rPh sb="276" eb="279">
      <t>コウサイヒ</t>
    </rPh>
    <rPh sb="279" eb="281">
      <t>ヒリツ</t>
    </rPh>
    <rPh sb="282" eb="284">
      <t>ジョウショウ</t>
    </rPh>
    <rPh sb="289" eb="291">
      <t>ソウテイ</t>
    </rPh>
    <rPh sb="299" eb="301">
      <t>イジョウ</t>
    </rPh>
    <rPh sb="302" eb="305">
      <t>ケイカクテキ</t>
    </rPh>
    <rPh sb="306" eb="309">
      <t>チホウサイ</t>
    </rPh>
    <rPh sb="309" eb="311">
      <t>ハッコウ</t>
    </rPh>
    <rPh sb="312" eb="313">
      <t>ツト</t>
    </rPh>
    <rPh sb="315" eb="317">
      <t>ヒリツ</t>
    </rPh>
    <rPh sb="318" eb="320">
      <t>ヨクセイ</t>
    </rPh>
    <rPh sb="321" eb="322">
      <t>ハカ</t>
    </rPh>
    <rPh sb="326" eb="328">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</si>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</sst>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89EB-4247-942B-6A9F2B174A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73459</c:v>
                </c:pt>
                <c:pt idx="1">
                  <c:v>89462</c:v>
                </c:pt>
                <c:pt idx="2">
                  <c:v>66360</c:v>
                </c:pt>
                <c:pt idx="3">
                  <c:v>98418</c:v>
                </c:pt>
                <c:pt idx="4">
                  <c:v>144321</c:v>
                </c:pt>
              </c:numCache>
            </c:numRef>
          </c:val>
          <c:smooth val="0"/>
          <c:extLst>
            <c:ext xmlns:c16="http://schemas.microsoft.com/office/drawing/2014/chart" uri="{C3380CC4-5D6E-409C-BE32-E72D297353CC}">
              <c16:uniqueId val="{00000001-89EB-4247-942B-6A9F2B174A66}"/>
            </c:ext>
          </c:extLst>
        </c:ser>
        <c:dLbls>
          <c:showLegendKey val="0"/>
          <c:showVal val="0"/>
          <c:showCatName val="0"/>
          <c:showSerName val="0"/>
          <c:showPercent val="0"/>
          <c:showBubbleSize val="0"/>
        </c:dLbls>
        <c:marker val="1"/>
        <c:smooth val="0"/>
        <c:axId val="226027392"/>
        <c:axId val="226105600"/>
      </c:lineChart>
      <c:catAx>
        <c:axId val="226027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105600"/>
        <c:crosses val="autoZero"/>
        <c:auto val="1"/>
        <c:lblAlgn val="ctr"/>
        <c:lblOffset val="100"/>
        <c:tickLblSkip val="1"/>
        <c:tickMarkSkip val="1"/>
        <c:noMultiLvlLbl val="0"/>
      </c:catAx>
      <c:valAx>
        <c:axId val="2261056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027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6.78</c:v>
                </c:pt>
                <c:pt idx="1">
                  <c:v>5.98</c:v>
                </c:pt>
                <c:pt idx="2">
                  <c:v>6.06</c:v>
                </c:pt>
                <c:pt idx="3">
                  <c:v>6.41</c:v>
                </c:pt>
                <c:pt idx="4">
                  <c:v>5.89</c:v>
                </c:pt>
              </c:numCache>
            </c:numRef>
          </c:val>
          <c:extLst>
            <c:ext xmlns:c16="http://schemas.microsoft.com/office/drawing/2014/chart" uri="{C3380CC4-5D6E-409C-BE32-E72D297353CC}">
              <c16:uniqueId val="{00000000-31E7-4BDB-9376-FF557E1517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30.41</c:v>
                </c:pt>
                <c:pt idx="1">
                  <c:v>33.9</c:v>
                </c:pt>
                <c:pt idx="2">
                  <c:v>35.51</c:v>
                </c:pt>
                <c:pt idx="3">
                  <c:v>34.340000000000003</c:v>
                </c:pt>
                <c:pt idx="4">
                  <c:v>34.01</c:v>
                </c:pt>
              </c:numCache>
            </c:numRef>
          </c:val>
          <c:extLst>
            <c:ext xmlns:c16="http://schemas.microsoft.com/office/drawing/2014/chart" uri="{C3380CC4-5D6E-409C-BE32-E72D297353CC}">
              <c16:uniqueId val="{00000001-31E7-4BDB-9376-FF557E15171F}"/>
            </c:ext>
          </c:extLst>
        </c:ser>
        <c:dLbls>
          <c:showLegendKey val="0"/>
          <c:showVal val="0"/>
          <c:showCatName val="0"/>
          <c:showSerName val="0"/>
          <c:showPercent val="0"/>
          <c:showBubbleSize val="0"/>
        </c:dLbls>
        <c:gapWidth val="250"/>
        <c:overlap val="100"/>
        <c:axId val="163236480"/>
        <c:axId val="16325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5.93</c:v>
                </c:pt>
                <c:pt idx="1">
                  <c:v>2.66</c:v>
                </c:pt>
                <c:pt idx="2">
                  <c:v>2.13</c:v>
                </c:pt>
                <c:pt idx="3">
                  <c:v>-1.4</c:v>
                </c:pt>
                <c:pt idx="4">
                  <c:v>-1.34</c:v>
                </c:pt>
              </c:numCache>
            </c:numRef>
          </c:val>
          <c:smooth val="0"/>
          <c:extLst>
            <c:ext xmlns:c16="http://schemas.microsoft.com/office/drawing/2014/chart" uri="{C3380CC4-5D6E-409C-BE32-E72D297353CC}">
              <c16:uniqueId val="{00000002-31E7-4BDB-9376-FF557E15171F}"/>
            </c:ext>
          </c:extLst>
        </c:ser>
        <c:dLbls>
          <c:showLegendKey val="0"/>
          <c:showVal val="0"/>
          <c:showCatName val="0"/>
          <c:showSerName val="0"/>
          <c:showPercent val="0"/>
          <c:showBubbleSize val="0"/>
        </c:dLbls>
        <c:marker val="1"/>
        <c:smooth val="0"/>
        <c:axId val="163236480"/>
        <c:axId val="163259136"/>
      </c:lineChart>
      <c:catAx>
        <c:axId val="16323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259136"/>
        <c:crosses val="autoZero"/>
        <c:auto val="1"/>
        <c:lblAlgn val="ctr"/>
        <c:lblOffset val="100"/>
        <c:tickLblSkip val="1"/>
        <c:tickMarkSkip val="1"/>
        <c:noMultiLvlLbl val="0"/>
      </c:catAx>
      <c:valAx>
        <c:axId val="16325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23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0-9B32-449A-8585-BDF8F75846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0.05</c:v>
                </c:pt>
                <c:pt idx="5">
                  <c:v>#N/A</c:v>
                </c:pt>
                <c:pt idx="6">
                  <c:v>0</c:v>
                </c:pt>
                <c:pt idx="7">
                  <c:v>0</c:v>
                </c:pt>
                <c:pt idx="8">
                  <c:v>0</c:v>
                </c:pt>
                <c:pt idx="9">
                  <c:v>0</c:v>
                </c:pt>
              </c:numCache>
            </c:numRef>
          </c:val>
          <c:extLst>
            <c:ext xmlns:c16="http://schemas.microsoft.com/office/drawing/2014/chart" uri="{C3380CC4-5D6E-409C-BE32-E72D297353CC}">
              <c16:uniqueId val="{00000001-9B32-449A-8585-BDF8F758460E}"/>
            </c:ext>
          </c:extLst>
        </c:ser>
        <c:ser>
          <c:idx val="2"/>
          <c:order val="2"/>
          <c:tx>
            <c:strRef>
              <c:f>データシート!$A$29</c:f>
              <c:strCache>
                <c:ptCount val="1"/>
                <c:pt idx="0">
                  <c:v>玉名市浄化槽整備事業特別会計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9B32-449A-8585-BDF8F758460E}"/>
            </c:ext>
          </c:extLst>
        </c:ser>
        <c:ser>
          <c:idx val="3"/>
          <c:order val="3"/>
          <c:tx>
            <c:strRef>
              <c:f>データシート!$A$30</c:f>
              <c:strCache>
                <c:ptCount val="1"/>
                <c:pt idx="0">
                  <c:v>九州新幹線渇水等被害対策事業特別会計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0.24</c:v>
                </c:pt>
                <c:pt idx="4">
                  <c:v>#N/A</c:v>
                </c:pt>
                <c:pt idx="5">
                  <c:v>0.14000000000000001</c:v>
                </c:pt>
                <c:pt idx="6">
                  <c:v>#N/A</c:v>
                </c:pt>
                <c:pt idx="7">
                  <c:v>7.0000000000000007E-2</c:v>
                </c:pt>
                <c:pt idx="8">
                  <c:v>#N/A</c:v>
                </c:pt>
                <c:pt idx="9">
                  <c:v>0.09</c:v>
                </c:pt>
              </c:numCache>
            </c:numRef>
          </c:val>
          <c:extLst>
            <c:ext xmlns:c16="http://schemas.microsoft.com/office/drawing/2014/chart" uri="{C3380CC4-5D6E-409C-BE32-E72D297353CC}">
              <c16:uniqueId val="{00000003-9B32-449A-8585-BDF8F758460E}"/>
            </c:ext>
          </c:extLst>
        </c:ser>
        <c:ser>
          <c:idx val="4"/>
          <c:order val="4"/>
          <c:tx>
            <c:strRef>
              <c:f>データシート!$A$31</c:f>
              <c:strCache>
                <c:ptCount val="1"/>
                <c:pt idx="0">
                  <c:v>玉名市農業集落排水事業会計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0.45</c:v>
                </c:pt>
                <c:pt idx="2">
                  <c:v>#N/A</c:v>
                </c:pt>
                <c:pt idx="3">
                  <c:v>0.24</c:v>
                </c:pt>
                <c:pt idx="4">
                  <c:v>#N/A</c:v>
                </c:pt>
                <c:pt idx="5">
                  <c:v>0.43</c:v>
                </c:pt>
                <c:pt idx="6">
                  <c:v>#N/A</c:v>
                </c:pt>
                <c:pt idx="7">
                  <c:v>0.74</c:v>
                </c:pt>
                <c:pt idx="8">
                  <c:v>#N/A</c:v>
                </c:pt>
                <c:pt idx="9">
                  <c:v>0.96</c:v>
                </c:pt>
              </c:numCache>
            </c:numRef>
          </c:val>
          <c:extLst>
            <c:ext xmlns:c16="http://schemas.microsoft.com/office/drawing/2014/chart" uri="{C3380CC4-5D6E-409C-BE32-E72D297353CC}">
              <c16:uniqueId val="{00000004-9B32-449A-8585-BDF8F758460E}"/>
            </c:ext>
          </c:extLst>
        </c:ser>
        <c:ser>
          <c:idx val="5"/>
          <c:order val="5"/>
          <c:tx>
            <c:strRef>
              <c:f>データシート!$A$32</c:f>
              <c:strCache>
                <c:ptCount val="1"/>
                <c:pt idx="0">
                  <c:v>玉名市介護保険事業特別会計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0.61</c:v>
                </c:pt>
                <c:pt idx="2">
                  <c:v>#N/A</c:v>
                </c:pt>
                <c:pt idx="3">
                  <c:v>0.42</c:v>
                </c:pt>
                <c:pt idx="4">
                  <c:v>#N/A</c:v>
                </c:pt>
                <c:pt idx="5">
                  <c:v>0.96</c:v>
                </c:pt>
                <c:pt idx="6">
                  <c:v>#N/A</c:v>
                </c:pt>
                <c:pt idx="7">
                  <c:v>1.57</c:v>
                </c:pt>
                <c:pt idx="8">
                  <c:v>#N/A</c:v>
                </c:pt>
                <c:pt idx="9">
                  <c:v>2.14</c:v>
                </c:pt>
              </c:numCache>
            </c:numRef>
          </c:val>
          <c:extLst>
            <c:ext xmlns:c16="http://schemas.microsoft.com/office/drawing/2014/chart" uri="{C3380CC4-5D6E-409C-BE32-E72D297353CC}">
              <c16:uniqueId val="{00000005-9B32-449A-8585-BDF8F758460E}"/>
            </c:ext>
          </c:extLst>
        </c:ser>
        <c:ser>
          <c:idx val="6"/>
          <c:order val="6"/>
          <c:tx>
            <c:strRef>
              <c:f>データシート!$A$33</c:f>
              <c:strCache>
                <c:ptCount val="1"/>
                <c:pt idx="0">
                  <c:v>玉名市国民健康保険事業特別会計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0.57999999999999996</c:v>
                </c:pt>
                <c:pt idx="1">
                  <c:v>#N/A</c:v>
                </c:pt>
                <c:pt idx="2">
                  <c:v>0.96</c:v>
                </c:pt>
                <c:pt idx="3">
                  <c:v>#N/A</c:v>
                </c:pt>
                <c:pt idx="4">
                  <c:v>#N/A</c:v>
                </c:pt>
                <c:pt idx="5">
                  <c:v>1.76</c:v>
                </c:pt>
                <c:pt idx="6">
                  <c:v>#N/A</c:v>
                </c:pt>
                <c:pt idx="7">
                  <c:v>3.46</c:v>
                </c:pt>
                <c:pt idx="8">
                  <c:v>#N/A</c:v>
                </c:pt>
                <c:pt idx="9">
                  <c:v>2.97</c:v>
                </c:pt>
              </c:numCache>
            </c:numRef>
          </c:val>
          <c:extLst>
            <c:ext xmlns:c16="http://schemas.microsoft.com/office/drawing/2014/chart" uri="{C3380CC4-5D6E-409C-BE32-E72D297353CC}">
              <c16:uniqueId val="{00000006-9B32-449A-8585-BDF8F758460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6.66</c:v>
                </c:pt>
                <c:pt idx="2">
                  <c:v>#N/A</c:v>
                </c:pt>
                <c:pt idx="3">
                  <c:v>5.73</c:v>
                </c:pt>
                <c:pt idx="4">
                  <c:v>#N/A</c:v>
                </c:pt>
                <c:pt idx="5">
                  <c:v>5.91</c:v>
                </c:pt>
                <c:pt idx="6">
                  <c:v>#N/A</c:v>
                </c:pt>
                <c:pt idx="7">
                  <c:v>6.33</c:v>
                </c:pt>
                <c:pt idx="8">
                  <c:v>#N/A</c:v>
                </c:pt>
                <c:pt idx="9">
                  <c:v>5.79</c:v>
                </c:pt>
              </c:numCache>
            </c:numRef>
          </c:val>
          <c:extLst>
            <c:ext xmlns:c16="http://schemas.microsoft.com/office/drawing/2014/chart" uri="{C3380CC4-5D6E-409C-BE32-E72D297353CC}">
              <c16:uniqueId val="{00000007-9B32-449A-8585-BDF8F758460E}"/>
            </c:ext>
          </c:extLst>
        </c:ser>
        <c:ser>
          <c:idx val="8"/>
          <c:order val="8"/>
          <c:tx>
            <c:strRef>
              <c:f>データシート!$A$35</c:f>
              <c:strCache>
                <c:ptCount val="1"/>
                <c:pt idx="0">
                  <c:v>玉名市公共下水道事業会計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7.59</c:v>
                </c:pt>
                <c:pt idx="2">
                  <c:v>#N/A</c:v>
                </c:pt>
                <c:pt idx="3">
                  <c:v>8.07</c:v>
                </c:pt>
                <c:pt idx="4">
                  <c:v>#N/A</c:v>
                </c:pt>
                <c:pt idx="5">
                  <c:v>7.88</c:v>
                </c:pt>
                <c:pt idx="6">
                  <c:v>#N/A</c:v>
                </c:pt>
                <c:pt idx="7">
                  <c:v>8.07</c:v>
                </c:pt>
                <c:pt idx="8">
                  <c:v>#N/A</c:v>
                </c:pt>
                <c:pt idx="9">
                  <c:v>7.22</c:v>
                </c:pt>
              </c:numCache>
            </c:numRef>
          </c:val>
          <c:extLst>
            <c:ext xmlns:c16="http://schemas.microsoft.com/office/drawing/2014/chart" uri="{C3380CC4-5D6E-409C-BE32-E72D297353CC}">
              <c16:uniqueId val="{00000008-9B32-449A-8585-BDF8F758460E}"/>
            </c:ext>
          </c:extLst>
        </c:ser>
        <c:ser>
          <c:idx val="9"/>
          <c:order val="9"/>
          <c:tx>
            <c:strRef>
              <c:f>データシート!$A$36</c:f>
              <c:strCache>
                <c:ptCount val="1"/>
                <c:pt idx="0">
                  <c:v>玉名市水道事業会計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8.39</c:v>
                </c:pt>
                <c:pt idx="2">
                  <c:v>#N/A</c:v>
                </c:pt>
                <c:pt idx="3">
                  <c:v>8.26</c:v>
                </c:pt>
                <c:pt idx="4">
                  <c:v>#N/A</c:v>
                </c:pt>
                <c:pt idx="5">
                  <c:v>8.6</c:v>
                </c:pt>
                <c:pt idx="6">
                  <c:v>#N/A</c:v>
                </c:pt>
                <c:pt idx="7">
                  <c:v>8.67</c:v>
                </c:pt>
                <c:pt idx="8">
                  <c:v>#N/A</c:v>
                </c:pt>
                <c:pt idx="9">
                  <c:v>8.25</c:v>
                </c:pt>
              </c:numCache>
            </c:numRef>
          </c:val>
          <c:extLst>
            <c:ext xmlns:c16="http://schemas.microsoft.com/office/drawing/2014/chart" uri="{C3380CC4-5D6E-409C-BE32-E72D297353CC}">
              <c16:uniqueId val="{00000009-9B32-449A-8585-BDF8F758460E}"/>
            </c:ext>
          </c:extLst>
        </c:ser>
        <c:dLbls>
          <c:showLegendKey val="0"/>
          <c:showVal val="0"/>
          <c:showCatName val="0"/>
          <c:showSerName val="0"/>
          <c:showPercent val="0"/>
          <c:showBubbleSize val="0"/>
        </c:dLbls>
        <c:gapWidth val="150"/>
        <c:overlap val="100"/>
        <c:axId val="163717888"/>
        <c:axId val="163719424"/>
      </c:barChart>
      <c:catAx>
        <c:axId val="16371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719424"/>
        <c:crosses val="autoZero"/>
        <c:auto val="1"/>
        <c:lblAlgn val="ctr"/>
        <c:lblOffset val="100"/>
        <c:tickLblSkip val="1"/>
        <c:tickMarkSkip val="1"/>
        <c:noMultiLvlLbl val="0"/>
      </c:catAx>
      <c:valAx>
        <c:axId val="16371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17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3025</c:v>
                </c:pt>
                <c:pt idx="5">
                  <c:v>3125</c:v>
                </c:pt>
                <c:pt idx="8">
                  <c:v>2952</c:v>
                </c:pt>
                <c:pt idx="11">
                  <c:v>2955</c:v>
                </c:pt>
                <c:pt idx="14">
                  <c:v>3032</c:v>
                </c:pt>
              </c:numCache>
            </c:numRef>
          </c:val>
          <c:extLst>
            <c:ext xmlns:c16="http://schemas.microsoft.com/office/drawing/2014/chart" uri="{C3380CC4-5D6E-409C-BE32-E72D297353CC}">
              <c16:uniqueId val="{00000000-FF9D-45AB-A8DF-30B001E555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9D-45AB-A8DF-30B001E555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c:v>
                </c:pt>
                <c:pt idx="3">
                  <c:v>18</c:v>
                </c:pt>
                <c:pt idx="6">
                  <c:v>14</c:v>
                </c:pt>
                <c:pt idx="9">
                  <c:v>12</c:v>
                </c:pt>
                <c:pt idx="12">
                  <c:v>10</c:v>
                </c:pt>
              </c:numCache>
            </c:numRef>
          </c:val>
          <c:extLst>
            <c:ext xmlns:c16="http://schemas.microsoft.com/office/drawing/2014/chart" uri="{C3380CC4-5D6E-409C-BE32-E72D297353CC}">
              <c16:uniqueId val="{00000002-FF9D-45AB-A8DF-30B001E555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316</c:v>
                </c:pt>
                <c:pt idx="3">
                  <c:v>283</c:v>
                </c:pt>
                <c:pt idx="6">
                  <c:v>206</c:v>
                </c:pt>
                <c:pt idx="9">
                  <c:v>240</c:v>
                </c:pt>
                <c:pt idx="12">
                  <c:v>187</c:v>
                </c:pt>
              </c:numCache>
            </c:numRef>
          </c:val>
          <c:extLst>
            <c:ext xmlns:c16="http://schemas.microsoft.com/office/drawing/2014/chart" uri="{C3380CC4-5D6E-409C-BE32-E72D297353CC}">
              <c16:uniqueId val="{00000003-FF9D-45AB-A8DF-30B001E555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784</c:v>
                </c:pt>
                <c:pt idx="3">
                  <c:v>680</c:v>
                </c:pt>
                <c:pt idx="6">
                  <c:v>632</c:v>
                </c:pt>
                <c:pt idx="9">
                  <c:v>658</c:v>
                </c:pt>
                <c:pt idx="12">
                  <c:v>665</c:v>
                </c:pt>
              </c:numCache>
            </c:numRef>
          </c:val>
          <c:extLst>
            <c:ext xmlns:c16="http://schemas.microsoft.com/office/drawing/2014/chart" uri="{C3380CC4-5D6E-409C-BE32-E72D297353CC}">
              <c16:uniqueId val="{00000004-FF9D-45AB-A8DF-30B001E555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9D-45AB-A8DF-30B001E555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9D-45AB-A8DF-30B001E555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3455</c:v>
                </c:pt>
                <c:pt idx="3">
                  <c:v>3462</c:v>
                </c:pt>
                <c:pt idx="6">
                  <c:v>3358</c:v>
                </c:pt>
                <c:pt idx="9">
                  <c:v>3308</c:v>
                </c:pt>
                <c:pt idx="12">
                  <c:v>3436</c:v>
                </c:pt>
              </c:numCache>
            </c:numRef>
          </c:val>
          <c:extLst>
            <c:ext xmlns:c16="http://schemas.microsoft.com/office/drawing/2014/chart" uri="{C3380CC4-5D6E-409C-BE32-E72D297353CC}">
              <c16:uniqueId val="{00000007-FF9D-45AB-A8DF-30B001E5558C}"/>
            </c:ext>
          </c:extLst>
        </c:ser>
        <c:dLbls>
          <c:showLegendKey val="0"/>
          <c:showVal val="0"/>
          <c:showCatName val="0"/>
          <c:showSerName val="0"/>
          <c:showPercent val="0"/>
          <c:showBubbleSize val="0"/>
        </c:dLbls>
        <c:gapWidth val="100"/>
        <c:overlap val="100"/>
        <c:axId val="163954688"/>
        <c:axId val="163956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1553</c:v>
                </c:pt>
                <c:pt idx="2">
                  <c:v>#N/A</c:v>
                </c:pt>
                <c:pt idx="3">
                  <c:v>#N/A</c:v>
                </c:pt>
                <c:pt idx="4">
                  <c:v>1318</c:v>
                </c:pt>
                <c:pt idx="5">
                  <c:v>#N/A</c:v>
                </c:pt>
                <c:pt idx="6">
                  <c:v>#N/A</c:v>
                </c:pt>
                <c:pt idx="7">
                  <c:v>1258</c:v>
                </c:pt>
                <c:pt idx="8">
                  <c:v>#N/A</c:v>
                </c:pt>
                <c:pt idx="9">
                  <c:v>#N/A</c:v>
                </c:pt>
                <c:pt idx="10">
                  <c:v>1263</c:v>
                </c:pt>
                <c:pt idx="11">
                  <c:v>#N/A</c:v>
                </c:pt>
                <c:pt idx="12">
                  <c:v>#N/A</c:v>
                </c:pt>
                <c:pt idx="13">
                  <c:v>1266</c:v>
                </c:pt>
                <c:pt idx="14">
                  <c:v>#N/A</c:v>
                </c:pt>
              </c:numCache>
            </c:numRef>
          </c:val>
          <c:smooth val="0"/>
          <c:extLst>
            <c:ext xmlns:c16="http://schemas.microsoft.com/office/drawing/2014/chart" uri="{C3380CC4-5D6E-409C-BE32-E72D297353CC}">
              <c16:uniqueId val="{00000008-FF9D-45AB-A8DF-30B001E5558C}"/>
            </c:ext>
          </c:extLst>
        </c:ser>
        <c:dLbls>
          <c:showLegendKey val="0"/>
          <c:showVal val="0"/>
          <c:showCatName val="0"/>
          <c:showSerName val="0"/>
          <c:showPercent val="0"/>
          <c:showBubbleSize val="0"/>
        </c:dLbls>
        <c:marker val="1"/>
        <c:smooth val="0"/>
        <c:axId val="163954688"/>
        <c:axId val="163956608"/>
      </c:lineChart>
      <c:catAx>
        <c:axId val="16395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956608"/>
        <c:crosses val="autoZero"/>
        <c:auto val="1"/>
        <c:lblAlgn val="ctr"/>
        <c:lblOffset val="100"/>
        <c:tickLblSkip val="1"/>
        <c:tickMarkSkip val="1"/>
        <c:noMultiLvlLbl val="0"/>
      </c:catAx>
      <c:valAx>
        <c:axId val="16395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95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28689</c:v>
                </c:pt>
                <c:pt idx="5">
                  <c:v>29107</c:v>
                </c:pt>
                <c:pt idx="8">
                  <c:v>28263</c:v>
                </c:pt>
                <c:pt idx="11">
                  <c:v>29867</c:v>
                </c:pt>
                <c:pt idx="14">
                  <c:v>31858</c:v>
                </c:pt>
              </c:numCache>
            </c:numRef>
          </c:val>
          <c:extLst>
            <c:ext xmlns:c16="http://schemas.microsoft.com/office/drawing/2014/chart" uri="{C3380CC4-5D6E-409C-BE32-E72D297353CC}">
              <c16:uniqueId val="{00000000-3EBE-4AC7-A520-F1C0DB09A0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3093</c:v>
                </c:pt>
                <c:pt idx="5">
                  <c:v>3011</c:v>
                </c:pt>
                <c:pt idx="8">
                  <c:v>5817</c:v>
                </c:pt>
                <c:pt idx="11">
                  <c:v>1524</c:v>
                </c:pt>
                <c:pt idx="14">
                  <c:v>2018</c:v>
                </c:pt>
              </c:numCache>
            </c:numRef>
          </c:val>
          <c:extLst>
            <c:ext xmlns:c16="http://schemas.microsoft.com/office/drawing/2014/chart" uri="{C3380CC4-5D6E-409C-BE32-E72D297353CC}">
              <c16:uniqueId val="{00000001-3EBE-4AC7-A520-F1C0DB09A0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9081</c:v>
                </c:pt>
                <c:pt idx="5">
                  <c:v>9226</c:v>
                </c:pt>
                <c:pt idx="8">
                  <c:v>9577</c:v>
                </c:pt>
                <c:pt idx="11">
                  <c:v>9284</c:v>
                </c:pt>
                <c:pt idx="14">
                  <c:v>9889</c:v>
                </c:pt>
              </c:numCache>
            </c:numRef>
          </c:val>
          <c:extLst>
            <c:ext xmlns:c16="http://schemas.microsoft.com/office/drawing/2014/chart" uri="{C3380CC4-5D6E-409C-BE32-E72D297353CC}">
              <c16:uniqueId val="{00000002-3EBE-4AC7-A520-F1C0DB09A0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BE-4AC7-A520-F1C0DB09A0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BE-4AC7-A520-F1C0DB09A0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BE-4AC7-A520-F1C0DB09A0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4962</c:v>
                </c:pt>
                <c:pt idx="3">
                  <c:v>4137</c:v>
                </c:pt>
                <c:pt idx="6">
                  <c:v>3743</c:v>
                </c:pt>
                <c:pt idx="9">
                  <c:v>2286</c:v>
                </c:pt>
                <c:pt idx="12">
                  <c:v>2077</c:v>
                </c:pt>
              </c:numCache>
            </c:numRef>
          </c:val>
          <c:extLst>
            <c:ext xmlns:c16="http://schemas.microsoft.com/office/drawing/2014/chart" uri="{C3380CC4-5D6E-409C-BE32-E72D297353CC}">
              <c16:uniqueId val="{00000006-3EBE-4AC7-A520-F1C0DB09A0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1968</c:v>
                </c:pt>
                <c:pt idx="3">
                  <c:v>1913</c:v>
                </c:pt>
                <c:pt idx="6">
                  <c:v>1861</c:v>
                </c:pt>
                <c:pt idx="9">
                  <c:v>1982</c:v>
                </c:pt>
                <c:pt idx="12">
                  <c:v>1486</c:v>
                </c:pt>
              </c:numCache>
            </c:numRef>
          </c:val>
          <c:extLst>
            <c:ext xmlns:c16="http://schemas.microsoft.com/office/drawing/2014/chart" uri="{C3380CC4-5D6E-409C-BE32-E72D297353CC}">
              <c16:uniqueId val="{00000007-3EBE-4AC7-A520-F1C0DB09A0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10866</c:v>
                </c:pt>
                <c:pt idx="3">
                  <c:v>9945</c:v>
                </c:pt>
                <c:pt idx="6">
                  <c:v>9072</c:v>
                </c:pt>
                <c:pt idx="9">
                  <c:v>7665</c:v>
                </c:pt>
                <c:pt idx="12">
                  <c:v>7333</c:v>
                </c:pt>
              </c:numCache>
            </c:numRef>
          </c:val>
          <c:extLst>
            <c:ext xmlns:c16="http://schemas.microsoft.com/office/drawing/2014/chart" uri="{C3380CC4-5D6E-409C-BE32-E72D297353CC}">
              <c16:uniqueId val="{00000008-3EBE-4AC7-A520-F1C0DB09A0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77</c:v>
                </c:pt>
                <c:pt idx="3">
                  <c:v>46</c:v>
                </c:pt>
                <c:pt idx="6">
                  <c:v>31</c:v>
                </c:pt>
                <c:pt idx="9">
                  <c:v>20</c:v>
                </c:pt>
                <c:pt idx="12">
                  <c:v>13</c:v>
                </c:pt>
              </c:numCache>
            </c:numRef>
          </c:val>
          <c:extLst>
            <c:ext xmlns:c16="http://schemas.microsoft.com/office/drawing/2014/chart" uri="{C3380CC4-5D6E-409C-BE32-E72D297353CC}">
              <c16:uniqueId val="{00000009-3EBE-4AC7-A520-F1C0DB09A0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30273</c:v>
                </c:pt>
                <c:pt idx="3">
                  <c:v>30430</c:v>
                </c:pt>
                <c:pt idx="6">
                  <c:v>30335</c:v>
                </c:pt>
                <c:pt idx="9">
                  <c:v>31124</c:v>
                </c:pt>
                <c:pt idx="12">
                  <c:v>33742</c:v>
                </c:pt>
              </c:numCache>
            </c:numRef>
          </c:val>
          <c:extLst>
            <c:ext xmlns:c16="http://schemas.microsoft.com/office/drawing/2014/chart" uri="{C3380CC4-5D6E-409C-BE32-E72D297353CC}">
              <c16:uniqueId val="{0000000A-3EBE-4AC7-A520-F1C0DB09A075}"/>
            </c:ext>
          </c:extLst>
        </c:ser>
        <c:dLbls>
          <c:showLegendKey val="0"/>
          <c:showVal val="0"/>
          <c:showCatName val="0"/>
          <c:showSerName val="0"/>
          <c:showPercent val="0"/>
          <c:showBubbleSize val="0"/>
        </c:dLbls>
        <c:gapWidth val="100"/>
        <c:overlap val="100"/>
        <c:axId val="164195328"/>
        <c:axId val="164201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7283</c:v>
                </c:pt>
                <c:pt idx="2">
                  <c:v>#N/A</c:v>
                </c:pt>
                <c:pt idx="3">
                  <c:v>#N/A</c:v>
                </c:pt>
                <c:pt idx="4">
                  <c:v>5127</c:v>
                </c:pt>
                <c:pt idx="5">
                  <c:v>#N/A</c:v>
                </c:pt>
                <c:pt idx="6">
                  <c:v>#N/A</c:v>
                </c:pt>
                <c:pt idx="7">
                  <c:v>1387</c:v>
                </c:pt>
                <c:pt idx="8">
                  <c:v>#N/A</c:v>
                </c:pt>
                <c:pt idx="9">
                  <c:v>#N/A</c:v>
                </c:pt>
                <c:pt idx="10">
                  <c:v>2401</c:v>
                </c:pt>
                <c:pt idx="11">
                  <c:v>#N/A</c:v>
                </c:pt>
                <c:pt idx="12">
                  <c:v>#N/A</c:v>
                </c:pt>
                <c:pt idx="13">
                  <c:v>886</c:v>
                </c:pt>
                <c:pt idx="14">
                  <c:v>#N/A</c:v>
                </c:pt>
              </c:numCache>
            </c:numRef>
          </c:val>
          <c:smooth val="0"/>
          <c:extLst>
            <c:ext xmlns:c16="http://schemas.microsoft.com/office/drawing/2014/chart" uri="{C3380CC4-5D6E-409C-BE32-E72D297353CC}">
              <c16:uniqueId val="{0000000B-3EBE-4AC7-A520-F1C0DB09A075}"/>
            </c:ext>
          </c:extLst>
        </c:ser>
        <c:dLbls>
          <c:showLegendKey val="0"/>
          <c:showVal val="0"/>
          <c:showCatName val="0"/>
          <c:showSerName val="0"/>
          <c:showPercent val="0"/>
          <c:showBubbleSize val="0"/>
        </c:dLbls>
        <c:marker val="1"/>
        <c:smooth val="0"/>
        <c:axId val="164195328"/>
        <c:axId val="164201600"/>
      </c:lineChart>
      <c:catAx>
        <c:axId val="16419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4201600"/>
        <c:crosses val="autoZero"/>
        <c:auto val="1"/>
        <c:lblAlgn val="ctr"/>
        <c:lblOffset val="100"/>
        <c:tickLblSkip val="1"/>
        <c:tickMarkSkip val="1"/>
        <c:noMultiLvlLbl val="0"/>
      </c:catAx>
      <c:valAx>
        <c:axId val="16420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9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6516</c:v>
                </c:pt>
                <c:pt idx="1">
                  <c:v>6214</c:v>
                </c:pt>
                <c:pt idx="2">
                  <c:v>6080</c:v>
                </c:pt>
              </c:numCache>
            </c:numRef>
          </c:val>
          <c:extLst>
            <c:ext xmlns:c16="http://schemas.microsoft.com/office/drawing/2014/chart" uri="{C3380CC4-5D6E-409C-BE32-E72D297353CC}">
              <c16:uniqueId val="{00000000-2B9E-4137-A195-BAF768406F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1367</c:v>
                </c:pt>
                <c:pt idx="1">
                  <c:v>1373</c:v>
                </c:pt>
                <c:pt idx="2">
                  <c:v>1378</c:v>
                </c:pt>
              </c:numCache>
            </c:numRef>
          </c:val>
          <c:extLst>
            <c:ext xmlns:c16="http://schemas.microsoft.com/office/drawing/2014/chart" uri="{C3380CC4-5D6E-409C-BE32-E72D297353CC}">
              <c16:uniqueId val="{00000001-2B9E-4137-A195-BAF768406F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4392</c:v>
                </c:pt>
                <c:pt idx="1">
                  <c:v>3703</c:v>
                </c:pt>
                <c:pt idx="2">
                  <c:v>3942</c:v>
                </c:pt>
              </c:numCache>
            </c:numRef>
          </c:val>
          <c:extLst>
            <c:ext xmlns:c16="http://schemas.microsoft.com/office/drawing/2014/chart" uri="{C3380CC4-5D6E-409C-BE32-E72D297353CC}">
              <c16:uniqueId val="{00000002-2B9E-4137-A195-BAF768406F17}"/>
            </c:ext>
          </c:extLst>
        </c:ser>
        <c:dLbls>
          <c:showLegendKey val="0"/>
          <c:showVal val="0"/>
          <c:showCatName val="0"/>
          <c:showSerName val="0"/>
          <c:showPercent val="0"/>
          <c:showBubbleSize val="0"/>
        </c:dLbls>
        <c:gapWidth val="120"/>
        <c:overlap val="100"/>
        <c:axId val="164495744"/>
        <c:axId val="164497280"/>
      </c:barChart>
      <c:catAx>
        <c:axId val="16449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4497280"/>
        <c:crosses val="autoZero"/>
        <c:auto val="1"/>
        <c:lblAlgn val="ctr"/>
        <c:lblOffset val="100"/>
        <c:tickLblSkip val="1"/>
        <c:tickMarkSkip val="1"/>
        <c:noMultiLvlLbl val="0"/>
      </c:catAx>
      <c:valAx>
        <c:axId val="164497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449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{AFE3BA14-6235-4D66-B7F5-CA173BEBB4E3}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087-42A1-82CD-800B3D5FC4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{69C58725-72D2-443F-B19F-EC7E9AC7BD5B}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87-42A1-82CD-800B3D5FC4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{7F47ECAC-E201-4C21-8748-8CA4818D3D87}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87-42A1-82CD-800B3D5FC4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{AFE93931-80AF-4B25-8204-0A234393B027}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87-42A1-82CD-800B3D5FC4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{335FF97F-D043-48D5-8910-2C6A209FDBB7}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87-42A1-82CD-800B3D5FC4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{D245F880-122E-4E25-B549-E072421E490E}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087-42A1-82CD-800B3D5FC4C8}"/>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{9A7D36E5-1914-48F6-A12E-CC9EA1595B11}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087-42A1-82CD-800B3D5FC4C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{B4222E94-25FA-449B-A1F2-1504037615B5}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087-42A1-82CD-800B3D5FC4C8}"/>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{D19431AE-4A6E-4688-8EB8-DBC905078B70}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087-42A1-82CD-800B3D5FC4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40.4</c:v>
                </c:pt>
                <c:pt idx="24">
                  <c:v>40.6</c:v>
                </c:pt>
                <c:pt idx="32">
                  <c:v>39.4</c:v>
                </c:pt>
              </c:numCache>
            </c:numRef>
          </c:xVal>
          <c:yVal>
            <c:numRef>
              <c:f>公会計指標分析・財政指標組合せ分析表!$BP$51:$DC$51</c:f>
              <c:numCache>
                <c:formatCode>#,##0.0;"▲ "#,##0.0</c:formatCode>
                <c:ptCount val="40"/>
                <c:pt idx="16">
                  <c:v>8.9</c:v>
                </c:pt>
                <c:pt idx="24">
                  <c:v>15.6</c:v>
                </c:pt>
                <c:pt idx="32">
                  <c:v>5.8</c:v>
                </c:pt>
              </c:numCache>
            </c:numRef>
          </c:yVal>
          <c:smooth val="0"/>
          <c:extLst>
            <c:ext xmlns:c16="http://schemas.microsoft.com/office/drawing/2014/chart" uri="{C3380CC4-5D6E-409C-BE32-E72D297353CC}">
              <c16:uniqueId val="{00000009-1087-42A1-82CD-800B3D5FC4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{8749D950-25B0-44D9-88FE-0F867F826720}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087-42A1-82CD-800B3D5FC4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{5AA08B09-581D-4586-A32B-CE70EAD51A8C}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87-42A1-82CD-800B3D5FC4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{B065C378-CA7D-49C1-92EE-7A4872CAA5F8}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87-42A1-82CD-800B3D5FC4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{B0BCCB71-B97A-4868-B6C8-AB911B5885CB}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87-42A1-82CD-800B3D5FC4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{46B853FE-B101-41C4-99AD-9DDAB83915B4}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87-42A1-82CD-800B3D5FC4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{9F5C0DAE-C7F7-4AEC-BED3-515949E8505E}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087-42A1-82CD-800B3D5FC4C8}"/>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{B8E57744-F200-4A84-BE8C-76B9AAAF1D92}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087-42A1-82CD-800B3D5FC4C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{6A30B470-0DDC-46FE-8C8A-62AD17474F7E}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087-42A1-82CD-800B3D5FC4C8}"/>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{AB5B9453-DB6C-4662-ADA8-497A2DF00BC0}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087-42A1-82CD-800B3D5FC4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1087-42A1-82CD-800B3D5FC4C8}"/>
            </c:ext>
          </c:extLst>
        </c:ser>
        <c:dLbls>
          <c:showLegendKey val="0"/>
          <c:showVal val="1"/>
          <c:showCatName val="0"/>
          <c:showSerName val="0"/>
          <c:showPercent val="0"/>
          <c:showBubbleSize val="0"/>
        </c:dLbls>
        <c:axId val="46179840"/>
        <c:axId val="46181760"/>
      </c:scatterChart>
      <c:valAx>
        <c:axId val="46179840"/>
        <c:scaling>
          <c:orientation val="minMax"/>
          <c:max val="60"/>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{EAF82DF2-0B1B-46D7-8DBA-57C1EF200E86}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5E9-42F2-80D7-B56E6663DB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{9395042E-C3BB-4583-88C1-4018F34B6ECC}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E9-42F2-80D7-B56E6663DB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{C020F4DE-1AF8-4F2B-BDDA-AE62AFE2AB7A}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E9-42F2-80D7-B56E6663DB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{E1504F61-2373-4945-B231-A83FAF4260CD}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E9-42F2-80D7-B56E6663DB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{DC22E6AE-9C50-48B1-BF83-A2312A38FA50}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E9-42F2-80D7-B56E6663DB7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{84D0CC4F-6125-4E03-80E3-F56E40E390E9}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5E9-42F2-80D7-B56E6663DB7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{FA88E122-F907-47A1-92E2-F432A1976A41}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5E9-42F2-80D7-B56E6663DB7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{73B47F93-1732-4EE4-9186-A19B0DC09B94}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5E9-42F2-80D7-B56E6663DB7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{A1CB7C5C-75BD-419C-90D9-360C17A0B268}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5E9-42F2-80D7-B56E6663DB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c:v>
                </c:pt>
                <c:pt idx="16">
                  <c:v>9.5</c:v>
                </c:pt>
                <c:pt idx="24">
                  <c:v>8.6</c:v>
                </c:pt>
                <c:pt idx="32">
                  <c:v>8.1999999999999993</c:v>
                </c:pt>
              </c:numCache>
            </c:numRef>
          </c:xVal>
          <c:yVal>
            <c:numRef>
              <c:f>公会計指標分析・財政指標組合せ分析表!$BP$73:$DC$73</c:f>
              <c:numCache>
                <c:formatCode>#,##0.0;"▲ "#,##0.0</c:formatCode>
                <c:ptCount val="40"/>
                <c:pt idx="0">
                  <c:v>47</c:v>
                </c:pt>
                <c:pt idx="8">
                  <c:v>33.4</c:v>
                </c:pt>
                <c:pt idx="16">
                  <c:v>8.9</c:v>
                </c:pt>
                <c:pt idx="24">
                  <c:v>15.6</c:v>
                </c:pt>
                <c:pt idx="32">
                  <c:v>5.8</c:v>
                </c:pt>
              </c:numCache>
            </c:numRef>
          </c:yVal>
          <c:smooth val="0"/>
          <c:extLst>
            <c:ext xmlns:c16="http://schemas.microsoft.com/office/drawing/2014/chart" uri="{C3380CC4-5D6E-409C-BE32-E72D297353CC}">
              <c16:uniqueId val="{00000009-25E9-42F2-80D7-B56E6663DB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{AAB32850-2860-469C-BAEE-9190F67D438B}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5E9-42F2-80D7-B56E6663DB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{A7F5DE36-E5D5-4661-865E-B8111628EDA8}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E9-42F2-80D7-B56E6663DB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{DC702EEB-91C0-42B8-84BE-F14EF0E8117B}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E9-42F2-80D7-B56E6663DB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{FF6BF227-8FB8-4899-A5BE-D9F6F30CF402}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E9-42F2-80D7-B56E6663DB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{6CB497EF-B0AB-4785-AC76-11F0E4775B9A}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E9-42F2-80D7-B56E6663DB7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{67F5E5B9-9C72-4AEF-B7D5-9899E49A8B36}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5E9-42F2-80D7-B56E6663DB7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{3DDDF62E-AF71-45D4-86A1-4978FCBEA31F}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5E9-42F2-80D7-B56E6663DB7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{9F4B0F27-63F1-49AA-B341-F8ADF7C36A59}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5E9-42F2-80D7-B56E6663DB7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{6CB8FC61-FFF3-4B74-8243-178E2E07422D}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5E9-42F2-80D7-B56E6663DB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25E9-42F2-80D7-B56E6663DB71}"/>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元利償還金は、近年減少傾向にあったものの、平成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合併特例債及び臨時財政対策債の償還金の増により増加。一部事務組合等が起こした地方債の元利償還金に対する負担金等は減額、公営企業への元利償還に対する繰入金は、ほぼ前年並みだが、上記のとおり元利償還金が増加したことにより実質公債費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合併特例債の償還が始まっており元利償還金は更に増加していくため、計画的な地方債の発行に努め、比率の抑制に努める。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一般会計等に係る地方債の現在高は、</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年度から増加しており、</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年度は前年度と比較して学校規模適正化事業等の普通建設事業により</a:t>
          </a:r>
          <a:r>
            <a:rPr kumimoji="1" lang="en-US" altLang="ja-JP" sz="1300">
              <a:latin typeface="ＭＳ ゴシック" pitchFamily="49" charset="-128"/>
              <a:ea typeface="ＭＳ ゴシック" pitchFamily="49" charset="-128"/>
            </a:rPr>
            <a:t>2,618</a:t>
          </a:r>
          <a:r>
            <a:rPr kumimoji="1" lang="ja-JP" altLang="en-US" sz="1300">
              <a:latin typeface="ＭＳ ゴシック" pitchFamily="49" charset="-128"/>
              <a:ea typeface="ＭＳ ゴシック" pitchFamily="49" charset="-128"/>
            </a:rPr>
            <a:t>百万円の大幅な増となった。公営企業債等繰入見込額は減額となっており、公共下水道事業会計の</a:t>
          </a:r>
          <a:r>
            <a:rPr kumimoji="1" lang="en-US" altLang="ja-JP" sz="1300">
              <a:latin typeface="ＭＳ ゴシック" pitchFamily="49" charset="-128"/>
              <a:ea typeface="ＭＳ ゴシック" pitchFamily="49" charset="-128"/>
            </a:rPr>
            <a:t>333</a:t>
          </a:r>
          <a:r>
            <a:rPr kumimoji="1" lang="ja-JP" altLang="en-US" sz="1300">
              <a:latin typeface="ＭＳ ゴシック" pitchFamily="49" charset="-128"/>
              <a:ea typeface="ＭＳ ゴシック" pitchFamily="49" charset="-128"/>
            </a:rPr>
            <a:t>百万円の減が主な要因である。組合負担等見込額の減は、病院事業会計への負担金の計上方法の修正による</a:t>
          </a:r>
          <a:r>
            <a:rPr kumimoji="1" lang="en-US" altLang="ja-JP" sz="1300">
              <a:latin typeface="ＭＳ ゴシック" pitchFamily="49" charset="-128"/>
              <a:ea typeface="ＭＳ ゴシック" pitchFamily="49" charset="-128"/>
            </a:rPr>
            <a:t>469</a:t>
          </a:r>
          <a:r>
            <a:rPr kumimoji="1" lang="ja-JP" altLang="en-US" sz="1300">
              <a:latin typeface="ＭＳ ゴシック" pitchFamily="49" charset="-128"/>
              <a:ea typeface="ＭＳ ゴシック" pitchFamily="49" charset="-128"/>
            </a:rPr>
            <a:t>百万円の減が主な要因で、退職手当負担見込額は組合等積立額の増加により</a:t>
          </a:r>
          <a:r>
            <a:rPr kumimoji="1" lang="en-US" altLang="ja-JP" sz="1300">
              <a:latin typeface="ＭＳ ゴシック" pitchFamily="49" charset="-128"/>
              <a:ea typeface="ＭＳ ゴシック" pitchFamily="49" charset="-128"/>
            </a:rPr>
            <a:t>209</a:t>
          </a:r>
          <a:r>
            <a:rPr kumimoji="1" lang="ja-JP" altLang="en-US" sz="1300">
              <a:latin typeface="ＭＳ ゴシック" pitchFamily="49" charset="-128"/>
              <a:ea typeface="ＭＳ ゴシック" pitchFamily="49" charset="-128"/>
            </a:rPr>
            <a:t>百万円の減額となった。</a:t>
          </a:r>
        </a:p>
        <a:p>
          <a:r>
            <a:rPr kumimoji="1" lang="ja-JP" altLang="en-US" sz="1300">
              <a:latin typeface="ＭＳ ゴシック" pitchFamily="49" charset="-128"/>
              <a:ea typeface="ＭＳ ゴシック" pitchFamily="49" charset="-128"/>
            </a:rPr>
            <a:t>　充当可能財源については、市有施設整備基金への</a:t>
          </a:r>
          <a:r>
            <a:rPr kumimoji="1" lang="en-US" altLang="ja-JP" sz="1300">
              <a:latin typeface="ＭＳ ゴシック" pitchFamily="49" charset="-128"/>
              <a:ea typeface="ＭＳ ゴシック" pitchFamily="49" charset="-128"/>
            </a:rPr>
            <a:t>598</a:t>
          </a:r>
          <a:r>
            <a:rPr kumimoji="1" lang="ja-JP" altLang="en-US" sz="1300">
              <a:latin typeface="ＭＳ ゴシック" pitchFamily="49" charset="-128"/>
              <a:ea typeface="ＭＳ ゴシック" pitchFamily="49" charset="-128"/>
            </a:rPr>
            <a:t>百万円の積立と、充当可能特定歳入の都市計画税収の充当可能額が</a:t>
          </a:r>
          <a:r>
            <a:rPr kumimoji="1" lang="en-US" altLang="ja-JP" sz="1300">
              <a:latin typeface="ＭＳ ゴシック" pitchFamily="49" charset="-128"/>
              <a:ea typeface="ＭＳ ゴシック" pitchFamily="49" charset="-128"/>
            </a:rPr>
            <a:t>385</a:t>
          </a:r>
          <a:r>
            <a:rPr kumimoji="1" lang="ja-JP" altLang="en-US" sz="1300">
              <a:latin typeface="ＭＳ ゴシック" pitchFamily="49" charset="-128"/>
              <a:ea typeface="ＭＳ ゴシック" pitchFamily="49" charset="-128"/>
            </a:rPr>
            <a:t>百万円の増となったことで増加している。</a:t>
          </a:r>
        </a:p>
        <a:p>
          <a:r>
            <a:rPr kumimoji="1" lang="ja-JP" altLang="en-US" sz="1300">
              <a:latin typeface="ＭＳ ゴシック" pitchFamily="49" charset="-128"/>
              <a:ea typeface="ＭＳ ゴシック" pitchFamily="49" charset="-128"/>
            </a:rPr>
            <a:t>　早期健全化基準以内となっているが、市債の計画的な発行や繰上償還を行うなど、公債費の将来負担の軽減を図ることが必要である。また、財政調整基金については、標準財政規模の</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％の維持を目安に計画的な財政運営に努めていく。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年度決算において、基金全体としては対前年度比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百万円の増額となっている。その主な要因は、財政調整基金の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百万円の減、市有施設整備基金の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百万円の積立、九州新幹線渇水等被害対策基金の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等主な基金についての今後の方針は、以下のとおりだが、その他の特定目的基金については、今後各基金ごとに該当する事業への取崩しを行う予定ではあるものの、現時点での充当予定事業や金額は未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市有施設整備基金・・・公共施設の整備・更新のための財源。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九州新幹線渇水等被害対策基金・・・渇水被害対策のための農業用インフラ整備、及び維持費用のための財源。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地域振興基金・・・市民の連帯の強化又は地域振興を目的とする、事業の推進を図るための事業の財源。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年度に市民会館建設が予定されており、そのための財源として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九州新幹線渇水等被害対策基金については、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百万円の減額となっているのは、渇水被害対策のための財源として取崩しを行ったためである。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年度に市民会館建設が予定されており、そのための財源として取崩しを行う予定である。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九州新幹線渇水等被害対策基金の今後の増減の見込については、積立は利子分のみで事業継続に係る取崩が主になる見込である。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年度当初から、本市の主要なイベントである玉名納涼花火大会やいちごマラソン等のソフト事業の財源とするため、毎年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百万円の減額となっているのは、平成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年度決算における財源不足の調整のための取崩しによるためである。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今後も財源不足に対して取崩しを行っていく予定だが、本市としては基金積立額は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百万円を必要額としている。ただ、今後新玉名駅前周辺整備等の大規模な事業も予定されているので、その財源として取り崩すことが考えられる。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百万円の増額となっているのは、基金利子の積立によるためである。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年度決算において、本市の地方債現在高は過去最大の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百万円になっており、公債費の推移や償還予定を注視しながら繰上償還も検討し、その財源として取崩しを行う。今後の増減の見込については、積立は利子分のみで取崩が主になると見込んでいる。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月）に策定した公共施設等総合管理計画において、公共施設等の延べ床面積を今後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％削減するという目標を掲げ、老朽化した施設の集約化、複合化等を進めている。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有形固定資産減価償却率については、対前年度比で</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月）に策定した公共施設個別施設計画をもとに、施設ごとの適切な維持管理を図る。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7"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124079</xdr:rowOff>
    </xdr:from>
    <xdr:to>
      <xdr:col>23</xdr:col>
      <xdr:colOff>136525</xdr:colOff>
      <xdr:row>32</xdr:row>
      <xdr:rowOff>54229</xdr:rowOff>
    </xdr:to>
    <xdr:sp macro="" textlink="">
      <xdr:nvSpPr>
        <xdr:cNvPr id="76" name="楕円 75"/>
        <xdr:cNvSpPr/>
      </xdr:nvSpPr>
      <xdr:spPr>
        <a:xfrm>
          <a:off x="47117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102506</xdr:rowOff>
    </xdr:from>
    <xdr:ext cx="405111" cy="259045"/>
    <xdr:sp macro="" textlink="">
      <xdr:nvSpPr>
        <xdr:cNvPr id="77" name="有形固定資産減価償却率該当値テキスト"/>
        <xdr:cNvSpPr txBox="1"/>
      </xdr:nvSpPr>
      <xdr:spPr>
        <a:xfrm>
          <a:off x="4813300" y="618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98171</xdr:rowOff>
    </xdr:from>
    <xdr:to>
      <xdr:col>19</xdr:col>
      <xdr:colOff>187325</xdr:colOff>
      <xdr:row>32</xdr:row>
      <xdr:rowOff>28321</xdr:rowOff>
    </xdr:to>
    <xdr:sp macro="" textlink="">
      <xdr:nvSpPr>
        <xdr:cNvPr id="78" name="楕円 77"/>
        <xdr:cNvSpPr/>
      </xdr:nvSpPr>
      <xdr:spPr>
        <a:xfrm>
          <a:off x="4000500" y="61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148971</xdr:rowOff>
    </xdr:from>
    <xdr:to>
      <xdr:col>23</xdr:col>
      <xdr:colOff>85725</xdr:colOff>
      <xdr:row>32</xdr:row>
      <xdr:rowOff>3429</xdr:rowOff>
    </xdr:to>
    <xdr:cxnSp macro="">
      <xdr:nvCxnSpPr>
        <xdr:cNvPr id="79" name="直線コネクタ 78"/>
        <xdr:cNvCxnSpPr/>
      </xdr:nvCxnSpPr>
      <xdr:spPr>
        <a:xfrm>
          <a:off x="4051300" y="6235446"/>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102489</xdr:rowOff>
    </xdr:from>
    <xdr:to>
      <xdr:col>15</xdr:col>
      <xdr:colOff>187325</xdr:colOff>
      <xdr:row>32</xdr:row>
      <xdr:rowOff>32639</xdr:rowOff>
    </xdr:to>
    <xdr:sp macro="" textlink="">
      <xdr:nvSpPr>
        <xdr:cNvPr id="80" name="楕円 79"/>
        <xdr:cNvSpPr/>
      </xdr:nvSpPr>
      <xdr:spPr>
        <a:xfrm>
          <a:off x="3238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148971</xdr:rowOff>
    </xdr:from>
    <xdr:to>
      <xdr:col>19</xdr:col>
      <xdr:colOff>136525</xdr:colOff>
      <xdr:row>31</xdr:row>
      <xdr:rowOff>153289</xdr:rowOff>
    </xdr:to>
    <xdr:cxnSp macro="">
      <xdr:nvCxnSpPr>
        <xdr:cNvPr id="81" name="直線コネクタ 80"/>
        <xdr:cNvCxnSpPr/>
      </xdr:nvCxnSpPr>
      <xdr:spPr>
        <a:xfrm flipV="1">
          <a:off x="3289300" y="623544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2"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3"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19448</xdr:rowOff>
    </xdr:from>
    <xdr:ext cx="405111" cy="259045"/>
    <xdr:sp macro="" textlink="">
      <xdr:nvSpPr>
        <xdr:cNvPr id="84" name="n_1mainValue有形固定資産減価償却率"/>
        <xdr:cNvSpPr txBox="1"/>
      </xdr:nvSpPr>
      <xdr:spPr>
        <a:xfrm>
          <a:off x="3836044" y="627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23766</xdr:rowOff>
    </xdr:from>
    <xdr:ext cx="405111" cy="259045"/>
    <xdr:sp macro="" textlink="">
      <xdr:nvSpPr>
        <xdr:cNvPr id="85" name="n_2mainValue有形固定資産減価償却率"/>
        <xdr:cNvSpPr txBox="1"/>
      </xdr:nvSpPr>
      <xdr:spPr>
        <a:xfrm>
          <a:off x="3086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債務償還可能年数は、類似団体より低い値となっているが、今後予定されている新玉名駅周辺整備等により将来負担額が増加していくことが見込まれる。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引き続き計画的な地方債発行に努め、比率の抑制を図っていく必要がある。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4" name="直線コネクタ 113"/>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7"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8" name="直線コネクタ 117"/>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9"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0" name="フローチャート: 判断 119"/>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90664</xdr:rowOff>
    </xdr:from>
    <xdr:to>
      <xdr:col>76</xdr:col>
      <xdr:colOff>73025</xdr:colOff>
      <xdr:row>31</xdr:row>
      <xdr:rowOff>20814</xdr:rowOff>
    </xdr:to>
    <xdr:sp macro="" textlink="">
      <xdr:nvSpPr>
        <xdr:cNvPr id="126" name="楕円 125"/>
        <xdr:cNvSpPr/>
      </xdr:nvSpPr>
      <xdr:spPr>
        <a:xfrm>
          <a:off x="14744700" y="60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69091</xdr:rowOff>
    </xdr:from>
    <xdr:ext cx="340478" cy="259045"/>
    <xdr:sp macro="" textlink="">
      <xdr:nvSpPr>
        <xdr:cNvPr id="127" name="債務償還可能年数該当値テキスト"/>
        <xdr:cNvSpPr txBox="1"/>
      </xdr:nvSpPr>
      <xdr:spPr>
        <a:xfrm>
          <a:off x="14846300" y="59841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27214</xdr:rowOff>
    </xdr:from>
    <xdr:to>
      <xdr:col>24</xdr:col>
      <xdr:colOff>62865</xdr:colOff>
      <xdr:row>40</xdr:row>
      <xdr:rowOff>152944</xdr:rowOff>
    </xdr:to>
    <xdr:cxnSp macro="">
      <xdr:nvCxnSpPr>
        <xdr:cNvPr id="57" name="直線コネクタ 56"/>
        <xdr:cNvCxnSpPr/>
      </xdr:nvCxnSpPr>
      <xdr:spPr>
        <a:xfrm flipV="1">
          <a:off x="4634865" y="5685064"/>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156771</xdr:rowOff>
    </xdr:from>
    <xdr:ext cx="405111" cy="259045"/>
    <xdr:sp macro="" textlink="">
      <xdr:nvSpPr>
        <xdr:cNvPr id="58" name="【道路】&#10;有形固定資産減価償却率最小値テキスト"/>
        <xdr:cNvSpPr txBox="1"/>
      </xdr:nvSpPr>
      <xdr:spPr>
        <a:xfrm>
          <a:off x="4673600" y="701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152944</xdr:rowOff>
    </xdr:from>
    <xdr:to>
      <xdr:col>24</xdr:col>
      <xdr:colOff>152400</xdr:colOff>
      <xdr:row>40</xdr:row>
      <xdr:rowOff>152944</xdr:rowOff>
    </xdr:to>
    <xdr:cxnSp macro="">
      <xdr:nvCxnSpPr>
        <xdr:cNvPr id="59" name="直線コネクタ 58"/>
        <xdr:cNvCxnSpPr/>
      </xdr:nvCxnSpPr>
      <xdr:spPr>
        <a:xfrm>
          <a:off x="4546600" y="7010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145341</xdr:rowOff>
    </xdr:from>
    <xdr:ext cx="405111" cy="259045"/>
    <xdr:sp macro="" textlink="">
      <xdr:nvSpPr>
        <xdr:cNvPr id="60" name="【道路】&#10;有形固定資産減価償却率最大値テキスト"/>
        <xdr:cNvSpPr txBox="1"/>
      </xdr:nvSpPr>
      <xdr:spPr>
        <a:xfrm>
          <a:off x="4673600" y="546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27214</xdr:rowOff>
    </xdr:from>
    <xdr:to>
      <xdr:col>24</xdr:col>
      <xdr:colOff>152400</xdr:colOff>
      <xdr:row>33</xdr:row>
      <xdr:rowOff>27214</xdr:rowOff>
    </xdr:to>
    <xdr:cxnSp macro="">
      <xdr:nvCxnSpPr>
        <xdr:cNvPr id="61" name="直線コネクタ 60"/>
        <xdr:cNvCxnSpPr/>
      </xdr:nvCxnSpPr>
      <xdr:spPr>
        <a:xfrm>
          <a:off x="4546600" y="568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125021</xdr:rowOff>
    </xdr:from>
    <xdr:ext cx="405111" cy="259045"/>
    <xdr:sp macro="" textlink="">
      <xdr:nvSpPr>
        <xdr:cNvPr id="62" name="【道路】&#10;有形固定資産減価償却率平均値テキスト"/>
        <xdr:cNvSpPr txBox="1"/>
      </xdr:nvSpPr>
      <xdr:spPr>
        <a:xfrm>
          <a:off x="4673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102144</xdr:rowOff>
    </xdr:from>
    <xdr:to>
      <xdr:col>24</xdr:col>
      <xdr:colOff>114300</xdr:colOff>
      <xdr:row>37</xdr:row>
      <xdr:rowOff>32294</xdr:rowOff>
    </xdr:to>
    <xdr:sp macro="" textlink="">
      <xdr:nvSpPr>
        <xdr:cNvPr id="63" name="フローチャート: 判断 62"/>
        <xdr:cNvSpPr/>
      </xdr:nvSpPr>
      <xdr:spPr>
        <a:xfrm>
          <a:off x="4584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115207</xdr:rowOff>
    </xdr:from>
    <xdr:to>
      <xdr:col>20</xdr:col>
      <xdr:colOff>38100</xdr:colOff>
      <xdr:row>37</xdr:row>
      <xdr:rowOff>45357</xdr:rowOff>
    </xdr:to>
    <xdr:sp macro="" textlink="">
      <xdr:nvSpPr>
        <xdr:cNvPr id="64" name="フローチャート: 判断 63"/>
        <xdr:cNvSpPr/>
      </xdr:nvSpPr>
      <xdr:spPr>
        <a:xfrm>
          <a:off x="3746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18869</xdr:rowOff>
    </xdr:from>
    <xdr:to>
      <xdr:col>15</xdr:col>
      <xdr:colOff>101600</xdr:colOff>
      <xdr:row>37</xdr:row>
      <xdr:rowOff>120469</xdr:rowOff>
    </xdr:to>
    <xdr:sp macro="" textlink="">
      <xdr:nvSpPr>
        <xdr:cNvPr id="65" name="フローチャート: 判断 64"/>
        <xdr:cNvSpPr/>
      </xdr:nvSpPr>
      <xdr:spPr>
        <a:xfrm>
          <a:off x="2857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102144</xdr:rowOff>
    </xdr:from>
    <xdr:to>
      <xdr:col>24</xdr:col>
      <xdr:colOff>114300</xdr:colOff>
      <xdr:row>41</xdr:row>
      <xdr:rowOff>32294</xdr:rowOff>
    </xdr:to>
    <xdr:sp macro="" textlink="">
      <xdr:nvSpPr>
        <xdr:cNvPr id="71" name="楕円 70"/>
        <xdr:cNvSpPr/>
      </xdr:nvSpPr>
      <xdr:spPr>
        <a:xfrm>
          <a:off x="45847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17071</xdr:rowOff>
    </xdr:from>
    <xdr:ext cx="405111" cy="259045"/>
    <xdr:sp macro="" textlink="">
      <xdr:nvSpPr>
        <xdr:cNvPr id="72" name="【道路】&#10;有形固定資産減価償却率該当値テキスト"/>
        <xdr:cNvSpPr txBox="1"/>
      </xdr:nvSpPr>
      <xdr:spPr>
        <a:xfrm>
          <a:off x="4673600" y="687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129903</xdr:rowOff>
    </xdr:from>
    <xdr:to>
      <xdr:col>20</xdr:col>
      <xdr:colOff>38100</xdr:colOff>
      <xdr:row>41</xdr:row>
      <xdr:rowOff>60053</xdr:rowOff>
    </xdr:to>
    <xdr:sp macro="" textlink="">
      <xdr:nvSpPr>
        <xdr:cNvPr id="73" name="楕円 72"/>
        <xdr:cNvSpPr/>
      </xdr:nvSpPr>
      <xdr:spPr>
        <a:xfrm>
          <a:off x="3746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152944</xdr:rowOff>
    </xdr:from>
    <xdr:to>
      <xdr:col>24</xdr:col>
      <xdr:colOff>63500</xdr:colOff>
      <xdr:row>41</xdr:row>
      <xdr:rowOff>9253</xdr:rowOff>
    </xdr:to>
    <xdr:cxnSp macro="">
      <xdr:nvCxnSpPr>
        <xdr:cNvPr id="74" name="直線コネクタ 73"/>
        <xdr:cNvCxnSpPr/>
      </xdr:nvCxnSpPr>
      <xdr:spPr>
        <a:xfrm flipV="1">
          <a:off x="3797300" y="701094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160927</xdr:rowOff>
    </xdr:from>
    <xdr:to>
      <xdr:col>15</xdr:col>
      <xdr:colOff>101600</xdr:colOff>
      <xdr:row>41</xdr:row>
      <xdr:rowOff>91077</xdr:rowOff>
    </xdr:to>
    <xdr:sp macro="" textlink="">
      <xdr:nvSpPr>
        <xdr:cNvPr id="75" name="楕円 74"/>
        <xdr:cNvSpPr/>
      </xdr:nvSpPr>
      <xdr:spPr>
        <a:xfrm>
          <a:off x="2857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9253</xdr:rowOff>
    </xdr:from>
    <xdr:to>
      <xdr:col>19</xdr:col>
      <xdr:colOff>177800</xdr:colOff>
      <xdr:row>41</xdr:row>
      <xdr:rowOff>40277</xdr:rowOff>
    </xdr:to>
    <xdr:cxnSp macro="">
      <xdr:nvCxnSpPr>
        <xdr:cNvPr id="76" name="直線コネクタ 75"/>
        <xdr:cNvCxnSpPr/>
      </xdr:nvCxnSpPr>
      <xdr:spPr>
        <a:xfrm flipV="1">
          <a:off x="2908300" y="70387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61884</xdr:rowOff>
    </xdr:from>
    <xdr:ext cx="405111" cy="259045"/>
    <xdr:sp macro="" textlink="">
      <xdr:nvSpPr>
        <xdr:cNvPr id="77" name="n_1aveValue【道路】&#10;有形固定資産減価償却率"/>
        <xdr:cNvSpPr txBox="1"/>
      </xdr:nvSpPr>
      <xdr:spPr>
        <a:xfrm>
          <a:off x="3582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136996</xdr:rowOff>
    </xdr:from>
    <xdr:ext cx="405111" cy="259045"/>
    <xdr:sp macro="" textlink="">
      <xdr:nvSpPr>
        <xdr:cNvPr id="78" name="n_2aveValue【道路】&#10;有形固定資産減価償却率"/>
        <xdr:cNvSpPr txBox="1"/>
      </xdr:nvSpPr>
      <xdr:spPr>
        <a:xfrm>
          <a:off x="2705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51180</xdr:rowOff>
    </xdr:from>
    <xdr:ext cx="405111" cy="259045"/>
    <xdr:sp macro="" textlink="">
      <xdr:nvSpPr>
        <xdr:cNvPr id="79" name="n_1mainValue【道路】&#10;有形固定資産減価償却率"/>
        <xdr:cNvSpPr txBox="1"/>
      </xdr:nvSpPr>
      <xdr:spPr>
        <a:xfrm>
          <a:off x="35820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82204</xdr:rowOff>
    </xdr:from>
    <xdr:ext cx="405111" cy="259045"/>
    <xdr:sp macro="" textlink="">
      <xdr:nvSpPr>
        <xdr:cNvPr id="80" name="n_2mainValue【道路】&#10;有形固定資産減価償却率"/>
        <xdr:cNvSpPr txBox="1"/>
      </xdr:nvSpPr>
      <xdr:spPr>
        <a:xfrm>
          <a:off x="27057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4" name="直線コネクタ 103"/>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5"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6" name="直線コネクタ 105"/>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7"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8" name="直線コネクタ 107"/>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9" name="【道路】&#10;一人当たり延長平均値テキスト"/>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10" name="フローチャート: 判断 109"/>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1" name="フローチャート: 判断 110"/>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2" name="フローチャート: 判断 111"/>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22771</xdr:rowOff>
    </xdr:from>
    <xdr:to>
      <xdr:col>55</xdr:col>
      <xdr:colOff>50800</xdr:colOff>
      <xdr:row>39</xdr:row>
      <xdr:rowOff>124371</xdr:rowOff>
    </xdr:to>
    <xdr:sp macro="" textlink="">
      <xdr:nvSpPr>
        <xdr:cNvPr id="118" name="楕円 117"/>
        <xdr:cNvSpPr/>
      </xdr:nvSpPr>
      <xdr:spPr>
        <a:xfrm>
          <a:off x="10426700" y="6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1198</xdr:rowOff>
    </xdr:from>
    <xdr:ext cx="534377" cy="259045"/>
    <xdr:sp macro="" textlink="">
      <xdr:nvSpPr>
        <xdr:cNvPr id="119" name="【道路】&#10;一人当たり延長該当値テキスト"/>
        <xdr:cNvSpPr txBox="1"/>
      </xdr:nvSpPr>
      <xdr:spPr>
        <a:xfrm>
          <a:off x="10515600" y="66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25209</xdr:rowOff>
    </xdr:from>
    <xdr:to>
      <xdr:col>50</xdr:col>
      <xdr:colOff>165100</xdr:colOff>
      <xdr:row>39</xdr:row>
      <xdr:rowOff>126809</xdr:rowOff>
    </xdr:to>
    <xdr:sp macro="" textlink="">
      <xdr:nvSpPr>
        <xdr:cNvPr id="120" name="楕円 119"/>
        <xdr:cNvSpPr/>
      </xdr:nvSpPr>
      <xdr:spPr>
        <a:xfrm>
          <a:off x="9588500" y="67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73571</xdr:rowOff>
    </xdr:from>
    <xdr:to>
      <xdr:col>55</xdr:col>
      <xdr:colOff>0</xdr:colOff>
      <xdr:row>39</xdr:row>
      <xdr:rowOff>76009</xdr:rowOff>
    </xdr:to>
    <xdr:cxnSp macro="">
      <xdr:nvCxnSpPr>
        <xdr:cNvPr id="121" name="直線コネクタ 120"/>
        <xdr:cNvCxnSpPr/>
      </xdr:nvCxnSpPr>
      <xdr:spPr>
        <a:xfrm flipV="1">
          <a:off x="9639300" y="6760121"/>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13474</xdr:rowOff>
    </xdr:from>
    <xdr:to>
      <xdr:col>46</xdr:col>
      <xdr:colOff>38100</xdr:colOff>
      <xdr:row>39</xdr:row>
      <xdr:rowOff>115074</xdr:rowOff>
    </xdr:to>
    <xdr:sp macro="" textlink="">
      <xdr:nvSpPr>
        <xdr:cNvPr id="122" name="楕円 121"/>
        <xdr:cNvSpPr/>
      </xdr:nvSpPr>
      <xdr:spPr>
        <a:xfrm>
          <a:off x="8699500" y="67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64274</xdr:rowOff>
    </xdr:from>
    <xdr:to>
      <xdr:col>50</xdr:col>
      <xdr:colOff>114300</xdr:colOff>
      <xdr:row>39</xdr:row>
      <xdr:rowOff>76009</xdr:rowOff>
    </xdr:to>
    <xdr:cxnSp macro="">
      <xdr:nvCxnSpPr>
        <xdr:cNvPr id="123" name="直線コネクタ 122"/>
        <xdr:cNvCxnSpPr/>
      </xdr:nvCxnSpPr>
      <xdr:spPr>
        <a:xfrm>
          <a:off x="8750300" y="6750824"/>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24"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25"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117936</xdr:rowOff>
    </xdr:from>
    <xdr:ext cx="534377" cy="259045"/>
    <xdr:sp macro="" textlink="">
      <xdr:nvSpPr>
        <xdr:cNvPr id="126" name="n_1mainValue【道路】&#10;一人当たり延長"/>
        <xdr:cNvSpPr txBox="1"/>
      </xdr:nvSpPr>
      <xdr:spPr>
        <a:xfrm>
          <a:off x="9359411" y="68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106201</xdr:rowOff>
    </xdr:from>
    <xdr:ext cx="534377" cy="259045"/>
    <xdr:sp macro="" textlink="">
      <xdr:nvSpPr>
        <xdr:cNvPr id="127" name="n_2mainValue【道路】&#10;一人当たり延長"/>
        <xdr:cNvSpPr txBox="1"/>
      </xdr:nvSpPr>
      <xdr:spPr>
        <a:xfrm>
          <a:off x="8483111" y="679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3" name="直線コネクタ 152"/>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5" name="直線コネクタ 15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6"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7" name="直線コネクタ 156"/>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8"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9" name="フローチャート: 判断 158"/>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60" name="フローチャート: 判断 159"/>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1" name="フローチャート: 判断 160"/>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117384</xdr:rowOff>
    </xdr:from>
    <xdr:to>
      <xdr:col>24</xdr:col>
      <xdr:colOff>114300</xdr:colOff>
      <xdr:row>56</xdr:row>
      <xdr:rowOff>47534</xdr:rowOff>
    </xdr:to>
    <xdr:sp macro="" textlink="">
      <xdr:nvSpPr>
        <xdr:cNvPr id="167" name="楕円 166"/>
        <xdr:cNvSpPr/>
      </xdr:nvSpPr>
      <xdr:spPr>
        <a:xfrm>
          <a:off x="45847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70411</xdr:rowOff>
    </xdr:from>
    <xdr:ext cx="405111" cy="259045"/>
    <xdr:sp macro="" textlink="">
      <xdr:nvSpPr>
        <xdr:cNvPr id="168" name="【橋りょう・トンネル】&#10;有形固定資産減価償却率該当値テキスト"/>
        <xdr:cNvSpPr txBox="1"/>
      </xdr:nvSpPr>
      <xdr:spPr>
        <a:xfrm>
          <a:off x="4673600" y="9500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61867</xdr:rowOff>
    </xdr:from>
    <xdr:to>
      <xdr:col>20</xdr:col>
      <xdr:colOff>38100</xdr:colOff>
      <xdr:row>55</xdr:row>
      <xdr:rowOff>163467</xdr:rowOff>
    </xdr:to>
    <xdr:sp macro="" textlink="">
      <xdr:nvSpPr>
        <xdr:cNvPr id="169" name="楕円 168"/>
        <xdr:cNvSpPr/>
      </xdr:nvSpPr>
      <xdr:spPr>
        <a:xfrm>
          <a:off x="3746500" y="94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112667</xdr:rowOff>
    </xdr:from>
    <xdr:to>
      <xdr:col>24</xdr:col>
      <xdr:colOff>63500</xdr:colOff>
      <xdr:row>55</xdr:row>
      <xdr:rowOff>168184</xdr:rowOff>
    </xdr:to>
    <xdr:cxnSp macro="">
      <xdr:nvCxnSpPr>
        <xdr:cNvPr id="170" name="直線コネクタ 169"/>
        <xdr:cNvCxnSpPr/>
      </xdr:nvCxnSpPr>
      <xdr:spPr>
        <a:xfrm>
          <a:off x="3797300" y="954241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56969</xdr:rowOff>
    </xdr:from>
    <xdr:to>
      <xdr:col>15</xdr:col>
      <xdr:colOff>101600</xdr:colOff>
      <xdr:row>55</xdr:row>
      <xdr:rowOff>158569</xdr:rowOff>
    </xdr:to>
    <xdr:sp macro="" textlink="">
      <xdr:nvSpPr>
        <xdr:cNvPr id="171" name="楕円 170"/>
        <xdr:cNvSpPr/>
      </xdr:nvSpPr>
      <xdr:spPr>
        <a:xfrm>
          <a:off x="2857500" y="94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107769</xdr:rowOff>
    </xdr:from>
    <xdr:to>
      <xdr:col>19</xdr:col>
      <xdr:colOff>177800</xdr:colOff>
      <xdr:row>55</xdr:row>
      <xdr:rowOff>112667</xdr:rowOff>
    </xdr:to>
    <xdr:cxnSp macro="">
      <xdr:nvCxnSpPr>
        <xdr:cNvPr id="172" name="直線コネクタ 171"/>
        <xdr:cNvCxnSpPr/>
      </xdr:nvCxnSpPr>
      <xdr:spPr>
        <a:xfrm>
          <a:off x="2908300" y="95375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73"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74584</xdr:rowOff>
    </xdr:from>
    <xdr:ext cx="405111" cy="259045"/>
    <xdr:sp macro="" textlink="">
      <xdr:nvSpPr>
        <xdr:cNvPr id="174" name="n_2aveValue【橋りょう・トンネル】&#10;有形固定資産減価償却率"/>
        <xdr:cNvSpPr txBox="1"/>
      </xdr:nvSpPr>
      <xdr:spPr>
        <a:xfrm>
          <a:off x="2705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8544</xdr:rowOff>
    </xdr:from>
    <xdr:ext cx="405111" cy="259045"/>
    <xdr:sp macro="" textlink="">
      <xdr:nvSpPr>
        <xdr:cNvPr id="175" name="n_1mainValue【橋りょう・トンネル】&#10;有形固定資産減価償却率"/>
        <xdr:cNvSpPr txBox="1"/>
      </xdr:nvSpPr>
      <xdr:spPr>
        <a:xfrm>
          <a:off x="3582044" y="926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3646</xdr:rowOff>
    </xdr:from>
    <xdr:ext cx="405111" cy="259045"/>
    <xdr:sp macro="" textlink="">
      <xdr:nvSpPr>
        <xdr:cNvPr id="176" name="n_2mainValue【橋りょう・トンネル】&#10;有形固定資産減価償却率"/>
        <xdr:cNvSpPr txBox="1"/>
      </xdr:nvSpPr>
      <xdr:spPr>
        <a:xfrm>
          <a:off x="2705744" y="9261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0" name="テキスト ボックス 18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200" name="直線コネクタ 19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2" name="直線コネクタ 20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4" name="直線コネクタ 20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205"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6" name="フローチャート: 判断 20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7" name="フローチャート: 判断 20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8" name="フローチャート: 判断 20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166114</xdr:rowOff>
    </xdr:from>
    <xdr:to>
      <xdr:col>55</xdr:col>
      <xdr:colOff>50800</xdr:colOff>
      <xdr:row>64</xdr:row>
      <xdr:rowOff>96264</xdr:rowOff>
    </xdr:to>
    <xdr:sp macro="" textlink="">
      <xdr:nvSpPr>
        <xdr:cNvPr id="214" name="楕円 213"/>
        <xdr:cNvSpPr/>
      </xdr:nvSpPr>
      <xdr:spPr>
        <a:xfrm>
          <a:off x="10426700" y="109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81041</xdr:rowOff>
    </xdr:from>
    <xdr:ext cx="534377" cy="259045"/>
    <xdr:sp macro="" textlink="">
      <xdr:nvSpPr>
        <xdr:cNvPr id="215" name="【橋りょう・トンネル】&#10;一人当たり有形固定資産（償却資産）額該当値テキスト"/>
        <xdr:cNvSpPr txBox="1"/>
      </xdr:nvSpPr>
      <xdr:spPr>
        <a:xfrm>
          <a:off x="10515600" y="10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167618</xdr:rowOff>
    </xdr:from>
    <xdr:to>
      <xdr:col>50</xdr:col>
      <xdr:colOff>165100</xdr:colOff>
      <xdr:row>64</xdr:row>
      <xdr:rowOff>97768</xdr:rowOff>
    </xdr:to>
    <xdr:sp macro="" textlink="">
      <xdr:nvSpPr>
        <xdr:cNvPr id="216" name="楕円 215"/>
        <xdr:cNvSpPr/>
      </xdr:nvSpPr>
      <xdr:spPr>
        <a:xfrm>
          <a:off x="9588500" y="109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45464</xdr:rowOff>
    </xdr:from>
    <xdr:to>
      <xdr:col>55</xdr:col>
      <xdr:colOff>0</xdr:colOff>
      <xdr:row>64</xdr:row>
      <xdr:rowOff>46968</xdr:rowOff>
    </xdr:to>
    <xdr:cxnSp macro="">
      <xdr:nvCxnSpPr>
        <xdr:cNvPr id="217" name="直線コネクタ 216"/>
        <xdr:cNvCxnSpPr/>
      </xdr:nvCxnSpPr>
      <xdr:spPr>
        <a:xfrm flipV="1">
          <a:off x="9639300" y="11018264"/>
          <a:ext cx="8382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168092</xdr:rowOff>
    </xdr:from>
    <xdr:to>
      <xdr:col>46</xdr:col>
      <xdr:colOff>38100</xdr:colOff>
      <xdr:row>64</xdr:row>
      <xdr:rowOff>98242</xdr:rowOff>
    </xdr:to>
    <xdr:sp macro="" textlink="">
      <xdr:nvSpPr>
        <xdr:cNvPr id="218" name="楕円 217"/>
        <xdr:cNvSpPr/>
      </xdr:nvSpPr>
      <xdr:spPr>
        <a:xfrm>
          <a:off x="8699500" y="109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46968</xdr:rowOff>
    </xdr:from>
    <xdr:to>
      <xdr:col>50</xdr:col>
      <xdr:colOff>114300</xdr:colOff>
      <xdr:row>64</xdr:row>
      <xdr:rowOff>47442</xdr:rowOff>
    </xdr:to>
    <xdr:cxnSp macro="">
      <xdr:nvCxnSpPr>
        <xdr:cNvPr id="219" name="直線コネクタ 218"/>
        <xdr:cNvCxnSpPr/>
      </xdr:nvCxnSpPr>
      <xdr:spPr>
        <a:xfrm flipV="1">
          <a:off x="8750300" y="11019768"/>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20"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21"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88895</xdr:rowOff>
    </xdr:from>
    <xdr:ext cx="534377" cy="259045"/>
    <xdr:sp macro="" textlink="">
      <xdr:nvSpPr>
        <xdr:cNvPr id="222" name="n_1mainValue【橋りょう・トンネル】&#10;一人当たり有形固定資産（償却資産）額"/>
        <xdr:cNvSpPr txBox="1"/>
      </xdr:nvSpPr>
      <xdr:spPr>
        <a:xfrm>
          <a:off x="9359411" y="110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89369</xdr:rowOff>
    </xdr:from>
    <xdr:ext cx="534377" cy="259045"/>
    <xdr:sp macro="" textlink="">
      <xdr:nvSpPr>
        <xdr:cNvPr id="223" name="n_2mainValue【橋りょう・トンネル】&#10;一人当たり有形固定資産（償却資産）額"/>
        <xdr:cNvSpPr txBox="1"/>
      </xdr:nvSpPr>
      <xdr:spPr>
        <a:xfrm>
          <a:off x="8483111" y="1106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8" name="直線コネクタ 247"/>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9"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50" name="直線コネクタ 249"/>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1"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2" name="直線コネクタ 251"/>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53"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4" name="フローチャート: 判断 253"/>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5" name="フローチャート: 判断 254"/>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6" name="フローチャート: 判断 255"/>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116839</xdr:rowOff>
    </xdr:from>
    <xdr:to>
      <xdr:col>24</xdr:col>
      <xdr:colOff>114300</xdr:colOff>
      <xdr:row>80</xdr:row>
      <xdr:rowOff>46989</xdr:rowOff>
    </xdr:to>
    <xdr:sp macro="" textlink="">
      <xdr:nvSpPr>
        <xdr:cNvPr id="262" name="楕円 261"/>
        <xdr:cNvSpPr/>
      </xdr:nvSpPr>
      <xdr:spPr>
        <a:xfrm>
          <a:off x="45847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139716</xdr:rowOff>
    </xdr:from>
    <xdr:ext cx="405111" cy="259045"/>
    <xdr:sp macro="" textlink="">
      <xdr:nvSpPr>
        <xdr:cNvPr id="263" name="【公営住宅】&#10;有形固定資産減価償却率該当値テキスト"/>
        <xdr:cNvSpPr txBox="1"/>
      </xdr:nvSpPr>
      <xdr:spPr>
        <a:xfrm>
          <a:off x="4673600"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128270</xdr:rowOff>
    </xdr:from>
    <xdr:to>
      <xdr:col>20</xdr:col>
      <xdr:colOff>38100</xdr:colOff>
      <xdr:row>80</xdr:row>
      <xdr:rowOff>58420</xdr:rowOff>
    </xdr:to>
    <xdr:sp macro="" textlink="">
      <xdr:nvSpPr>
        <xdr:cNvPr id="264" name="楕円 263"/>
        <xdr:cNvSpPr/>
      </xdr:nvSpPr>
      <xdr:spPr>
        <a:xfrm>
          <a:off x="3746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167639</xdr:rowOff>
    </xdr:from>
    <xdr:to>
      <xdr:col>24</xdr:col>
      <xdr:colOff>63500</xdr:colOff>
      <xdr:row>80</xdr:row>
      <xdr:rowOff>7620</xdr:rowOff>
    </xdr:to>
    <xdr:cxnSp macro="">
      <xdr:nvCxnSpPr>
        <xdr:cNvPr id="265" name="直線コネクタ 264"/>
        <xdr:cNvCxnSpPr/>
      </xdr:nvCxnSpPr>
      <xdr:spPr>
        <a:xfrm flipV="1">
          <a:off x="3797300" y="137121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149225</xdr:rowOff>
    </xdr:from>
    <xdr:to>
      <xdr:col>15</xdr:col>
      <xdr:colOff>101600</xdr:colOff>
      <xdr:row>80</xdr:row>
      <xdr:rowOff>79375</xdr:rowOff>
    </xdr:to>
    <xdr:sp macro="" textlink="">
      <xdr:nvSpPr>
        <xdr:cNvPr id="266" name="楕円 265"/>
        <xdr:cNvSpPr/>
      </xdr:nvSpPr>
      <xdr:spPr>
        <a:xfrm>
          <a:off x="2857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xdr:rowOff>
    </xdr:from>
    <xdr:to>
      <xdr:col>19</xdr:col>
      <xdr:colOff>177800</xdr:colOff>
      <xdr:row>80</xdr:row>
      <xdr:rowOff>28575</xdr:rowOff>
    </xdr:to>
    <xdr:cxnSp macro="">
      <xdr:nvCxnSpPr>
        <xdr:cNvPr id="267" name="直線コネクタ 266"/>
        <xdr:cNvCxnSpPr/>
      </xdr:nvCxnSpPr>
      <xdr:spPr>
        <a:xfrm flipV="1">
          <a:off x="2908300" y="137236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68"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69" name="n_2aveValue【公営住宅】&#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74947</xdr:rowOff>
    </xdr:from>
    <xdr:ext cx="405111" cy="259045"/>
    <xdr:sp macro="" textlink="">
      <xdr:nvSpPr>
        <xdr:cNvPr id="270" name="n_1mainValue【公営住宅】&#10;有形固定資産減価償却率"/>
        <xdr:cNvSpPr txBox="1"/>
      </xdr:nvSpPr>
      <xdr:spPr>
        <a:xfrm>
          <a:off x="35820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95902</xdr:rowOff>
    </xdr:from>
    <xdr:ext cx="405111" cy="259045"/>
    <xdr:sp macro="" textlink="">
      <xdr:nvSpPr>
        <xdr:cNvPr id="271" name="n_2mainValue【公営住宅】&#10;有形固定資産減価償却率"/>
        <xdr:cNvSpPr txBox="1"/>
      </xdr:nvSpPr>
      <xdr:spPr>
        <a:xfrm>
          <a:off x="2705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5" name="直線コネクタ 294"/>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6"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7" name="直線コネクタ 29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8"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9" name="直線コネクタ 298"/>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300"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1" name="フローチャート: 判断 300"/>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2" name="フローチャート: 判断 301"/>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3" name="フローチャート: 判断 302"/>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57404</xdr:rowOff>
    </xdr:from>
    <xdr:to>
      <xdr:col>55</xdr:col>
      <xdr:colOff>50800</xdr:colOff>
      <xdr:row>81</xdr:row>
      <xdr:rowOff>159004</xdr:rowOff>
    </xdr:to>
    <xdr:sp macro="" textlink="">
      <xdr:nvSpPr>
        <xdr:cNvPr id="309" name="楕円 308"/>
        <xdr:cNvSpPr/>
      </xdr:nvSpPr>
      <xdr:spPr>
        <a:xfrm>
          <a:off x="10426700" y="1394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80281</xdr:rowOff>
    </xdr:from>
    <xdr:ext cx="469744" cy="259045"/>
    <xdr:sp macro="" textlink="">
      <xdr:nvSpPr>
        <xdr:cNvPr id="310" name="【公営住宅】&#10;一人当たり面積該当値テキスト"/>
        <xdr:cNvSpPr txBox="1"/>
      </xdr:nvSpPr>
      <xdr:spPr>
        <a:xfrm>
          <a:off x="10515600" y="137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31496</xdr:rowOff>
    </xdr:from>
    <xdr:to>
      <xdr:col>50</xdr:col>
      <xdr:colOff>165100</xdr:colOff>
      <xdr:row>84</xdr:row>
      <xdr:rowOff>133096</xdr:rowOff>
    </xdr:to>
    <xdr:sp macro="" textlink="">
      <xdr:nvSpPr>
        <xdr:cNvPr id="311" name="楕円 310"/>
        <xdr:cNvSpPr/>
      </xdr:nvSpPr>
      <xdr:spPr>
        <a:xfrm>
          <a:off x="9588500" y="144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108204</xdr:rowOff>
    </xdr:from>
    <xdr:to>
      <xdr:col>55</xdr:col>
      <xdr:colOff>0</xdr:colOff>
      <xdr:row>84</xdr:row>
      <xdr:rowOff>82296</xdr:rowOff>
    </xdr:to>
    <xdr:cxnSp macro="">
      <xdr:nvCxnSpPr>
        <xdr:cNvPr id="312" name="直線コネクタ 311"/>
        <xdr:cNvCxnSpPr/>
      </xdr:nvCxnSpPr>
      <xdr:spPr>
        <a:xfrm flipV="1">
          <a:off x="9639300" y="13995654"/>
          <a:ext cx="838200" cy="48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66548</xdr:rowOff>
    </xdr:from>
    <xdr:to>
      <xdr:col>46</xdr:col>
      <xdr:colOff>38100</xdr:colOff>
      <xdr:row>81</xdr:row>
      <xdr:rowOff>168148</xdr:rowOff>
    </xdr:to>
    <xdr:sp macro="" textlink="">
      <xdr:nvSpPr>
        <xdr:cNvPr id="313" name="楕円 312"/>
        <xdr:cNvSpPr/>
      </xdr:nvSpPr>
      <xdr:spPr>
        <a:xfrm>
          <a:off x="8699500" y="139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117348</xdr:rowOff>
    </xdr:from>
    <xdr:to>
      <xdr:col>50</xdr:col>
      <xdr:colOff>114300</xdr:colOff>
      <xdr:row>84</xdr:row>
      <xdr:rowOff>82296</xdr:rowOff>
    </xdr:to>
    <xdr:cxnSp macro="">
      <xdr:nvCxnSpPr>
        <xdr:cNvPr id="314" name="直線コネクタ 313"/>
        <xdr:cNvCxnSpPr/>
      </xdr:nvCxnSpPr>
      <xdr:spPr>
        <a:xfrm>
          <a:off x="8750300" y="14004798"/>
          <a:ext cx="889000" cy="47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315"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316" name="n_2aveValue【公営住宅】&#10;一人当たり面積"/>
        <xdr:cNvSpPr txBox="1"/>
      </xdr:nvSpPr>
      <xdr:spPr>
        <a:xfrm>
          <a:off x="8515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124223</xdr:rowOff>
    </xdr:from>
    <xdr:ext cx="469744" cy="259045"/>
    <xdr:sp macro="" textlink="">
      <xdr:nvSpPr>
        <xdr:cNvPr id="317" name="n_1mainValue【公営住宅】&#10;一人当たり面積"/>
        <xdr:cNvSpPr txBox="1"/>
      </xdr:nvSpPr>
      <xdr:spPr>
        <a:xfrm>
          <a:off x="9391727"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13225</xdr:rowOff>
    </xdr:from>
    <xdr:ext cx="469744" cy="259045"/>
    <xdr:sp macro="" textlink="">
      <xdr:nvSpPr>
        <xdr:cNvPr id="318" name="n_2mainValue【公営住宅】&#10;一人当たり面積"/>
        <xdr:cNvSpPr txBox="1"/>
      </xdr:nvSpPr>
      <xdr:spPr>
        <a:xfrm>
          <a:off x="8515427" y="1372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9" name="テキスト ボックス 32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0" name="直線コネクタ 32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1" name="テキスト ボックス 33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2" name="直線コネクタ 33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3" name="テキスト ボックス 33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4" name="直線コネクタ 33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5" name="テキスト ボックス 33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6" name="直線コネクタ 33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7" name="テキスト ボックス 33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41" name="直線コネクタ 340"/>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42" name="【港湾・漁港】&#10;有形固定資産減価償却率最小値テキスト"/>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43" name="直線コネクタ 342"/>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44" name="【港湾・漁港】&#10;有形固定資産減価償却率最大値テキスト"/>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45" name="直線コネクタ 344"/>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39133</xdr:rowOff>
    </xdr:from>
    <xdr:ext cx="405111" cy="259045"/>
    <xdr:sp macro="" textlink="">
      <xdr:nvSpPr>
        <xdr:cNvPr id="346" name="【港湾・漁港】&#10;有形固定資産減価償却率平均値テキスト"/>
        <xdr:cNvSpPr txBox="1"/>
      </xdr:nvSpPr>
      <xdr:spPr>
        <a:xfrm>
          <a:off x="4673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47" name="フローチャート: 判断 346"/>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48" name="フローチャート: 判断 347"/>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45974</xdr:rowOff>
    </xdr:from>
    <xdr:to>
      <xdr:col>15</xdr:col>
      <xdr:colOff>101600</xdr:colOff>
      <xdr:row>106</xdr:row>
      <xdr:rowOff>147574</xdr:rowOff>
    </xdr:to>
    <xdr:sp macro="" textlink="">
      <xdr:nvSpPr>
        <xdr:cNvPr id="349" name="フローチャート: 判断 348"/>
        <xdr:cNvSpPr/>
      </xdr:nvSpPr>
      <xdr:spPr>
        <a:xfrm>
          <a:off x="2857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29972</xdr:rowOff>
    </xdr:from>
    <xdr:to>
      <xdr:col>24</xdr:col>
      <xdr:colOff>114300</xdr:colOff>
      <xdr:row>105</xdr:row>
      <xdr:rowOff>131572</xdr:rowOff>
    </xdr:to>
    <xdr:sp macro="" textlink="">
      <xdr:nvSpPr>
        <xdr:cNvPr id="355" name="楕円 354"/>
        <xdr:cNvSpPr/>
      </xdr:nvSpPr>
      <xdr:spPr>
        <a:xfrm>
          <a:off x="45847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8399</xdr:rowOff>
    </xdr:from>
    <xdr:ext cx="405111" cy="259045"/>
    <xdr:sp macro="" textlink="">
      <xdr:nvSpPr>
        <xdr:cNvPr id="356" name="【港湾・漁港】&#10;有形固定資産減価償却率該当値テキスト"/>
        <xdr:cNvSpPr txBox="1"/>
      </xdr:nvSpPr>
      <xdr:spPr>
        <a:xfrm>
          <a:off x="4673600"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93980</xdr:rowOff>
    </xdr:from>
    <xdr:to>
      <xdr:col>20</xdr:col>
      <xdr:colOff>38100</xdr:colOff>
      <xdr:row>106</xdr:row>
      <xdr:rowOff>24130</xdr:rowOff>
    </xdr:to>
    <xdr:sp macro="" textlink="">
      <xdr:nvSpPr>
        <xdr:cNvPr id="357" name="楕円 356"/>
        <xdr:cNvSpPr/>
      </xdr:nvSpPr>
      <xdr:spPr>
        <a:xfrm>
          <a:off x="3746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80772</xdr:rowOff>
    </xdr:from>
    <xdr:to>
      <xdr:col>24</xdr:col>
      <xdr:colOff>63500</xdr:colOff>
      <xdr:row>105</xdr:row>
      <xdr:rowOff>144780</xdr:rowOff>
    </xdr:to>
    <xdr:cxnSp macro="">
      <xdr:nvCxnSpPr>
        <xdr:cNvPr id="358" name="直線コネクタ 357"/>
        <xdr:cNvCxnSpPr/>
      </xdr:nvCxnSpPr>
      <xdr:spPr>
        <a:xfrm flipV="1">
          <a:off x="3797300" y="1808302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155702</xdr:rowOff>
    </xdr:from>
    <xdr:to>
      <xdr:col>15</xdr:col>
      <xdr:colOff>101600</xdr:colOff>
      <xdr:row>106</xdr:row>
      <xdr:rowOff>85852</xdr:rowOff>
    </xdr:to>
    <xdr:sp macro="" textlink="">
      <xdr:nvSpPr>
        <xdr:cNvPr id="359" name="楕円 358"/>
        <xdr:cNvSpPr/>
      </xdr:nvSpPr>
      <xdr:spPr>
        <a:xfrm>
          <a:off x="2857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144780</xdr:rowOff>
    </xdr:from>
    <xdr:to>
      <xdr:col>19</xdr:col>
      <xdr:colOff>177800</xdr:colOff>
      <xdr:row>106</xdr:row>
      <xdr:rowOff>35052</xdr:rowOff>
    </xdr:to>
    <xdr:cxnSp macro="">
      <xdr:nvCxnSpPr>
        <xdr:cNvPr id="360" name="直線コネクタ 359"/>
        <xdr:cNvCxnSpPr/>
      </xdr:nvCxnSpPr>
      <xdr:spPr>
        <a:xfrm flipV="1">
          <a:off x="2908300" y="181470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170959</xdr:rowOff>
    </xdr:from>
    <xdr:ext cx="405111" cy="259045"/>
    <xdr:sp macro="" textlink="">
      <xdr:nvSpPr>
        <xdr:cNvPr id="361" name="n_1aveValue【港湾・漁港】&#10;有形固定資産減価償却率"/>
        <xdr:cNvSpPr txBox="1"/>
      </xdr:nvSpPr>
      <xdr:spPr>
        <a:xfrm>
          <a:off x="3582044" y="1765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138701</xdr:rowOff>
    </xdr:from>
    <xdr:ext cx="405111" cy="259045"/>
    <xdr:sp macro="" textlink="">
      <xdr:nvSpPr>
        <xdr:cNvPr id="362" name="n_2aveValue【港湾・漁港】&#10;有形固定資産減価償却率"/>
        <xdr:cNvSpPr txBox="1"/>
      </xdr:nvSpPr>
      <xdr:spPr>
        <a:xfrm>
          <a:off x="2705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15257</xdr:rowOff>
    </xdr:from>
    <xdr:ext cx="405111" cy="259045"/>
    <xdr:sp macro="" textlink="">
      <xdr:nvSpPr>
        <xdr:cNvPr id="363" name="n_1mainValue【港湾・漁港】&#10;有形固定資産減価償却率"/>
        <xdr:cNvSpPr txBox="1"/>
      </xdr:nvSpPr>
      <xdr:spPr>
        <a:xfrm>
          <a:off x="3582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102379</xdr:rowOff>
    </xdr:from>
    <xdr:ext cx="405111" cy="259045"/>
    <xdr:sp macro="" textlink="">
      <xdr:nvSpPr>
        <xdr:cNvPr id="364" name="n_2mainValue【港湾・漁港】&#10;有形固定資産減価償却率"/>
        <xdr:cNvSpPr txBox="1"/>
      </xdr:nvSpPr>
      <xdr:spPr>
        <a:xfrm>
          <a:off x="2705744" y="1793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5" name="直線コネクタ 37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6" name="テキスト ボックス 37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7" name="直線コネクタ 37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8" name="テキスト ボックス 37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9" name="直線コネクタ 37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80" name="テキスト ボックス 379"/>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1" name="直線コネクタ 38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82" name="テキスト ボックス 381"/>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3" name="直線コネクタ 38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4" name="テキスト ボックス 383"/>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6" name="テキスト ボックス 38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88" name="直線コネクタ 387"/>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89"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90" name="直線コネクタ 389"/>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91"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92" name="直線コネクタ 391"/>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166946</xdr:rowOff>
    </xdr:from>
    <xdr:ext cx="599010" cy="259045"/>
    <xdr:sp macro="" textlink="">
      <xdr:nvSpPr>
        <xdr:cNvPr id="393" name="【港湾・漁港】&#10;一人当たり有形固定資産（償却資産）額平均値テキスト"/>
        <xdr:cNvSpPr txBox="1"/>
      </xdr:nvSpPr>
      <xdr:spPr>
        <a:xfrm>
          <a:off x="10515600" y="18169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94" name="フローチャート: 判断 393"/>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95" name="フローチャート: 判断 394"/>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96" name="フローチャート: 判断 395"/>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21324</xdr:rowOff>
    </xdr:from>
    <xdr:to>
      <xdr:col>55</xdr:col>
      <xdr:colOff>50800</xdr:colOff>
      <xdr:row>108</xdr:row>
      <xdr:rowOff>122924</xdr:rowOff>
    </xdr:to>
    <xdr:sp macro="" textlink="">
      <xdr:nvSpPr>
        <xdr:cNvPr id="402" name="楕円 401"/>
        <xdr:cNvSpPr/>
      </xdr:nvSpPr>
      <xdr:spPr>
        <a:xfrm>
          <a:off x="10426700" y="185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107701</xdr:rowOff>
    </xdr:from>
    <xdr:ext cx="599010" cy="259045"/>
    <xdr:sp macro="" textlink="">
      <xdr:nvSpPr>
        <xdr:cNvPr id="403" name="【港湾・漁港】&#10;一人当たり有形固定資産（償却資産）額該当値テキスト"/>
        <xdr:cNvSpPr txBox="1"/>
      </xdr:nvSpPr>
      <xdr:spPr>
        <a:xfrm>
          <a:off x="10515600" y="1845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21734</xdr:rowOff>
    </xdr:from>
    <xdr:to>
      <xdr:col>50</xdr:col>
      <xdr:colOff>165100</xdr:colOff>
      <xdr:row>108</xdr:row>
      <xdr:rowOff>123334</xdr:rowOff>
    </xdr:to>
    <xdr:sp macro="" textlink="">
      <xdr:nvSpPr>
        <xdr:cNvPr id="404" name="楕円 403"/>
        <xdr:cNvSpPr/>
      </xdr:nvSpPr>
      <xdr:spPr>
        <a:xfrm>
          <a:off x="9588500" y="185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72124</xdr:rowOff>
    </xdr:from>
    <xdr:to>
      <xdr:col>55</xdr:col>
      <xdr:colOff>0</xdr:colOff>
      <xdr:row>108</xdr:row>
      <xdr:rowOff>72534</xdr:rowOff>
    </xdr:to>
    <xdr:cxnSp macro="">
      <xdr:nvCxnSpPr>
        <xdr:cNvPr id="405" name="直線コネクタ 404"/>
        <xdr:cNvCxnSpPr/>
      </xdr:nvCxnSpPr>
      <xdr:spPr>
        <a:xfrm flipV="1">
          <a:off x="9639300" y="18588724"/>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22290</xdr:rowOff>
    </xdr:from>
    <xdr:to>
      <xdr:col>46</xdr:col>
      <xdr:colOff>38100</xdr:colOff>
      <xdr:row>108</xdr:row>
      <xdr:rowOff>123890</xdr:rowOff>
    </xdr:to>
    <xdr:sp macro="" textlink="">
      <xdr:nvSpPr>
        <xdr:cNvPr id="406" name="楕円 405"/>
        <xdr:cNvSpPr/>
      </xdr:nvSpPr>
      <xdr:spPr>
        <a:xfrm>
          <a:off x="8699500" y="1853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72534</xdr:rowOff>
    </xdr:from>
    <xdr:to>
      <xdr:col>50</xdr:col>
      <xdr:colOff>114300</xdr:colOff>
      <xdr:row>108</xdr:row>
      <xdr:rowOff>73090</xdr:rowOff>
    </xdr:to>
    <xdr:cxnSp macro="">
      <xdr:nvCxnSpPr>
        <xdr:cNvPr id="407" name="直線コネクタ 406"/>
        <xdr:cNvCxnSpPr/>
      </xdr:nvCxnSpPr>
      <xdr:spPr>
        <a:xfrm flipV="1">
          <a:off x="8750300" y="18589134"/>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25692</xdr:rowOff>
    </xdr:from>
    <xdr:ext cx="599010" cy="259045"/>
    <xdr:sp macro="" textlink="">
      <xdr:nvSpPr>
        <xdr:cNvPr id="408" name="n_1aveValue【港湾・漁港】&#10;一人当たり有形固定資産（償却資産）額"/>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82473</xdr:rowOff>
    </xdr:from>
    <xdr:ext cx="599010" cy="259045"/>
    <xdr:sp macro="" textlink="">
      <xdr:nvSpPr>
        <xdr:cNvPr id="409" name="n_2aveValue【港湾・漁港】&#10;一人当たり有形固定資産（償却資産）額"/>
        <xdr:cNvSpPr txBox="1"/>
      </xdr:nvSpPr>
      <xdr:spPr>
        <a:xfrm>
          <a:off x="8450795" y="18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114461</xdr:rowOff>
    </xdr:from>
    <xdr:ext cx="599010" cy="259045"/>
    <xdr:sp macro="" textlink="">
      <xdr:nvSpPr>
        <xdr:cNvPr id="410" name="n_1mainValue【港湾・漁港】&#10;一人当たり有形固定資産（償却資産）額"/>
        <xdr:cNvSpPr txBox="1"/>
      </xdr:nvSpPr>
      <xdr:spPr>
        <a:xfrm>
          <a:off x="9327095" y="1863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115017</xdr:rowOff>
    </xdr:from>
    <xdr:ext cx="599010" cy="259045"/>
    <xdr:sp macro="" textlink="">
      <xdr:nvSpPr>
        <xdr:cNvPr id="411" name="n_2mainValue【港湾・漁港】&#10;一人当たり有形固定資産（償却資産）額"/>
        <xdr:cNvSpPr txBox="1"/>
      </xdr:nvSpPr>
      <xdr:spPr>
        <a:xfrm>
          <a:off x="8450795" y="1863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36" name="直線コネクタ 435"/>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37"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38" name="直線コネクタ 437"/>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39"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40" name="直線コネクタ 439"/>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441"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42" name="フローチャート: 判断 441"/>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43" name="フローチャート: 判断 442"/>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44" name="フローチャート: 判断 443"/>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133985</xdr:rowOff>
    </xdr:from>
    <xdr:to>
      <xdr:col>85</xdr:col>
      <xdr:colOff>177800</xdr:colOff>
      <xdr:row>36</xdr:row>
      <xdr:rowOff>64135</xdr:rowOff>
    </xdr:to>
    <xdr:sp macro="" textlink="">
      <xdr:nvSpPr>
        <xdr:cNvPr id="450" name="楕円 449"/>
        <xdr:cNvSpPr/>
      </xdr:nvSpPr>
      <xdr:spPr>
        <a:xfrm>
          <a:off x="16268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156862</xdr:rowOff>
    </xdr:from>
    <xdr:ext cx="405111" cy="259045"/>
    <xdr:sp macro="" textlink="">
      <xdr:nvSpPr>
        <xdr:cNvPr id="451" name="【認定こども園・幼稚園・保育所】&#10;有形固定資産減価償却率該当値テキスト"/>
        <xdr:cNvSpPr txBox="1"/>
      </xdr:nvSpPr>
      <xdr:spPr>
        <a:xfrm>
          <a:off x="16357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xdr:rowOff>
    </xdr:from>
    <xdr:to>
      <xdr:col>81</xdr:col>
      <xdr:colOff>101600</xdr:colOff>
      <xdr:row>36</xdr:row>
      <xdr:rowOff>107950</xdr:rowOff>
    </xdr:to>
    <xdr:sp macro="" textlink="">
      <xdr:nvSpPr>
        <xdr:cNvPr id="452" name="楕円 451"/>
        <xdr:cNvSpPr/>
      </xdr:nvSpPr>
      <xdr:spPr>
        <a:xfrm>
          <a:off x="15430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xdr:rowOff>
    </xdr:from>
    <xdr:to>
      <xdr:col>85</xdr:col>
      <xdr:colOff>127000</xdr:colOff>
      <xdr:row>36</xdr:row>
      <xdr:rowOff>57150</xdr:rowOff>
    </xdr:to>
    <xdr:cxnSp macro="">
      <xdr:nvCxnSpPr>
        <xdr:cNvPr id="453" name="直線コネクタ 452"/>
        <xdr:cNvCxnSpPr/>
      </xdr:nvCxnSpPr>
      <xdr:spPr>
        <a:xfrm flipV="1">
          <a:off x="15481300" y="61855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52070</xdr:rowOff>
    </xdr:from>
    <xdr:to>
      <xdr:col>76</xdr:col>
      <xdr:colOff>165100</xdr:colOff>
      <xdr:row>36</xdr:row>
      <xdr:rowOff>153670</xdr:rowOff>
    </xdr:to>
    <xdr:sp macro="" textlink="">
      <xdr:nvSpPr>
        <xdr:cNvPr id="454" name="楕円 453"/>
        <xdr:cNvSpPr/>
      </xdr:nvSpPr>
      <xdr:spPr>
        <a:xfrm>
          <a:off x="14541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57150</xdr:rowOff>
    </xdr:from>
    <xdr:to>
      <xdr:col>81</xdr:col>
      <xdr:colOff>50800</xdr:colOff>
      <xdr:row>36</xdr:row>
      <xdr:rowOff>102870</xdr:rowOff>
    </xdr:to>
    <xdr:cxnSp macro="">
      <xdr:nvCxnSpPr>
        <xdr:cNvPr id="455" name="直線コネクタ 454"/>
        <xdr:cNvCxnSpPr/>
      </xdr:nvCxnSpPr>
      <xdr:spPr>
        <a:xfrm flipV="1">
          <a:off x="14592300" y="6229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456"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57"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124477</xdr:rowOff>
    </xdr:from>
    <xdr:ext cx="405111" cy="259045"/>
    <xdr:sp macro="" textlink="">
      <xdr:nvSpPr>
        <xdr:cNvPr id="458" name="n_1mainValue【認定こども園・幼稚園・保育所】&#10;有形固定資産減価償却率"/>
        <xdr:cNvSpPr txBox="1"/>
      </xdr:nvSpPr>
      <xdr:spPr>
        <a:xfrm>
          <a:off x="15266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170197</xdr:rowOff>
    </xdr:from>
    <xdr:ext cx="405111" cy="259045"/>
    <xdr:sp macro="" textlink="">
      <xdr:nvSpPr>
        <xdr:cNvPr id="459" name="n_2mainValue【認定こども園・幼稚園・保育所】&#10;有形固定資産減価償却率"/>
        <xdr:cNvSpPr txBox="1"/>
      </xdr:nvSpPr>
      <xdr:spPr>
        <a:xfrm>
          <a:off x="14389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83" name="直線コネクタ 482"/>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84"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85" name="直線コネクタ 484"/>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86"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87" name="直線コネクタ 48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488"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89" name="フローチャート: 判断 488"/>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90" name="フローチャート: 判断 489"/>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91" name="フローチャート: 判断 490"/>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113030</xdr:rowOff>
    </xdr:from>
    <xdr:to>
      <xdr:col>116</xdr:col>
      <xdr:colOff>114300</xdr:colOff>
      <xdr:row>41</xdr:row>
      <xdr:rowOff>43180</xdr:rowOff>
    </xdr:to>
    <xdr:sp macro="" textlink="">
      <xdr:nvSpPr>
        <xdr:cNvPr id="497" name="楕円 496"/>
        <xdr:cNvSpPr/>
      </xdr:nvSpPr>
      <xdr:spPr>
        <a:xfrm>
          <a:off x="22110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91457</xdr:rowOff>
    </xdr:from>
    <xdr:ext cx="469744" cy="259045"/>
    <xdr:sp macro="" textlink="">
      <xdr:nvSpPr>
        <xdr:cNvPr id="498" name="【認定こども園・幼稚園・保育所】&#10;一人当たり面積該当値テキスト"/>
        <xdr:cNvSpPr txBox="1"/>
      </xdr:nvSpPr>
      <xdr:spPr>
        <a:xfrm>
          <a:off x="221996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113030</xdr:rowOff>
    </xdr:from>
    <xdr:to>
      <xdr:col>112</xdr:col>
      <xdr:colOff>38100</xdr:colOff>
      <xdr:row>41</xdr:row>
      <xdr:rowOff>43180</xdr:rowOff>
    </xdr:to>
    <xdr:sp macro="" textlink="">
      <xdr:nvSpPr>
        <xdr:cNvPr id="499" name="楕円 498"/>
        <xdr:cNvSpPr/>
      </xdr:nvSpPr>
      <xdr:spPr>
        <a:xfrm>
          <a:off x="21272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163830</xdr:rowOff>
    </xdr:from>
    <xdr:to>
      <xdr:col>116</xdr:col>
      <xdr:colOff>63500</xdr:colOff>
      <xdr:row>40</xdr:row>
      <xdr:rowOff>163830</xdr:rowOff>
    </xdr:to>
    <xdr:cxnSp macro="">
      <xdr:nvCxnSpPr>
        <xdr:cNvPr id="500" name="直線コネクタ 499"/>
        <xdr:cNvCxnSpPr/>
      </xdr:nvCxnSpPr>
      <xdr:spPr>
        <a:xfrm>
          <a:off x="21323300" y="702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116840</xdr:rowOff>
    </xdr:from>
    <xdr:to>
      <xdr:col>107</xdr:col>
      <xdr:colOff>101600</xdr:colOff>
      <xdr:row>41</xdr:row>
      <xdr:rowOff>46990</xdr:rowOff>
    </xdr:to>
    <xdr:sp macro="" textlink="">
      <xdr:nvSpPr>
        <xdr:cNvPr id="501" name="楕円 500"/>
        <xdr:cNvSpPr/>
      </xdr:nvSpPr>
      <xdr:spPr>
        <a:xfrm>
          <a:off x="2038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163830</xdr:rowOff>
    </xdr:from>
    <xdr:to>
      <xdr:col>111</xdr:col>
      <xdr:colOff>177800</xdr:colOff>
      <xdr:row>40</xdr:row>
      <xdr:rowOff>167640</xdr:rowOff>
    </xdr:to>
    <xdr:cxnSp macro="">
      <xdr:nvCxnSpPr>
        <xdr:cNvPr id="502" name="直線コネクタ 501"/>
        <xdr:cNvCxnSpPr/>
      </xdr:nvCxnSpPr>
      <xdr:spPr>
        <a:xfrm flipV="1">
          <a:off x="20434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503"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504"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34307</xdr:rowOff>
    </xdr:from>
    <xdr:ext cx="469744" cy="259045"/>
    <xdr:sp macro="" textlink="">
      <xdr:nvSpPr>
        <xdr:cNvPr id="505" name="n_1mainValue【認定こども園・幼稚園・保育所】&#10;一人当たり面積"/>
        <xdr:cNvSpPr txBox="1"/>
      </xdr:nvSpPr>
      <xdr:spPr>
        <a:xfrm>
          <a:off x="21075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38117</xdr:rowOff>
    </xdr:from>
    <xdr:ext cx="469744" cy="259045"/>
    <xdr:sp macro="" textlink="">
      <xdr:nvSpPr>
        <xdr:cNvPr id="506" name="n_2mainValue【認定こども園・幼稚園・保育所】&#10;一人当たり面積"/>
        <xdr:cNvSpPr txBox="1"/>
      </xdr:nvSpPr>
      <xdr:spPr>
        <a:xfrm>
          <a:off x="20199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33" name="直線コネクタ 532"/>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4"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5" name="直線コネクタ 534"/>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36"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37" name="直線コネクタ 536"/>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538"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39" name="フローチャート: 判断 538"/>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40" name="フローチャート: 判断 539"/>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1" name="フローチャート: 判断 54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141877</xdr:rowOff>
    </xdr:from>
    <xdr:to>
      <xdr:col>85</xdr:col>
      <xdr:colOff>177800</xdr:colOff>
      <xdr:row>61</xdr:row>
      <xdr:rowOff>72027</xdr:rowOff>
    </xdr:to>
    <xdr:sp macro="" textlink="">
      <xdr:nvSpPr>
        <xdr:cNvPr id="547" name="楕円 546"/>
        <xdr:cNvSpPr/>
      </xdr:nvSpPr>
      <xdr:spPr>
        <a:xfrm>
          <a:off x="16268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120304</xdr:rowOff>
    </xdr:from>
    <xdr:ext cx="405111" cy="259045"/>
    <xdr:sp macro="" textlink="">
      <xdr:nvSpPr>
        <xdr:cNvPr id="548" name="【学校施設】&#10;有形固定資産減価償却率該当値テキスト"/>
        <xdr:cNvSpPr txBox="1"/>
      </xdr:nvSpPr>
      <xdr:spPr>
        <a:xfrm>
          <a:off x="16357600"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50437</xdr:rowOff>
    </xdr:from>
    <xdr:to>
      <xdr:col>81</xdr:col>
      <xdr:colOff>101600</xdr:colOff>
      <xdr:row>58</xdr:row>
      <xdr:rowOff>152037</xdr:rowOff>
    </xdr:to>
    <xdr:sp macro="" textlink="">
      <xdr:nvSpPr>
        <xdr:cNvPr id="549" name="楕円 548"/>
        <xdr:cNvSpPr/>
      </xdr:nvSpPr>
      <xdr:spPr>
        <a:xfrm>
          <a:off x="15430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61</xdr:row>
      <xdr:rowOff>21227</xdr:rowOff>
    </xdr:to>
    <xdr:cxnSp macro="">
      <xdr:nvCxnSpPr>
        <xdr:cNvPr id="550" name="直線コネクタ 549"/>
        <xdr:cNvCxnSpPr/>
      </xdr:nvCxnSpPr>
      <xdr:spPr>
        <a:xfrm>
          <a:off x="15481300" y="10045337"/>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133713</xdr:rowOff>
    </xdr:from>
    <xdr:to>
      <xdr:col>76</xdr:col>
      <xdr:colOff>165100</xdr:colOff>
      <xdr:row>58</xdr:row>
      <xdr:rowOff>63863</xdr:rowOff>
    </xdr:to>
    <xdr:sp macro="" textlink="">
      <xdr:nvSpPr>
        <xdr:cNvPr id="551" name="楕円 550"/>
        <xdr:cNvSpPr/>
      </xdr:nvSpPr>
      <xdr:spPr>
        <a:xfrm>
          <a:off x="14541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13063</xdr:rowOff>
    </xdr:from>
    <xdr:to>
      <xdr:col>81</xdr:col>
      <xdr:colOff>50800</xdr:colOff>
      <xdr:row>58</xdr:row>
      <xdr:rowOff>101237</xdr:rowOff>
    </xdr:to>
    <xdr:cxnSp macro="">
      <xdr:nvCxnSpPr>
        <xdr:cNvPr id="552" name="直線コネクタ 551"/>
        <xdr:cNvCxnSpPr/>
      </xdr:nvCxnSpPr>
      <xdr:spPr>
        <a:xfrm>
          <a:off x="14592300" y="995716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53"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554" name="n_2aveValue【学校施設】&#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168564</xdr:rowOff>
    </xdr:from>
    <xdr:ext cx="405111" cy="259045"/>
    <xdr:sp macro="" textlink="">
      <xdr:nvSpPr>
        <xdr:cNvPr id="555" name="n_1mainValue【学校施設】&#10;有形固定資産減価償却率"/>
        <xdr:cNvSpPr txBox="1"/>
      </xdr:nvSpPr>
      <xdr:spPr>
        <a:xfrm>
          <a:off x="15266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80390</xdr:rowOff>
    </xdr:from>
    <xdr:ext cx="405111" cy="259045"/>
    <xdr:sp macro="" textlink="">
      <xdr:nvSpPr>
        <xdr:cNvPr id="556" name="n_2mainValue【学校施設】&#10;有形固定資産減価償却率"/>
        <xdr:cNvSpPr txBox="1"/>
      </xdr:nvSpPr>
      <xdr:spPr>
        <a:xfrm>
          <a:off x="14389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7" name="テキスト ボックス 56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9" name="テキスト ボックス 57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83" name="直線コネクタ 582"/>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4"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5" name="直線コネクタ 584"/>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86"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87" name="直線コネクタ 586"/>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88"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89" name="フローチャート: 判断 588"/>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90" name="フローチャート: 判断 589"/>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91" name="フローチャート: 判断 590"/>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56642</xdr:rowOff>
    </xdr:from>
    <xdr:to>
      <xdr:col>116</xdr:col>
      <xdr:colOff>114300</xdr:colOff>
      <xdr:row>59</xdr:row>
      <xdr:rowOff>158242</xdr:rowOff>
    </xdr:to>
    <xdr:sp macro="" textlink="">
      <xdr:nvSpPr>
        <xdr:cNvPr id="597" name="楕円 596"/>
        <xdr:cNvSpPr/>
      </xdr:nvSpPr>
      <xdr:spPr>
        <a:xfrm>
          <a:off x="22110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79519</xdr:rowOff>
    </xdr:from>
    <xdr:ext cx="469744" cy="259045"/>
    <xdr:sp macro="" textlink="">
      <xdr:nvSpPr>
        <xdr:cNvPr id="598" name="【学校施設】&#10;一人当たり面積該当値テキスト"/>
        <xdr:cNvSpPr txBox="1"/>
      </xdr:nvSpPr>
      <xdr:spPr>
        <a:xfrm>
          <a:off x="22199600" y="1002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24312</xdr:rowOff>
    </xdr:from>
    <xdr:to>
      <xdr:col>112</xdr:col>
      <xdr:colOff>38100</xdr:colOff>
      <xdr:row>60</xdr:row>
      <xdr:rowOff>125912</xdr:rowOff>
    </xdr:to>
    <xdr:sp macro="" textlink="">
      <xdr:nvSpPr>
        <xdr:cNvPr id="599" name="楕円 598"/>
        <xdr:cNvSpPr/>
      </xdr:nvSpPr>
      <xdr:spPr>
        <a:xfrm>
          <a:off x="21272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107442</xdr:rowOff>
    </xdr:from>
    <xdr:to>
      <xdr:col>116</xdr:col>
      <xdr:colOff>63500</xdr:colOff>
      <xdr:row>60</xdr:row>
      <xdr:rowOff>75112</xdr:rowOff>
    </xdr:to>
    <xdr:cxnSp macro="">
      <xdr:nvCxnSpPr>
        <xdr:cNvPr id="600" name="直線コネクタ 599"/>
        <xdr:cNvCxnSpPr/>
      </xdr:nvCxnSpPr>
      <xdr:spPr>
        <a:xfrm flipV="1">
          <a:off x="21323300" y="10222992"/>
          <a:ext cx="838200" cy="13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170289</xdr:rowOff>
    </xdr:from>
    <xdr:to>
      <xdr:col>107</xdr:col>
      <xdr:colOff>101600</xdr:colOff>
      <xdr:row>60</xdr:row>
      <xdr:rowOff>100439</xdr:rowOff>
    </xdr:to>
    <xdr:sp macro="" textlink="">
      <xdr:nvSpPr>
        <xdr:cNvPr id="601" name="楕円 600"/>
        <xdr:cNvSpPr/>
      </xdr:nvSpPr>
      <xdr:spPr>
        <a:xfrm>
          <a:off x="20383500" y="1028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49639</xdr:rowOff>
    </xdr:from>
    <xdr:to>
      <xdr:col>111</xdr:col>
      <xdr:colOff>177800</xdr:colOff>
      <xdr:row>60</xdr:row>
      <xdr:rowOff>75112</xdr:rowOff>
    </xdr:to>
    <xdr:cxnSp macro="">
      <xdr:nvCxnSpPr>
        <xdr:cNvPr id="602" name="直線コネクタ 601"/>
        <xdr:cNvCxnSpPr/>
      </xdr:nvCxnSpPr>
      <xdr:spPr>
        <a:xfrm>
          <a:off x="20434300" y="10336639"/>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603"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604"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117039</xdr:rowOff>
    </xdr:from>
    <xdr:ext cx="469744" cy="259045"/>
    <xdr:sp macro="" textlink="">
      <xdr:nvSpPr>
        <xdr:cNvPr id="605" name="n_1mainValue【学校施設】&#10;一人当たり面積"/>
        <xdr:cNvSpPr txBox="1"/>
      </xdr:nvSpPr>
      <xdr:spPr>
        <a:xfrm>
          <a:off x="21075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91566</xdr:rowOff>
    </xdr:from>
    <xdr:ext cx="469744" cy="259045"/>
    <xdr:sp macro="" textlink="">
      <xdr:nvSpPr>
        <xdr:cNvPr id="606" name="n_2mainValue【学校施設】&#10;一人当たり面積"/>
        <xdr:cNvSpPr txBox="1"/>
      </xdr:nvSpPr>
      <xdr:spPr>
        <a:xfrm>
          <a:off x="20199427" y="1037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7" name="テキスト ボックス 61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9" name="テキスト ボックス 61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7" name="テキスト ボックス 62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9" name="テキスト ボックス 6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631" name="直線コネクタ 630"/>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632"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633" name="直線コネクタ 632"/>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3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5" name="直線コネクタ 63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636"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37" name="フローチャート: 判断 636"/>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38" name="フローチャート: 判断 637"/>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39" name="フローチャート: 判断 638"/>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45" name="楕円 644"/>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646" name="【児童館】&#10;有形固定資産減価償却率該当値テキスト"/>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132080</xdr:rowOff>
    </xdr:from>
    <xdr:to>
      <xdr:col>81</xdr:col>
      <xdr:colOff>101600</xdr:colOff>
      <xdr:row>81</xdr:row>
      <xdr:rowOff>62230</xdr:rowOff>
    </xdr:to>
    <xdr:sp macro="" textlink="">
      <xdr:nvSpPr>
        <xdr:cNvPr id="647" name="楕円 646"/>
        <xdr:cNvSpPr/>
      </xdr:nvSpPr>
      <xdr:spPr>
        <a:xfrm>
          <a:off x="15430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11430</xdr:rowOff>
    </xdr:to>
    <xdr:cxnSp macro="">
      <xdr:nvCxnSpPr>
        <xdr:cNvPr id="648" name="直線コネクタ 647"/>
        <xdr:cNvCxnSpPr/>
      </xdr:nvCxnSpPr>
      <xdr:spPr>
        <a:xfrm flipV="1">
          <a:off x="15481300" y="13856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2539</xdr:rowOff>
    </xdr:from>
    <xdr:to>
      <xdr:col>76</xdr:col>
      <xdr:colOff>165100</xdr:colOff>
      <xdr:row>81</xdr:row>
      <xdr:rowOff>104139</xdr:rowOff>
    </xdr:to>
    <xdr:sp macro="" textlink="">
      <xdr:nvSpPr>
        <xdr:cNvPr id="649" name="楕円 648"/>
        <xdr:cNvSpPr/>
      </xdr:nvSpPr>
      <xdr:spPr>
        <a:xfrm>
          <a:off x="14541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xdr:rowOff>
    </xdr:from>
    <xdr:to>
      <xdr:col>81</xdr:col>
      <xdr:colOff>50800</xdr:colOff>
      <xdr:row>81</xdr:row>
      <xdr:rowOff>53339</xdr:rowOff>
    </xdr:to>
    <xdr:cxnSp macro="">
      <xdr:nvCxnSpPr>
        <xdr:cNvPr id="650" name="直線コネクタ 649"/>
        <xdr:cNvCxnSpPr/>
      </xdr:nvCxnSpPr>
      <xdr:spPr>
        <a:xfrm flipV="1">
          <a:off x="14592300" y="13898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51"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652" name="n_2aveValue【児童館】&#10;有形固定資産減価償却率"/>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78757</xdr:rowOff>
    </xdr:from>
    <xdr:ext cx="405111" cy="259045"/>
    <xdr:sp macro="" textlink="">
      <xdr:nvSpPr>
        <xdr:cNvPr id="653" name="n_1mainValue【児童館】&#10;有形固定資産減価償却率"/>
        <xdr:cNvSpPr txBox="1"/>
      </xdr:nvSpPr>
      <xdr:spPr>
        <a:xfrm>
          <a:off x="15266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654" name="n_2mainValue【児童館】&#10;有形固定資産減価償却率"/>
        <xdr:cNvSpPr txBox="1"/>
      </xdr:nvSpPr>
      <xdr:spPr>
        <a:xfrm>
          <a:off x="14389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5" name="直線コネクタ 6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6" name="テキスト ボックス 6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7" name="直線コネクタ 6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8" name="テキスト ボックス 6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9" name="直線コネクタ 6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0" name="テキスト ボックス 6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1" name="直線コネクタ 6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2" name="テキスト ボックス 6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3" name="直線コネクタ 6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4" name="テキスト ボックス 6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78" name="直線コネクタ 677"/>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7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80" name="直線コネクタ 67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81"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82" name="直線コネクタ 68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683"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84" name="フローチャート: 判断 683"/>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85" name="フローチャート: 判断 68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86" name="フローチャート: 判断 685"/>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92" name="楕円 691"/>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93"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94" name="楕円 693"/>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95" name="直線コネクタ 694"/>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96" name="楕円 695"/>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97" name="直線コネクタ 696"/>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98"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99"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00"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01"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2" name="テキスト ボックス 71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4" name="テキスト ボックス 71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2" name="テキスト ボックス 72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4" name="テキスト ボックス 7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726" name="直線コネクタ 725"/>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727"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728" name="直線コネクタ 727"/>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729"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730" name="直線コネクタ 729"/>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731"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732" name="フローチャート: 判断 731"/>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33" name="フローチャート: 判断 732"/>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734" name="フローチャート: 判断 733"/>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153036</xdr:rowOff>
    </xdr:from>
    <xdr:to>
      <xdr:col>85</xdr:col>
      <xdr:colOff>177800</xdr:colOff>
      <xdr:row>100</xdr:row>
      <xdr:rowOff>83186</xdr:rowOff>
    </xdr:to>
    <xdr:sp macro="" textlink="">
      <xdr:nvSpPr>
        <xdr:cNvPr id="740" name="楕円 739"/>
        <xdr:cNvSpPr/>
      </xdr:nvSpPr>
      <xdr:spPr>
        <a:xfrm>
          <a:off x="16268700" y="171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106063</xdr:rowOff>
    </xdr:from>
    <xdr:ext cx="405111" cy="259045"/>
    <xdr:sp macro="" textlink="">
      <xdr:nvSpPr>
        <xdr:cNvPr id="741" name="【公民館】&#10;有形固定資産減価償却率該当値テキスト"/>
        <xdr:cNvSpPr txBox="1"/>
      </xdr:nvSpPr>
      <xdr:spPr>
        <a:xfrm>
          <a:off x="16357600" y="1707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153036</xdr:rowOff>
    </xdr:from>
    <xdr:to>
      <xdr:col>81</xdr:col>
      <xdr:colOff>101600</xdr:colOff>
      <xdr:row>100</xdr:row>
      <xdr:rowOff>83186</xdr:rowOff>
    </xdr:to>
    <xdr:sp macro="" textlink="">
      <xdr:nvSpPr>
        <xdr:cNvPr id="742" name="楕円 741"/>
        <xdr:cNvSpPr/>
      </xdr:nvSpPr>
      <xdr:spPr>
        <a:xfrm>
          <a:off x="15430500" y="171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32386</xdr:rowOff>
    </xdr:from>
    <xdr:to>
      <xdr:col>85</xdr:col>
      <xdr:colOff>127000</xdr:colOff>
      <xdr:row>100</xdr:row>
      <xdr:rowOff>32386</xdr:rowOff>
    </xdr:to>
    <xdr:cxnSp macro="">
      <xdr:nvCxnSpPr>
        <xdr:cNvPr id="743" name="直線コネクタ 742"/>
        <xdr:cNvCxnSpPr/>
      </xdr:nvCxnSpPr>
      <xdr:spPr>
        <a:xfrm>
          <a:off x="15481300" y="171773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124461</xdr:rowOff>
    </xdr:from>
    <xdr:to>
      <xdr:col>76</xdr:col>
      <xdr:colOff>165100</xdr:colOff>
      <xdr:row>101</xdr:row>
      <xdr:rowOff>54611</xdr:rowOff>
    </xdr:to>
    <xdr:sp macro="" textlink="">
      <xdr:nvSpPr>
        <xdr:cNvPr id="744" name="楕円 743"/>
        <xdr:cNvSpPr/>
      </xdr:nvSpPr>
      <xdr:spPr>
        <a:xfrm>
          <a:off x="14541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32386</xdr:rowOff>
    </xdr:from>
    <xdr:to>
      <xdr:col>81</xdr:col>
      <xdr:colOff>50800</xdr:colOff>
      <xdr:row>101</xdr:row>
      <xdr:rowOff>3811</xdr:rowOff>
    </xdr:to>
    <xdr:cxnSp macro="">
      <xdr:nvCxnSpPr>
        <xdr:cNvPr id="745" name="直線コネクタ 744"/>
        <xdr:cNvCxnSpPr/>
      </xdr:nvCxnSpPr>
      <xdr:spPr>
        <a:xfrm flipV="1">
          <a:off x="14592300" y="17177386"/>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46"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747"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99713</xdr:rowOff>
    </xdr:from>
    <xdr:ext cx="405111" cy="259045"/>
    <xdr:sp macro="" textlink="">
      <xdr:nvSpPr>
        <xdr:cNvPr id="748" name="n_1mainValue【公民館】&#10;有形固定資産減価償却率"/>
        <xdr:cNvSpPr txBox="1"/>
      </xdr:nvSpPr>
      <xdr:spPr>
        <a:xfrm>
          <a:off x="15266044" y="1690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71138</xdr:rowOff>
    </xdr:from>
    <xdr:ext cx="405111" cy="259045"/>
    <xdr:sp macro="" textlink="">
      <xdr:nvSpPr>
        <xdr:cNvPr id="749" name="n_2mainValue【公民館】&#10;有形固定資産減価償却率"/>
        <xdr:cNvSpPr txBox="1"/>
      </xdr:nvSpPr>
      <xdr:spPr>
        <a:xfrm>
          <a:off x="14389744" y="1704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775" name="直線コネクタ 774"/>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776"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777" name="直線コネクタ 776"/>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78"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9" name="直線コネクタ 77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780"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81" name="フローチャート: 判断 780"/>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82" name="フローチャート: 判断 781"/>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83" name="フローチャート: 判断 782"/>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103777</xdr:rowOff>
    </xdr:from>
    <xdr:to>
      <xdr:col>116</xdr:col>
      <xdr:colOff>114300</xdr:colOff>
      <xdr:row>109</xdr:row>
      <xdr:rowOff>33927</xdr:rowOff>
    </xdr:to>
    <xdr:sp macro="" textlink="">
      <xdr:nvSpPr>
        <xdr:cNvPr id="789" name="楕円 788"/>
        <xdr:cNvSpPr/>
      </xdr:nvSpPr>
      <xdr:spPr>
        <a:xfrm>
          <a:off x="221107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18704</xdr:rowOff>
    </xdr:from>
    <xdr:ext cx="469744" cy="259045"/>
    <xdr:sp macro="" textlink="">
      <xdr:nvSpPr>
        <xdr:cNvPr id="790" name="【公民館】&#10;一人当たり面積該当値テキスト"/>
        <xdr:cNvSpPr txBox="1"/>
      </xdr:nvSpPr>
      <xdr:spPr>
        <a:xfrm>
          <a:off x="22199600" y="1853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103777</xdr:rowOff>
    </xdr:from>
    <xdr:to>
      <xdr:col>112</xdr:col>
      <xdr:colOff>38100</xdr:colOff>
      <xdr:row>109</xdr:row>
      <xdr:rowOff>33927</xdr:rowOff>
    </xdr:to>
    <xdr:sp macro="" textlink="">
      <xdr:nvSpPr>
        <xdr:cNvPr id="791" name="楕円 790"/>
        <xdr:cNvSpPr/>
      </xdr:nvSpPr>
      <xdr:spPr>
        <a:xfrm>
          <a:off x="21272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154577</xdr:rowOff>
    </xdr:from>
    <xdr:to>
      <xdr:col>116</xdr:col>
      <xdr:colOff>63500</xdr:colOff>
      <xdr:row>108</xdr:row>
      <xdr:rowOff>154577</xdr:rowOff>
    </xdr:to>
    <xdr:cxnSp macro="">
      <xdr:nvCxnSpPr>
        <xdr:cNvPr id="792" name="直線コネクタ 791"/>
        <xdr:cNvCxnSpPr/>
      </xdr:nvCxnSpPr>
      <xdr:spPr>
        <a:xfrm>
          <a:off x="21323300" y="1867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xdr:rowOff>
    </xdr:from>
    <xdr:to>
      <xdr:col>107</xdr:col>
      <xdr:colOff>101600</xdr:colOff>
      <xdr:row>108</xdr:row>
      <xdr:rowOff>110671</xdr:rowOff>
    </xdr:to>
    <xdr:sp macro="" textlink="">
      <xdr:nvSpPr>
        <xdr:cNvPr id="793" name="楕円 792"/>
        <xdr:cNvSpPr/>
      </xdr:nvSpPr>
      <xdr:spPr>
        <a:xfrm>
          <a:off x="20383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59871</xdr:rowOff>
    </xdr:from>
    <xdr:to>
      <xdr:col>111</xdr:col>
      <xdr:colOff>177800</xdr:colOff>
      <xdr:row>108</xdr:row>
      <xdr:rowOff>154577</xdr:rowOff>
    </xdr:to>
    <xdr:cxnSp macro="">
      <xdr:nvCxnSpPr>
        <xdr:cNvPr id="794" name="直線コネクタ 793"/>
        <xdr:cNvCxnSpPr/>
      </xdr:nvCxnSpPr>
      <xdr:spPr>
        <a:xfrm>
          <a:off x="20434300" y="1857647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795"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96"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25054</xdr:rowOff>
    </xdr:from>
    <xdr:ext cx="469744" cy="259045"/>
    <xdr:sp macro="" textlink="">
      <xdr:nvSpPr>
        <xdr:cNvPr id="797" name="n_1mainValue【公民館】&#10;一人当たり面積"/>
        <xdr:cNvSpPr txBox="1"/>
      </xdr:nvSpPr>
      <xdr:spPr>
        <a:xfrm>
          <a:off x="210757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101798</xdr:rowOff>
    </xdr:from>
    <xdr:ext cx="469744" cy="259045"/>
    <xdr:sp macro="" textlink="">
      <xdr:nvSpPr>
        <xdr:cNvPr id="798" name="n_2mainValue【公民館】&#10;一人当たり面積"/>
        <xdr:cNvSpPr txBox="1"/>
      </xdr:nvSpPr>
      <xdr:spPr>
        <a:xfrm>
          <a:off x="20199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9" name="正方形/長方形 7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0" name="正方形/長方形 7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1" name="テキスト ボックス 8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類似団体と比較して、特に有形固定資産減価償却率が高くなっている施設は、橋りょう・トンネル、公営住宅、公民館である。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橋りょう・トンネルについては有形固定資産減価償却率が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92.2</a:t>
          </a:r>
          <a:r>
            <a:rPr kumimoji="1" lang="ja-JP" altLang="en-US" sz="1200">
              <a:latin typeface="ＭＳ Ｐゴシック" panose="020B0600070205080204" pitchFamily="50" charset="-128"/>
              <a:ea typeface="ＭＳ Ｐゴシック" panose="020B0600070205080204" pitchFamily="50" charset="-128"/>
            </a:rPr>
            <a:t>％となっている。これは本市の地理上、南北に縦断する</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級河川をはじめ大小多くの河川が流れている関係で、以前から多くの橋りょうが存在しており、その数は</a:t>
          </a:r>
          <a:r>
            <a:rPr kumimoji="1" lang="en-US" altLang="ja-JP" sz="1200">
              <a:latin typeface="ＭＳ Ｐゴシック" panose="020B0600070205080204" pitchFamily="50" charset="-128"/>
              <a:ea typeface="ＭＳ Ｐゴシック" panose="020B0600070205080204" pitchFamily="50" charset="-128"/>
            </a:rPr>
            <a:t>800</a:t>
          </a:r>
          <a:r>
            <a:rPr kumimoji="1" lang="ja-JP" altLang="en-US" sz="1200">
              <a:latin typeface="ＭＳ Ｐゴシック" panose="020B0600070205080204" pitchFamily="50" charset="-128"/>
              <a:ea typeface="ＭＳ Ｐゴシック" panose="020B0600070205080204" pitchFamily="50" charset="-128"/>
            </a:rPr>
            <a:t>以上にのぼり県内でも上位である。現在は、予防安全作業を職員が行い経費の圧縮に努めながら老朽化対策に取り組んでいる。この取組は「玉名モデル」とされ、県内外から注目をされる取組となっている。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学校施設については、学校規模適正化事業による玉陵小の建設、玉陵中の改修および、玉名町小学校の建替えにより、有形固定資産減価償却率が大きく減少した。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公営住宅についてはも老朽化が進んでおり、有形固定資産減価償却率は</a:t>
          </a:r>
          <a:r>
            <a:rPr kumimoji="1" lang="en-US" altLang="ja-JP" sz="1200">
              <a:latin typeface="ＭＳ Ｐゴシック" panose="020B0600070205080204" pitchFamily="50" charset="-128"/>
              <a:ea typeface="ＭＳ Ｐゴシック" panose="020B0600070205080204" pitchFamily="50" charset="-128"/>
            </a:rPr>
            <a:t>80.2</a:t>
          </a:r>
          <a:r>
            <a:rPr kumimoji="1" lang="ja-JP" altLang="en-US" sz="1200">
              <a:latin typeface="ＭＳ Ｐゴシック" panose="020B0600070205080204" pitchFamily="50" charset="-128"/>
              <a:ea typeface="ＭＳ Ｐゴシック" panose="020B0600070205080204" pitchFamily="50" charset="-128"/>
            </a:rPr>
            <a:t>％となっている。特に老朽化している大倉団地については、公共施設長期整備計画において平成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年度にかけて廃止する計画を掲げており、大倉団地が廃止されることで若干の保有面積および維持管理費用の減少を見込んでいる。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61340</xdr:rowOff>
    </xdr:from>
    <xdr:ext cx="405111" cy="259045"/>
    <xdr:sp macro="" textlink="">
      <xdr:nvSpPr>
        <xdr:cNvPr id="62" name="【図書館】&#10;有形固定資産減価償却率平均値テキスト"/>
        <xdr:cNvSpPr txBox="1"/>
      </xdr:nvSpPr>
      <xdr:spPr>
        <a:xfrm>
          <a:off x="4673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84183</xdr:rowOff>
    </xdr:from>
    <xdr:to>
      <xdr:col>24</xdr:col>
      <xdr:colOff>114300</xdr:colOff>
      <xdr:row>40</xdr:row>
      <xdr:rowOff>14333</xdr:rowOff>
    </xdr:to>
    <xdr:sp macro="" textlink="">
      <xdr:nvSpPr>
        <xdr:cNvPr id="71" name="楕円 70"/>
        <xdr:cNvSpPr/>
      </xdr:nvSpPr>
      <xdr:spPr>
        <a:xfrm>
          <a:off x="45847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62610</xdr:rowOff>
    </xdr:from>
    <xdr:ext cx="405111" cy="259045"/>
    <xdr:sp macro="" textlink="">
      <xdr:nvSpPr>
        <xdr:cNvPr id="72" name="【図書館】&#10;有形固定資産減価償却率該当値テキスト"/>
        <xdr:cNvSpPr txBox="1"/>
      </xdr:nvSpPr>
      <xdr:spPr>
        <a:xfrm>
          <a:off x="4673600"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142966</xdr:rowOff>
    </xdr:from>
    <xdr:to>
      <xdr:col>20</xdr:col>
      <xdr:colOff>38100</xdr:colOff>
      <xdr:row>39</xdr:row>
      <xdr:rowOff>73116</xdr:rowOff>
    </xdr:to>
    <xdr:sp macro="" textlink="">
      <xdr:nvSpPr>
        <xdr:cNvPr id="73" name="楕円 72"/>
        <xdr:cNvSpPr/>
      </xdr:nvSpPr>
      <xdr:spPr>
        <a:xfrm>
          <a:off x="3746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134983</xdr:rowOff>
    </xdr:to>
    <xdr:cxnSp macro="">
      <xdr:nvCxnSpPr>
        <xdr:cNvPr id="74" name="直線コネクタ 73"/>
        <xdr:cNvCxnSpPr/>
      </xdr:nvCxnSpPr>
      <xdr:spPr>
        <a:xfrm>
          <a:off x="3797300" y="6708866"/>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5" name="楕円 74"/>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22316</xdr:rowOff>
    </xdr:from>
    <xdr:to>
      <xdr:col>19</xdr:col>
      <xdr:colOff>177800</xdr:colOff>
      <xdr:row>39</xdr:row>
      <xdr:rowOff>51707</xdr:rowOff>
    </xdr:to>
    <xdr:cxnSp macro="">
      <xdr:nvCxnSpPr>
        <xdr:cNvPr id="76" name="直線コネクタ 75"/>
        <xdr:cNvCxnSpPr/>
      </xdr:nvCxnSpPr>
      <xdr:spPr>
        <a:xfrm flipV="1">
          <a:off x="2908300" y="67088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7"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8"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64243</xdr:rowOff>
    </xdr:from>
    <xdr:ext cx="405111" cy="259045"/>
    <xdr:sp macro="" textlink="">
      <xdr:nvSpPr>
        <xdr:cNvPr id="79" name="n_1mainValue【図書館】&#10;有形固定資産減価償却率"/>
        <xdr:cNvSpPr txBox="1"/>
      </xdr:nvSpPr>
      <xdr:spPr>
        <a:xfrm>
          <a:off x="3582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0"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9" name="【図書館】&#10;一人当たり面積平均値テキスト"/>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18" name="楕円 117"/>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73677</xdr:rowOff>
    </xdr:from>
    <xdr:ext cx="469744" cy="259045"/>
    <xdr:sp macro="" textlink="">
      <xdr:nvSpPr>
        <xdr:cNvPr id="119" name="【図書館】&#10;一人当たり面積該当値テキスト"/>
        <xdr:cNvSpPr txBox="1"/>
      </xdr:nvSpPr>
      <xdr:spPr>
        <a:xfrm>
          <a:off x="1051560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20" name="楕円 119"/>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38100</xdr:rowOff>
    </xdr:to>
    <xdr:cxnSp macro="">
      <xdr:nvCxnSpPr>
        <xdr:cNvPr id="121" name="直線コネクタ 120"/>
        <xdr:cNvCxnSpPr/>
      </xdr:nvCxnSpPr>
      <xdr:spPr>
        <a:xfrm>
          <a:off x="9639300" y="706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2" name="楕円 121"/>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41</xdr:row>
      <xdr:rowOff>38100</xdr:rowOff>
    </xdr:to>
    <xdr:cxnSp macro="">
      <xdr:nvCxnSpPr>
        <xdr:cNvPr id="123" name="直線コネクタ 122"/>
        <xdr:cNvCxnSpPr/>
      </xdr:nvCxnSpPr>
      <xdr:spPr>
        <a:xfrm>
          <a:off x="8750300" y="6972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24"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5"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26"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27" name="n_2mainValue【図書館】&#10;一人当たり面積"/>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7"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66" name="楕円 165"/>
        <xdr:cNvSpPr/>
      </xdr:nvSpPr>
      <xdr:spPr>
        <a:xfrm>
          <a:off x="4584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139082</xdr:rowOff>
    </xdr:from>
    <xdr:ext cx="405111" cy="259045"/>
    <xdr:sp macro="" textlink="">
      <xdr:nvSpPr>
        <xdr:cNvPr id="167" name="【体育館・プール】&#10;有形固定資産減価償却率該当値テキスト"/>
        <xdr:cNvSpPr txBox="1"/>
      </xdr:nvSpPr>
      <xdr:spPr>
        <a:xfrm>
          <a:off x="4673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124460</xdr:rowOff>
    </xdr:from>
    <xdr:to>
      <xdr:col>20</xdr:col>
      <xdr:colOff>38100</xdr:colOff>
      <xdr:row>61</xdr:row>
      <xdr:rowOff>54610</xdr:rowOff>
    </xdr:to>
    <xdr:sp macro="" textlink="">
      <xdr:nvSpPr>
        <xdr:cNvPr id="168" name="楕円 167"/>
        <xdr:cNvSpPr/>
      </xdr:nvSpPr>
      <xdr:spPr>
        <a:xfrm>
          <a:off x="3746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xdr:rowOff>
    </xdr:from>
    <xdr:to>
      <xdr:col>24</xdr:col>
      <xdr:colOff>63500</xdr:colOff>
      <xdr:row>61</xdr:row>
      <xdr:rowOff>40005</xdr:rowOff>
    </xdr:to>
    <xdr:cxnSp macro="">
      <xdr:nvCxnSpPr>
        <xdr:cNvPr id="169" name="直線コネクタ 168"/>
        <xdr:cNvCxnSpPr/>
      </xdr:nvCxnSpPr>
      <xdr:spPr>
        <a:xfrm>
          <a:off x="3797300" y="104622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154940</xdr:rowOff>
    </xdr:from>
    <xdr:to>
      <xdr:col>15</xdr:col>
      <xdr:colOff>101600</xdr:colOff>
      <xdr:row>62</xdr:row>
      <xdr:rowOff>85090</xdr:rowOff>
    </xdr:to>
    <xdr:sp macro="" textlink="">
      <xdr:nvSpPr>
        <xdr:cNvPr id="170" name="楕円 169"/>
        <xdr:cNvSpPr/>
      </xdr:nvSpPr>
      <xdr:spPr>
        <a:xfrm>
          <a:off x="2857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62</xdr:row>
      <xdr:rowOff>34290</xdr:rowOff>
    </xdr:to>
    <xdr:cxnSp macro="">
      <xdr:nvCxnSpPr>
        <xdr:cNvPr id="171" name="直線コネクタ 170"/>
        <xdr:cNvCxnSpPr/>
      </xdr:nvCxnSpPr>
      <xdr:spPr>
        <a:xfrm flipV="1">
          <a:off x="2908300" y="1046226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72"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3"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45737</xdr:rowOff>
    </xdr:from>
    <xdr:ext cx="405111" cy="259045"/>
    <xdr:sp macro="" textlink="">
      <xdr:nvSpPr>
        <xdr:cNvPr id="174" name="n_1mainValue【体育館・プール】&#10;有形固定資産減価償却率"/>
        <xdr:cNvSpPr txBox="1"/>
      </xdr:nvSpPr>
      <xdr:spPr>
        <a:xfrm>
          <a:off x="3582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76217</xdr:rowOff>
    </xdr:from>
    <xdr:ext cx="405111" cy="259045"/>
    <xdr:sp macro="" textlink="">
      <xdr:nvSpPr>
        <xdr:cNvPr id="175" name="n_2mainValue【体育館・プール】&#10;有形固定資産減価償却率"/>
        <xdr:cNvSpPr txBox="1"/>
      </xdr:nvSpPr>
      <xdr:spPr>
        <a:xfrm>
          <a:off x="2705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202"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100076</xdr:rowOff>
    </xdr:from>
    <xdr:to>
      <xdr:col>55</xdr:col>
      <xdr:colOff>50800</xdr:colOff>
      <xdr:row>60</xdr:row>
      <xdr:rowOff>30226</xdr:rowOff>
    </xdr:to>
    <xdr:sp macro="" textlink="">
      <xdr:nvSpPr>
        <xdr:cNvPr id="211" name="楕円 210"/>
        <xdr:cNvSpPr/>
      </xdr:nvSpPr>
      <xdr:spPr>
        <a:xfrm>
          <a:off x="104267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122953</xdr:rowOff>
    </xdr:from>
    <xdr:ext cx="469744" cy="259045"/>
    <xdr:sp macro="" textlink="">
      <xdr:nvSpPr>
        <xdr:cNvPr id="212" name="【体育館・プール】&#10;一人当たり面積該当値テキスト"/>
        <xdr:cNvSpPr txBox="1"/>
      </xdr:nvSpPr>
      <xdr:spPr>
        <a:xfrm>
          <a:off x="10515600" y="1006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104648</xdr:rowOff>
    </xdr:from>
    <xdr:to>
      <xdr:col>50</xdr:col>
      <xdr:colOff>165100</xdr:colOff>
      <xdr:row>60</xdr:row>
      <xdr:rowOff>34798</xdr:rowOff>
    </xdr:to>
    <xdr:sp macro="" textlink="">
      <xdr:nvSpPr>
        <xdr:cNvPr id="213" name="楕円 212"/>
        <xdr:cNvSpPr/>
      </xdr:nvSpPr>
      <xdr:spPr>
        <a:xfrm>
          <a:off x="9588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150876</xdr:rowOff>
    </xdr:from>
    <xdr:to>
      <xdr:col>55</xdr:col>
      <xdr:colOff>0</xdr:colOff>
      <xdr:row>59</xdr:row>
      <xdr:rowOff>155448</xdr:rowOff>
    </xdr:to>
    <xdr:cxnSp macro="">
      <xdr:nvCxnSpPr>
        <xdr:cNvPr id="214" name="直線コネクタ 213"/>
        <xdr:cNvCxnSpPr/>
      </xdr:nvCxnSpPr>
      <xdr:spPr>
        <a:xfrm flipV="1">
          <a:off x="9639300" y="102664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113792</xdr:rowOff>
    </xdr:from>
    <xdr:to>
      <xdr:col>46</xdr:col>
      <xdr:colOff>38100</xdr:colOff>
      <xdr:row>61</xdr:row>
      <xdr:rowOff>43942</xdr:rowOff>
    </xdr:to>
    <xdr:sp macro="" textlink="">
      <xdr:nvSpPr>
        <xdr:cNvPr id="215" name="楕円 214"/>
        <xdr:cNvSpPr/>
      </xdr:nvSpPr>
      <xdr:spPr>
        <a:xfrm>
          <a:off x="8699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155448</xdr:rowOff>
    </xdr:from>
    <xdr:to>
      <xdr:col>50</xdr:col>
      <xdr:colOff>114300</xdr:colOff>
      <xdr:row>60</xdr:row>
      <xdr:rowOff>164592</xdr:rowOff>
    </xdr:to>
    <xdr:cxnSp macro="">
      <xdr:nvCxnSpPr>
        <xdr:cNvPr id="216" name="直線コネクタ 215"/>
        <xdr:cNvCxnSpPr/>
      </xdr:nvCxnSpPr>
      <xdr:spPr>
        <a:xfrm flipV="1">
          <a:off x="8750300" y="10270998"/>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17"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119651</xdr:rowOff>
    </xdr:from>
    <xdr:ext cx="469744" cy="259045"/>
    <xdr:sp macro="" textlink="">
      <xdr:nvSpPr>
        <xdr:cNvPr id="218" name="n_2aveValue【体育館・プール】&#10;一人当たり面積"/>
        <xdr:cNvSpPr txBox="1"/>
      </xdr:nvSpPr>
      <xdr:spPr>
        <a:xfrm>
          <a:off x="8515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51325</xdr:rowOff>
    </xdr:from>
    <xdr:ext cx="469744" cy="259045"/>
    <xdr:sp macro="" textlink="">
      <xdr:nvSpPr>
        <xdr:cNvPr id="219" name="n_1mainValue【体育館・プール】&#10;一人当たり面積"/>
        <xdr:cNvSpPr txBox="1"/>
      </xdr:nvSpPr>
      <xdr:spPr>
        <a:xfrm>
          <a:off x="9391727" y="999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60469</xdr:rowOff>
    </xdr:from>
    <xdr:ext cx="469744" cy="259045"/>
    <xdr:sp macro="" textlink="">
      <xdr:nvSpPr>
        <xdr:cNvPr id="220" name="n_2mainValue【体育館・プール】&#10;一人当たり面積"/>
        <xdr:cNvSpPr txBox="1"/>
      </xdr:nvSpPr>
      <xdr:spPr>
        <a:xfrm>
          <a:off x="85154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166932</xdr:rowOff>
    </xdr:from>
    <xdr:ext cx="405111" cy="259045"/>
    <xdr:sp macro="" textlink="">
      <xdr:nvSpPr>
        <xdr:cNvPr id="251" name="【福祉施設】&#10;有形固定資産減価償却率平均値テキスト"/>
        <xdr:cNvSpPr txBox="1"/>
      </xdr:nvSpPr>
      <xdr:spPr>
        <a:xfrm>
          <a:off x="4673600" y="1388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4" name="フローチャート: 判断 253"/>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60" name="楕円 259"/>
        <xdr:cNvSpPr/>
      </xdr:nvSpPr>
      <xdr:spPr>
        <a:xfrm>
          <a:off x="4584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39206</xdr:rowOff>
    </xdr:from>
    <xdr:ext cx="405111" cy="259045"/>
    <xdr:sp macro="" textlink="">
      <xdr:nvSpPr>
        <xdr:cNvPr id="261" name="【福祉施設】&#10;有形固定資産減価償却率該当値テキスト"/>
        <xdr:cNvSpPr txBox="1"/>
      </xdr:nvSpPr>
      <xdr:spPr>
        <a:xfrm>
          <a:off x="4673600"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93436</xdr:rowOff>
    </xdr:from>
    <xdr:to>
      <xdr:col>20</xdr:col>
      <xdr:colOff>38100</xdr:colOff>
      <xdr:row>83</xdr:row>
      <xdr:rowOff>23586</xdr:rowOff>
    </xdr:to>
    <xdr:sp macro="" textlink="">
      <xdr:nvSpPr>
        <xdr:cNvPr id="262" name="楕円 261"/>
        <xdr:cNvSpPr/>
      </xdr:nvSpPr>
      <xdr:spPr>
        <a:xfrm>
          <a:off x="3746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111579</xdr:rowOff>
    </xdr:from>
    <xdr:to>
      <xdr:col>24</xdr:col>
      <xdr:colOff>63500</xdr:colOff>
      <xdr:row>82</xdr:row>
      <xdr:rowOff>144236</xdr:rowOff>
    </xdr:to>
    <xdr:cxnSp macro="">
      <xdr:nvCxnSpPr>
        <xdr:cNvPr id="263" name="直線コネクタ 262"/>
        <xdr:cNvCxnSpPr/>
      </xdr:nvCxnSpPr>
      <xdr:spPr>
        <a:xfrm flipV="1">
          <a:off x="3797300" y="141704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126093</xdr:rowOff>
    </xdr:from>
    <xdr:to>
      <xdr:col>15</xdr:col>
      <xdr:colOff>101600</xdr:colOff>
      <xdr:row>83</xdr:row>
      <xdr:rowOff>56243</xdr:rowOff>
    </xdr:to>
    <xdr:sp macro="" textlink="">
      <xdr:nvSpPr>
        <xdr:cNvPr id="264" name="楕円 263"/>
        <xdr:cNvSpPr/>
      </xdr:nvSpPr>
      <xdr:spPr>
        <a:xfrm>
          <a:off x="2857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144236</xdr:rowOff>
    </xdr:from>
    <xdr:to>
      <xdr:col>19</xdr:col>
      <xdr:colOff>177800</xdr:colOff>
      <xdr:row>83</xdr:row>
      <xdr:rowOff>5443</xdr:rowOff>
    </xdr:to>
    <xdr:cxnSp macro="">
      <xdr:nvCxnSpPr>
        <xdr:cNvPr id="265" name="直線コネクタ 264"/>
        <xdr:cNvCxnSpPr/>
      </xdr:nvCxnSpPr>
      <xdr:spPr>
        <a:xfrm flipV="1">
          <a:off x="2908300" y="142031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95629</xdr:rowOff>
    </xdr:from>
    <xdr:ext cx="405111" cy="259045"/>
    <xdr:sp macro="" textlink="">
      <xdr:nvSpPr>
        <xdr:cNvPr id="266"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67"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14713</xdr:rowOff>
    </xdr:from>
    <xdr:ext cx="405111" cy="259045"/>
    <xdr:sp macro="" textlink="">
      <xdr:nvSpPr>
        <xdr:cNvPr id="268" name="n_1mainValue【福祉施設】&#10;有形固定資産減価償却率"/>
        <xdr:cNvSpPr txBox="1"/>
      </xdr:nvSpPr>
      <xdr:spPr>
        <a:xfrm>
          <a:off x="35820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47370</xdr:rowOff>
    </xdr:from>
    <xdr:ext cx="405111" cy="259045"/>
    <xdr:sp macro="" textlink="">
      <xdr:nvSpPr>
        <xdr:cNvPr id="269" name="n_2mainValue【福祉施設】&#10;有形固定資産減価償却率"/>
        <xdr:cNvSpPr txBox="1"/>
      </xdr:nvSpPr>
      <xdr:spPr>
        <a:xfrm>
          <a:off x="2705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00"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03" name="フローチャート: 判断 302"/>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09" name="楕円 308"/>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10"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311" name="楕円 310"/>
        <xdr:cNvSpPr/>
      </xdr:nvSpPr>
      <xdr:spPr>
        <a:xfrm>
          <a:off x="958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85</xdr:row>
      <xdr:rowOff>144236</xdr:rowOff>
    </xdr:to>
    <xdr:cxnSp macro="">
      <xdr:nvCxnSpPr>
        <xdr:cNvPr id="312" name="直線コネクタ 311"/>
        <xdr:cNvCxnSpPr/>
      </xdr:nvCxnSpPr>
      <xdr:spPr>
        <a:xfrm flipV="1">
          <a:off x="9639300" y="145542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132624</xdr:rowOff>
    </xdr:from>
    <xdr:to>
      <xdr:col>46</xdr:col>
      <xdr:colOff>38100</xdr:colOff>
      <xdr:row>84</xdr:row>
      <xdr:rowOff>62774</xdr:rowOff>
    </xdr:to>
    <xdr:sp macro="" textlink="">
      <xdr:nvSpPr>
        <xdr:cNvPr id="313" name="楕円 312"/>
        <xdr:cNvSpPr/>
      </xdr:nvSpPr>
      <xdr:spPr>
        <a:xfrm>
          <a:off x="8699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xdr:rowOff>
    </xdr:from>
    <xdr:to>
      <xdr:col>50</xdr:col>
      <xdr:colOff>114300</xdr:colOff>
      <xdr:row>85</xdr:row>
      <xdr:rowOff>144236</xdr:rowOff>
    </xdr:to>
    <xdr:cxnSp macro="">
      <xdr:nvCxnSpPr>
        <xdr:cNvPr id="314" name="直線コネクタ 313"/>
        <xdr:cNvCxnSpPr/>
      </xdr:nvCxnSpPr>
      <xdr:spPr>
        <a:xfrm>
          <a:off x="8750300" y="14413774"/>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1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94722</xdr:rowOff>
    </xdr:from>
    <xdr:ext cx="469744" cy="259045"/>
    <xdr:sp macro="" textlink="">
      <xdr:nvSpPr>
        <xdr:cNvPr id="316" name="n_2aveValue【福祉施設】&#10;一人当たり面積"/>
        <xdr:cNvSpPr txBox="1"/>
      </xdr:nvSpPr>
      <xdr:spPr>
        <a:xfrm>
          <a:off x="8515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14713</xdr:rowOff>
    </xdr:from>
    <xdr:ext cx="469744" cy="259045"/>
    <xdr:sp macro="" textlink="">
      <xdr:nvSpPr>
        <xdr:cNvPr id="317" name="n_1mainValue【福祉施設】&#10;一人当たり面積"/>
        <xdr:cNvSpPr txBox="1"/>
      </xdr:nvSpPr>
      <xdr:spPr>
        <a:xfrm>
          <a:off x="9391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79301</xdr:rowOff>
    </xdr:from>
    <xdr:ext cx="469744" cy="259045"/>
    <xdr:sp macro="" textlink="">
      <xdr:nvSpPr>
        <xdr:cNvPr id="318" name="n_2mainValue【福祉施設】&#10;一人当たり面積"/>
        <xdr:cNvSpPr txBox="1"/>
      </xdr:nvSpPr>
      <xdr:spPr>
        <a:xfrm>
          <a:off x="8515427" y="1413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49"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2" name="フローチャート: 判断 351"/>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92348</xdr:rowOff>
    </xdr:from>
    <xdr:to>
      <xdr:col>24</xdr:col>
      <xdr:colOff>114300</xdr:colOff>
      <xdr:row>102</xdr:row>
      <xdr:rowOff>22498</xdr:rowOff>
    </xdr:to>
    <xdr:sp macro="" textlink="">
      <xdr:nvSpPr>
        <xdr:cNvPr id="358" name="楕円 357"/>
        <xdr:cNvSpPr/>
      </xdr:nvSpPr>
      <xdr:spPr>
        <a:xfrm>
          <a:off x="45847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115225</xdr:rowOff>
    </xdr:from>
    <xdr:ext cx="405111" cy="259045"/>
    <xdr:sp macro="" textlink="">
      <xdr:nvSpPr>
        <xdr:cNvPr id="359" name="【市民会館】&#10;有形固定資産減価償却率該当値テキスト"/>
        <xdr:cNvSpPr txBox="1"/>
      </xdr:nvSpPr>
      <xdr:spPr>
        <a:xfrm>
          <a:off x="4673600" y="1726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125005</xdr:rowOff>
    </xdr:from>
    <xdr:to>
      <xdr:col>20</xdr:col>
      <xdr:colOff>38100</xdr:colOff>
      <xdr:row>102</xdr:row>
      <xdr:rowOff>55155</xdr:rowOff>
    </xdr:to>
    <xdr:sp macro="" textlink="">
      <xdr:nvSpPr>
        <xdr:cNvPr id="360" name="楕円 359"/>
        <xdr:cNvSpPr/>
      </xdr:nvSpPr>
      <xdr:spPr>
        <a:xfrm>
          <a:off x="3746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143148</xdr:rowOff>
    </xdr:from>
    <xdr:to>
      <xdr:col>24</xdr:col>
      <xdr:colOff>63500</xdr:colOff>
      <xdr:row>102</xdr:row>
      <xdr:rowOff>4355</xdr:rowOff>
    </xdr:to>
    <xdr:cxnSp macro="">
      <xdr:nvCxnSpPr>
        <xdr:cNvPr id="361" name="直線コネクタ 360"/>
        <xdr:cNvCxnSpPr/>
      </xdr:nvCxnSpPr>
      <xdr:spPr>
        <a:xfrm flipV="1">
          <a:off x="3797300" y="174595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159294</xdr:rowOff>
    </xdr:from>
    <xdr:to>
      <xdr:col>15</xdr:col>
      <xdr:colOff>101600</xdr:colOff>
      <xdr:row>102</xdr:row>
      <xdr:rowOff>89444</xdr:rowOff>
    </xdr:to>
    <xdr:sp macro="" textlink="">
      <xdr:nvSpPr>
        <xdr:cNvPr id="362" name="楕円 361"/>
        <xdr:cNvSpPr/>
      </xdr:nvSpPr>
      <xdr:spPr>
        <a:xfrm>
          <a:off x="2857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4355</xdr:rowOff>
    </xdr:from>
    <xdr:to>
      <xdr:col>19</xdr:col>
      <xdr:colOff>177800</xdr:colOff>
      <xdr:row>102</xdr:row>
      <xdr:rowOff>38644</xdr:rowOff>
    </xdr:to>
    <xdr:cxnSp macro="">
      <xdr:nvCxnSpPr>
        <xdr:cNvPr id="363" name="直線コネクタ 362"/>
        <xdr:cNvCxnSpPr/>
      </xdr:nvCxnSpPr>
      <xdr:spPr>
        <a:xfrm flipV="1">
          <a:off x="2908300" y="174922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6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365" name="n_2aveValue【市民会館】&#10;有形固定資産減価償却率"/>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71682</xdr:rowOff>
    </xdr:from>
    <xdr:ext cx="405111" cy="259045"/>
    <xdr:sp macro="" textlink="">
      <xdr:nvSpPr>
        <xdr:cNvPr id="366" name="n_1mainValue【市民会館】&#10;有形固定資産減価償却率"/>
        <xdr:cNvSpPr txBox="1"/>
      </xdr:nvSpPr>
      <xdr:spPr>
        <a:xfrm>
          <a:off x="35820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105971</xdr:rowOff>
    </xdr:from>
    <xdr:ext cx="405111" cy="259045"/>
    <xdr:sp macro="" textlink="">
      <xdr:nvSpPr>
        <xdr:cNvPr id="367" name="n_2mainValue【市民会館】&#10;有形固定資産減価償却率"/>
        <xdr:cNvSpPr txBox="1"/>
      </xdr:nvSpPr>
      <xdr:spPr>
        <a:xfrm>
          <a:off x="2705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94"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97" name="フローチャート: 判断 396"/>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36830</xdr:rowOff>
    </xdr:from>
    <xdr:to>
      <xdr:col>55</xdr:col>
      <xdr:colOff>50800</xdr:colOff>
      <xdr:row>105</xdr:row>
      <xdr:rowOff>138430</xdr:rowOff>
    </xdr:to>
    <xdr:sp macro="" textlink="">
      <xdr:nvSpPr>
        <xdr:cNvPr id="403" name="楕円 402"/>
        <xdr:cNvSpPr/>
      </xdr:nvSpPr>
      <xdr:spPr>
        <a:xfrm>
          <a:off x="10426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15257</xdr:rowOff>
    </xdr:from>
    <xdr:ext cx="469744" cy="259045"/>
    <xdr:sp macro="" textlink="">
      <xdr:nvSpPr>
        <xdr:cNvPr id="404" name="【市民会館】&#10;一人当たり面積該当値テキスト"/>
        <xdr:cNvSpPr txBox="1"/>
      </xdr:nvSpPr>
      <xdr:spPr>
        <a:xfrm>
          <a:off x="10515600"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405" name="楕円 404"/>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87630</xdr:rowOff>
    </xdr:from>
    <xdr:to>
      <xdr:col>55</xdr:col>
      <xdr:colOff>0</xdr:colOff>
      <xdr:row>105</xdr:row>
      <xdr:rowOff>87630</xdr:rowOff>
    </xdr:to>
    <xdr:cxnSp macro="">
      <xdr:nvCxnSpPr>
        <xdr:cNvPr id="406" name="直線コネクタ 405"/>
        <xdr:cNvCxnSpPr/>
      </xdr:nvCxnSpPr>
      <xdr:spPr>
        <a:xfrm>
          <a:off x="9639300" y="1808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07" name="楕円 406"/>
        <xdr:cNvSpPr/>
      </xdr:nvSpPr>
      <xdr:spPr>
        <a:xfrm>
          <a:off x="8699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87630</xdr:rowOff>
    </xdr:from>
    <xdr:to>
      <xdr:col>50</xdr:col>
      <xdr:colOff>114300</xdr:colOff>
      <xdr:row>105</xdr:row>
      <xdr:rowOff>92202</xdr:rowOff>
    </xdr:to>
    <xdr:cxnSp macro="">
      <xdr:nvCxnSpPr>
        <xdr:cNvPr id="408" name="直線コネクタ 407"/>
        <xdr:cNvCxnSpPr/>
      </xdr:nvCxnSpPr>
      <xdr:spPr>
        <a:xfrm flipV="1">
          <a:off x="8750300" y="1808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409"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138701</xdr:rowOff>
    </xdr:from>
    <xdr:ext cx="469744" cy="259045"/>
    <xdr:sp macro="" textlink="">
      <xdr:nvSpPr>
        <xdr:cNvPr id="410" name="n_2aveValue【市民会館】&#10;一人当たり面積"/>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129557</xdr:rowOff>
    </xdr:from>
    <xdr:ext cx="469744" cy="259045"/>
    <xdr:sp macro="" textlink="">
      <xdr:nvSpPr>
        <xdr:cNvPr id="411" name="n_1mainValue【市民会館】&#10;一人当たり面積"/>
        <xdr:cNvSpPr txBox="1"/>
      </xdr:nvSpPr>
      <xdr:spPr>
        <a:xfrm>
          <a:off x="9391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12" name="n_2mainValue【市民会館】&#10;一人当たり面積"/>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38" name="直線コネクタ 437"/>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39"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40" name="直線コネクタ 439"/>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41"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42" name="直線コネクタ 441"/>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43" name="【一般廃棄物処理施設】&#10;有形固定資産減価償却率平均値テキスト"/>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4" name="フローチャート: 判断 44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45" name="フローチャート: 判断 444"/>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46" name="フローチャート: 判断 445"/>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147865</xdr:rowOff>
    </xdr:from>
    <xdr:to>
      <xdr:col>85</xdr:col>
      <xdr:colOff>177800</xdr:colOff>
      <xdr:row>41</xdr:row>
      <xdr:rowOff>78015</xdr:rowOff>
    </xdr:to>
    <xdr:sp macro="" textlink="">
      <xdr:nvSpPr>
        <xdr:cNvPr id="452" name="楕円 451"/>
        <xdr:cNvSpPr/>
      </xdr:nvSpPr>
      <xdr:spPr>
        <a:xfrm>
          <a:off x="162687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62792</xdr:rowOff>
    </xdr:from>
    <xdr:ext cx="405111" cy="259045"/>
    <xdr:sp macro="" textlink="">
      <xdr:nvSpPr>
        <xdr:cNvPr id="453" name="【一般廃棄物処理施設】&#10;有形固定資産減価償却率該当値テキスト"/>
        <xdr:cNvSpPr txBox="1"/>
      </xdr:nvSpPr>
      <xdr:spPr>
        <a:xfrm>
          <a:off x="16357600" y="69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33565</xdr:rowOff>
    </xdr:from>
    <xdr:to>
      <xdr:col>81</xdr:col>
      <xdr:colOff>101600</xdr:colOff>
      <xdr:row>40</xdr:row>
      <xdr:rowOff>135165</xdr:rowOff>
    </xdr:to>
    <xdr:sp macro="" textlink="">
      <xdr:nvSpPr>
        <xdr:cNvPr id="454" name="楕円 453"/>
        <xdr:cNvSpPr/>
      </xdr:nvSpPr>
      <xdr:spPr>
        <a:xfrm>
          <a:off x="15430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84365</xdr:rowOff>
    </xdr:from>
    <xdr:to>
      <xdr:col>85</xdr:col>
      <xdr:colOff>127000</xdr:colOff>
      <xdr:row>41</xdr:row>
      <xdr:rowOff>27215</xdr:rowOff>
    </xdr:to>
    <xdr:cxnSp macro="">
      <xdr:nvCxnSpPr>
        <xdr:cNvPr id="455" name="直線コネクタ 454"/>
        <xdr:cNvCxnSpPr/>
      </xdr:nvCxnSpPr>
      <xdr:spPr>
        <a:xfrm>
          <a:off x="15481300" y="694236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456" name="楕円 455"/>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40</xdr:row>
      <xdr:rowOff>84365</xdr:rowOff>
    </xdr:to>
    <xdr:cxnSp macro="">
      <xdr:nvCxnSpPr>
        <xdr:cNvPr id="457" name="直線コネクタ 456"/>
        <xdr:cNvCxnSpPr/>
      </xdr:nvCxnSpPr>
      <xdr:spPr>
        <a:xfrm>
          <a:off x="14592300" y="6694170"/>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148426</xdr:rowOff>
    </xdr:from>
    <xdr:ext cx="405111" cy="259045"/>
    <xdr:sp macro="" textlink="">
      <xdr:nvSpPr>
        <xdr:cNvPr id="458"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59"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126292</xdr:rowOff>
    </xdr:from>
    <xdr:ext cx="405111" cy="259045"/>
    <xdr:sp macro="" textlink="">
      <xdr:nvSpPr>
        <xdr:cNvPr id="460" name="n_1mainValue【一般廃棄物処理施設】&#10;有形固定資産減価償却率"/>
        <xdr:cNvSpPr txBox="1"/>
      </xdr:nvSpPr>
      <xdr:spPr>
        <a:xfrm>
          <a:off x="152660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461" name="n_2mainValue【一般廃棄物処理施設】&#10;有形固定資産減価償却率"/>
        <xdr:cNvSpPr txBox="1"/>
      </xdr:nvSpPr>
      <xdr:spPr>
        <a:xfrm>
          <a:off x="14389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72" name="直線コネクタ 47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73" name="テキスト ボックス 47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76" name="直線コネクタ 47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7" name="テキスト ボックス 47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81" name="直線コネクタ 480"/>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82"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83" name="直線コネクタ 482"/>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84"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85" name="直線コネクタ 484"/>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86"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87" name="フローチャート: 判断 486"/>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88" name="フローチャート: 判断 487"/>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89" name="フローチャート: 判断 488"/>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135403</xdr:rowOff>
    </xdr:from>
    <xdr:to>
      <xdr:col>116</xdr:col>
      <xdr:colOff>114300</xdr:colOff>
      <xdr:row>39</xdr:row>
      <xdr:rowOff>65553</xdr:rowOff>
    </xdr:to>
    <xdr:sp macro="" textlink="">
      <xdr:nvSpPr>
        <xdr:cNvPr id="495" name="楕円 494"/>
        <xdr:cNvSpPr/>
      </xdr:nvSpPr>
      <xdr:spPr>
        <a:xfrm>
          <a:off x="22110700" y="66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113830</xdr:rowOff>
    </xdr:from>
    <xdr:ext cx="534377" cy="259045"/>
    <xdr:sp macro="" textlink="">
      <xdr:nvSpPr>
        <xdr:cNvPr id="496" name="【一般廃棄物処理施設】&#10;一人当たり有形固定資産（償却資産）額該当値テキスト"/>
        <xdr:cNvSpPr txBox="1"/>
      </xdr:nvSpPr>
      <xdr:spPr>
        <a:xfrm>
          <a:off x="22199600" y="66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68228</xdr:rowOff>
    </xdr:from>
    <xdr:to>
      <xdr:col>112</xdr:col>
      <xdr:colOff>38100</xdr:colOff>
      <xdr:row>39</xdr:row>
      <xdr:rowOff>169828</xdr:rowOff>
    </xdr:to>
    <xdr:sp macro="" textlink="">
      <xdr:nvSpPr>
        <xdr:cNvPr id="497" name="楕円 496"/>
        <xdr:cNvSpPr/>
      </xdr:nvSpPr>
      <xdr:spPr>
        <a:xfrm>
          <a:off x="21272500" y="675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14753</xdr:rowOff>
    </xdr:from>
    <xdr:to>
      <xdr:col>116</xdr:col>
      <xdr:colOff>63500</xdr:colOff>
      <xdr:row>39</xdr:row>
      <xdr:rowOff>119028</xdr:rowOff>
    </xdr:to>
    <xdr:cxnSp macro="">
      <xdr:nvCxnSpPr>
        <xdr:cNvPr id="498" name="直線コネクタ 497"/>
        <xdr:cNvCxnSpPr/>
      </xdr:nvCxnSpPr>
      <xdr:spPr>
        <a:xfrm flipV="1">
          <a:off x="21323300" y="6701303"/>
          <a:ext cx="838200" cy="10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154399</xdr:rowOff>
    </xdr:from>
    <xdr:to>
      <xdr:col>107</xdr:col>
      <xdr:colOff>101600</xdr:colOff>
      <xdr:row>40</xdr:row>
      <xdr:rowOff>84549</xdr:rowOff>
    </xdr:to>
    <xdr:sp macro="" textlink="">
      <xdr:nvSpPr>
        <xdr:cNvPr id="499" name="楕円 498"/>
        <xdr:cNvSpPr/>
      </xdr:nvSpPr>
      <xdr:spPr>
        <a:xfrm>
          <a:off x="20383500" y="68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119028</xdr:rowOff>
    </xdr:from>
    <xdr:to>
      <xdr:col>111</xdr:col>
      <xdr:colOff>177800</xdr:colOff>
      <xdr:row>40</xdr:row>
      <xdr:rowOff>33749</xdr:rowOff>
    </xdr:to>
    <xdr:cxnSp macro="">
      <xdr:nvCxnSpPr>
        <xdr:cNvPr id="500" name="直線コネクタ 499"/>
        <xdr:cNvCxnSpPr/>
      </xdr:nvCxnSpPr>
      <xdr:spPr>
        <a:xfrm flipV="1">
          <a:off x="20434300" y="6805578"/>
          <a:ext cx="889000" cy="8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501"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502"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160955</xdr:rowOff>
    </xdr:from>
    <xdr:ext cx="534377" cy="259045"/>
    <xdr:sp macro="" textlink="">
      <xdr:nvSpPr>
        <xdr:cNvPr id="503" name="n_1mainValue【一般廃棄物処理施設】&#10;一人当たり有形固定資産（償却資産）額"/>
        <xdr:cNvSpPr txBox="1"/>
      </xdr:nvSpPr>
      <xdr:spPr>
        <a:xfrm>
          <a:off x="21043411" y="684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75676</xdr:rowOff>
    </xdr:from>
    <xdr:ext cx="534377" cy="259045"/>
    <xdr:sp macro="" textlink="">
      <xdr:nvSpPr>
        <xdr:cNvPr id="504" name="n_2mainValue【一般廃棄物処理施設】&#10;一人当たり有形固定資産（償却資産）額"/>
        <xdr:cNvSpPr txBox="1"/>
      </xdr:nvSpPr>
      <xdr:spPr>
        <a:xfrm>
          <a:off x="20167111" y="693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6" name="テキスト ボックス 5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6" name="テキスト ボックス 5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30" name="直線コネクタ 52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3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32" name="直線コネクタ 53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3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34" name="直線コネクタ 53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535" name="【保健センター・保健所】&#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36" name="フローチャート: 判断 53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37" name="フローチャート: 判断 53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38" name="フローチャート: 判断 53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99423</xdr:rowOff>
    </xdr:from>
    <xdr:to>
      <xdr:col>85</xdr:col>
      <xdr:colOff>177800</xdr:colOff>
      <xdr:row>61</xdr:row>
      <xdr:rowOff>29573</xdr:rowOff>
    </xdr:to>
    <xdr:sp macro="" textlink="">
      <xdr:nvSpPr>
        <xdr:cNvPr id="544" name="楕円 543"/>
        <xdr:cNvSpPr/>
      </xdr:nvSpPr>
      <xdr:spPr>
        <a:xfrm>
          <a:off x="16268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77850</xdr:rowOff>
    </xdr:from>
    <xdr:ext cx="405111" cy="259045"/>
    <xdr:sp macro="" textlink="">
      <xdr:nvSpPr>
        <xdr:cNvPr id="545" name="【保健センター・保健所】&#10;有形固定資産減価償却率該当値テキスト"/>
        <xdr:cNvSpPr txBox="1"/>
      </xdr:nvSpPr>
      <xdr:spPr>
        <a:xfrm>
          <a:off x="16357600"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47172</xdr:rowOff>
    </xdr:from>
    <xdr:to>
      <xdr:col>81</xdr:col>
      <xdr:colOff>101600</xdr:colOff>
      <xdr:row>58</xdr:row>
      <xdr:rowOff>148772</xdr:rowOff>
    </xdr:to>
    <xdr:sp macro="" textlink="">
      <xdr:nvSpPr>
        <xdr:cNvPr id="546" name="楕円 545"/>
        <xdr:cNvSpPr/>
      </xdr:nvSpPr>
      <xdr:spPr>
        <a:xfrm>
          <a:off x="15430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97972</xdr:rowOff>
    </xdr:from>
    <xdr:to>
      <xdr:col>85</xdr:col>
      <xdr:colOff>127000</xdr:colOff>
      <xdr:row>60</xdr:row>
      <xdr:rowOff>150223</xdr:rowOff>
    </xdr:to>
    <xdr:cxnSp macro="">
      <xdr:nvCxnSpPr>
        <xdr:cNvPr id="547" name="直線コネクタ 546"/>
        <xdr:cNvCxnSpPr/>
      </xdr:nvCxnSpPr>
      <xdr:spPr>
        <a:xfrm>
          <a:off x="15481300" y="10042072"/>
          <a:ext cx="8382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548" name="楕円 547"/>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97972</xdr:rowOff>
    </xdr:from>
    <xdr:to>
      <xdr:col>81</xdr:col>
      <xdr:colOff>50800</xdr:colOff>
      <xdr:row>58</xdr:row>
      <xdr:rowOff>125730</xdr:rowOff>
    </xdr:to>
    <xdr:cxnSp macro="">
      <xdr:nvCxnSpPr>
        <xdr:cNvPr id="549" name="直線コネクタ 548"/>
        <xdr:cNvCxnSpPr/>
      </xdr:nvCxnSpPr>
      <xdr:spPr>
        <a:xfrm flipV="1">
          <a:off x="14592300" y="100420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50"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51"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165299</xdr:rowOff>
    </xdr:from>
    <xdr:ext cx="405111" cy="259045"/>
    <xdr:sp macro="" textlink="">
      <xdr:nvSpPr>
        <xdr:cNvPr id="552" name="n_1mainValue【保健センター・保健所】&#10;有形固定資産減価償却率"/>
        <xdr:cNvSpPr txBox="1"/>
      </xdr:nvSpPr>
      <xdr:spPr>
        <a:xfrm>
          <a:off x="152660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553" name="n_2mainValue【保健センター・保健所】&#10;有形固定資産減価償却率"/>
        <xdr:cNvSpPr txBox="1"/>
      </xdr:nvSpPr>
      <xdr:spPr>
        <a:xfrm>
          <a:off x="14389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77" name="直線コネクタ 576"/>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7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9" name="直線コネクタ 57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80"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81" name="直線コネクタ 580"/>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82"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3" name="フローチャート: 判断 582"/>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84" name="フローチャート: 判断 583"/>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85" name="フローチャート: 判断 58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591" name="楕円 590"/>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592" name="【保健センター・保健所】&#10;一人当たり面積該当値テキスト"/>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593" name="楕円 592"/>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148590</xdr:rowOff>
    </xdr:to>
    <xdr:cxnSp macro="">
      <xdr:nvCxnSpPr>
        <xdr:cNvPr id="594" name="直線コネクタ 593"/>
        <xdr:cNvCxnSpPr/>
      </xdr:nvCxnSpPr>
      <xdr:spPr>
        <a:xfrm flipV="1">
          <a:off x="21323300" y="10888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595" name="楕円 594"/>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148590</xdr:rowOff>
    </xdr:to>
    <xdr:cxnSp macro="">
      <xdr:nvCxnSpPr>
        <xdr:cNvPr id="596" name="直線コネクタ 595"/>
        <xdr:cNvCxnSpPr/>
      </xdr:nvCxnSpPr>
      <xdr:spPr>
        <a:xfrm>
          <a:off x="20434300" y="10904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97"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98"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599" name="n_1mainValue【保健センター・保健所】&#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600"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626" name="直線コネクタ 625"/>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27"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28" name="直線コネクタ 627"/>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29"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30" name="直線コネクタ 629"/>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31"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32" name="フローチャート: 判断 631"/>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633" name="フローチャート: 判断 632"/>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634" name="フローチャート: 判断 633"/>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640" name="楕円 639"/>
        <xdr:cNvSpPr/>
      </xdr:nvSpPr>
      <xdr:spPr>
        <a:xfrm>
          <a:off x="162687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13443</xdr:rowOff>
    </xdr:from>
    <xdr:ext cx="405111" cy="259045"/>
    <xdr:sp macro="" textlink="">
      <xdr:nvSpPr>
        <xdr:cNvPr id="641" name="【消防施設】&#10;有形固定資産減価償却率該当値テキスト"/>
        <xdr:cNvSpPr txBox="1"/>
      </xdr:nvSpPr>
      <xdr:spPr>
        <a:xfrm>
          <a:off x="16357600" y="1372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23223</xdr:rowOff>
    </xdr:from>
    <xdr:to>
      <xdr:col>81</xdr:col>
      <xdr:colOff>101600</xdr:colOff>
      <xdr:row>81</xdr:row>
      <xdr:rowOff>124823</xdr:rowOff>
    </xdr:to>
    <xdr:sp macro="" textlink="">
      <xdr:nvSpPr>
        <xdr:cNvPr id="642" name="楕円 641"/>
        <xdr:cNvSpPr/>
      </xdr:nvSpPr>
      <xdr:spPr>
        <a:xfrm>
          <a:off x="15430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41366</xdr:rowOff>
    </xdr:from>
    <xdr:to>
      <xdr:col>85</xdr:col>
      <xdr:colOff>127000</xdr:colOff>
      <xdr:row>81</xdr:row>
      <xdr:rowOff>74023</xdr:rowOff>
    </xdr:to>
    <xdr:cxnSp macro="">
      <xdr:nvCxnSpPr>
        <xdr:cNvPr id="643" name="直線コネクタ 642"/>
        <xdr:cNvCxnSpPr/>
      </xdr:nvCxnSpPr>
      <xdr:spPr>
        <a:xfrm flipV="1">
          <a:off x="15481300" y="139288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157118</xdr:rowOff>
    </xdr:from>
    <xdr:to>
      <xdr:col>76</xdr:col>
      <xdr:colOff>165100</xdr:colOff>
      <xdr:row>81</xdr:row>
      <xdr:rowOff>87268</xdr:rowOff>
    </xdr:to>
    <xdr:sp macro="" textlink="">
      <xdr:nvSpPr>
        <xdr:cNvPr id="644" name="楕円 643"/>
        <xdr:cNvSpPr/>
      </xdr:nvSpPr>
      <xdr:spPr>
        <a:xfrm>
          <a:off x="14541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36468</xdr:rowOff>
    </xdr:from>
    <xdr:to>
      <xdr:col>81</xdr:col>
      <xdr:colOff>50800</xdr:colOff>
      <xdr:row>81</xdr:row>
      <xdr:rowOff>74023</xdr:rowOff>
    </xdr:to>
    <xdr:cxnSp macro="">
      <xdr:nvCxnSpPr>
        <xdr:cNvPr id="645" name="直線コネクタ 644"/>
        <xdr:cNvCxnSpPr/>
      </xdr:nvCxnSpPr>
      <xdr:spPr>
        <a:xfrm>
          <a:off x="14592300" y="139239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646"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47"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141350</xdr:rowOff>
    </xdr:from>
    <xdr:ext cx="405111" cy="259045"/>
    <xdr:sp macro="" textlink="">
      <xdr:nvSpPr>
        <xdr:cNvPr id="648" name="n_1mainValue【消防施設】&#10;有形固定資産減価償却率"/>
        <xdr:cNvSpPr txBox="1"/>
      </xdr:nvSpPr>
      <xdr:spPr>
        <a:xfrm>
          <a:off x="152660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78395</xdr:rowOff>
    </xdr:from>
    <xdr:ext cx="405111" cy="259045"/>
    <xdr:sp macro="" textlink="">
      <xdr:nvSpPr>
        <xdr:cNvPr id="649" name="n_2mainValue【消防施設】&#10;有形固定資産減価償却率"/>
        <xdr:cNvSpPr txBox="1"/>
      </xdr:nvSpPr>
      <xdr:spPr>
        <a:xfrm>
          <a:off x="14389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73" name="直線コネクタ 672"/>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74"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75" name="直線コネクタ 674"/>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76"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77" name="直線コネクタ 676"/>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78"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79" name="フローチャート: 判断 678"/>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80" name="フローチャート: 判断 679"/>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81" name="フローチャート: 判断 680"/>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687" name="楕円 686"/>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688" name="【消防施設】&#10;一人当たり面積該当値テキスト"/>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689" name="楕円 688"/>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0</xdr:rowOff>
    </xdr:to>
    <xdr:cxnSp macro="">
      <xdr:nvCxnSpPr>
        <xdr:cNvPr id="690" name="直線コネクタ 689"/>
        <xdr:cNvCxnSpPr/>
      </xdr:nvCxnSpPr>
      <xdr:spPr>
        <a:xfrm>
          <a:off x="21323300" y="1457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116839</xdr:rowOff>
    </xdr:from>
    <xdr:to>
      <xdr:col>107</xdr:col>
      <xdr:colOff>101600</xdr:colOff>
      <xdr:row>85</xdr:row>
      <xdr:rowOff>46989</xdr:rowOff>
    </xdr:to>
    <xdr:sp macro="" textlink="">
      <xdr:nvSpPr>
        <xdr:cNvPr id="691" name="楕円 690"/>
        <xdr:cNvSpPr/>
      </xdr:nvSpPr>
      <xdr:spPr>
        <a:xfrm>
          <a:off x="20383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167639</xdr:rowOff>
    </xdr:from>
    <xdr:to>
      <xdr:col>111</xdr:col>
      <xdr:colOff>177800</xdr:colOff>
      <xdr:row>85</xdr:row>
      <xdr:rowOff>0</xdr:rowOff>
    </xdr:to>
    <xdr:cxnSp macro="">
      <xdr:nvCxnSpPr>
        <xdr:cNvPr id="692" name="直線コネクタ 691"/>
        <xdr:cNvCxnSpPr/>
      </xdr:nvCxnSpPr>
      <xdr:spPr>
        <a:xfrm>
          <a:off x="20434300" y="1456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93"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94"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695" name="n_1mainValue【消防施設】&#10;一人当たり面積"/>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38116</xdr:rowOff>
    </xdr:from>
    <xdr:ext cx="469744" cy="259045"/>
    <xdr:sp macro="" textlink="">
      <xdr:nvSpPr>
        <xdr:cNvPr id="696" name="n_2mainValue【消防施設】&#10;一人当たり面積"/>
        <xdr:cNvSpPr txBox="1"/>
      </xdr:nvSpPr>
      <xdr:spPr>
        <a:xfrm>
          <a:off x="20199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722" name="直線コネクタ 721"/>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723"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724" name="直線コネクタ 723"/>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725"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726" name="直線コネクタ 725"/>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129920</xdr:rowOff>
    </xdr:from>
    <xdr:ext cx="405111" cy="259045"/>
    <xdr:sp macro="" textlink="">
      <xdr:nvSpPr>
        <xdr:cNvPr id="727" name="【庁舎】&#10;有形固定資産減価償却率平均値テキスト"/>
        <xdr:cNvSpPr txBox="1"/>
      </xdr:nvSpPr>
      <xdr:spPr>
        <a:xfrm>
          <a:off x="16357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728" name="フローチャート: 判断 727"/>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729" name="フローチャート: 判断 728"/>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730" name="フローチャート: 判断 729"/>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131536</xdr:rowOff>
    </xdr:from>
    <xdr:to>
      <xdr:col>85</xdr:col>
      <xdr:colOff>177800</xdr:colOff>
      <xdr:row>107</xdr:row>
      <xdr:rowOff>61686</xdr:rowOff>
    </xdr:to>
    <xdr:sp macro="" textlink="">
      <xdr:nvSpPr>
        <xdr:cNvPr id="736" name="楕円 735"/>
        <xdr:cNvSpPr/>
      </xdr:nvSpPr>
      <xdr:spPr>
        <a:xfrm>
          <a:off x="162687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109963</xdr:rowOff>
    </xdr:from>
    <xdr:ext cx="405111" cy="259045"/>
    <xdr:sp macro="" textlink="">
      <xdr:nvSpPr>
        <xdr:cNvPr id="737" name="【庁舎】&#10;有形固定資産減価償却率該当値テキスト"/>
        <xdr:cNvSpPr txBox="1"/>
      </xdr:nvSpPr>
      <xdr:spPr>
        <a:xfrm>
          <a:off x="16357600"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162561</xdr:rowOff>
    </xdr:from>
    <xdr:to>
      <xdr:col>81</xdr:col>
      <xdr:colOff>101600</xdr:colOff>
      <xdr:row>107</xdr:row>
      <xdr:rowOff>92711</xdr:rowOff>
    </xdr:to>
    <xdr:sp macro="" textlink="">
      <xdr:nvSpPr>
        <xdr:cNvPr id="738" name="楕円 737"/>
        <xdr:cNvSpPr/>
      </xdr:nvSpPr>
      <xdr:spPr>
        <a:xfrm>
          <a:off x="1543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10886</xdr:rowOff>
    </xdr:from>
    <xdr:to>
      <xdr:col>85</xdr:col>
      <xdr:colOff>127000</xdr:colOff>
      <xdr:row>107</xdr:row>
      <xdr:rowOff>41911</xdr:rowOff>
    </xdr:to>
    <xdr:cxnSp macro="">
      <xdr:nvCxnSpPr>
        <xdr:cNvPr id="739" name="直線コネクタ 738"/>
        <xdr:cNvCxnSpPr/>
      </xdr:nvCxnSpPr>
      <xdr:spPr>
        <a:xfrm flipV="1">
          <a:off x="15481300" y="1835603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xdr:rowOff>
    </xdr:from>
    <xdr:to>
      <xdr:col>76</xdr:col>
      <xdr:colOff>165100</xdr:colOff>
      <xdr:row>107</xdr:row>
      <xdr:rowOff>117202</xdr:rowOff>
    </xdr:to>
    <xdr:sp macro="" textlink="">
      <xdr:nvSpPr>
        <xdr:cNvPr id="740" name="楕円 739"/>
        <xdr:cNvSpPr/>
      </xdr:nvSpPr>
      <xdr:spPr>
        <a:xfrm>
          <a:off x="14541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41911</xdr:rowOff>
    </xdr:from>
    <xdr:to>
      <xdr:col>81</xdr:col>
      <xdr:colOff>50800</xdr:colOff>
      <xdr:row>107</xdr:row>
      <xdr:rowOff>66402</xdr:rowOff>
    </xdr:to>
    <xdr:cxnSp macro="">
      <xdr:nvCxnSpPr>
        <xdr:cNvPr id="741" name="直線コネクタ 740"/>
        <xdr:cNvCxnSpPr/>
      </xdr:nvCxnSpPr>
      <xdr:spPr>
        <a:xfrm flipV="1">
          <a:off x="14592300" y="183870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742"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743"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83838</xdr:rowOff>
    </xdr:from>
    <xdr:ext cx="405111" cy="259045"/>
    <xdr:sp macro="" textlink="">
      <xdr:nvSpPr>
        <xdr:cNvPr id="744" name="n_1mainValue【庁舎】&#10;有形固定資産減価償却率"/>
        <xdr:cNvSpPr txBox="1"/>
      </xdr:nvSpPr>
      <xdr:spPr>
        <a:xfrm>
          <a:off x="15266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108329</xdr:rowOff>
    </xdr:from>
    <xdr:ext cx="405111" cy="259045"/>
    <xdr:sp macro="" textlink="">
      <xdr:nvSpPr>
        <xdr:cNvPr id="745" name="n_2mainValue【庁舎】&#10;有形固定資産減価償却率"/>
        <xdr:cNvSpPr txBox="1"/>
      </xdr:nvSpPr>
      <xdr:spPr>
        <a:xfrm>
          <a:off x="14389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72" name="直線コネクタ 771"/>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73"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74" name="直線コネクタ 773"/>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75"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76" name="直線コネクタ 77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77"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78" name="フローチャート: 判断 777"/>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79" name="フローチャート: 判断 77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80" name="フローチャート: 判断 779"/>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169092</xdr:rowOff>
    </xdr:from>
    <xdr:to>
      <xdr:col>116</xdr:col>
      <xdr:colOff>114300</xdr:colOff>
      <xdr:row>105</xdr:row>
      <xdr:rowOff>99242</xdr:rowOff>
    </xdr:to>
    <xdr:sp macro="" textlink="">
      <xdr:nvSpPr>
        <xdr:cNvPr id="786" name="楕円 785"/>
        <xdr:cNvSpPr/>
      </xdr:nvSpPr>
      <xdr:spPr>
        <a:xfrm>
          <a:off x="22110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20519</xdr:rowOff>
    </xdr:from>
    <xdr:ext cx="469744" cy="259045"/>
    <xdr:sp macro="" textlink="">
      <xdr:nvSpPr>
        <xdr:cNvPr id="787" name="【庁舎】&#10;一人当たり面積該当値テキスト"/>
        <xdr:cNvSpPr txBox="1"/>
      </xdr:nvSpPr>
      <xdr:spPr>
        <a:xfrm>
          <a:off x="22199600"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170724</xdr:rowOff>
    </xdr:from>
    <xdr:to>
      <xdr:col>112</xdr:col>
      <xdr:colOff>38100</xdr:colOff>
      <xdr:row>106</xdr:row>
      <xdr:rowOff>100874</xdr:rowOff>
    </xdr:to>
    <xdr:sp macro="" textlink="">
      <xdr:nvSpPr>
        <xdr:cNvPr id="788" name="楕円 787"/>
        <xdr:cNvSpPr/>
      </xdr:nvSpPr>
      <xdr:spPr>
        <a:xfrm>
          <a:off x="2127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48442</xdr:rowOff>
    </xdr:from>
    <xdr:to>
      <xdr:col>116</xdr:col>
      <xdr:colOff>63500</xdr:colOff>
      <xdr:row>106</xdr:row>
      <xdr:rowOff>50074</xdr:rowOff>
    </xdr:to>
    <xdr:cxnSp macro="">
      <xdr:nvCxnSpPr>
        <xdr:cNvPr id="789" name="直線コネクタ 788"/>
        <xdr:cNvCxnSpPr/>
      </xdr:nvCxnSpPr>
      <xdr:spPr>
        <a:xfrm flipV="1">
          <a:off x="21323300" y="18050692"/>
          <a:ext cx="8382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10705</xdr:rowOff>
    </xdr:from>
    <xdr:to>
      <xdr:col>107</xdr:col>
      <xdr:colOff>101600</xdr:colOff>
      <xdr:row>105</xdr:row>
      <xdr:rowOff>112305</xdr:rowOff>
    </xdr:to>
    <xdr:sp macro="" textlink="">
      <xdr:nvSpPr>
        <xdr:cNvPr id="790" name="楕円 789"/>
        <xdr:cNvSpPr/>
      </xdr:nvSpPr>
      <xdr:spPr>
        <a:xfrm>
          <a:off x="2038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61505</xdr:rowOff>
    </xdr:from>
    <xdr:to>
      <xdr:col>111</xdr:col>
      <xdr:colOff>177800</xdr:colOff>
      <xdr:row>106</xdr:row>
      <xdr:rowOff>50074</xdr:rowOff>
    </xdr:to>
    <xdr:cxnSp macro="">
      <xdr:nvCxnSpPr>
        <xdr:cNvPr id="791" name="直線コネクタ 790"/>
        <xdr:cNvCxnSpPr/>
      </xdr:nvCxnSpPr>
      <xdr:spPr>
        <a:xfrm>
          <a:off x="20434300" y="18063755"/>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92"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793" name="n_2aveValue【庁舎】&#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92001</xdr:rowOff>
    </xdr:from>
    <xdr:ext cx="469744" cy="259045"/>
    <xdr:sp macro="" textlink="">
      <xdr:nvSpPr>
        <xdr:cNvPr id="794" name="n_1mainValue【庁舎】&#10;一人当たり面積"/>
        <xdr:cNvSpPr txBox="1"/>
      </xdr:nvSpPr>
      <xdr:spPr>
        <a:xfrm>
          <a:off x="21075727"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795" name="n_2mainValue【庁舎】&#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類似団体と比較して有形固定資産減価償却率が特に高くなっている施設は、市民会館である。一方、特に低くなっているのは庁舎である。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77.4</a:t>
          </a:r>
          <a:r>
            <a:rPr kumimoji="1" lang="ja-JP" altLang="en-US" sz="1300">
              <a:latin typeface="ＭＳ Ｐゴシック" panose="020B0600070205080204" pitchFamily="50" charset="-128"/>
              <a:ea typeface="ＭＳ Ｐゴシック" panose="020B0600070205080204" pitchFamily="50" charset="-128"/>
            </a:rPr>
            <a:t>％となっているが、現在新たな市民会館の建設中である。新たな市民会館は令和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年度の開館を予定しており、昭和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年建設の現市民会館は最低限必要な箇所のみ修繕を行い、新市民会館完成まで維持管理費を抑制していく。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月に新庁舎として開所しているため有形固定資産減価償却率は</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％と低くなっている。築年数がまだ浅いため、大きな修繕等は発生していないが、今後も適切な維持管理を図っていく必要がある。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前年並みを保ったものの、依然として類似団体の平均を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が減少する中で高齢者の割合は年々増加しており、より効率的な行政運営に努めるほか、企業誘致や定住の促進、使用料・手数料の適正化、市税の徴収強化等により、自主財源の確保と財政基盤の強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年度までは人件費の削減等により減少傾向だったが、</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年度に引き続き対前年比での増加となった（対前年比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ポイント増）。増加の主な要因としては、分子である人件費、物件費、扶助費等の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62,787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千円減少しているが、それ以上に、分母である経常一般財源の普通交付税が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471,282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千円の大幅な減額となったことが大きく影響している。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合併算定替の縮減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行われる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れるため厳しい財政運営となってくる。業務効率化による人件費抑制や各種団体への負担金・補助金の見直し等を行い経常経費の削減に努める一方で、市税の適正な賦課徴収や使用料・手数料の適正化など経常収入の確保にも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74083</xdr:rowOff>
    </xdr:to>
    <xdr:cxnSp macro="">
      <xdr:nvCxnSpPr>
        <xdr:cNvPr id="132" name="直線コネクタ 131"/>
        <xdr:cNvCxnSpPr/>
      </xdr:nvCxnSpPr>
      <xdr:spPr>
        <a:xfrm>
          <a:off x="4114800" y="108432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63</xdr:row>
      <xdr:rowOff>41910</xdr:rowOff>
    </xdr:to>
    <xdr:cxnSp macro="">
      <xdr:nvCxnSpPr>
        <xdr:cNvPr id="135" name="直線コネクタ 134"/>
        <xdr:cNvCxnSpPr/>
      </xdr:nvCxnSpPr>
      <xdr:spPr>
        <a:xfrm>
          <a:off x="3225800" y="106502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157056</xdr:rowOff>
    </xdr:to>
    <xdr:cxnSp macro="">
      <xdr:nvCxnSpPr>
        <xdr:cNvPr id="138" name="直線コネクタ 137"/>
        <xdr:cNvCxnSpPr/>
      </xdr:nvCxnSpPr>
      <xdr:spPr>
        <a:xfrm flipV="1">
          <a:off x="2336800" y="106502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62</xdr:row>
      <xdr:rowOff>157056</xdr:rowOff>
    </xdr:to>
    <xdr:cxnSp macro="">
      <xdr:nvCxnSpPr>
        <xdr:cNvPr id="141" name="直線コネクタ 140"/>
        <xdr:cNvCxnSpPr/>
      </xdr:nvCxnSpPr>
      <xdr:spPr>
        <a:xfrm>
          <a:off x="1447800" y="107306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1" name="楕円 150"/>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39810</xdr:rowOff>
    </xdr:from>
    <xdr:ext cx="762000" cy="259045"/>
    <xdr:sp macro="" textlink="">
      <xdr:nvSpPr>
        <xdr:cNvPr id="152" name="財政構造の弾力性該当値テキスト"/>
        <xdr:cNvSpPr txBox="1"/>
      </xdr:nvSpPr>
      <xdr:spPr>
        <a:xfrm>
          <a:off x="50419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6" name="テキスト ボックス 155"/>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8" name="テキスト ボックス 157"/>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59" name="楕円 158"/>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161731</xdr:rowOff>
    </xdr:from>
    <xdr:ext cx="762000" cy="259045"/>
    <xdr:sp macro="" textlink="">
      <xdr:nvSpPr>
        <xdr:cNvPr id="160" name="テキスト ボックス 159"/>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29,163</a:t>
          </a:r>
          <a:r>
            <a:rPr kumimoji="1" lang="ja-JP" altLang="en-US" sz="1300">
              <a:latin typeface="ＭＳ Ｐゴシック" panose="020B0600070205080204" pitchFamily="50" charset="-128"/>
              <a:ea typeface="ＭＳ Ｐゴシック" panose="020B0600070205080204" pitchFamily="50" charset="-128"/>
            </a:rPr>
            <a:t>円低くなっているが、ごみ処理業務や消防業務を一部事務組合で行っているためであり、一部事務組合負担金のうち人件費・物件費に充当される分を振り分けると実際の額は増加する。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年度は、対前年比で</a:t>
          </a:r>
          <a:r>
            <a:rPr kumimoji="1" lang="en-US" altLang="ja-JP" sz="1300">
              <a:latin typeface="ＭＳ Ｐゴシック" panose="020B0600070205080204" pitchFamily="50" charset="-128"/>
              <a:ea typeface="ＭＳ Ｐゴシック" panose="020B0600070205080204" pitchFamily="50" charset="-128"/>
            </a:rPr>
            <a:t>5,091</a:t>
          </a:r>
          <a:r>
            <a:rPr kumimoji="1" lang="ja-JP" altLang="en-US" sz="1300">
              <a:latin typeface="ＭＳ Ｐゴシック" panose="020B0600070205080204" pitchFamily="50" charset="-128"/>
              <a:ea typeface="ＭＳ Ｐゴシック" panose="020B0600070205080204" pitchFamily="50" charset="-128"/>
            </a:rPr>
            <a:t>円の増となっており、その主な要因としては体育施設管理費（指定管理委託料）等物件費の増である。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今後は、玉名市第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年度）等に基づき、内部管理経費の見直しなど経費削減に努め、効率的な財政運営に努めていく。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2598</xdr:rowOff>
    </xdr:from>
    <xdr:to>
      <xdr:col>23</xdr:col>
      <xdr:colOff>133350</xdr:colOff>
      <xdr:row>83</xdr:row>
      <xdr:rowOff>43546</xdr:rowOff>
    </xdr:to>
    <xdr:cxnSp macro="">
      <xdr:nvCxnSpPr>
        <xdr:cNvPr id="195" name="直線コネクタ 194"/>
        <xdr:cNvCxnSpPr/>
      </xdr:nvCxnSpPr>
      <xdr:spPr>
        <a:xfrm>
          <a:off x="4114800" y="14232948"/>
          <a:ext cx="838200" cy="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163206</xdr:rowOff>
    </xdr:from>
    <xdr:to>
      <xdr:col>19</xdr:col>
      <xdr:colOff>133350</xdr:colOff>
      <xdr:row>83</xdr:row>
      <xdr:rowOff>2598</xdr:rowOff>
    </xdr:to>
    <xdr:cxnSp macro="">
      <xdr:nvCxnSpPr>
        <xdr:cNvPr id="198" name="直線コネクタ 197"/>
        <xdr:cNvCxnSpPr/>
      </xdr:nvCxnSpPr>
      <xdr:spPr>
        <a:xfrm>
          <a:off x="3225800" y="14222106"/>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128515</xdr:rowOff>
    </xdr:from>
    <xdr:to>
      <xdr:col>15</xdr:col>
      <xdr:colOff>82550</xdr:colOff>
      <xdr:row>82</xdr:row>
      <xdr:rowOff>163206</xdr:rowOff>
    </xdr:to>
    <xdr:cxnSp macro="">
      <xdr:nvCxnSpPr>
        <xdr:cNvPr id="201" name="直線コネクタ 200"/>
        <xdr:cNvCxnSpPr/>
      </xdr:nvCxnSpPr>
      <xdr:spPr>
        <a:xfrm>
          <a:off x="2336800" y="14187415"/>
          <a:ext cx="889000" cy="3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87244</xdr:rowOff>
    </xdr:from>
    <xdr:to>
      <xdr:col>11</xdr:col>
      <xdr:colOff>31750</xdr:colOff>
      <xdr:row>82</xdr:row>
      <xdr:rowOff>128515</xdr:rowOff>
    </xdr:to>
    <xdr:cxnSp macro="">
      <xdr:nvCxnSpPr>
        <xdr:cNvPr id="204" name="直線コネクタ 203"/>
        <xdr:cNvCxnSpPr/>
      </xdr:nvCxnSpPr>
      <xdr:spPr>
        <a:xfrm>
          <a:off x="1447800" y="14146144"/>
          <a:ext cx="889000" cy="4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164196</xdr:rowOff>
    </xdr:from>
    <xdr:to>
      <xdr:col>23</xdr:col>
      <xdr:colOff>184150</xdr:colOff>
      <xdr:row>83</xdr:row>
      <xdr:rowOff>94346</xdr:rowOff>
    </xdr:to>
    <xdr:sp macro="" textlink="">
      <xdr:nvSpPr>
        <xdr:cNvPr id="214" name="楕円 213"/>
        <xdr:cNvSpPr/>
      </xdr:nvSpPr>
      <xdr:spPr>
        <a:xfrm>
          <a:off x="4902200" y="142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9273</xdr:rowOff>
    </xdr:from>
    <xdr:ext cx="762000" cy="259045"/>
    <xdr:sp macro="" textlink="">
      <xdr:nvSpPr>
        <xdr:cNvPr id="215" name="人件費・物件費等の状況該当値テキスト"/>
        <xdr:cNvSpPr txBox="1"/>
      </xdr:nvSpPr>
      <xdr:spPr>
        <a:xfrm>
          <a:off x="5041900" y="1406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123248</xdr:rowOff>
    </xdr:from>
    <xdr:to>
      <xdr:col>19</xdr:col>
      <xdr:colOff>184150</xdr:colOff>
      <xdr:row>83</xdr:row>
      <xdr:rowOff>53398</xdr:rowOff>
    </xdr:to>
    <xdr:sp macro="" textlink="">
      <xdr:nvSpPr>
        <xdr:cNvPr id="216" name="楕円 215"/>
        <xdr:cNvSpPr/>
      </xdr:nvSpPr>
      <xdr:spPr>
        <a:xfrm>
          <a:off x="4064000" y="141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63575</xdr:rowOff>
    </xdr:from>
    <xdr:ext cx="736600" cy="259045"/>
    <xdr:sp macro="" textlink="">
      <xdr:nvSpPr>
        <xdr:cNvPr id="217" name="テキスト ボックス 216"/>
        <xdr:cNvSpPr txBox="1"/>
      </xdr:nvSpPr>
      <xdr:spPr>
        <a:xfrm>
          <a:off x="3733800" y="139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112406</xdr:rowOff>
    </xdr:from>
    <xdr:to>
      <xdr:col>15</xdr:col>
      <xdr:colOff>133350</xdr:colOff>
      <xdr:row>83</xdr:row>
      <xdr:rowOff>42556</xdr:rowOff>
    </xdr:to>
    <xdr:sp macro="" textlink="">
      <xdr:nvSpPr>
        <xdr:cNvPr id="218" name="楕円 217"/>
        <xdr:cNvSpPr/>
      </xdr:nvSpPr>
      <xdr:spPr>
        <a:xfrm>
          <a:off x="3175000" y="141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52733</xdr:rowOff>
    </xdr:from>
    <xdr:ext cx="762000" cy="259045"/>
    <xdr:sp macro="" textlink="">
      <xdr:nvSpPr>
        <xdr:cNvPr id="219" name="テキスト ボックス 218"/>
        <xdr:cNvSpPr txBox="1"/>
      </xdr:nvSpPr>
      <xdr:spPr>
        <a:xfrm>
          <a:off x="2844800" y="1394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77715</xdr:rowOff>
    </xdr:from>
    <xdr:to>
      <xdr:col>11</xdr:col>
      <xdr:colOff>82550</xdr:colOff>
      <xdr:row>83</xdr:row>
      <xdr:rowOff>7865</xdr:rowOff>
    </xdr:to>
    <xdr:sp macro="" textlink="">
      <xdr:nvSpPr>
        <xdr:cNvPr id="220" name="楕円 219"/>
        <xdr:cNvSpPr/>
      </xdr:nvSpPr>
      <xdr:spPr>
        <a:xfrm>
          <a:off x="2286000" y="141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18042</xdr:rowOff>
    </xdr:from>
    <xdr:ext cx="762000" cy="259045"/>
    <xdr:sp macro="" textlink="">
      <xdr:nvSpPr>
        <xdr:cNvPr id="221" name="テキスト ボックス 220"/>
        <xdr:cNvSpPr txBox="1"/>
      </xdr:nvSpPr>
      <xdr:spPr>
        <a:xfrm>
          <a:off x="1955800" y="139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36444</xdr:rowOff>
    </xdr:from>
    <xdr:to>
      <xdr:col>7</xdr:col>
      <xdr:colOff>31750</xdr:colOff>
      <xdr:row>82</xdr:row>
      <xdr:rowOff>138044</xdr:rowOff>
    </xdr:to>
    <xdr:sp macro="" textlink="">
      <xdr:nvSpPr>
        <xdr:cNvPr id="222" name="楕円 221"/>
        <xdr:cNvSpPr/>
      </xdr:nvSpPr>
      <xdr:spPr>
        <a:xfrm>
          <a:off x="1397000" y="140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148221</xdr:rowOff>
    </xdr:from>
    <xdr:ext cx="762000" cy="259045"/>
    <xdr:sp macro="" textlink="">
      <xdr:nvSpPr>
        <xdr:cNvPr id="223" name="テキスト ボックス 222"/>
        <xdr:cNvSpPr txBox="1"/>
      </xdr:nvSpPr>
      <xdr:spPr>
        <a:xfrm>
          <a:off x="1066800" y="1386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ラスパイレス指数については、職員構成の変動により下がる見込みであるが、現時点で未公表のため、前年度数値を引用している。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4939</xdr:rowOff>
    </xdr:to>
    <xdr:cxnSp macro="">
      <xdr:nvCxnSpPr>
        <xdr:cNvPr id="257" name="直線コネクタ 256"/>
        <xdr:cNvCxnSpPr/>
      </xdr:nvCxnSpPr>
      <xdr:spPr>
        <a:xfrm>
          <a:off x="16179800" y="1457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71966</xdr:rowOff>
    </xdr:to>
    <xdr:cxnSp macro="">
      <xdr:nvCxnSpPr>
        <xdr:cNvPr id="260" name="直線コネクタ 259"/>
        <xdr:cNvCxnSpPr/>
      </xdr:nvCxnSpPr>
      <xdr:spPr>
        <a:xfrm flipV="1">
          <a:off x="15290800" y="145781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85</xdr:row>
      <xdr:rowOff>71966</xdr:rowOff>
    </xdr:to>
    <xdr:cxnSp macro="">
      <xdr:nvCxnSpPr>
        <xdr:cNvPr id="263" name="直線コネクタ 262"/>
        <xdr:cNvCxnSpPr/>
      </xdr:nvCxnSpPr>
      <xdr:spPr>
        <a:xfrm>
          <a:off x="14401800" y="1449775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122766</xdr:rowOff>
    </xdr:to>
    <xdr:cxnSp macro="">
      <xdr:nvCxnSpPr>
        <xdr:cNvPr id="266" name="直線コネクタ 265"/>
        <xdr:cNvCxnSpPr/>
      </xdr:nvCxnSpPr>
      <xdr:spPr>
        <a:xfrm flipV="1">
          <a:off x="13512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6" name="楕円 275"/>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97666</xdr:rowOff>
    </xdr:from>
    <xdr:ext cx="762000" cy="259045"/>
    <xdr:sp macro="" textlink="">
      <xdr:nvSpPr>
        <xdr:cNvPr id="277" name="給与水準   （国との比較）該当値テキスト"/>
        <xdr:cNvSpPr txBox="1"/>
      </xdr:nvSpPr>
      <xdr:spPr>
        <a:xfrm>
          <a:off x="17106900" y="144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8" name="楕円 277"/>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79" name="テキスト ボックス 278"/>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1" name="テキスト ボックス 280"/>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2" name="楕円 281"/>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131532</xdr:rowOff>
    </xdr:from>
    <xdr:ext cx="762000" cy="259045"/>
    <xdr:sp macro="" textlink="">
      <xdr:nvSpPr>
        <xdr:cNvPr id="283" name="テキスト ボックス 282"/>
        <xdr:cNvSpPr txBox="1"/>
      </xdr:nvSpPr>
      <xdr:spPr>
        <a:xfrm>
          <a:off x="14020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85" name="テキスト ボックス 284"/>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人下回っており、その差は昨年度よりさらに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人広まった。その要因として、近年の経済情勢や復興需要の高まりから、土木技術などの専門職を中心に職員の確保ができていない。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また、大河ドラマに関連したＰＲの推進など、着実に業務量が増える中で、今後は適正な職員配置を行っていく必要がある。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79405</xdr:rowOff>
    </xdr:from>
    <xdr:to>
      <xdr:col>81</xdr:col>
      <xdr:colOff>44450</xdr:colOff>
      <xdr:row>60</xdr:row>
      <xdr:rowOff>84001</xdr:rowOff>
    </xdr:to>
    <xdr:cxnSp macro="">
      <xdr:nvCxnSpPr>
        <xdr:cNvPr id="322" name="直線コネクタ 321"/>
        <xdr:cNvCxnSpPr/>
      </xdr:nvCxnSpPr>
      <xdr:spPr>
        <a:xfrm>
          <a:off x="16179800" y="10366405"/>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54126</xdr:rowOff>
    </xdr:from>
    <xdr:to>
      <xdr:col>77</xdr:col>
      <xdr:colOff>44450</xdr:colOff>
      <xdr:row>60</xdr:row>
      <xdr:rowOff>79405</xdr:rowOff>
    </xdr:to>
    <xdr:cxnSp macro="">
      <xdr:nvCxnSpPr>
        <xdr:cNvPr id="325" name="直線コネクタ 324"/>
        <xdr:cNvCxnSpPr/>
      </xdr:nvCxnSpPr>
      <xdr:spPr>
        <a:xfrm>
          <a:off x="15290800" y="1034112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54126</xdr:rowOff>
    </xdr:from>
    <xdr:to>
      <xdr:col>72</xdr:col>
      <xdr:colOff>203200</xdr:colOff>
      <xdr:row>60</xdr:row>
      <xdr:rowOff>69064</xdr:rowOff>
    </xdr:to>
    <xdr:cxnSp macro="">
      <xdr:nvCxnSpPr>
        <xdr:cNvPr id="328" name="直線コネクタ 327"/>
        <xdr:cNvCxnSpPr/>
      </xdr:nvCxnSpPr>
      <xdr:spPr>
        <a:xfrm flipV="1">
          <a:off x="14401800" y="1034112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69064</xdr:rowOff>
    </xdr:from>
    <xdr:to>
      <xdr:col>68</xdr:col>
      <xdr:colOff>152400</xdr:colOff>
      <xdr:row>60</xdr:row>
      <xdr:rowOff>85151</xdr:rowOff>
    </xdr:to>
    <xdr:cxnSp macro="">
      <xdr:nvCxnSpPr>
        <xdr:cNvPr id="331" name="直線コネクタ 330"/>
        <xdr:cNvCxnSpPr/>
      </xdr:nvCxnSpPr>
      <xdr:spPr>
        <a:xfrm flipV="1">
          <a:off x="13512800" y="10356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41" name="楕円 340"/>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49728</xdr:rowOff>
    </xdr:from>
    <xdr:ext cx="762000" cy="259045"/>
    <xdr:sp macro="" textlink="">
      <xdr:nvSpPr>
        <xdr:cNvPr id="342" name="定員管理の状況該当値テキスト"/>
        <xdr:cNvSpPr txBox="1"/>
      </xdr:nvSpPr>
      <xdr:spPr>
        <a:xfrm>
          <a:off x="17106900" y="101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28605</xdr:rowOff>
    </xdr:from>
    <xdr:to>
      <xdr:col>77</xdr:col>
      <xdr:colOff>95250</xdr:colOff>
      <xdr:row>60</xdr:row>
      <xdr:rowOff>130205</xdr:rowOff>
    </xdr:to>
    <xdr:sp macro="" textlink="">
      <xdr:nvSpPr>
        <xdr:cNvPr id="343" name="楕円 342"/>
        <xdr:cNvSpPr/>
      </xdr:nvSpPr>
      <xdr:spPr>
        <a:xfrm>
          <a:off x="16129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140382</xdr:rowOff>
    </xdr:from>
    <xdr:ext cx="736600" cy="259045"/>
    <xdr:sp macro="" textlink="">
      <xdr:nvSpPr>
        <xdr:cNvPr id="344" name="テキスト ボックス 343"/>
        <xdr:cNvSpPr txBox="1"/>
      </xdr:nvSpPr>
      <xdr:spPr>
        <a:xfrm>
          <a:off x="15798800" y="1008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3326</xdr:rowOff>
    </xdr:from>
    <xdr:to>
      <xdr:col>73</xdr:col>
      <xdr:colOff>44450</xdr:colOff>
      <xdr:row>60</xdr:row>
      <xdr:rowOff>104926</xdr:rowOff>
    </xdr:to>
    <xdr:sp macro="" textlink="">
      <xdr:nvSpPr>
        <xdr:cNvPr id="345" name="楕円 344"/>
        <xdr:cNvSpPr/>
      </xdr:nvSpPr>
      <xdr:spPr>
        <a:xfrm>
          <a:off x="15240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115103</xdr:rowOff>
    </xdr:from>
    <xdr:ext cx="762000" cy="259045"/>
    <xdr:sp macro="" textlink="">
      <xdr:nvSpPr>
        <xdr:cNvPr id="346" name="テキスト ボックス 345"/>
        <xdr:cNvSpPr txBox="1"/>
      </xdr:nvSpPr>
      <xdr:spPr>
        <a:xfrm>
          <a:off x="14909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18264</xdr:rowOff>
    </xdr:from>
    <xdr:to>
      <xdr:col>68</xdr:col>
      <xdr:colOff>203200</xdr:colOff>
      <xdr:row>60</xdr:row>
      <xdr:rowOff>119864</xdr:rowOff>
    </xdr:to>
    <xdr:sp macro="" textlink="">
      <xdr:nvSpPr>
        <xdr:cNvPr id="347" name="楕円 346"/>
        <xdr:cNvSpPr/>
      </xdr:nvSpPr>
      <xdr:spPr>
        <a:xfrm>
          <a:off x="14351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130041</xdr:rowOff>
    </xdr:from>
    <xdr:ext cx="762000" cy="259045"/>
    <xdr:sp macro="" textlink="">
      <xdr:nvSpPr>
        <xdr:cNvPr id="348" name="テキスト ボックス 347"/>
        <xdr:cNvSpPr txBox="1"/>
      </xdr:nvSpPr>
      <xdr:spPr>
        <a:xfrm>
          <a:off x="14020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34351</xdr:rowOff>
    </xdr:from>
    <xdr:to>
      <xdr:col>64</xdr:col>
      <xdr:colOff>152400</xdr:colOff>
      <xdr:row>60</xdr:row>
      <xdr:rowOff>135951</xdr:rowOff>
    </xdr:to>
    <xdr:sp macro="" textlink="">
      <xdr:nvSpPr>
        <xdr:cNvPr id="349" name="楕円 348"/>
        <xdr:cNvSpPr/>
      </xdr:nvSpPr>
      <xdr:spPr>
        <a:xfrm>
          <a:off x="13462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146128</xdr:rowOff>
    </xdr:from>
    <xdr:ext cx="762000" cy="259045"/>
    <xdr:sp macro="" textlink="">
      <xdr:nvSpPr>
        <xdr:cNvPr id="350" name="テキスト ボックス 349"/>
        <xdr:cNvSpPr txBox="1"/>
      </xdr:nvSpPr>
      <xdr:spPr>
        <a:xfrm>
          <a:off x="13131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200">
              <a:latin typeface="ＭＳ Ｐゴシック" panose="020B0600070205080204" pitchFamily="50" charset="-128"/>
              <a:ea typeface="ＭＳ Ｐゴシック" panose="020B0600070205080204" pitchFamily="50" charset="-128"/>
            </a:rPr>
            <a:t>類似団体平均を</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ポイント上回っているものの、対前年比で</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ポイントと前年に引き続き改善となり、過去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年を見ても年々改善している。ただ、</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年度の単年度では、合併特例債及び臨時財政対策債の償還金の増（</a:t>
          </a:r>
          <a:r>
            <a:rPr kumimoji="1" lang="en-US" altLang="ja-JP" sz="1200">
              <a:latin typeface="ＭＳ Ｐゴシック" panose="020B0600070205080204" pitchFamily="50" charset="-128"/>
              <a:ea typeface="ＭＳ Ｐゴシック" panose="020B0600070205080204" pitchFamily="50" charset="-128"/>
            </a:rPr>
            <a:t>127</a:t>
          </a:r>
          <a:r>
            <a:rPr kumimoji="1" lang="ja-JP" altLang="en-US" sz="1200">
              <a:latin typeface="ＭＳ Ｐゴシック" panose="020B0600070205080204" pitchFamily="50" charset="-128"/>
              <a:ea typeface="ＭＳ Ｐゴシック" panose="020B0600070205080204" pitchFamily="50" charset="-128"/>
            </a:rPr>
            <a:t>百万円）や、普通交付税額の</a:t>
          </a:r>
          <a:r>
            <a:rPr kumimoji="1" lang="en-US" altLang="ja-JP" sz="1200">
              <a:latin typeface="ＭＳ Ｐゴシック" panose="020B0600070205080204" pitchFamily="50" charset="-128"/>
              <a:ea typeface="ＭＳ Ｐゴシック" panose="020B0600070205080204" pitchFamily="50" charset="-128"/>
            </a:rPr>
            <a:t>471</a:t>
          </a:r>
          <a:r>
            <a:rPr kumimoji="1" lang="ja-JP" altLang="en-US" sz="1200">
              <a:latin typeface="ＭＳ Ｐゴシック" panose="020B0600070205080204" pitchFamily="50" charset="-128"/>
              <a:ea typeface="ＭＳ Ｐゴシック" panose="020B0600070205080204" pitchFamily="50" charset="-128"/>
            </a:rPr>
            <a:t>百万円の減により実質公債比率は微増となっている（実質公債比率は</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ヵ年平均で、</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年度の数値に比べると改善したため）。今後も市民会館建設等の普通建設事業や、合併特例債に係る元利償還が継続するため、計画的な地方債の発行に努め、比率の抑制を図る。</a:t>
          </a:r>
        </a:p>
        <a:p>
          <a:endParaRPr kumimoji="1" lang="ja-JP" altLang="en-US" sz="1200">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61722</xdr:rowOff>
    </xdr:to>
    <xdr:cxnSp macro="">
      <xdr:nvCxnSpPr>
        <xdr:cNvPr id="382" name="直線コネクタ 381"/>
        <xdr:cNvCxnSpPr/>
      </xdr:nvCxnSpPr>
      <xdr:spPr>
        <a:xfrm flipV="1">
          <a:off x="16179800" y="70525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148590</xdr:rowOff>
    </xdr:to>
    <xdr:cxnSp macro="">
      <xdr:nvCxnSpPr>
        <xdr:cNvPr id="385" name="直線コネクタ 384"/>
        <xdr:cNvCxnSpPr/>
      </xdr:nvCxnSpPr>
      <xdr:spPr>
        <a:xfrm flipV="1">
          <a:off x="15290800" y="7091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25400</xdr:rowOff>
    </xdr:to>
    <xdr:cxnSp macro="">
      <xdr:nvCxnSpPr>
        <xdr:cNvPr id="388" name="直線コネクタ 387"/>
        <xdr:cNvCxnSpPr/>
      </xdr:nvCxnSpPr>
      <xdr:spPr>
        <a:xfrm flipV="1">
          <a:off x="14401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121920</xdr:rowOff>
    </xdr:to>
    <xdr:cxnSp macro="">
      <xdr:nvCxnSpPr>
        <xdr:cNvPr id="391" name="直線コネクタ 390"/>
        <xdr:cNvCxnSpPr/>
      </xdr:nvCxnSpPr>
      <xdr:spPr>
        <a:xfrm flipV="1">
          <a:off x="13512800" y="722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401" name="楕円 400"/>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402" name="公債費負担の状況該当値テキスト"/>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3" name="楕円 402"/>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4" name="テキスト ボックス 403"/>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5" name="楕円 404"/>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6" name="テキスト ボックス 40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7" name="楕円 40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8" name="テキスト ボックス 40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9" name="楕円 408"/>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0" name="テキスト ボックス 409"/>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ポイント減となった。玉陵中学校校区の学校規模適正化事業（玉陵小建設、玉陵中改修）、玉名町小学校の建て替え等により将来負担額は</a:t>
          </a:r>
          <a:r>
            <a:rPr kumimoji="1" lang="en-US" altLang="ja-JP" sz="1300">
              <a:latin typeface="ＭＳ Ｐゴシック" panose="020B0600070205080204" pitchFamily="50" charset="-128"/>
              <a:ea typeface="ＭＳ Ｐゴシック" panose="020B0600070205080204" pitchFamily="50" charset="-128"/>
            </a:rPr>
            <a:t>1,574</a:t>
          </a:r>
          <a:r>
            <a:rPr kumimoji="1" lang="ja-JP" altLang="en-US" sz="1300">
              <a:latin typeface="ＭＳ Ｐゴシック" panose="020B0600070205080204" pitchFamily="50" charset="-128"/>
              <a:ea typeface="ＭＳ Ｐゴシック" panose="020B0600070205080204" pitchFamily="50" charset="-128"/>
            </a:rPr>
            <a:t>百万円増加しているが、市有施設整備基金等への積立や、基準財政需要額算入見込額の増により、結果として将来負担比率が減少することとなった。今後は地方交付税の合併算定替の縮減や投資的経費の増加が見込まれる状況であるが、公債費等義務的経費の縮減や基金残高の維持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17018</xdr:rowOff>
    </xdr:from>
    <xdr:to>
      <xdr:col>81</xdr:col>
      <xdr:colOff>44450</xdr:colOff>
      <xdr:row>14</xdr:row>
      <xdr:rowOff>95843</xdr:rowOff>
    </xdr:to>
    <xdr:cxnSp macro="">
      <xdr:nvCxnSpPr>
        <xdr:cNvPr id="444" name="直線コネクタ 443"/>
        <xdr:cNvCxnSpPr/>
      </xdr:nvCxnSpPr>
      <xdr:spPr>
        <a:xfrm flipV="1">
          <a:off x="16179800" y="2417318"/>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41952</xdr:rowOff>
    </xdr:from>
    <xdr:to>
      <xdr:col>77</xdr:col>
      <xdr:colOff>44450</xdr:colOff>
      <xdr:row>14</xdr:row>
      <xdr:rowOff>95843</xdr:rowOff>
    </xdr:to>
    <xdr:cxnSp macro="">
      <xdr:nvCxnSpPr>
        <xdr:cNvPr id="447" name="直線コネクタ 446"/>
        <xdr:cNvCxnSpPr/>
      </xdr:nvCxnSpPr>
      <xdr:spPr>
        <a:xfrm>
          <a:off x="15290800" y="2442252"/>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41952</xdr:rowOff>
    </xdr:from>
    <xdr:to>
      <xdr:col>72</xdr:col>
      <xdr:colOff>203200</xdr:colOff>
      <xdr:row>15</xdr:row>
      <xdr:rowOff>67564</xdr:rowOff>
    </xdr:to>
    <xdr:cxnSp macro="">
      <xdr:nvCxnSpPr>
        <xdr:cNvPr id="450" name="直線コネクタ 449"/>
        <xdr:cNvCxnSpPr/>
      </xdr:nvCxnSpPr>
      <xdr:spPr>
        <a:xfrm flipV="1">
          <a:off x="14401800" y="2442252"/>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67564</xdr:rowOff>
    </xdr:from>
    <xdr:to>
      <xdr:col>68</xdr:col>
      <xdr:colOff>152400</xdr:colOff>
      <xdr:row>16</xdr:row>
      <xdr:rowOff>5503</xdr:rowOff>
    </xdr:to>
    <xdr:cxnSp macro="">
      <xdr:nvCxnSpPr>
        <xdr:cNvPr id="453" name="直線コネクタ 452"/>
        <xdr:cNvCxnSpPr/>
      </xdr:nvCxnSpPr>
      <xdr:spPr>
        <a:xfrm flipV="1">
          <a:off x="13512800" y="2639314"/>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137668</xdr:rowOff>
    </xdr:from>
    <xdr:to>
      <xdr:col>81</xdr:col>
      <xdr:colOff>95250</xdr:colOff>
      <xdr:row>14</xdr:row>
      <xdr:rowOff>67818</xdr:rowOff>
    </xdr:to>
    <xdr:sp macro="" textlink="">
      <xdr:nvSpPr>
        <xdr:cNvPr id="463" name="楕円 462"/>
        <xdr:cNvSpPr/>
      </xdr:nvSpPr>
      <xdr:spPr>
        <a:xfrm>
          <a:off x="169672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58945</xdr:rowOff>
    </xdr:from>
    <xdr:ext cx="762000" cy="259045"/>
    <xdr:sp macro="" textlink="">
      <xdr:nvSpPr>
        <xdr:cNvPr id="464" name="将来負担の状況該当値テキスト"/>
        <xdr:cNvSpPr txBox="1"/>
      </xdr:nvSpPr>
      <xdr:spPr>
        <a:xfrm>
          <a:off x="17106900" y="228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45043</xdr:rowOff>
    </xdr:from>
    <xdr:to>
      <xdr:col>77</xdr:col>
      <xdr:colOff>95250</xdr:colOff>
      <xdr:row>14</xdr:row>
      <xdr:rowOff>146643</xdr:rowOff>
    </xdr:to>
    <xdr:sp macro="" textlink="">
      <xdr:nvSpPr>
        <xdr:cNvPr id="465" name="楕円 464"/>
        <xdr:cNvSpPr/>
      </xdr:nvSpPr>
      <xdr:spPr>
        <a:xfrm>
          <a:off x="161290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156820</xdr:rowOff>
    </xdr:from>
    <xdr:ext cx="736600" cy="259045"/>
    <xdr:sp macro="" textlink="">
      <xdr:nvSpPr>
        <xdr:cNvPr id="466" name="テキスト ボックス 465"/>
        <xdr:cNvSpPr txBox="1"/>
      </xdr:nvSpPr>
      <xdr:spPr>
        <a:xfrm>
          <a:off x="15798800" y="221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162602</xdr:rowOff>
    </xdr:from>
    <xdr:to>
      <xdr:col>73</xdr:col>
      <xdr:colOff>44450</xdr:colOff>
      <xdr:row>14</xdr:row>
      <xdr:rowOff>92752</xdr:rowOff>
    </xdr:to>
    <xdr:sp macro="" textlink="">
      <xdr:nvSpPr>
        <xdr:cNvPr id="467" name="楕円 466"/>
        <xdr:cNvSpPr/>
      </xdr:nvSpPr>
      <xdr:spPr>
        <a:xfrm>
          <a:off x="152400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102929</xdr:rowOff>
    </xdr:from>
    <xdr:ext cx="762000" cy="259045"/>
    <xdr:sp macro="" textlink="">
      <xdr:nvSpPr>
        <xdr:cNvPr id="468" name="テキスト ボックス 467"/>
        <xdr:cNvSpPr txBox="1"/>
      </xdr:nvSpPr>
      <xdr:spPr>
        <a:xfrm>
          <a:off x="14909800" y="216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16764</xdr:rowOff>
    </xdr:from>
    <xdr:to>
      <xdr:col>68</xdr:col>
      <xdr:colOff>203200</xdr:colOff>
      <xdr:row>15</xdr:row>
      <xdr:rowOff>118364</xdr:rowOff>
    </xdr:to>
    <xdr:sp macro="" textlink="">
      <xdr:nvSpPr>
        <xdr:cNvPr id="469" name="楕円 468"/>
        <xdr:cNvSpPr/>
      </xdr:nvSpPr>
      <xdr:spPr>
        <a:xfrm>
          <a:off x="14351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128541</xdr:rowOff>
    </xdr:from>
    <xdr:ext cx="762000" cy="259045"/>
    <xdr:sp macro="" textlink="">
      <xdr:nvSpPr>
        <xdr:cNvPr id="470" name="テキスト ボックス 469"/>
        <xdr:cNvSpPr txBox="1"/>
      </xdr:nvSpPr>
      <xdr:spPr>
        <a:xfrm>
          <a:off x="14020800" y="23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71" name="楕円 470"/>
        <xdr:cNvSpPr/>
      </xdr:nvSpPr>
      <xdr:spPr>
        <a:xfrm>
          <a:off x="13462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72" name="テキスト ボックス 471"/>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年度は職員数は対前年比で</a:t>
          </a:r>
          <a:r>
            <a:rPr kumimoji="1" lang="en-US" altLang="ja-JP" sz="1400">
              <a:latin typeface="ＭＳ Ｐゴシック" panose="020B0600070205080204" pitchFamily="50" charset="-128"/>
              <a:ea typeface="ＭＳ Ｐゴシック" panose="020B0600070205080204" pitchFamily="50" charset="-128"/>
            </a:rPr>
            <a:t>12</a:t>
          </a:r>
          <a:r>
            <a:rPr kumimoji="1" lang="ja-JP" altLang="en-US" sz="1400">
              <a:latin typeface="ＭＳ Ｐゴシック" panose="020B0600070205080204" pitchFamily="50" charset="-128"/>
              <a:ea typeface="ＭＳ Ｐゴシック" panose="020B0600070205080204" pitchFamily="50" charset="-128"/>
            </a:rPr>
            <a:t>人の増となっているが、旧玉名市に係る平準化負担の見直しによる退職手当組合負担金の減等の影響により、対前年比</a:t>
          </a:r>
          <a:r>
            <a:rPr kumimoji="1" lang="en-US" altLang="ja-JP" sz="1400">
              <a:latin typeface="ＭＳ Ｐゴシック" panose="020B0600070205080204" pitchFamily="50" charset="-128"/>
              <a:ea typeface="ＭＳ Ｐゴシック" panose="020B0600070205080204" pitchFamily="50" charset="-128"/>
            </a:rPr>
            <a:t>0.2</a:t>
          </a:r>
          <a:r>
            <a:rPr kumimoji="1" lang="ja-JP" altLang="en-US" sz="1400">
              <a:latin typeface="ＭＳ Ｐゴシック" panose="020B0600070205080204" pitchFamily="50" charset="-128"/>
              <a:ea typeface="ＭＳ Ｐゴシック" panose="020B0600070205080204" pitchFamily="50" charset="-128"/>
            </a:rPr>
            <a:t>ポイントの減少となった。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今後も各部署の業務体制等を把握しながら、適切な人員管理により人件費の抑制に努める。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130810</xdr:rowOff>
    </xdr:to>
    <xdr:cxnSp macro="">
      <xdr:nvCxnSpPr>
        <xdr:cNvPr id="66" name="直線コネクタ 65"/>
        <xdr:cNvCxnSpPr/>
      </xdr:nvCxnSpPr>
      <xdr:spPr>
        <a:xfrm flipV="1">
          <a:off x="3987800" y="611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130810</xdr:rowOff>
    </xdr:to>
    <xdr:cxnSp macro="">
      <xdr:nvCxnSpPr>
        <xdr:cNvPr id="69" name="直線コネクタ 68"/>
        <xdr:cNvCxnSpPr/>
      </xdr:nvCxnSpPr>
      <xdr:spPr>
        <a:xfrm>
          <a:off x="3098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161290</xdr:rowOff>
    </xdr:to>
    <xdr:cxnSp macro="">
      <xdr:nvCxnSpPr>
        <xdr:cNvPr id="72" name="直線コネクタ 71"/>
        <xdr:cNvCxnSpPr/>
      </xdr:nvCxnSpPr>
      <xdr:spPr>
        <a:xfrm flipV="1">
          <a:off x="2209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161290</xdr:rowOff>
    </xdr:to>
    <xdr:cxnSp macro="">
      <xdr:nvCxnSpPr>
        <xdr:cNvPr id="75" name="直線コネクタ 74"/>
        <xdr:cNvCxnSpPr/>
      </xdr:nvCxnSpPr>
      <xdr:spPr>
        <a:xfrm>
          <a:off x="1320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物件費については、例年増加傾向にあったが、平成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年度においては前年並みの水準となった。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経費においては、臨時保育士を物件費から扶助費に振替えたことに伴う賃金分の減や、生活保護総務費の遺骨保管・供養手数料の減により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20,684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千円の減額となっているが、経常一般財源が対前年比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165,437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千円減額となっていることから経常収支比率に占める割合に変化はなかった。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138430</xdr:rowOff>
    </xdr:to>
    <xdr:cxnSp macro="">
      <xdr:nvCxnSpPr>
        <xdr:cNvPr id="127" name="直線コネクタ 126"/>
        <xdr:cNvCxnSpPr/>
      </xdr:nvCxnSpPr>
      <xdr:spPr>
        <a:xfrm>
          <a:off x="15671800" y="2710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138430</xdr:rowOff>
    </xdr:to>
    <xdr:cxnSp macro="">
      <xdr:nvCxnSpPr>
        <xdr:cNvPr id="130" name="直線コネクタ 129"/>
        <xdr:cNvCxnSpPr/>
      </xdr:nvCxnSpPr>
      <xdr:spPr>
        <a:xfrm>
          <a:off x="14782800" y="267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100330</xdr:rowOff>
    </xdr:to>
    <xdr:cxnSp macro="">
      <xdr:nvCxnSpPr>
        <xdr:cNvPr id="133" name="直線コネクタ 132"/>
        <xdr:cNvCxnSpPr/>
      </xdr:nvCxnSpPr>
      <xdr:spPr>
        <a:xfrm>
          <a:off x="13893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92710</xdr:rowOff>
    </xdr:to>
    <xdr:cxnSp macro="">
      <xdr:nvCxnSpPr>
        <xdr:cNvPr id="136" name="直線コネクタ 135"/>
        <xdr:cNvCxnSpPr/>
      </xdr:nvCxnSpPr>
      <xdr:spPr>
        <a:xfrm>
          <a:off x="13004800" y="260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6" name="楕円 145"/>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7"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8" name="楕円 147"/>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9" name="テキスト ボックス 148"/>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50" name="楕円 149"/>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51" name="テキスト ボックス 150"/>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2" name="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扶助費については、例年増加傾向にあったが、平成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年度においては前年並みの水準となった。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その主な要因としては、</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保育所の民営化による運営費の減と、これまで臨時職員として雇用していた保育士を、一般非常勤職員として雇用したことによるものである。今後も保育所関連経費や社会保障経費については増加が予想されるため、審査の適正化や単独事業の見直し等を行い、サービスの質を確保しつつ、経費の抑制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92710</xdr:rowOff>
    </xdr:to>
    <xdr:cxnSp macro="">
      <xdr:nvCxnSpPr>
        <xdr:cNvPr id="188" name="直線コネクタ 187"/>
        <xdr:cNvCxnSpPr/>
      </xdr:nvCxnSpPr>
      <xdr:spPr>
        <a:xfrm>
          <a:off x="3987800" y="9522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92710</xdr:rowOff>
    </xdr:to>
    <xdr:cxnSp macro="">
      <xdr:nvCxnSpPr>
        <xdr:cNvPr id="191" name="直線コネクタ 190"/>
        <xdr:cNvCxnSpPr/>
      </xdr:nvCxnSpPr>
      <xdr:spPr>
        <a:xfrm>
          <a:off x="3098800" y="9438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142240</xdr:rowOff>
    </xdr:from>
    <xdr:to>
      <xdr:col>15</xdr:col>
      <xdr:colOff>98425</xdr:colOff>
      <xdr:row>55</xdr:row>
      <xdr:rowOff>8890</xdr:rowOff>
    </xdr:to>
    <xdr:cxnSp macro="">
      <xdr:nvCxnSpPr>
        <xdr:cNvPr id="194" name="直線コネクタ 193"/>
        <xdr:cNvCxnSpPr/>
      </xdr:nvCxnSpPr>
      <xdr:spPr>
        <a:xfrm>
          <a:off x="2209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142240</xdr:rowOff>
    </xdr:from>
    <xdr:to>
      <xdr:col>11</xdr:col>
      <xdr:colOff>9525</xdr:colOff>
      <xdr:row>55</xdr:row>
      <xdr:rowOff>31750</xdr:rowOff>
    </xdr:to>
    <xdr:cxnSp macro="">
      <xdr:nvCxnSpPr>
        <xdr:cNvPr id="197" name="直線コネクタ 196"/>
        <xdr:cNvCxnSpPr/>
      </xdr:nvCxnSpPr>
      <xdr:spPr>
        <a:xfrm flipV="1">
          <a:off x="1320800" y="9400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7" name="楕円 206"/>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13987</xdr:rowOff>
    </xdr:from>
    <xdr:ext cx="762000" cy="259045"/>
    <xdr:sp macro="" textlink="">
      <xdr:nvSpPr>
        <xdr:cNvPr id="208" name="扶助費該当値テキスト"/>
        <xdr:cNvSpPr txBox="1"/>
      </xdr:nvSpPr>
      <xdr:spPr>
        <a:xfrm>
          <a:off x="49149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128287</xdr:rowOff>
    </xdr:from>
    <xdr:ext cx="736600" cy="259045"/>
    <xdr:sp macro="" textlink="">
      <xdr:nvSpPr>
        <xdr:cNvPr id="210" name="テキスト ボックス 209"/>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11" name="楕円 210"/>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212" name="テキスト ボックス 211"/>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91440</xdr:rowOff>
    </xdr:from>
    <xdr:to>
      <xdr:col>11</xdr:col>
      <xdr:colOff>60325</xdr:colOff>
      <xdr:row>55</xdr:row>
      <xdr:rowOff>21590</xdr:rowOff>
    </xdr:to>
    <xdr:sp macro="" textlink="">
      <xdr:nvSpPr>
        <xdr:cNvPr id="213" name="楕円 212"/>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31767</xdr:rowOff>
    </xdr:from>
    <xdr:ext cx="762000" cy="259045"/>
    <xdr:sp macro="" textlink="">
      <xdr:nvSpPr>
        <xdr:cNvPr id="214" name="テキスト ボックス 213"/>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その他経費については、前年並みの水準となった。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維持補修費で</a:t>
          </a:r>
          <a:r>
            <a:rPr kumimoji="1" lang="en-US" altLang="ja-JP" sz="1200">
              <a:latin typeface="ＭＳ Ｐゴシック" panose="020B0600070205080204" pitchFamily="50" charset="-128"/>
              <a:ea typeface="ＭＳ Ｐゴシック" panose="020B0600070205080204" pitchFamily="50" charset="-128"/>
            </a:rPr>
            <a:t>6,901</a:t>
          </a:r>
          <a:r>
            <a:rPr kumimoji="1" lang="ja-JP" altLang="en-US" sz="1200">
              <a:latin typeface="ＭＳ Ｐゴシック" panose="020B0600070205080204" pitchFamily="50" charset="-128"/>
              <a:ea typeface="ＭＳ Ｐゴシック" panose="020B0600070205080204" pitchFamily="50" charset="-128"/>
            </a:rPr>
            <a:t>千円の減、繰出金で</a:t>
          </a:r>
          <a:r>
            <a:rPr kumimoji="1" lang="en-US" altLang="ja-JP" sz="1200">
              <a:latin typeface="ＭＳ Ｐゴシック" panose="020B0600070205080204" pitchFamily="50" charset="-128"/>
              <a:ea typeface="ＭＳ Ｐゴシック" panose="020B0600070205080204" pitchFamily="50" charset="-128"/>
            </a:rPr>
            <a:t>3,527</a:t>
          </a:r>
          <a:r>
            <a:rPr kumimoji="1" lang="ja-JP" altLang="en-US" sz="1200">
              <a:latin typeface="ＭＳ Ｐゴシック" panose="020B0600070205080204" pitchFamily="50" charset="-128"/>
              <a:ea typeface="ＭＳ Ｐゴシック" panose="020B0600070205080204" pitchFamily="50" charset="-128"/>
            </a:rPr>
            <a:t>千円の減となっており、ともに前年度より減額となっているが、経常一般財源が対前年比</a:t>
          </a:r>
          <a:r>
            <a:rPr kumimoji="1" lang="en-US" altLang="ja-JP" sz="1200">
              <a:latin typeface="ＭＳ Ｐゴシック" panose="020B0600070205080204" pitchFamily="50" charset="-128"/>
              <a:ea typeface="ＭＳ Ｐゴシック" panose="020B0600070205080204" pitchFamily="50" charset="-128"/>
            </a:rPr>
            <a:t>165,437</a:t>
          </a:r>
          <a:r>
            <a:rPr kumimoji="1" lang="ja-JP" altLang="en-US" sz="1200">
              <a:latin typeface="ＭＳ Ｐゴシック" panose="020B0600070205080204" pitchFamily="50" charset="-128"/>
              <a:ea typeface="ＭＳ Ｐゴシック" panose="020B0600070205080204" pitchFamily="50" charset="-128"/>
            </a:rPr>
            <a:t>千円減額となっていることから経常収支比率に占める割合に変化はなかった。今後は、インフラや公共施設等の老朽化に伴い維持補修費は増加していくことが予想される。特別会計の財政健全化にも取り組み、繰出金の適正な支出にも努めていく。</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56</xdr:row>
      <xdr:rowOff>19231</xdr:rowOff>
    </xdr:to>
    <xdr:cxnSp macro="">
      <xdr:nvCxnSpPr>
        <xdr:cNvPr id="251" name="直線コネクタ 250"/>
        <xdr:cNvCxnSpPr/>
      </xdr:nvCxnSpPr>
      <xdr:spPr>
        <a:xfrm>
          <a:off x="15671800" y="96204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158024</xdr:rowOff>
    </xdr:from>
    <xdr:to>
      <xdr:col>78</xdr:col>
      <xdr:colOff>69850</xdr:colOff>
      <xdr:row>56</xdr:row>
      <xdr:rowOff>19231</xdr:rowOff>
    </xdr:to>
    <xdr:cxnSp macro="">
      <xdr:nvCxnSpPr>
        <xdr:cNvPr id="254" name="直線コネクタ 253"/>
        <xdr:cNvCxnSpPr/>
      </xdr:nvCxnSpPr>
      <xdr:spPr>
        <a:xfrm>
          <a:off x="14782800" y="9587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158024</xdr:rowOff>
    </xdr:to>
    <xdr:cxnSp macro="">
      <xdr:nvCxnSpPr>
        <xdr:cNvPr id="257" name="直線コネクタ 256"/>
        <xdr:cNvCxnSpPr/>
      </xdr:nvCxnSpPr>
      <xdr:spPr>
        <a:xfrm>
          <a:off x="13893800" y="95485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144962</xdr:rowOff>
    </xdr:to>
    <xdr:cxnSp macro="">
      <xdr:nvCxnSpPr>
        <xdr:cNvPr id="260" name="直線コネクタ 259"/>
        <xdr:cNvCxnSpPr/>
      </xdr:nvCxnSpPr>
      <xdr:spPr>
        <a:xfrm flipV="1">
          <a:off x="13004800" y="95485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139881</xdr:rowOff>
    </xdr:from>
    <xdr:to>
      <xdr:col>82</xdr:col>
      <xdr:colOff>158750</xdr:colOff>
      <xdr:row>56</xdr:row>
      <xdr:rowOff>70031</xdr:rowOff>
    </xdr:to>
    <xdr:sp macro="" textlink="">
      <xdr:nvSpPr>
        <xdr:cNvPr id="270" name="楕円 269"/>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156408</xdr:rowOff>
    </xdr:from>
    <xdr:ext cx="762000" cy="259045"/>
    <xdr:sp macro="" textlink="">
      <xdr:nvSpPr>
        <xdr:cNvPr id="271" name="その他該当値テキスト"/>
        <xdr:cNvSpPr txBox="1"/>
      </xdr:nvSpPr>
      <xdr:spPr>
        <a:xfrm>
          <a:off x="16598900" y="941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2" name="楕円 271"/>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73" name="テキスト ボックス 272"/>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107224</xdr:rowOff>
    </xdr:from>
    <xdr:to>
      <xdr:col>74</xdr:col>
      <xdr:colOff>31750</xdr:colOff>
      <xdr:row>56</xdr:row>
      <xdr:rowOff>37374</xdr:rowOff>
    </xdr:to>
    <xdr:sp macro="" textlink="">
      <xdr:nvSpPr>
        <xdr:cNvPr id="274" name="楕円 273"/>
        <xdr:cNvSpPr/>
      </xdr:nvSpPr>
      <xdr:spPr>
        <a:xfrm>
          <a:off x="14732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47551</xdr:rowOff>
    </xdr:from>
    <xdr:ext cx="762000" cy="259045"/>
    <xdr:sp macro="" textlink="">
      <xdr:nvSpPr>
        <xdr:cNvPr id="275" name="テキスト ボックス 274"/>
        <xdr:cNvSpPr txBox="1"/>
      </xdr:nvSpPr>
      <xdr:spPr>
        <a:xfrm>
          <a:off x="14401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6" name="楕円 275"/>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7" name="テキスト ボックス 276"/>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78" name="楕円 277"/>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79" name="テキスト ボックス 278"/>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類似団体平均を大きく上回るのは一部事務組合や公営企業会計への負担金・補助金が高額であるためである。対前年度費では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ポイント減少しており、その要因としては、有明広域行政事務組合への負担金の減と、平成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年度決算統計における分析誤りにより、一部事務組合への負担金の減である。今後も一部事務組合や公営企業会計・各種団体への負担金・補助金等の見直しを継続して行い、適切な支出に努めていく。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78994</xdr:rowOff>
    </xdr:to>
    <xdr:cxnSp macro="">
      <xdr:nvCxnSpPr>
        <xdr:cNvPr id="309" name="直線コネクタ 308"/>
        <xdr:cNvCxnSpPr/>
      </xdr:nvCxnSpPr>
      <xdr:spPr>
        <a:xfrm flipV="1">
          <a:off x="15671800" y="6413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88138</xdr:rowOff>
    </xdr:to>
    <xdr:cxnSp macro="">
      <xdr:nvCxnSpPr>
        <xdr:cNvPr id="312" name="直線コネクタ 311"/>
        <xdr:cNvCxnSpPr/>
      </xdr:nvCxnSpPr>
      <xdr:spPr>
        <a:xfrm flipV="1">
          <a:off x="14782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138430</xdr:rowOff>
    </xdr:to>
    <xdr:cxnSp macro="">
      <xdr:nvCxnSpPr>
        <xdr:cNvPr id="315" name="直線コネクタ 314"/>
        <xdr:cNvCxnSpPr/>
      </xdr:nvCxnSpPr>
      <xdr:spPr>
        <a:xfrm flipV="1">
          <a:off x="13893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138430</xdr:rowOff>
    </xdr:to>
    <xdr:cxnSp macro="">
      <xdr:nvCxnSpPr>
        <xdr:cNvPr id="318" name="直線コネクタ 317"/>
        <xdr:cNvCxnSpPr/>
      </xdr:nvCxnSpPr>
      <xdr:spPr>
        <a:xfrm>
          <a:off x="13004800" y="6454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0" name="楕円 329"/>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1" name="テキスト ボックス 330"/>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2" name="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4" name="楕円 333"/>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5" name="テキスト ボックス 334"/>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6" name="楕円 335"/>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7" name="テキスト ボックス 336"/>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公債費については、対前年比</a:t>
          </a:r>
          <a:r>
            <a:rPr kumimoji="1" lang="en-US" altLang="ja-JP" sz="1400">
              <a:latin typeface="ＭＳ Ｐゴシック" panose="020B0600070205080204" pitchFamily="50" charset="-128"/>
              <a:ea typeface="ＭＳ Ｐゴシック" panose="020B0600070205080204" pitchFamily="50" charset="-128"/>
            </a:rPr>
            <a:t>0.8</a:t>
          </a:r>
          <a:r>
            <a:rPr kumimoji="1" lang="ja-JP" altLang="en-US" sz="1400">
              <a:latin typeface="ＭＳ Ｐゴシック" panose="020B0600070205080204" pitchFamily="50" charset="-128"/>
              <a:ea typeface="ＭＳ Ｐゴシック" panose="020B0600070205080204" pitchFamily="50" charset="-128"/>
            </a:rPr>
            <a:t>ポイントの増となった。主な要因としては、合併特例債及び臨時財政対策債の償還額が増加したことである。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今後も市民会館建設等の普通建設事業や、合併特例債に係る元利償還が継続するため、長期財政見通しによる計画的な地方債の発行に努め、併せて基金の取崩しも検討しながら公債費の抑制を図っていく。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161289</xdr:rowOff>
    </xdr:to>
    <xdr:cxnSp macro="">
      <xdr:nvCxnSpPr>
        <xdr:cNvPr id="366" name="直線コネクタ 365"/>
        <xdr:cNvCxnSpPr/>
      </xdr:nvCxnSpPr>
      <xdr:spPr>
        <a:xfrm>
          <a:off x="3987800" y="131457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109855</xdr:rowOff>
    </xdr:from>
    <xdr:to>
      <xdr:col>19</xdr:col>
      <xdr:colOff>187325</xdr:colOff>
      <xdr:row>76</xdr:row>
      <xdr:rowOff>115570</xdr:rowOff>
    </xdr:to>
    <xdr:cxnSp macro="">
      <xdr:nvCxnSpPr>
        <xdr:cNvPr id="369" name="直線コネクタ 368"/>
        <xdr:cNvCxnSpPr/>
      </xdr:nvCxnSpPr>
      <xdr:spPr>
        <a:xfrm>
          <a:off x="3098800" y="13140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109855</xdr:rowOff>
    </xdr:from>
    <xdr:to>
      <xdr:col>15</xdr:col>
      <xdr:colOff>98425</xdr:colOff>
      <xdr:row>76</xdr:row>
      <xdr:rowOff>167005</xdr:rowOff>
    </xdr:to>
    <xdr:cxnSp macro="">
      <xdr:nvCxnSpPr>
        <xdr:cNvPr id="372" name="直線コネクタ 371"/>
        <xdr:cNvCxnSpPr/>
      </xdr:nvCxnSpPr>
      <xdr:spPr>
        <a:xfrm flipV="1">
          <a:off x="2209800" y="131400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167005</xdr:rowOff>
    </xdr:to>
    <xdr:cxnSp macro="">
      <xdr:nvCxnSpPr>
        <xdr:cNvPr id="375" name="直線コネクタ 374"/>
        <xdr:cNvCxnSpPr/>
      </xdr:nvCxnSpPr>
      <xdr:spPr>
        <a:xfrm>
          <a:off x="1320800" y="131800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85" name="楕円 384"/>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6"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7" name="楕円 386"/>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8" name="テキスト ボックス 387"/>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59055</xdr:rowOff>
    </xdr:from>
    <xdr:to>
      <xdr:col>15</xdr:col>
      <xdr:colOff>149225</xdr:colOff>
      <xdr:row>76</xdr:row>
      <xdr:rowOff>160655</xdr:rowOff>
    </xdr:to>
    <xdr:sp macro="" textlink="">
      <xdr:nvSpPr>
        <xdr:cNvPr id="389" name="楕円 388"/>
        <xdr:cNvSpPr/>
      </xdr:nvSpPr>
      <xdr:spPr>
        <a:xfrm>
          <a:off x="3048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90" name="テキスト ボックス 389"/>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116205</xdr:rowOff>
    </xdr:from>
    <xdr:to>
      <xdr:col>11</xdr:col>
      <xdr:colOff>60325</xdr:colOff>
      <xdr:row>77</xdr:row>
      <xdr:rowOff>46355</xdr:rowOff>
    </xdr:to>
    <xdr:sp macro="" textlink="">
      <xdr:nvSpPr>
        <xdr:cNvPr id="391" name="楕円 390"/>
        <xdr:cNvSpPr/>
      </xdr:nvSpPr>
      <xdr:spPr>
        <a:xfrm>
          <a:off x="2159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31132</xdr:rowOff>
    </xdr:from>
    <xdr:ext cx="762000" cy="259045"/>
    <xdr:sp macro="" textlink="">
      <xdr:nvSpPr>
        <xdr:cNvPr id="392" name="テキスト ボックス 391"/>
        <xdr:cNvSpPr txBox="1"/>
      </xdr:nvSpPr>
      <xdr:spPr>
        <a:xfrm>
          <a:off x="1828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3" name="楕円 392"/>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94" name="テキスト ボックス 39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公債費以外の経費については、前年度と比較し、減額となっているものが多いため、結果的に対前年度比で</a:t>
          </a:r>
          <a:r>
            <a:rPr kumimoji="1" lang="en-US" altLang="ja-JP" sz="1400">
              <a:latin typeface="ＭＳ Ｐゴシック" panose="020B0600070205080204" pitchFamily="50" charset="-128"/>
              <a:ea typeface="ＭＳ Ｐゴシック" panose="020B0600070205080204" pitchFamily="50" charset="-128"/>
            </a:rPr>
            <a:t>0.4</a:t>
          </a:r>
          <a:r>
            <a:rPr kumimoji="1" lang="ja-JP" altLang="en-US" sz="1400">
              <a:latin typeface="ＭＳ Ｐゴシック" panose="020B0600070205080204" pitchFamily="50" charset="-128"/>
              <a:ea typeface="ＭＳ Ｐゴシック" panose="020B0600070205080204" pitchFamily="50" charset="-128"/>
            </a:rPr>
            <a:t>ポイント減少し、類似団体平均を</a:t>
          </a:r>
          <a:r>
            <a:rPr kumimoji="1" lang="en-US" altLang="ja-JP" sz="1400">
              <a:latin typeface="ＭＳ Ｐゴシック" panose="020B0600070205080204" pitchFamily="50" charset="-128"/>
              <a:ea typeface="ＭＳ Ｐゴシック" panose="020B0600070205080204" pitchFamily="50" charset="-128"/>
            </a:rPr>
            <a:t>0.7</a:t>
          </a:r>
          <a:r>
            <a:rPr kumimoji="1" lang="ja-JP" altLang="en-US" sz="1400">
              <a:latin typeface="ＭＳ Ｐゴシック" panose="020B0600070205080204" pitchFamily="50" charset="-128"/>
              <a:ea typeface="ＭＳ Ｐゴシック" panose="020B0600070205080204" pitchFamily="50" charset="-128"/>
            </a:rPr>
            <a:t>ポイント下回った。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今後も業務効率化による人件費の削減や内部管理経費の見直し、補助費等の適正支出等に努め、財政の健全化を図る。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76</xdr:row>
      <xdr:rowOff>140715</xdr:rowOff>
    </xdr:to>
    <xdr:cxnSp macro="">
      <xdr:nvCxnSpPr>
        <xdr:cNvPr id="425" name="直線コネクタ 424"/>
        <xdr:cNvCxnSpPr/>
      </xdr:nvCxnSpPr>
      <xdr:spPr>
        <a:xfrm flipV="1">
          <a:off x="15671800" y="131526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140715</xdr:rowOff>
    </xdr:to>
    <xdr:cxnSp macro="">
      <xdr:nvCxnSpPr>
        <xdr:cNvPr id="428" name="直線コネクタ 427"/>
        <xdr:cNvCxnSpPr/>
      </xdr:nvCxnSpPr>
      <xdr:spPr>
        <a:xfrm>
          <a:off x="14782800" y="130657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67563</xdr:rowOff>
    </xdr:to>
    <xdr:cxnSp macro="">
      <xdr:nvCxnSpPr>
        <xdr:cNvPr id="431" name="直線コネクタ 430"/>
        <xdr:cNvCxnSpPr/>
      </xdr:nvCxnSpPr>
      <xdr:spPr>
        <a:xfrm flipV="1">
          <a:off x="13893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67563</xdr:rowOff>
    </xdr:to>
    <xdr:cxnSp macro="">
      <xdr:nvCxnSpPr>
        <xdr:cNvPr id="434" name="直線コネクタ 433"/>
        <xdr:cNvCxnSpPr/>
      </xdr:nvCxnSpPr>
      <xdr:spPr>
        <a:xfrm>
          <a:off x="13004800" y="130794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4" name="楕円 443"/>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5" name="公債費以外該当値テキスト"/>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6" name="楕円 445"/>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47" name="テキスト ボックス 446"/>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8" name="楕円 447"/>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49" name="テキスト ボックス 448"/>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0" name="楕円 449"/>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1" name="テキスト ボックス 450"/>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2" name="楕円 451"/>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3" name="テキスト ボックス 452"/>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70530</xdr:rowOff>
    </xdr:from>
    <xdr:to>
      <xdr:col>29</xdr:col>
      <xdr:colOff>127000</xdr:colOff>
      <xdr:row>17</xdr:row>
      <xdr:rowOff>84834</xdr:rowOff>
    </xdr:to>
    <xdr:cxnSp macro="">
      <xdr:nvCxnSpPr>
        <xdr:cNvPr id="52" name="直線コネクタ 51"/>
        <xdr:cNvCxnSpPr/>
      </xdr:nvCxnSpPr>
      <xdr:spPr bwMode="auto">
        <a:xfrm flipV="1">
          <a:off x="5003800" y="3032805"/>
          <a:ext cx="647700" cy="14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68947</xdr:rowOff>
    </xdr:from>
    <xdr:to>
      <xdr:col>26</xdr:col>
      <xdr:colOff>50800</xdr:colOff>
      <xdr:row>17</xdr:row>
      <xdr:rowOff>84834</xdr:rowOff>
    </xdr:to>
    <xdr:cxnSp macro="">
      <xdr:nvCxnSpPr>
        <xdr:cNvPr id="55" name="直線コネクタ 54"/>
        <xdr:cNvCxnSpPr/>
      </xdr:nvCxnSpPr>
      <xdr:spPr bwMode="auto">
        <a:xfrm>
          <a:off x="4305300" y="3031222"/>
          <a:ext cx="6985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68947</xdr:rowOff>
    </xdr:from>
    <xdr:to>
      <xdr:col>22</xdr:col>
      <xdr:colOff>114300</xdr:colOff>
      <xdr:row>17</xdr:row>
      <xdr:rowOff>81552</xdr:rowOff>
    </xdr:to>
    <xdr:cxnSp macro="">
      <xdr:nvCxnSpPr>
        <xdr:cNvPr id="58" name="直線コネクタ 57"/>
        <xdr:cNvCxnSpPr/>
      </xdr:nvCxnSpPr>
      <xdr:spPr bwMode="auto">
        <a:xfrm flipV="1">
          <a:off x="3606800" y="3031222"/>
          <a:ext cx="698500" cy="1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81552</xdr:rowOff>
    </xdr:from>
    <xdr:to>
      <xdr:col>18</xdr:col>
      <xdr:colOff>177800</xdr:colOff>
      <xdr:row>17</xdr:row>
      <xdr:rowOff>147764</xdr:rowOff>
    </xdr:to>
    <xdr:cxnSp macro="">
      <xdr:nvCxnSpPr>
        <xdr:cNvPr id="61" name="直線コネクタ 60"/>
        <xdr:cNvCxnSpPr/>
      </xdr:nvCxnSpPr>
      <xdr:spPr bwMode="auto">
        <a:xfrm flipV="1">
          <a:off x="2908300" y="3043827"/>
          <a:ext cx="698500" cy="66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19730</xdr:rowOff>
    </xdr:from>
    <xdr:to>
      <xdr:col>29</xdr:col>
      <xdr:colOff>177800</xdr:colOff>
      <xdr:row>17</xdr:row>
      <xdr:rowOff>121330</xdr:rowOff>
    </xdr:to>
    <xdr:sp macro="" textlink="">
      <xdr:nvSpPr>
        <xdr:cNvPr id="71" name="楕円 70"/>
        <xdr:cNvSpPr/>
      </xdr:nvSpPr>
      <xdr:spPr bwMode="auto">
        <a:xfrm>
          <a:off x="5600700" y="298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163257</xdr:rowOff>
    </xdr:from>
    <xdr:ext cx="762000" cy="259045"/>
    <xdr:sp macro="" textlink="">
      <xdr:nvSpPr>
        <xdr:cNvPr id="72" name="人口1人当たり決算額の推移該当値テキスト130"/>
        <xdr:cNvSpPr txBox="1"/>
      </xdr:nvSpPr>
      <xdr:spPr>
        <a:xfrm>
          <a:off x="5740400" y="295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34034</xdr:rowOff>
    </xdr:from>
    <xdr:to>
      <xdr:col>26</xdr:col>
      <xdr:colOff>101600</xdr:colOff>
      <xdr:row>17</xdr:row>
      <xdr:rowOff>135634</xdr:rowOff>
    </xdr:to>
    <xdr:sp macro="" textlink="">
      <xdr:nvSpPr>
        <xdr:cNvPr id="73" name="楕円 72"/>
        <xdr:cNvSpPr/>
      </xdr:nvSpPr>
      <xdr:spPr bwMode="auto">
        <a:xfrm>
          <a:off x="4953000" y="299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120411</xdr:rowOff>
    </xdr:from>
    <xdr:ext cx="736600" cy="259045"/>
    <xdr:sp macro="" textlink="">
      <xdr:nvSpPr>
        <xdr:cNvPr id="74" name="テキスト ボックス 73"/>
        <xdr:cNvSpPr txBox="1"/>
      </xdr:nvSpPr>
      <xdr:spPr>
        <a:xfrm>
          <a:off x="4622800" y="3082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18147</xdr:rowOff>
    </xdr:from>
    <xdr:to>
      <xdr:col>22</xdr:col>
      <xdr:colOff>165100</xdr:colOff>
      <xdr:row>17</xdr:row>
      <xdr:rowOff>119747</xdr:rowOff>
    </xdr:to>
    <xdr:sp macro="" textlink="">
      <xdr:nvSpPr>
        <xdr:cNvPr id="75" name="楕円 74"/>
        <xdr:cNvSpPr/>
      </xdr:nvSpPr>
      <xdr:spPr bwMode="auto">
        <a:xfrm>
          <a:off x="4254500" y="298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104524</xdr:rowOff>
    </xdr:from>
    <xdr:ext cx="762000" cy="259045"/>
    <xdr:sp macro="" textlink="">
      <xdr:nvSpPr>
        <xdr:cNvPr id="76" name="テキスト ボックス 75"/>
        <xdr:cNvSpPr txBox="1"/>
      </xdr:nvSpPr>
      <xdr:spPr>
        <a:xfrm>
          <a:off x="3924300" y="30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30752</xdr:rowOff>
    </xdr:from>
    <xdr:to>
      <xdr:col>19</xdr:col>
      <xdr:colOff>38100</xdr:colOff>
      <xdr:row>17</xdr:row>
      <xdr:rowOff>132352</xdr:rowOff>
    </xdr:to>
    <xdr:sp macro="" textlink="">
      <xdr:nvSpPr>
        <xdr:cNvPr id="77" name="楕円 76"/>
        <xdr:cNvSpPr/>
      </xdr:nvSpPr>
      <xdr:spPr bwMode="auto">
        <a:xfrm>
          <a:off x="3556000" y="299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142529</xdr:rowOff>
    </xdr:from>
    <xdr:ext cx="762000" cy="259045"/>
    <xdr:sp macro="" textlink="">
      <xdr:nvSpPr>
        <xdr:cNvPr id="78" name="テキスト ボックス 77"/>
        <xdr:cNvSpPr txBox="1"/>
      </xdr:nvSpPr>
      <xdr:spPr>
        <a:xfrm>
          <a:off x="3225800" y="276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96964</xdr:rowOff>
    </xdr:from>
    <xdr:to>
      <xdr:col>15</xdr:col>
      <xdr:colOff>101600</xdr:colOff>
      <xdr:row>18</xdr:row>
      <xdr:rowOff>27114</xdr:rowOff>
    </xdr:to>
    <xdr:sp macro="" textlink="">
      <xdr:nvSpPr>
        <xdr:cNvPr id="79" name="楕円 78"/>
        <xdr:cNvSpPr/>
      </xdr:nvSpPr>
      <xdr:spPr bwMode="auto">
        <a:xfrm>
          <a:off x="2857500" y="305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11891</xdr:rowOff>
    </xdr:from>
    <xdr:ext cx="762000" cy="259045"/>
    <xdr:sp macro="" textlink="">
      <xdr:nvSpPr>
        <xdr:cNvPr id="80" name="テキスト ボックス 79"/>
        <xdr:cNvSpPr txBox="1"/>
      </xdr:nvSpPr>
      <xdr:spPr>
        <a:xfrm>
          <a:off x="2527300" y="314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96985</xdr:rowOff>
    </xdr:from>
    <xdr:to>
      <xdr:col>29</xdr:col>
      <xdr:colOff>127000</xdr:colOff>
      <xdr:row>36</xdr:row>
      <xdr:rowOff>99660</xdr:rowOff>
    </xdr:to>
    <xdr:cxnSp macro="">
      <xdr:nvCxnSpPr>
        <xdr:cNvPr id="112" name="直線コネクタ 111"/>
        <xdr:cNvCxnSpPr/>
      </xdr:nvCxnSpPr>
      <xdr:spPr bwMode="auto">
        <a:xfrm flipV="1">
          <a:off x="5003800" y="7050235"/>
          <a:ext cx="647700" cy="2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81762</xdr:rowOff>
    </xdr:from>
    <xdr:ext cx="762000" cy="259045"/>
    <xdr:sp macro="" textlink="">
      <xdr:nvSpPr>
        <xdr:cNvPr id="113" name="人口1人当たり決算額の推移平均値テキスト445"/>
        <xdr:cNvSpPr txBox="1"/>
      </xdr:nvSpPr>
      <xdr:spPr>
        <a:xfrm>
          <a:off x="5740400" y="7035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99660</xdr:rowOff>
    </xdr:from>
    <xdr:to>
      <xdr:col>26</xdr:col>
      <xdr:colOff>50800</xdr:colOff>
      <xdr:row>36</xdr:row>
      <xdr:rowOff>104415</xdr:rowOff>
    </xdr:to>
    <xdr:cxnSp macro="">
      <xdr:nvCxnSpPr>
        <xdr:cNvPr id="115" name="直線コネクタ 114"/>
        <xdr:cNvCxnSpPr/>
      </xdr:nvCxnSpPr>
      <xdr:spPr bwMode="auto">
        <a:xfrm flipV="1">
          <a:off x="4305300" y="7052910"/>
          <a:ext cx="698500" cy="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87818</xdr:rowOff>
    </xdr:from>
    <xdr:to>
      <xdr:col>22</xdr:col>
      <xdr:colOff>114300</xdr:colOff>
      <xdr:row>36</xdr:row>
      <xdr:rowOff>104415</xdr:rowOff>
    </xdr:to>
    <xdr:cxnSp macro="">
      <xdr:nvCxnSpPr>
        <xdr:cNvPr id="118" name="直線コネクタ 117"/>
        <xdr:cNvCxnSpPr/>
      </xdr:nvCxnSpPr>
      <xdr:spPr bwMode="auto">
        <a:xfrm>
          <a:off x="3606800" y="7041068"/>
          <a:ext cx="698500" cy="16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14849</xdr:rowOff>
    </xdr:from>
    <xdr:to>
      <xdr:col>18</xdr:col>
      <xdr:colOff>177800</xdr:colOff>
      <xdr:row>36</xdr:row>
      <xdr:rowOff>87818</xdr:rowOff>
    </xdr:to>
    <xdr:cxnSp macro="">
      <xdr:nvCxnSpPr>
        <xdr:cNvPr id="121" name="直線コネクタ 120"/>
        <xdr:cNvCxnSpPr/>
      </xdr:nvCxnSpPr>
      <xdr:spPr bwMode="auto">
        <a:xfrm>
          <a:off x="2908300" y="6968099"/>
          <a:ext cx="698500" cy="72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46185</xdr:rowOff>
    </xdr:from>
    <xdr:to>
      <xdr:col>29</xdr:col>
      <xdr:colOff>177800</xdr:colOff>
      <xdr:row>36</xdr:row>
      <xdr:rowOff>147785</xdr:rowOff>
    </xdr:to>
    <xdr:sp macro="" textlink="">
      <xdr:nvSpPr>
        <xdr:cNvPr id="131" name="楕円 130"/>
        <xdr:cNvSpPr/>
      </xdr:nvSpPr>
      <xdr:spPr bwMode="auto">
        <a:xfrm>
          <a:off x="5600700" y="699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234162</xdr:rowOff>
    </xdr:from>
    <xdr:ext cx="762000" cy="259045"/>
    <xdr:sp macro="" textlink="">
      <xdr:nvSpPr>
        <xdr:cNvPr id="132" name="人口1人当たり決算額の推移該当値テキスト445"/>
        <xdr:cNvSpPr txBox="1"/>
      </xdr:nvSpPr>
      <xdr:spPr>
        <a:xfrm>
          <a:off x="5740400" y="684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48860</xdr:rowOff>
    </xdr:from>
    <xdr:to>
      <xdr:col>26</xdr:col>
      <xdr:colOff>101600</xdr:colOff>
      <xdr:row>36</xdr:row>
      <xdr:rowOff>150460</xdr:rowOff>
    </xdr:to>
    <xdr:sp macro="" textlink="">
      <xdr:nvSpPr>
        <xdr:cNvPr id="133" name="楕円 132"/>
        <xdr:cNvSpPr/>
      </xdr:nvSpPr>
      <xdr:spPr bwMode="auto">
        <a:xfrm>
          <a:off x="4953000" y="70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160637</xdr:rowOff>
    </xdr:from>
    <xdr:ext cx="736600" cy="259045"/>
    <xdr:sp macro="" textlink="">
      <xdr:nvSpPr>
        <xdr:cNvPr id="134" name="テキスト ボックス 133"/>
        <xdr:cNvSpPr txBox="1"/>
      </xdr:nvSpPr>
      <xdr:spPr>
        <a:xfrm>
          <a:off x="4622800" y="677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53615</xdr:rowOff>
    </xdr:from>
    <xdr:to>
      <xdr:col>22</xdr:col>
      <xdr:colOff>165100</xdr:colOff>
      <xdr:row>36</xdr:row>
      <xdr:rowOff>155215</xdr:rowOff>
    </xdr:to>
    <xdr:sp macro="" textlink="">
      <xdr:nvSpPr>
        <xdr:cNvPr id="135" name="楕円 134"/>
        <xdr:cNvSpPr/>
      </xdr:nvSpPr>
      <xdr:spPr bwMode="auto">
        <a:xfrm>
          <a:off x="4254500" y="700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139992</xdr:rowOff>
    </xdr:from>
    <xdr:ext cx="762000" cy="259045"/>
    <xdr:sp macro="" textlink="">
      <xdr:nvSpPr>
        <xdr:cNvPr id="136" name="テキスト ボックス 135"/>
        <xdr:cNvSpPr txBox="1"/>
      </xdr:nvSpPr>
      <xdr:spPr>
        <a:xfrm>
          <a:off x="3924300" y="709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37018</xdr:rowOff>
    </xdr:from>
    <xdr:to>
      <xdr:col>19</xdr:col>
      <xdr:colOff>38100</xdr:colOff>
      <xdr:row>36</xdr:row>
      <xdr:rowOff>138618</xdr:rowOff>
    </xdr:to>
    <xdr:sp macro="" textlink="">
      <xdr:nvSpPr>
        <xdr:cNvPr id="137" name="楕円 136"/>
        <xdr:cNvSpPr/>
      </xdr:nvSpPr>
      <xdr:spPr bwMode="auto">
        <a:xfrm>
          <a:off x="3556000" y="699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148795</xdr:rowOff>
    </xdr:from>
    <xdr:ext cx="762000" cy="259045"/>
    <xdr:sp macro="" textlink="">
      <xdr:nvSpPr>
        <xdr:cNvPr id="138" name="テキスト ボックス 137"/>
        <xdr:cNvSpPr txBox="1"/>
      </xdr:nvSpPr>
      <xdr:spPr>
        <a:xfrm>
          <a:off x="3225800" y="675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306949</xdr:rowOff>
    </xdr:from>
    <xdr:to>
      <xdr:col>15</xdr:col>
      <xdr:colOff>101600</xdr:colOff>
      <xdr:row>36</xdr:row>
      <xdr:rowOff>65649</xdr:rowOff>
    </xdr:to>
    <xdr:sp macro="" textlink="">
      <xdr:nvSpPr>
        <xdr:cNvPr id="139" name="楕円 138"/>
        <xdr:cNvSpPr/>
      </xdr:nvSpPr>
      <xdr:spPr bwMode="auto">
        <a:xfrm>
          <a:off x="2857500" y="691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75826</xdr:rowOff>
    </xdr:from>
    <xdr:ext cx="762000" cy="259045"/>
    <xdr:sp macro="" textlink="">
      <xdr:nvSpPr>
        <xdr:cNvPr id="140" name="テキスト ボックス 139"/>
        <xdr:cNvSpPr txBox="1"/>
      </xdr:nvSpPr>
      <xdr:spPr>
        <a:xfrm>
          <a:off x="2527300" y="668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44341</xdr:rowOff>
    </xdr:from>
    <xdr:to>
      <xdr:col>24</xdr:col>
      <xdr:colOff>63500</xdr:colOff>
      <xdr:row>37</xdr:row>
      <xdr:rowOff>59167</xdr:rowOff>
    </xdr:to>
    <xdr:cxnSp macro="">
      <xdr:nvCxnSpPr>
        <xdr:cNvPr id="63" name="直線コネクタ 62"/>
        <xdr:cNvCxnSpPr/>
      </xdr:nvCxnSpPr>
      <xdr:spPr>
        <a:xfrm>
          <a:off x="3797300" y="6387991"/>
          <a:ext cx="8382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23849</xdr:rowOff>
    </xdr:from>
    <xdr:to>
      <xdr:col>19</xdr:col>
      <xdr:colOff>177800</xdr:colOff>
      <xdr:row>37</xdr:row>
      <xdr:rowOff>44341</xdr:rowOff>
    </xdr:to>
    <xdr:cxnSp macro="">
      <xdr:nvCxnSpPr>
        <xdr:cNvPr id="66" name="直線コネクタ 65"/>
        <xdr:cNvCxnSpPr/>
      </xdr:nvCxnSpPr>
      <xdr:spPr>
        <a:xfrm>
          <a:off x="2908300" y="6367499"/>
          <a:ext cx="8890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23849</xdr:rowOff>
    </xdr:from>
    <xdr:to>
      <xdr:col>15</xdr:col>
      <xdr:colOff>50800</xdr:colOff>
      <xdr:row>37</xdr:row>
      <xdr:rowOff>31115</xdr:rowOff>
    </xdr:to>
    <xdr:cxnSp macro="">
      <xdr:nvCxnSpPr>
        <xdr:cNvPr id="69" name="直線コネクタ 68"/>
        <xdr:cNvCxnSpPr/>
      </xdr:nvCxnSpPr>
      <xdr:spPr>
        <a:xfrm flipV="1">
          <a:off x="2019300" y="6367499"/>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31115</xdr:rowOff>
    </xdr:from>
    <xdr:to>
      <xdr:col>10</xdr:col>
      <xdr:colOff>114300</xdr:colOff>
      <xdr:row>37</xdr:row>
      <xdr:rowOff>51003</xdr:rowOff>
    </xdr:to>
    <xdr:cxnSp macro="">
      <xdr:nvCxnSpPr>
        <xdr:cNvPr id="72" name="直線コネクタ 71"/>
        <xdr:cNvCxnSpPr/>
      </xdr:nvCxnSpPr>
      <xdr:spPr>
        <a:xfrm flipV="1">
          <a:off x="1130300" y="6374765"/>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8367</xdr:rowOff>
    </xdr:from>
    <xdr:to>
      <xdr:col>24</xdr:col>
      <xdr:colOff>114300</xdr:colOff>
      <xdr:row>37</xdr:row>
      <xdr:rowOff>109967</xdr:rowOff>
    </xdr:to>
    <xdr:sp macro="" textlink="">
      <xdr:nvSpPr>
        <xdr:cNvPr id="82" name="楕円 81"/>
        <xdr:cNvSpPr/>
      </xdr:nvSpPr>
      <xdr:spPr>
        <a:xfrm>
          <a:off x="4584700" y="63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158244</xdr:rowOff>
    </xdr:from>
    <xdr:ext cx="534377" cy="259045"/>
    <xdr:sp macro="" textlink="">
      <xdr:nvSpPr>
        <xdr:cNvPr id="83" name="人件費該当値テキスト"/>
        <xdr:cNvSpPr txBox="1"/>
      </xdr:nvSpPr>
      <xdr:spPr>
        <a:xfrm>
          <a:off x="4686300" y="633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164991</xdr:rowOff>
    </xdr:from>
    <xdr:to>
      <xdr:col>20</xdr:col>
      <xdr:colOff>38100</xdr:colOff>
      <xdr:row>37</xdr:row>
      <xdr:rowOff>95141</xdr:rowOff>
    </xdr:to>
    <xdr:sp macro="" textlink="">
      <xdr:nvSpPr>
        <xdr:cNvPr id="84" name="楕円 83"/>
        <xdr:cNvSpPr/>
      </xdr:nvSpPr>
      <xdr:spPr>
        <a:xfrm>
          <a:off x="3746500" y="63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86268</xdr:rowOff>
    </xdr:from>
    <xdr:ext cx="534377" cy="259045"/>
    <xdr:sp macro="" textlink="">
      <xdr:nvSpPr>
        <xdr:cNvPr id="85" name="テキスト ボックス 84"/>
        <xdr:cNvSpPr txBox="1"/>
      </xdr:nvSpPr>
      <xdr:spPr>
        <a:xfrm>
          <a:off x="3530111" y="64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144499</xdr:rowOff>
    </xdr:from>
    <xdr:to>
      <xdr:col>15</xdr:col>
      <xdr:colOff>101600</xdr:colOff>
      <xdr:row>37</xdr:row>
      <xdr:rowOff>74649</xdr:rowOff>
    </xdr:to>
    <xdr:sp macro="" textlink="">
      <xdr:nvSpPr>
        <xdr:cNvPr id="86" name="楕円 85"/>
        <xdr:cNvSpPr/>
      </xdr:nvSpPr>
      <xdr:spPr>
        <a:xfrm>
          <a:off x="2857500" y="63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65776</xdr:rowOff>
    </xdr:from>
    <xdr:ext cx="534377" cy="259045"/>
    <xdr:sp macro="" textlink="">
      <xdr:nvSpPr>
        <xdr:cNvPr id="87" name="テキスト ボックス 86"/>
        <xdr:cNvSpPr txBox="1"/>
      </xdr:nvSpPr>
      <xdr:spPr>
        <a:xfrm>
          <a:off x="2641111" y="640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151765</xdr:rowOff>
    </xdr:from>
    <xdr:to>
      <xdr:col>10</xdr:col>
      <xdr:colOff>165100</xdr:colOff>
      <xdr:row>37</xdr:row>
      <xdr:rowOff>81915</xdr:rowOff>
    </xdr:to>
    <xdr:sp macro="" textlink="">
      <xdr:nvSpPr>
        <xdr:cNvPr id="88" name="楕円 87"/>
        <xdr:cNvSpPr/>
      </xdr:nvSpPr>
      <xdr:spPr>
        <a:xfrm>
          <a:off x="1968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98442</xdr:rowOff>
    </xdr:from>
    <xdr:ext cx="534377" cy="259045"/>
    <xdr:sp macro="" textlink="">
      <xdr:nvSpPr>
        <xdr:cNvPr id="89" name="テキスト ボックス 88"/>
        <xdr:cNvSpPr txBox="1"/>
      </xdr:nvSpPr>
      <xdr:spPr>
        <a:xfrm>
          <a:off x="1752111" y="609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203</xdr:rowOff>
    </xdr:from>
    <xdr:to>
      <xdr:col>6</xdr:col>
      <xdr:colOff>38100</xdr:colOff>
      <xdr:row>37</xdr:row>
      <xdr:rowOff>101803</xdr:rowOff>
    </xdr:to>
    <xdr:sp macro="" textlink="">
      <xdr:nvSpPr>
        <xdr:cNvPr id="90" name="楕円 89"/>
        <xdr:cNvSpPr/>
      </xdr:nvSpPr>
      <xdr:spPr>
        <a:xfrm>
          <a:off x="1079500" y="63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92930</xdr:rowOff>
    </xdr:from>
    <xdr:ext cx="534377" cy="259045"/>
    <xdr:sp macro="" textlink="">
      <xdr:nvSpPr>
        <xdr:cNvPr id="91" name="テキスト ボックス 90"/>
        <xdr:cNvSpPr txBox="1"/>
      </xdr:nvSpPr>
      <xdr:spPr>
        <a:xfrm>
          <a:off x="863111" y="64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57649</xdr:rowOff>
    </xdr:from>
    <xdr:to>
      <xdr:col>24</xdr:col>
      <xdr:colOff>63500</xdr:colOff>
      <xdr:row>57</xdr:row>
      <xdr:rowOff>105214</xdr:rowOff>
    </xdr:to>
    <xdr:cxnSp macro="">
      <xdr:nvCxnSpPr>
        <xdr:cNvPr id="123" name="直線コネクタ 122"/>
        <xdr:cNvCxnSpPr/>
      </xdr:nvCxnSpPr>
      <xdr:spPr>
        <a:xfrm flipV="1">
          <a:off x="3797300" y="9830299"/>
          <a:ext cx="8382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105214</xdr:rowOff>
    </xdr:from>
    <xdr:to>
      <xdr:col>19</xdr:col>
      <xdr:colOff>177800</xdr:colOff>
      <xdr:row>57</xdr:row>
      <xdr:rowOff>110766</xdr:rowOff>
    </xdr:to>
    <xdr:cxnSp macro="">
      <xdr:nvCxnSpPr>
        <xdr:cNvPr id="126" name="直線コネクタ 125"/>
        <xdr:cNvCxnSpPr/>
      </xdr:nvCxnSpPr>
      <xdr:spPr>
        <a:xfrm flipV="1">
          <a:off x="2908300" y="987786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110766</xdr:rowOff>
    </xdr:from>
    <xdr:to>
      <xdr:col>15</xdr:col>
      <xdr:colOff>50800</xdr:colOff>
      <xdr:row>57</xdr:row>
      <xdr:rowOff>165597</xdr:rowOff>
    </xdr:to>
    <xdr:cxnSp macro="">
      <xdr:nvCxnSpPr>
        <xdr:cNvPr id="129" name="直線コネクタ 128"/>
        <xdr:cNvCxnSpPr/>
      </xdr:nvCxnSpPr>
      <xdr:spPr>
        <a:xfrm flipV="1">
          <a:off x="2019300" y="9883416"/>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165597</xdr:rowOff>
    </xdr:from>
    <xdr:to>
      <xdr:col>10</xdr:col>
      <xdr:colOff>114300</xdr:colOff>
      <xdr:row>58</xdr:row>
      <xdr:rowOff>47868</xdr:rowOff>
    </xdr:to>
    <xdr:cxnSp macro="">
      <xdr:nvCxnSpPr>
        <xdr:cNvPr id="132" name="直線コネクタ 131"/>
        <xdr:cNvCxnSpPr/>
      </xdr:nvCxnSpPr>
      <xdr:spPr>
        <a:xfrm flipV="1">
          <a:off x="1130300" y="993824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6849</xdr:rowOff>
    </xdr:from>
    <xdr:to>
      <xdr:col>24</xdr:col>
      <xdr:colOff>114300</xdr:colOff>
      <xdr:row>57</xdr:row>
      <xdr:rowOff>108449</xdr:rowOff>
    </xdr:to>
    <xdr:sp macro="" textlink="">
      <xdr:nvSpPr>
        <xdr:cNvPr id="142" name="楕円 141"/>
        <xdr:cNvSpPr/>
      </xdr:nvSpPr>
      <xdr:spPr>
        <a:xfrm>
          <a:off x="4584700" y="97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156726</xdr:rowOff>
    </xdr:from>
    <xdr:ext cx="534377" cy="259045"/>
    <xdr:sp macro="" textlink="">
      <xdr:nvSpPr>
        <xdr:cNvPr id="143" name="物件費該当値テキスト"/>
        <xdr:cNvSpPr txBox="1"/>
      </xdr:nvSpPr>
      <xdr:spPr>
        <a:xfrm>
          <a:off x="4686300" y="975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54414</xdr:rowOff>
    </xdr:from>
    <xdr:to>
      <xdr:col>20</xdr:col>
      <xdr:colOff>38100</xdr:colOff>
      <xdr:row>57</xdr:row>
      <xdr:rowOff>156014</xdr:rowOff>
    </xdr:to>
    <xdr:sp macro="" textlink="">
      <xdr:nvSpPr>
        <xdr:cNvPr id="144" name="楕円 143"/>
        <xdr:cNvSpPr/>
      </xdr:nvSpPr>
      <xdr:spPr>
        <a:xfrm>
          <a:off x="3746500" y="98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147141</xdr:rowOff>
    </xdr:from>
    <xdr:ext cx="534377" cy="259045"/>
    <xdr:sp macro="" textlink="">
      <xdr:nvSpPr>
        <xdr:cNvPr id="145" name="テキスト ボックス 144"/>
        <xdr:cNvSpPr txBox="1"/>
      </xdr:nvSpPr>
      <xdr:spPr>
        <a:xfrm>
          <a:off x="3530111" y="99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59966</xdr:rowOff>
    </xdr:from>
    <xdr:to>
      <xdr:col>15</xdr:col>
      <xdr:colOff>101600</xdr:colOff>
      <xdr:row>57</xdr:row>
      <xdr:rowOff>161566</xdr:rowOff>
    </xdr:to>
    <xdr:sp macro="" textlink="">
      <xdr:nvSpPr>
        <xdr:cNvPr id="146" name="楕円 145"/>
        <xdr:cNvSpPr/>
      </xdr:nvSpPr>
      <xdr:spPr>
        <a:xfrm>
          <a:off x="2857500" y="98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152693</xdr:rowOff>
    </xdr:from>
    <xdr:ext cx="534377" cy="259045"/>
    <xdr:sp macro="" textlink="">
      <xdr:nvSpPr>
        <xdr:cNvPr id="147" name="テキスト ボックス 146"/>
        <xdr:cNvSpPr txBox="1"/>
      </xdr:nvSpPr>
      <xdr:spPr>
        <a:xfrm>
          <a:off x="2641111" y="992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114797</xdr:rowOff>
    </xdr:from>
    <xdr:to>
      <xdr:col>10</xdr:col>
      <xdr:colOff>165100</xdr:colOff>
      <xdr:row>58</xdr:row>
      <xdr:rowOff>44947</xdr:rowOff>
    </xdr:to>
    <xdr:sp macro="" textlink="">
      <xdr:nvSpPr>
        <xdr:cNvPr id="148" name="楕円 147"/>
        <xdr:cNvSpPr/>
      </xdr:nvSpPr>
      <xdr:spPr>
        <a:xfrm>
          <a:off x="1968500" y="98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36074</xdr:rowOff>
    </xdr:from>
    <xdr:ext cx="534377" cy="259045"/>
    <xdr:sp macro="" textlink="">
      <xdr:nvSpPr>
        <xdr:cNvPr id="149" name="テキスト ボックス 148"/>
        <xdr:cNvSpPr txBox="1"/>
      </xdr:nvSpPr>
      <xdr:spPr>
        <a:xfrm>
          <a:off x="1752111" y="99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168518</xdr:rowOff>
    </xdr:from>
    <xdr:to>
      <xdr:col>6</xdr:col>
      <xdr:colOff>38100</xdr:colOff>
      <xdr:row>58</xdr:row>
      <xdr:rowOff>98668</xdr:rowOff>
    </xdr:to>
    <xdr:sp macro="" textlink="">
      <xdr:nvSpPr>
        <xdr:cNvPr id="150" name="楕円 149"/>
        <xdr:cNvSpPr/>
      </xdr:nvSpPr>
      <xdr:spPr>
        <a:xfrm>
          <a:off x="1079500" y="99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89795</xdr:rowOff>
    </xdr:from>
    <xdr:ext cx="534377" cy="259045"/>
    <xdr:sp macro="" textlink="">
      <xdr:nvSpPr>
        <xdr:cNvPr id="151" name="テキスト ボックス 150"/>
        <xdr:cNvSpPr txBox="1"/>
      </xdr:nvSpPr>
      <xdr:spPr>
        <a:xfrm>
          <a:off x="863111" y="100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33516</xdr:rowOff>
    </xdr:from>
    <xdr:to>
      <xdr:col>24</xdr:col>
      <xdr:colOff>63500</xdr:colOff>
      <xdr:row>78</xdr:row>
      <xdr:rowOff>36762</xdr:rowOff>
    </xdr:to>
    <xdr:cxnSp macro="">
      <xdr:nvCxnSpPr>
        <xdr:cNvPr id="178" name="直線コネクタ 177"/>
        <xdr:cNvCxnSpPr/>
      </xdr:nvCxnSpPr>
      <xdr:spPr>
        <a:xfrm>
          <a:off x="3797300" y="13406616"/>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33516</xdr:rowOff>
    </xdr:from>
    <xdr:to>
      <xdr:col>19</xdr:col>
      <xdr:colOff>177800</xdr:colOff>
      <xdr:row>78</xdr:row>
      <xdr:rowOff>68148</xdr:rowOff>
    </xdr:to>
    <xdr:cxnSp macro="">
      <xdr:nvCxnSpPr>
        <xdr:cNvPr id="181" name="直線コネクタ 180"/>
        <xdr:cNvCxnSpPr/>
      </xdr:nvCxnSpPr>
      <xdr:spPr>
        <a:xfrm flipV="1">
          <a:off x="2908300" y="13406616"/>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68148</xdr:rowOff>
    </xdr:from>
    <xdr:to>
      <xdr:col>15</xdr:col>
      <xdr:colOff>50800</xdr:colOff>
      <xdr:row>78</xdr:row>
      <xdr:rowOff>91511</xdr:rowOff>
    </xdr:to>
    <xdr:cxnSp macro="">
      <xdr:nvCxnSpPr>
        <xdr:cNvPr id="184" name="直線コネクタ 183"/>
        <xdr:cNvCxnSpPr/>
      </xdr:nvCxnSpPr>
      <xdr:spPr>
        <a:xfrm flipV="1">
          <a:off x="2019300" y="13441248"/>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79372</xdr:rowOff>
    </xdr:from>
    <xdr:to>
      <xdr:col>10</xdr:col>
      <xdr:colOff>114300</xdr:colOff>
      <xdr:row>78</xdr:row>
      <xdr:rowOff>91511</xdr:rowOff>
    </xdr:to>
    <xdr:cxnSp macro="">
      <xdr:nvCxnSpPr>
        <xdr:cNvPr id="187" name="直線コネクタ 186"/>
        <xdr:cNvCxnSpPr/>
      </xdr:nvCxnSpPr>
      <xdr:spPr>
        <a:xfrm>
          <a:off x="1130300" y="13452472"/>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157412</xdr:rowOff>
    </xdr:from>
    <xdr:to>
      <xdr:col>24</xdr:col>
      <xdr:colOff>114300</xdr:colOff>
      <xdr:row>78</xdr:row>
      <xdr:rowOff>87562</xdr:rowOff>
    </xdr:to>
    <xdr:sp macro="" textlink="">
      <xdr:nvSpPr>
        <xdr:cNvPr id="197" name="楕円 196"/>
        <xdr:cNvSpPr/>
      </xdr:nvSpPr>
      <xdr:spPr>
        <a:xfrm>
          <a:off x="4584700" y="133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72339</xdr:rowOff>
    </xdr:from>
    <xdr:ext cx="469744" cy="259045"/>
    <xdr:sp macro="" textlink="">
      <xdr:nvSpPr>
        <xdr:cNvPr id="198" name="維持補修費該当値テキスト"/>
        <xdr:cNvSpPr txBox="1"/>
      </xdr:nvSpPr>
      <xdr:spPr>
        <a:xfrm>
          <a:off x="4686300" y="1327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154166</xdr:rowOff>
    </xdr:from>
    <xdr:to>
      <xdr:col>20</xdr:col>
      <xdr:colOff>38100</xdr:colOff>
      <xdr:row>78</xdr:row>
      <xdr:rowOff>84316</xdr:rowOff>
    </xdr:to>
    <xdr:sp macro="" textlink="">
      <xdr:nvSpPr>
        <xdr:cNvPr id="199" name="楕円 198"/>
        <xdr:cNvSpPr/>
      </xdr:nvSpPr>
      <xdr:spPr>
        <a:xfrm>
          <a:off x="3746500" y="133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75443</xdr:rowOff>
    </xdr:from>
    <xdr:ext cx="469744" cy="259045"/>
    <xdr:sp macro="" textlink="">
      <xdr:nvSpPr>
        <xdr:cNvPr id="200" name="テキスト ボックス 199"/>
        <xdr:cNvSpPr txBox="1"/>
      </xdr:nvSpPr>
      <xdr:spPr>
        <a:xfrm>
          <a:off x="3562428"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17348</xdr:rowOff>
    </xdr:from>
    <xdr:to>
      <xdr:col>15</xdr:col>
      <xdr:colOff>101600</xdr:colOff>
      <xdr:row>78</xdr:row>
      <xdr:rowOff>118948</xdr:rowOff>
    </xdr:to>
    <xdr:sp macro="" textlink="">
      <xdr:nvSpPr>
        <xdr:cNvPr id="201" name="楕円 200"/>
        <xdr:cNvSpPr/>
      </xdr:nvSpPr>
      <xdr:spPr>
        <a:xfrm>
          <a:off x="2857500" y="133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110075</xdr:rowOff>
    </xdr:from>
    <xdr:ext cx="469744" cy="259045"/>
    <xdr:sp macro="" textlink="">
      <xdr:nvSpPr>
        <xdr:cNvPr id="202" name="テキスト ボックス 201"/>
        <xdr:cNvSpPr txBox="1"/>
      </xdr:nvSpPr>
      <xdr:spPr>
        <a:xfrm>
          <a:off x="2673428" y="1348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40711</xdr:rowOff>
    </xdr:from>
    <xdr:to>
      <xdr:col>10</xdr:col>
      <xdr:colOff>165100</xdr:colOff>
      <xdr:row>78</xdr:row>
      <xdr:rowOff>142311</xdr:rowOff>
    </xdr:to>
    <xdr:sp macro="" textlink="">
      <xdr:nvSpPr>
        <xdr:cNvPr id="203" name="楕円 202"/>
        <xdr:cNvSpPr/>
      </xdr:nvSpPr>
      <xdr:spPr>
        <a:xfrm>
          <a:off x="1968500" y="134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133438</xdr:rowOff>
    </xdr:from>
    <xdr:ext cx="469744" cy="259045"/>
    <xdr:sp macro="" textlink="">
      <xdr:nvSpPr>
        <xdr:cNvPr id="204" name="テキスト ボックス 203"/>
        <xdr:cNvSpPr txBox="1"/>
      </xdr:nvSpPr>
      <xdr:spPr>
        <a:xfrm>
          <a:off x="1784428" y="1350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28572</xdr:rowOff>
    </xdr:from>
    <xdr:to>
      <xdr:col>6</xdr:col>
      <xdr:colOff>38100</xdr:colOff>
      <xdr:row>78</xdr:row>
      <xdr:rowOff>130172</xdr:rowOff>
    </xdr:to>
    <xdr:sp macro="" textlink="">
      <xdr:nvSpPr>
        <xdr:cNvPr id="205" name="楕円 204"/>
        <xdr:cNvSpPr/>
      </xdr:nvSpPr>
      <xdr:spPr>
        <a:xfrm>
          <a:off x="1079500" y="134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121299</xdr:rowOff>
    </xdr:from>
    <xdr:ext cx="469744" cy="259045"/>
    <xdr:sp macro="" textlink="">
      <xdr:nvSpPr>
        <xdr:cNvPr id="206" name="テキスト ボックス 205"/>
        <xdr:cNvSpPr txBox="1"/>
      </xdr:nvSpPr>
      <xdr:spPr>
        <a:xfrm>
          <a:off x="895428" y="1349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14567</xdr:rowOff>
    </xdr:from>
    <xdr:to>
      <xdr:col>24</xdr:col>
      <xdr:colOff>63500</xdr:colOff>
      <xdr:row>96</xdr:row>
      <xdr:rowOff>16574</xdr:rowOff>
    </xdr:to>
    <xdr:cxnSp macro="">
      <xdr:nvCxnSpPr>
        <xdr:cNvPr id="236" name="直線コネクタ 235"/>
        <xdr:cNvCxnSpPr/>
      </xdr:nvCxnSpPr>
      <xdr:spPr>
        <a:xfrm>
          <a:off x="3797300" y="16473767"/>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14567</xdr:rowOff>
    </xdr:from>
    <xdr:to>
      <xdr:col>19</xdr:col>
      <xdr:colOff>177800</xdr:colOff>
      <xdr:row>96</xdr:row>
      <xdr:rowOff>109944</xdr:rowOff>
    </xdr:to>
    <xdr:cxnSp macro="">
      <xdr:nvCxnSpPr>
        <xdr:cNvPr id="239" name="直線コネクタ 238"/>
        <xdr:cNvCxnSpPr/>
      </xdr:nvCxnSpPr>
      <xdr:spPr>
        <a:xfrm flipV="1">
          <a:off x="2908300" y="16473767"/>
          <a:ext cx="889000" cy="9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109944</xdr:rowOff>
    </xdr:from>
    <xdr:to>
      <xdr:col>15</xdr:col>
      <xdr:colOff>50800</xdr:colOff>
      <xdr:row>97</xdr:row>
      <xdr:rowOff>8852</xdr:rowOff>
    </xdr:to>
    <xdr:cxnSp macro="">
      <xdr:nvCxnSpPr>
        <xdr:cNvPr id="242" name="直線コネクタ 241"/>
        <xdr:cNvCxnSpPr/>
      </xdr:nvCxnSpPr>
      <xdr:spPr>
        <a:xfrm flipV="1">
          <a:off x="2019300" y="16569144"/>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8852</xdr:rowOff>
    </xdr:from>
    <xdr:to>
      <xdr:col>10</xdr:col>
      <xdr:colOff>114300</xdr:colOff>
      <xdr:row>97</xdr:row>
      <xdr:rowOff>104369</xdr:rowOff>
    </xdr:to>
    <xdr:cxnSp macro="">
      <xdr:nvCxnSpPr>
        <xdr:cNvPr id="245" name="直線コネクタ 244"/>
        <xdr:cNvCxnSpPr/>
      </xdr:nvCxnSpPr>
      <xdr:spPr>
        <a:xfrm flipV="1">
          <a:off x="1130300" y="16639502"/>
          <a:ext cx="889000" cy="9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137224</xdr:rowOff>
    </xdr:from>
    <xdr:to>
      <xdr:col>24</xdr:col>
      <xdr:colOff>114300</xdr:colOff>
      <xdr:row>96</xdr:row>
      <xdr:rowOff>67374</xdr:rowOff>
    </xdr:to>
    <xdr:sp macro="" textlink="">
      <xdr:nvSpPr>
        <xdr:cNvPr id="255" name="楕円 254"/>
        <xdr:cNvSpPr/>
      </xdr:nvSpPr>
      <xdr:spPr>
        <a:xfrm>
          <a:off x="4584700" y="164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160101</xdr:rowOff>
    </xdr:from>
    <xdr:ext cx="599010" cy="259045"/>
    <xdr:sp macro="" textlink="">
      <xdr:nvSpPr>
        <xdr:cNvPr id="256" name="扶助費該当値テキスト"/>
        <xdr:cNvSpPr txBox="1"/>
      </xdr:nvSpPr>
      <xdr:spPr>
        <a:xfrm>
          <a:off x="4686300" y="1627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135217</xdr:rowOff>
    </xdr:from>
    <xdr:to>
      <xdr:col>20</xdr:col>
      <xdr:colOff>38100</xdr:colOff>
      <xdr:row>96</xdr:row>
      <xdr:rowOff>65367</xdr:rowOff>
    </xdr:to>
    <xdr:sp macro="" textlink="">
      <xdr:nvSpPr>
        <xdr:cNvPr id="257" name="楕円 256"/>
        <xdr:cNvSpPr/>
      </xdr:nvSpPr>
      <xdr:spPr>
        <a:xfrm>
          <a:off x="3746500" y="164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81894</xdr:rowOff>
    </xdr:from>
    <xdr:ext cx="599010" cy="259045"/>
    <xdr:sp macro="" textlink="">
      <xdr:nvSpPr>
        <xdr:cNvPr id="258" name="テキスト ボックス 257"/>
        <xdr:cNvSpPr txBox="1"/>
      </xdr:nvSpPr>
      <xdr:spPr>
        <a:xfrm>
          <a:off x="3497795" y="1619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59144</xdr:rowOff>
    </xdr:from>
    <xdr:to>
      <xdr:col>15</xdr:col>
      <xdr:colOff>101600</xdr:colOff>
      <xdr:row>96</xdr:row>
      <xdr:rowOff>160744</xdr:rowOff>
    </xdr:to>
    <xdr:sp macro="" textlink="">
      <xdr:nvSpPr>
        <xdr:cNvPr id="259" name="楕円 258"/>
        <xdr:cNvSpPr/>
      </xdr:nvSpPr>
      <xdr:spPr>
        <a:xfrm>
          <a:off x="2857500" y="165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5821</xdr:rowOff>
    </xdr:from>
    <xdr:ext cx="534377" cy="259045"/>
    <xdr:sp macro="" textlink="">
      <xdr:nvSpPr>
        <xdr:cNvPr id="260" name="テキスト ボックス 259"/>
        <xdr:cNvSpPr txBox="1"/>
      </xdr:nvSpPr>
      <xdr:spPr>
        <a:xfrm>
          <a:off x="2641111" y="162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129502</xdr:rowOff>
    </xdr:from>
    <xdr:to>
      <xdr:col>10</xdr:col>
      <xdr:colOff>165100</xdr:colOff>
      <xdr:row>97</xdr:row>
      <xdr:rowOff>59652</xdr:rowOff>
    </xdr:to>
    <xdr:sp macro="" textlink="">
      <xdr:nvSpPr>
        <xdr:cNvPr id="261" name="楕円 260"/>
        <xdr:cNvSpPr/>
      </xdr:nvSpPr>
      <xdr:spPr>
        <a:xfrm>
          <a:off x="1968500" y="165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76179</xdr:rowOff>
    </xdr:from>
    <xdr:ext cx="534377" cy="259045"/>
    <xdr:sp macro="" textlink="">
      <xdr:nvSpPr>
        <xdr:cNvPr id="262" name="テキスト ボックス 261"/>
        <xdr:cNvSpPr txBox="1"/>
      </xdr:nvSpPr>
      <xdr:spPr>
        <a:xfrm>
          <a:off x="1752111" y="163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53569</xdr:rowOff>
    </xdr:from>
    <xdr:to>
      <xdr:col>6</xdr:col>
      <xdr:colOff>38100</xdr:colOff>
      <xdr:row>97</xdr:row>
      <xdr:rowOff>155169</xdr:rowOff>
    </xdr:to>
    <xdr:sp macro="" textlink="">
      <xdr:nvSpPr>
        <xdr:cNvPr id="263" name="楕円 262"/>
        <xdr:cNvSpPr/>
      </xdr:nvSpPr>
      <xdr:spPr>
        <a:xfrm>
          <a:off x="1079500" y="166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xdr:rowOff>
    </xdr:from>
    <xdr:ext cx="534377" cy="259045"/>
    <xdr:sp macro="" textlink="">
      <xdr:nvSpPr>
        <xdr:cNvPr id="264" name="テキスト ボックス 263"/>
        <xdr:cNvSpPr txBox="1"/>
      </xdr:nvSpPr>
      <xdr:spPr>
        <a:xfrm>
          <a:off x="863111" y="164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77962</xdr:rowOff>
    </xdr:from>
    <xdr:to>
      <xdr:col>55</xdr:col>
      <xdr:colOff>0</xdr:colOff>
      <xdr:row>35</xdr:row>
      <xdr:rowOff>82942</xdr:rowOff>
    </xdr:to>
    <xdr:cxnSp macro="">
      <xdr:nvCxnSpPr>
        <xdr:cNvPr id="296" name="直線コネクタ 295"/>
        <xdr:cNvCxnSpPr/>
      </xdr:nvCxnSpPr>
      <xdr:spPr>
        <a:xfrm>
          <a:off x="9639300" y="6078712"/>
          <a:ext cx="8382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77962</xdr:rowOff>
    </xdr:from>
    <xdr:to>
      <xdr:col>50</xdr:col>
      <xdr:colOff>114300</xdr:colOff>
      <xdr:row>35</xdr:row>
      <xdr:rowOff>118914</xdr:rowOff>
    </xdr:to>
    <xdr:cxnSp macro="">
      <xdr:nvCxnSpPr>
        <xdr:cNvPr id="299" name="直線コネクタ 298"/>
        <xdr:cNvCxnSpPr/>
      </xdr:nvCxnSpPr>
      <xdr:spPr>
        <a:xfrm flipV="1">
          <a:off x="8750300" y="6078712"/>
          <a:ext cx="889000" cy="4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118914</xdr:rowOff>
    </xdr:from>
    <xdr:to>
      <xdr:col>45</xdr:col>
      <xdr:colOff>177800</xdr:colOff>
      <xdr:row>35</xdr:row>
      <xdr:rowOff>142623</xdr:rowOff>
    </xdr:to>
    <xdr:cxnSp macro="">
      <xdr:nvCxnSpPr>
        <xdr:cNvPr id="302" name="直線コネクタ 301"/>
        <xdr:cNvCxnSpPr/>
      </xdr:nvCxnSpPr>
      <xdr:spPr>
        <a:xfrm flipV="1">
          <a:off x="7861300" y="6119664"/>
          <a:ext cx="8890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142623</xdr:rowOff>
    </xdr:from>
    <xdr:to>
      <xdr:col>41</xdr:col>
      <xdr:colOff>50800</xdr:colOff>
      <xdr:row>36</xdr:row>
      <xdr:rowOff>26069</xdr:rowOff>
    </xdr:to>
    <xdr:cxnSp macro="">
      <xdr:nvCxnSpPr>
        <xdr:cNvPr id="305" name="直線コネクタ 304"/>
        <xdr:cNvCxnSpPr/>
      </xdr:nvCxnSpPr>
      <xdr:spPr>
        <a:xfrm flipV="1">
          <a:off x="6972300" y="6143373"/>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32142</xdr:rowOff>
    </xdr:from>
    <xdr:to>
      <xdr:col>55</xdr:col>
      <xdr:colOff>50800</xdr:colOff>
      <xdr:row>35</xdr:row>
      <xdr:rowOff>133742</xdr:rowOff>
    </xdr:to>
    <xdr:sp macro="" textlink="">
      <xdr:nvSpPr>
        <xdr:cNvPr id="315" name="楕円 314"/>
        <xdr:cNvSpPr/>
      </xdr:nvSpPr>
      <xdr:spPr>
        <a:xfrm>
          <a:off x="10426700" y="603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55019</xdr:rowOff>
    </xdr:from>
    <xdr:ext cx="534377" cy="259045"/>
    <xdr:sp macro="" textlink="">
      <xdr:nvSpPr>
        <xdr:cNvPr id="316" name="補助費等該当値テキスト"/>
        <xdr:cNvSpPr txBox="1"/>
      </xdr:nvSpPr>
      <xdr:spPr>
        <a:xfrm>
          <a:off x="10528300" y="588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27162</xdr:rowOff>
    </xdr:from>
    <xdr:to>
      <xdr:col>50</xdr:col>
      <xdr:colOff>165100</xdr:colOff>
      <xdr:row>35</xdr:row>
      <xdr:rowOff>128762</xdr:rowOff>
    </xdr:to>
    <xdr:sp macro="" textlink="">
      <xdr:nvSpPr>
        <xdr:cNvPr id="317" name="楕円 316"/>
        <xdr:cNvSpPr/>
      </xdr:nvSpPr>
      <xdr:spPr>
        <a:xfrm>
          <a:off x="9588500" y="60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145289</xdr:rowOff>
    </xdr:from>
    <xdr:ext cx="534377" cy="259045"/>
    <xdr:sp macro="" textlink="">
      <xdr:nvSpPr>
        <xdr:cNvPr id="318" name="テキスト ボックス 317"/>
        <xdr:cNvSpPr txBox="1"/>
      </xdr:nvSpPr>
      <xdr:spPr>
        <a:xfrm>
          <a:off x="9372111" y="58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68114</xdr:rowOff>
    </xdr:from>
    <xdr:to>
      <xdr:col>46</xdr:col>
      <xdr:colOff>38100</xdr:colOff>
      <xdr:row>35</xdr:row>
      <xdr:rowOff>169714</xdr:rowOff>
    </xdr:to>
    <xdr:sp macro="" textlink="">
      <xdr:nvSpPr>
        <xdr:cNvPr id="319" name="楕円 318"/>
        <xdr:cNvSpPr/>
      </xdr:nvSpPr>
      <xdr:spPr>
        <a:xfrm>
          <a:off x="8699500" y="60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14791</xdr:rowOff>
    </xdr:from>
    <xdr:ext cx="534377" cy="259045"/>
    <xdr:sp macro="" textlink="">
      <xdr:nvSpPr>
        <xdr:cNvPr id="320" name="テキスト ボックス 319"/>
        <xdr:cNvSpPr txBox="1"/>
      </xdr:nvSpPr>
      <xdr:spPr>
        <a:xfrm>
          <a:off x="8483111" y="584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91823</xdr:rowOff>
    </xdr:from>
    <xdr:to>
      <xdr:col>41</xdr:col>
      <xdr:colOff>101600</xdr:colOff>
      <xdr:row>36</xdr:row>
      <xdr:rowOff>21973</xdr:rowOff>
    </xdr:to>
    <xdr:sp macro="" textlink="">
      <xdr:nvSpPr>
        <xdr:cNvPr id="321" name="楕円 320"/>
        <xdr:cNvSpPr/>
      </xdr:nvSpPr>
      <xdr:spPr>
        <a:xfrm>
          <a:off x="7810500" y="609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38500</xdr:rowOff>
    </xdr:from>
    <xdr:ext cx="534377" cy="259045"/>
    <xdr:sp macro="" textlink="">
      <xdr:nvSpPr>
        <xdr:cNvPr id="322" name="テキスト ボックス 321"/>
        <xdr:cNvSpPr txBox="1"/>
      </xdr:nvSpPr>
      <xdr:spPr>
        <a:xfrm>
          <a:off x="7594111" y="58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146719</xdr:rowOff>
    </xdr:from>
    <xdr:to>
      <xdr:col>36</xdr:col>
      <xdr:colOff>165100</xdr:colOff>
      <xdr:row>36</xdr:row>
      <xdr:rowOff>76869</xdr:rowOff>
    </xdr:to>
    <xdr:sp macro="" textlink="">
      <xdr:nvSpPr>
        <xdr:cNvPr id="323" name="楕円 322"/>
        <xdr:cNvSpPr/>
      </xdr:nvSpPr>
      <xdr:spPr>
        <a:xfrm>
          <a:off x="6921500" y="61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93396</xdr:rowOff>
    </xdr:from>
    <xdr:ext cx="534377" cy="259045"/>
    <xdr:sp macro="" textlink="">
      <xdr:nvSpPr>
        <xdr:cNvPr id="324" name="テキスト ボックス 323"/>
        <xdr:cNvSpPr txBox="1"/>
      </xdr:nvSpPr>
      <xdr:spPr>
        <a:xfrm>
          <a:off x="6705111" y="592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70891</xdr:rowOff>
    </xdr:from>
    <xdr:to>
      <xdr:col>55</xdr:col>
      <xdr:colOff>0</xdr:colOff>
      <xdr:row>53</xdr:row>
      <xdr:rowOff>56228</xdr:rowOff>
    </xdr:to>
    <xdr:cxnSp macro="">
      <xdr:nvCxnSpPr>
        <xdr:cNvPr id="355" name="直線コネクタ 354"/>
        <xdr:cNvCxnSpPr/>
      </xdr:nvCxnSpPr>
      <xdr:spPr>
        <a:xfrm flipV="1">
          <a:off x="9639300" y="8643391"/>
          <a:ext cx="838200" cy="49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56228</xdr:rowOff>
    </xdr:from>
    <xdr:to>
      <xdr:col>50</xdr:col>
      <xdr:colOff>114300</xdr:colOff>
      <xdr:row>55</xdr:row>
      <xdr:rowOff>62302</xdr:rowOff>
    </xdr:to>
    <xdr:cxnSp macro="">
      <xdr:nvCxnSpPr>
        <xdr:cNvPr id="358" name="直線コネクタ 357"/>
        <xdr:cNvCxnSpPr/>
      </xdr:nvCxnSpPr>
      <xdr:spPr>
        <a:xfrm flipV="1">
          <a:off x="8750300" y="9143078"/>
          <a:ext cx="889000" cy="3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153721</xdr:rowOff>
    </xdr:from>
    <xdr:to>
      <xdr:col>45</xdr:col>
      <xdr:colOff>177800</xdr:colOff>
      <xdr:row>55</xdr:row>
      <xdr:rowOff>62302</xdr:rowOff>
    </xdr:to>
    <xdr:cxnSp macro="">
      <xdr:nvCxnSpPr>
        <xdr:cNvPr id="361" name="直線コネクタ 360"/>
        <xdr:cNvCxnSpPr/>
      </xdr:nvCxnSpPr>
      <xdr:spPr>
        <a:xfrm>
          <a:off x="7861300" y="9240571"/>
          <a:ext cx="889000" cy="2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153721</xdr:rowOff>
    </xdr:from>
    <xdr:to>
      <xdr:col>41</xdr:col>
      <xdr:colOff>50800</xdr:colOff>
      <xdr:row>54</xdr:row>
      <xdr:rowOff>156475</xdr:rowOff>
    </xdr:to>
    <xdr:cxnSp macro="">
      <xdr:nvCxnSpPr>
        <xdr:cNvPr id="364" name="直線コネクタ 363"/>
        <xdr:cNvCxnSpPr/>
      </xdr:nvCxnSpPr>
      <xdr:spPr>
        <a:xfrm flipV="1">
          <a:off x="6972300" y="9240571"/>
          <a:ext cx="889000" cy="17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20091</xdr:rowOff>
    </xdr:from>
    <xdr:to>
      <xdr:col>55</xdr:col>
      <xdr:colOff>50800</xdr:colOff>
      <xdr:row>50</xdr:row>
      <xdr:rowOff>121691</xdr:rowOff>
    </xdr:to>
    <xdr:sp macro="" textlink="">
      <xdr:nvSpPr>
        <xdr:cNvPr id="374" name="楕円 373"/>
        <xdr:cNvSpPr/>
      </xdr:nvSpPr>
      <xdr:spPr>
        <a:xfrm>
          <a:off x="10426700" y="85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42968</xdr:rowOff>
    </xdr:from>
    <xdr:ext cx="599010" cy="259045"/>
    <xdr:sp macro="" textlink="">
      <xdr:nvSpPr>
        <xdr:cNvPr id="375" name="普通建設事業費該当値テキスト"/>
        <xdr:cNvSpPr txBox="1"/>
      </xdr:nvSpPr>
      <xdr:spPr>
        <a:xfrm>
          <a:off x="10528300" y="844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5428</xdr:rowOff>
    </xdr:from>
    <xdr:to>
      <xdr:col>50</xdr:col>
      <xdr:colOff>165100</xdr:colOff>
      <xdr:row>53</xdr:row>
      <xdr:rowOff>107028</xdr:rowOff>
    </xdr:to>
    <xdr:sp macro="" textlink="">
      <xdr:nvSpPr>
        <xdr:cNvPr id="376" name="楕円 375"/>
        <xdr:cNvSpPr/>
      </xdr:nvSpPr>
      <xdr:spPr>
        <a:xfrm>
          <a:off x="9588500" y="90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123555</xdr:rowOff>
    </xdr:from>
    <xdr:ext cx="534377" cy="259045"/>
    <xdr:sp macro="" textlink="">
      <xdr:nvSpPr>
        <xdr:cNvPr id="377" name="テキスト ボックス 376"/>
        <xdr:cNvSpPr txBox="1"/>
      </xdr:nvSpPr>
      <xdr:spPr>
        <a:xfrm>
          <a:off x="9372111" y="88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11502</xdr:rowOff>
    </xdr:from>
    <xdr:to>
      <xdr:col>46</xdr:col>
      <xdr:colOff>38100</xdr:colOff>
      <xdr:row>55</xdr:row>
      <xdr:rowOff>113102</xdr:rowOff>
    </xdr:to>
    <xdr:sp macro="" textlink="">
      <xdr:nvSpPr>
        <xdr:cNvPr id="378" name="楕円 377"/>
        <xdr:cNvSpPr/>
      </xdr:nvSpPr>
      <xdr:spPr>
        <a:xfrm>
          <a:off x="8699500" y="944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104229</xdr:rowOff>
    </xdr:from>
    <xdr:ext cx="534377" cy="259045"/>
    <xdr:sp macro="" textlink="">
      <xdr:nvSpPr>
        <xdr:cNvPr id="379" name="テキスト ボックス 378"/>
        <xdr:cNvSpPr txBox="1"/>
      </xdr:nvSpPr>
      <xdr:spPr>
        <a:xfrm>
          <a:off x="8483111" y="953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102921</xdr:rowOff>
    </xdr:from>
    <xdr:to>
      <xdr:col>41</xdr:col>
      <xdr:colOff>101600</xdr:colOff>
      <xdr:row>54</xdr:row>
      <xdr:rowOff>33071</xdr:rowOff>
    </xdr:to>
    <xdr:sp macro="" textlink="">
      <xdr:nvSpPr>
        <xdr:cNvPr id="380" name="楕円 379"/>
        <xdr:cNvSpPr/>
      </xdr:nvSpPr>
      <xdr:spPr>
        <a:xfrm>
          <a:off x="7810500" y="918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49598</xdr:rowOff>
    </xdr:from>
    <xdr:ext cx="534377" cy="259045"/>
    <xdr:sp macro="" textlink="">
      <xdr:nvSpPr>
        <xdr:cNvPr id="381" name="テキスト ボックス 380"/>
        <xdr:cNvSpPr txBox="1"/>
      </xdr:nvSpPr>
      <xdr:spPr>
        <a:xfrm>
          <a:off x="7594111" y="896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105675</xdr:rowOff>
    </xdr:from>
    <xdr:to>
      <xdr:col>36</xdr:col>
      <xdr:colOff>165100</xdr:colOff>
      <xdr:row>55</xdr:row>
      <xdr:rowOff>35825</xdr:rowOff>
    </xdr:to>
    <xdr:sp macro="" textlink="">
      <xdr:nvSpPr>
        <xdr:cNvPr id="382" name="楕円 381"/>
        <xdr:cNvSpPr/>
      </xdr:nvSpPr>
      <xdr:spPr>
        <a:xfrm>
          <a:off x="6921500" y="93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52352</xdr:rowOff>
    </xdr:from>
    <xdr:ext cx="534377" cy="259045"/>
    <xdr:sp macro="" textlink="">
      <xdr:nvSpPr>
        <xdr:cNvPr id="383" name="テキスト ボックス 382"/>
        <xdr:cNvSpPr txBox="1"/>
      </xdr:nvSpPr>
      <xdr:spPr>
        <a:xfrm>
          <a:off x="6705111" y="913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72960</xdr:rowOff>
    </xdr:from>
    <xdr:to>
      <xdr:col>55</xdr:col>
      <xdr:colOff>0</xdr:colOff>
      <xdr:row>77</xdr:row>
      <xdr:rowOff>91084</xdr:rowOff>
    </xdr:to>
    <xdr:cxnSp macro="">
      <xdr:nvCxnSpPr>
        <xdr:cNvPr id="414" name="直線コネクタ 413"/>
        <xdr:cNvCxnSpPr/>
      </xdr:nvCxnSpPr>
      <xdr:spPr>
        <a:xfrm flipV="1">
          <a:off x="9639300" y="12931710"/>
          <a:ext cx="838200" cy="36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91084</xdr:rowOff>
    </xdr:from>
    <xdr:to>
      <xdr:col>50</xdr:col>
      <xdr:colOff>114300</xdr:colOff>
      <xdr:row>78</xdr:row>
      <xdr:rowOff>7863</xdr:rowOff>
    </xdr:to>
    <xdr:cxnSp macro="">
      <xdr:nvCxnSpPr>
        <xdr:cNvPr id="417" name="直線コネクタ 416"/>
        <xdr:cNvCxnSpPr/>
      </xdr:nvCxnSpPr>
      <xdr:spPr>
        <a:xfrm flipV="1">
          <a:off x="8750300" y="13292734"/>
          <a:ext cx="889000" cy="8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27708</xdr:rowOff>
    </xdr:from>
    <xdr:to>
      <xdr:col>45</xdr:col>
      <xdr:colOff>177800</xdr:colOff>
      <xdr:row>78</xdr:row>
      <xdr:rowOff>7863</xdr:rowOff>
    </xdr:to>
    <xdr:cxnSp macro="">
      <xdr:nvCxnSpPr>
        <xdr:cNvPr id="420" name="直線コネクタ 419"/>
        <xdr:cNvCxnSpPr/>
      </xdr:nvCxnSpPr>
      <xdr:spPr>
        <a:xfrm>
          <a:off x="7861300" y="13057908"/>
          <a:ext cx="889000" cy="32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22160</xdr:rowOff>
    </xdr:from>
    <xdr:to>
      <xdr:col>55</xdr:col>
      <xdr:colOff>50800</xdr:colOff>
      <xdr:row>75</xdr:row>
      <xdr:rowOff>123760</xdr:rowOff>
    </xdr:to>
    <xdr:sp macro="" textlink="">
      <xdr:nvSpPr>
        <xdr:cNvPr id="430" name="楕円 429"/>
        <xdr:cNvSpPr/>
      </xdr:nvSpPr>
      <xdr:spPr>
        <a:xfrm>
          <a:off x="10426700" y="128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45037</xdr:rowOff>
    </xdr:from>
    <xdr:ext cx="534377" cy="259045"/>
    <xdr:sp macro="" textlink="">
      <xdr:nvSpPr>
        <xdr:cNvPr id="431" name="普通建設事業費 （ うち新規整備　）該当値テキスト"/>
        <xdr:cNvSpPr txBox="1"/>
      </xdr:nvSpPr>
      <xdr:spPr>
        <a:xfrm>
          <a:off x="10528300" y="1273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40284</xdr:rowOff>
    </xdr:from>
    <xdr:to>
      <xdr:col>50</xdr:col>
      <xdr:colOff>165100</xdr:colOff>
      <xdr:row>77</xdr:row>
      <xdr:rowOff>141884</xdr:rowOff>
    </xdr:to>
    <xdr:sp macro="" textlink="">
      <xdr:nvSpPr>
        <xdr:cNvPr id="432" name="楕円 431"/>
        <xdr:cNvSpPr/>
      </xdr:nvSpPr>
      <xdr:spPr>
        <a:xfrm>
          <a:off x="9588500" y="132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158411</xdr:rowOff>
    </xdr:from>
    <xdr:ext cx="534377" cy="259045"/>
    <xdr:sp macro="" textlink="">
      <xdr:nvSpPr>
        <xdr:cNvPr id="433" name="テキスト ボックス 432"/>
        <xdr:cNvSpPr txBox="1"/>
      </xdr:nvSpPr>
      <xdr:spPr>
        <a:xfrm>
          <a:off x="9372111" y="130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128513</xdr:rowOff>
    </xdr:from>
    <xdr:to>
      <xdr:col>46</xdr:col>
      <xdr:colOff>38100</xdr:colOff>
      <xdr:row>78</xdr:row>
      <xdr:rowOff>58663</xdr:rowOff>
    </xdr:to>
    <xdr:sp macro="" textlink="">
      <xdr:nvSpPr>
        <xdr:cNvPr id="434" name="楕円 433"/>
        <xdr:cNvSpPr/>
      </xdr:nvSpPr>
      <xdr:spPr>
        <a:xfrm>
          <a:off x="8699500" y="133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49790</xdr:rowOff>
    </xdr:from>
    <xdr:ext cx="534377" cy="259045"/>
    <xdr:sp macro="" textlink="">
      <xdr:nvSpPr>
        <xdr:cNvPr id="435" name="テキスト ボックス 434"/>
        <xdr:cNvSpPr txBox="1"/>
      </xdr:nvSpPr>
      <xdr:spPr>
        <a:xfrm>
          <a:off x="8483111" y="134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148358</xdr:rowOff>
    </xdr:from>
    <xdr:to>
      <xdr:col>41</xdr:col>
      <xdr:colOff>101600</xdr:colOff>
      <xdr:row>76</xdr:row>
      <xdr:rowOff>78508</xdr:rowOff>
    </xdr:to>
    <xdr:sp macro="" textlink="">
      <xdr:nvSpPr>
        <xdr:cNvPr id="436" name="楕円 435"/>
        <xdr:cNvSpPr/>
      </xdr:nvSpPr>
      <xdr:spPr>
        <a:xfrm>
          <a:off x="7810500" y="130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95035</xdr:rowOff>
    </xdr:from>
    <xdr:ext cx="534377" cy="259045"/>
    <xdr:sp macro="" textlink="">
      <xdr:nvSpPr>
        <xdr:cNvPr id="437" name="テキスト ボックス 436"/>
        <xdr:cNvSpPr txBox="1"/>
      </xdr:nvSpPr>
      <xdr:spPr>
        <a:xfrm>
          <a:off x="7594111" y="12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160159</xdr:rowOff>
    </xdr:from>
    <xdr:to>
      <xdr:col>55</xdr:col>
      <xdr:colOff>0</xdr:colOff>
      <xdr:row>96</xdr:row>
      <xdr:rowOff>64770</xdr:rowOff>
    </xdr:to>
    <xdr:cxnSp macro="">
      <xdr:nvCxnSpPr>
        <xdr:cNvPr id="466" name="直線コネクタ 465"/>
        <xdr:cNvCxnSpPr/>
      </xdr:nvCxnSpPr>
      <xdr:spPr>
        <a:xfrm flipV="1">
          <a:off x="9639300" y="16447909"/>
          <a:ext cx="838200" cy="7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64770</xdr:rowOff>
    </xdr:from>
    <xdr:to>
      <xdr:col>50</xdr:col>
      <xdr:colOff>114300</xdr:colOff>
      <xdr:row>97</xdr:row>
      <xdr:rowOff>101994</xdr:rowOff>
    </xdr:to>
    <xdr:cxnSp macro="">
      <xdr:nvCxnSpPr>
        <xdr:cNvPr id="469" name="直線コネクタ 468"/>
        <xdr:cNvCxnSpPr/>
      </xdr:nvCxnSpPr>
      <xdr:spPr>
        <a:xfrm flipV="1">
          <a:off x="8750300" y="16523970"/>
          <a:ext cx="889000" cy="20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101994</xdr:rowOff>
    </xdr:from>
    <xdr:to>
      <xdr:col>45</xdr:col>
      <xdr:colOff>177800</xdr:colOff>
      <xdr:row>98</xdr:row>
      <xdr:rowOff>74270</xdr:rowOff>
    </xdr:to>
    <xdr:cxnSp macro="">
      <xdr:nvCxnSpPr>
        <xdr:cNvPr id="472" name="直線コネクタ 471"/>
        <xdr:cNvCxnSpPr/>
      </xdr:nvCxnSpPr>
      <xdr:spPr>
        <a:xfrm flipV="1">
          <a:off x="7861300" y="16732644"/>
          <a:ext cx="889000" cy="1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109359</xdr:rowOff>
    </xdr:from>
    <xdr:to>
      <xdr:col>55</xdr:col>
      <xdr:colOff>50800</xdr:colOff>
      <xdr:row>96</xdr:row>
      <xdr:rowOff>39509</xdr:rowOff>
    </xdr:to>
    <xdr:sp macro="" textlink="">
      <xdr:nvSpPr>
        <xdr:cNvPr id="482" name="楕円 481"/>
        <xdr:cNvSpPr/>
      </xdr:nvSpPr>
      <xdr:spPr>
        <a:xfrm>
          <a:off x="10426700" y="163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132236</xdr:rowOff>
    </xdr:from>
    <xdr:ext cx="534377" cy="259045"/>
    <xdr:sp macro="" textlink="">
      <xdr:nvSpPr>
        <xdr:cNvPr id="483" name="普通建設事業費 （ うち更新整備　）該当値テキスト"/>
        <xdr:cNvSpPr txBox="1"/>
      </xdr:nvSpPr>
      <xdr:spPr>
        <a:xfrm>
          <a:off x="10528300" y="162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13970</xdr:rowOff>
    </xdr:from>
    <xdr:to>
      <xdr:col>50</xdr:col>
      <xdr:colOff>165100</xdr:colOff>
      <xdr:row>96</xdr:row>
      <xdr:rowOff>115570</xdr:rowOff>
    </xdr:to>
    <xdr:sp macro="" textlink="">
      <xdr:nvSpPr>
        <xdr:cNvPr id="484" name="楕円 483"/>
        <xdr:cNvSpPr/>
      </xdr:nvSpPr>
      <xdr:spPr>
        <a:xfrm>
          <a:off x="958850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132097</xdr:rowOff>
    </xdr:from>
    <xdr:ext cx="534377" cy="259045"/>
    <xdr:sp macro="" textlink="">
      <xdr:nvSpPr>
        <xdr:cNvPr id="485" name="テキスト ボックス 484"/>
        <xdr:cNvSpPr txBox="1"/>
      </xdr:nvSpPr>
      <xdr:spPr>
        <a:xfrm>
          <a:off x="9372111" y="162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51194</xdr:rowOff>
    </xdr:from>
    <xdr:to>
      <xdr:col>46</xdr:col>
      <xdr:colOff>38100</xdr:colOff>
      <xdr:row>97</xdr:row>
      <xdr:rowOff>152794</xdr:rowOff>
    </xdr:to>
    <xdr:sp macro="" textlink="">
      <xdr:nvSpPr>
        <xdr:cNvPr id="486" name="楕円 485"/>
        <xdr:cNvSpPr/>
      </xdr:nvSpPr>
      <xdr:spPr>
        <a:xfrm>
          <a:off x="8699500" y="166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143921</xdr:rowOff>
    </xdr:from>
    <xdr:ext cx="534377" cy="259045"/>
    <xdr:sp macro="" textlink="">
      <xdr:nvSpPr>
        <xdr:cNvPr id="487" name="テキスト ボックス 486"/>
        <xdr:cNvSpPr txBox="1"/>
      </xdr:nvSpPr>
      <xdr:spPr>
        <a:xfrm>
          <a:off x="8483111" y="167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23470</xdr:rowOff>
    </xdr:from>
    <xdr:to>
      <xdr:col>41</xdr:col>
      <xdr:colOff>101600</xdr:colOff>
      <xdr:row>98</xdr:row>
      <xdr:rowOff>125070</xdr:rowOff>
    </xdr:to>
    <xdr:sp macro="" textlink="">
      <xdr:nvSpPr>
        <xdr:cNvPr id="488" name="楕円 487"/>
        <xdr:cNvSpPr/>
      </xdr:nvSpPr>
      <xdr:spPr>
        <a:xfrm>
          <a:off x="7810500" y="168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116197</xdr:rowOff>
    </xdr:from>
    <xdr:ext cx="534377" cy="259045"/>
    <xdr:sp macro="" textlink="">
      <xdr:nvSpPr>
        <xdr:cNvPr id="489" name="テキスト ボックス 488"/>
        <xdr:cNvSpPr txBox="1"/>
      </xdr:nvSpPr>
      <xdr:spPr>
        <a:xfrm>
          <a:off x="7594111" y="169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152583</xdr:rowOff>
    </xdr:from>
    <xdr:to>
      <xdr:col>85</xdr:col>
      <xdr:colOff>127000</xdr:colOff>
      <xdr:row>39</xdr:row>
      <xdr:rowOff>64981</xdr:rowOff>
    </xdr:to>
    <xdr:cxnSp macro="">
      <xdr:nvCxnSpPr>
        <xdr:cNvPr id="520" name="直線コネクタ 519"/>
        <xdr:cNvCxnSpPr/>
      </xdr:nvCxnSpPr>
      <xdr:spPr>
        <a:xfrm>
          <a:off x="15481300" y="6667683"/>
          <a:ext cx="838200" cy="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152583</xdr:rowOff>
    </xdr:from>
    <xdr:to>
      <xdr:col>81</xdr:col>
      <xdr:colOff>50800</xdr:colOff>
      <xdr:row>39</xdr:row>
      <xdr:rowOff>69111</xdr:rowOff>
    </xdr:to>
    <xdr:cxnSp macro="">
      <xdr:nvCxnSpPr>
        <xdr:cNvPr id="523" name="直線コネクタ 522"/>
        <xdr:cNvCxnSpPr/>
      </xdr:nvCxnSpPr>
      <xdr:spPr>
        <a:xfrm flipV="1">
          <a:off x="14592300" y="6667683"/>
          <a:ext cx="889000" cy="8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69111</xdr:rowOff>
    </xdr:from>
    <xdr:to>
      <xdr:col>76</xdr:col>
      <xdr:colOff>114300</xdr:colOff>
      <xdr:row>39</xdr:row>
      <xdr:rowOff>88134</xdr:rowOff>
    </xdr:to>
    <xdr:cxnSp macro="">
      <xdr:nvCxnSpPr>
        <xdr:cNvPr id="526" name="直線コネクタ 525"/>
        <xdr:cNvCxnSpPr/>
      </xdr:nvCxnSpPr>
      <xdr:spPr>
        <a:xfrm flipV="1">
          <a:off x="13703300" y="6755661"/>
          <a:ext cx="8890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88134</xdr:rowOff>
    </xdr:from>
    <xdr:to>
      <xdr:col>71</xdr:col>
      <xdr:colOff>177800</xdr:colOff>
      <xdr:row>39</xdr:row>
      <xdr:rowOff>98617</xdr:rowOff>
    </xdr:to>
    <xdr:cxnSp macro="">
      <xdr:nvCxnSpPr>
        <xdr:cNvPr id="529" name="直線コネクタ 528"/>
        <xdr:cNvCxnSpPr/>
      </xdr:nvCxnSpPr>
      <xdr:spPr>
        <a:xfrm flipV="1">
          <a:off x="12814300" y="6774684"/>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14181</xdr:rowOff>
    </xdr:from>
    <xdr:to>
      <xdr:col>85</xdr:col>
      <xdr:colOff>177800</xdr:colOff>
      <xdr:row>39</xdr:row>
      <xdr:rowOff>115781</xdr:rowOff>
    </xdr:to>
    <xdr:sp macro="" textlink="">
      <xdr:nvSpPr>
        <xdr:cNvPr id="539" name="楕円 538"/>
        <xdr:cNvSpPr/>
      </xdr:nvSpPr>
      <xdr:spPr>
        <a:xfrm>
          <a:off x="16268700" y="67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469744" cy="259045"/>
    <xdr:sp macro="" textlink="">
      <xdr:nvSpPr>
        <xdr:cNvPr id="540" name="災害復旧事業費該当値テキスト"/>
        <xdr:cNvSpPr txBox="1"/>
      </xdr:nvSpPr>
      <xdr:spPr>
        <a:xfrm>
          <a:off x="16370300" y="665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101783</xdr:rowOff>
    </xdr:from>
    <xdr:to>
      <xdr:col>81</xdr:col>
      <xdr:colOff>101600</xdr:colOff>
      <xdr:row>39</xdr:row>
      <xdr:rowOff>31933</xdr:rowOff>
    </xdr:to>
    <xdr:sp macro="" textlink="">
      <xdr:nvSpPr>
        <xdr:cNvPr id="541" name="楕円 540"/>
        <xdr:cNvSpPr/>
      </xdr:nvSpPr>
      <xdr:spPr>
        <a:xfrm>
          <a:off x="15430500" y="66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48460</xdr:rowOff>
    </xdr:from>
    <xdr:ext cx="469744" cy="259045"/>
    <xdr:sp macro="" textlink="">
      <xdr:nvSpPr>
        <xdr:cNvPr id="542" name="テキスト ボックス 541"/>
        <xdr:cNvSpPr txBox="1"/>
      </xdr:nvSpPr>
      <xdr:spPr>
        <a:xfrm>
          <a:off x="15246428" y="639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18311</xdr:rowOff>
    </xdr:from>
    <xdr:to>
      <xdr:col>76</xdr:col>
      <xdr:colOff>165100</xdr:colOff>
      <xdr:row>39</xdr:row>
      <xdr:rowOff>119911</xdr:rowOff>
    </xdr:to>
    <xdr:sp macro="" textlink="">
      <xdr:nvSpPr>
        <xdr:cNvPr id="543" name="楕円 542"/>
        <xdr:cNvSpPr/>
      </xdr:nvSpPr>
      <xdr:spPr>
        <a:xfrm>
          <a:off x="14541500" y="67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111038</xdr:rowOff>
    </xdr:from>
    <xdr:ext cx="469744" cy="259045"/>
    <xdr:sp macro="" textlink="">
      <xdr:nvSpPr>
        <xdr:cNvPr id="544" name="テキスト ボックス 543"/>
        <xdr:cNvSpPr txBox="1"/>
      </xdr:nvSpPr>
      <xdr:spPr>
        <a:xfrm>
          <a:off x="14357428" y="679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37334</xdr:rowOff>
    </xdr:from>
    <xdr:to>
      <xdr:col>72</xdr:col>
      <xdr:colOff>38100</xdr:colOff>
      <xdr:row>39</xdr:row>
      <xdr:rowOff>138934</xdr:rowOff>
    </xdr:to>
    <xdr:sp macro="" textlink="">
      <xdr:nvSpPr>
        <xdr:cNvPr id="545" name="楕円 544"/>
        <xdr:cNvSpPr/>
      </xdr:nvSpPr>
      <xdr:spPr>
        <a:xfrm>
          <a:off x="13652500" y="67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130061</xdr:rowOff>
    </xdr:from>
    <xdr:ext cx="378565" cy="259045"/>
    <xdr:sp macro="" textlink="">
      <xdr:nvSpPr>
        <xdr:cNvPr id="546" name="テキスト ボックス 545"/>
        <xdr:cNvSpPr txBox="1"/>
      </xdr:nvSpPr>
      <xdr:spPr>
        <a:xfrm>
          <a:off x="13514017" y="6816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47817</xdr:rowOff>
    </xdr:from>
    <xdr:to>
      <xdr:col>67</xdr:col>
      <xdr:colOff>101600</xdr:colOff>
      <xdr:row>39</xdr:row>
      <xdr:rowOff>149417</xdr:rowOff>
    </xdr:to>
    <xdr:sp macro="" textlink="">
      <xdr:nvSpPr>
        <xdr:cNvPr id="547" name="楕円 546"/>
        <xdr:cNvSpPr/>
      </xdr:nvSpPr>
      <xdr:spPr>
        <a:xfrm>
          <a:off x="12763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140544</xdr:rowOff>
    </xdr:from>
    <xdr:ext cx="313932" cy="259045"/>
    <xdr:sp macro="" textlink="">
      <xdr:nvSpPr>
        <xdr:cNvPr id="548" name="テキスト ボックス 547"/>
        <xdr:cNvSpPr txBox="1"/>
      </xdr:nvSpPr>
      <xdr:spPr>
        <a:xfrm>
          <a:off x="12657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81458</xdr:rowOff>
    </xdr:from>
    <xdr:to>
      <xdr:col>85</xdr:col>
      <xdr:colOff>127000</xdr:colOff>
      <xdr:row>75</xdr:row>
      <xdr:rowOff>108712</xdr:rowOff>
    </xdr:to>
    <xdr:cxnSp macro="">
      <xdr:nvCxnSpPr>
        <xdr:cNvPr id="626" name="直線コネクタ 625"/>
        <xdr:cNvCxnSpPr/>
      </xdr:nvCxnSpPr>
      <xdr:spPr>
        <a:xfrm flipV="1">
          <a:off x="15481300" y="12940208"/>
          <a:ext cx="8382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102984</xdr:rowOff>
    </xdr:from>
    <xdr:to>
      <xdr:col>81</xdr:col>
      <xdr:colOff>50800</xdr:colOff>
      <xdr:row>75</xdr:row>
      <xdr:rowOff>108712</xdr:rowOff>
    </xdr:to>
    <xdr:cxnSp macro="">
      <xdr:nvCxnSpPr>
        <xdr:cNvPr id="629" name="直線コネクタ 628"/>
        <xdr:cNvCxnSpPr/>
      </xdr:nvCxnSpPr>
      <xdr:spPr>
        <a:xfrm>
          <a:off x="14592300" y="12961734"/>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88608</xdr:rowOff>
    </xdr:from>
    <xdr:to>
      <xdr:col>76</xdr:col>
      <xdr:colOff>114300</xdr:colOff>
      <xdr:row>75</xdr:row>
      <xdr:rowOff>102984</xdr:rowOff>
    </xdr:to>
    <xdr:cxnSp macro="">
      <xdr:nvCxnSpPr>
        <xdr:cNvPr id="632" name="直線コネクタ 631"/>
        <xdr:cNvCxnSpPr/>
      </xdr:nvCxnSpPr>
      <xdr:spPr>
        <a:xfrm>
          <a:off x="13703300" y="12947358"/>
          <a:ext cx="889000" cy="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42278</xdr:rowOff>
    </xdr:from>
    <xdr:to>
      <xdr:col>71</xdr:col>
      <xdr:colOff>177800</xdr:colOff>
      <xdr:row>75</xdr:row>
      <xdr:rowOff>88608</xdr:rowOff>
    </xdr:to>
    <xdr:cxnSp macro="">
      <xdr:nvCxnSpPr>
        <xdr:cNvPr id="635" name="直線コネクタ 634"/>
        <xdr:cNvCxnSpPr/>
      </xdr:nvCxnSpPr>
      <xdr:spPr>
        <a:xfrm>
          <a:off x="12814300" y="12901028"/>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30658</xdr:rowOff>
    </xdr:from>
    <xdr:to>
      <xdr:col>85</xdr:col>
      <xdr:colOff>177800</xdr:colOff>
      <xdr:row>75</xdr:row>
      <xdr:rowOff>132258</xdr:rowOff>
    </xdr:to>
    <xdr:sp macro="" textlink="">
      <xdr:nvSpPr>
        <xdr:cNvPr id="645" name="楕円 644"/>
        <xdr:cNvSpPr/>
      </xdr:nvSpPr>
      <xdr:spPr>
        <a:xfrm>
          <a:off x="16268700" y="128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9085</xdr:rowOff>
    </xdr:from>
    <xdr:ext cx="534377" cy="259045"/>
    <xdr:sp macro="" textlink="">
      <xdr:nvSpPr>
        <xdr:cNvPr id="646" name="公債費該当値テキスト"/>
        <xdr:cNvSpPr txBox="1"/>
      </xdr:nvSpPr>
      <xdr:spPr>
        <a:xfrm>
          <a:off x="16370300" y="128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57912</xdr:rowOff>
    </xdr:from>
    <xdr:to>
      <xdr:col>81</xdr:col>
      <xdr:colOff>101600</xdr:colOff>
      <xdr:row>75</xdr:row>
      <xdr:rowOff>159513</xdr:rowOff>
    </xdr:to>
    <xdr:sp macro="" textlink="">
      <xdr:nvSpPr>
        <xdr:cNvPr id="647" name="楕円 646"/>
        <xdr:cNvSpPr/>
      </xdr:nvSpPr>
      <xdr:spPr>
        <a:xfrm>
          <a:off x="15430500" y="129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150640</xdr:rowOff>
    </xdr:from>
    <xdr:ext cx="534377" cy="259045"/>
    <xdr:sp macro="" textlink="">
      <xdr:nvSpPr>
        <xdr:cNvPr id="648" name="テキスト ボックス 647"/>
        <xdr:cNvSpPr txBox="1"/>
      </xdr:nvSpPr>
      <xdr:spPr>
        <a:xfrm>
          <a:off x="15214111" y="130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52184</xdr:rowOff>
    </xdr:from>
    <xdr:to>
      <xdr:col>76</xdr:col>
      <xdr:colOff>165100</xdr:colOff>
      <xdr:row>75</xdr:row>
      <xdr:rowOff>153784</xdr:rowOff>
    </xdr:to>
    <xdr:sp macro="" textlink="">
      <xdr:nvSpPr>
        <xdr:cNvPr id="649" name="楕円 648"/>
        <xdr:cNvSpPr/>
      </xdr:nvSpPr>
      <xdr:spPr>
        <a:xfrm>
          <a:off x="14541500" y="129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144911</xdr:rowOff>
    </xdr:from>
    <xdr:ext cx="534377" cy="259045"/>
    <xdr:sp macro="" textlink="">
      <xdr:nvSpPr>
        <xdr:cNvPr id="650" name="テキスト ボックス 649"/>
        <xdr:cNvSpPr txBox="1"/>
      </xdr:nvSpPr>
      <xdr:spPr>
        <a:xfrm>
          <a:off x="14325111" y="130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37808</xdr:rowOff>
    </xdr:from>
    <xdr:to>
      <xdr:col>72</xdr:col>
      <xdr:colOff>38100</xdr:colOff>
      <xdr:row>75</xdr:row>
      <xdr:rowOff>139408</xdr:rowOff>
    </xdr:to>
    <xdr:sp macro="" textlink="">
      <xdr:nvSpPr>
        <xdr:cNvPr id="651" name="楕円 650"/>
        <xdr:cNvSpPr/>
      </xdr:nvSpPr>
      <xdr:spPr>
        <a:xfrm>
          <a:off x="13652500" y="128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155935</xdr:rowOff>
    </xdr:from>
    <xdr:ext cx="534377" cy="259045"/>
    <xdr:sp macro="" textlink="">
      <xdr:nvSpPr>
        <xdr:cNvPr id="652" name="テキスト ボックス 651"/>
        <xdr:cNvSpPr txBox="1"/>
      </xdr:nvSpPr>
      <xdr:spPr>
        <a:xfrm>
          <a:off x="13436111" y="126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162928</xdr:rowOff>
    </xdr:from>
    <xdr:to>
      <xdr:col>67</xdr:col>
      <xdr:colOff>101600</xdr:colOff>
      <xdr:row>75</xdr:row>
      <xdr:rowOff>93078</xdr:rowOff>
    </xdr:to>
    <xdr:sp macro="" textlink="">
      <xdr:nvSpPr>
        <xdr:cNvPr id="653" name="楕円 652"/>
        <xdr:cNvSpPr/>
      </xdr:nvSpPr>
      <xdr:spPr>
        <a:xfrm>
          <a:off x="12763500" y="128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109605</xdr:rowOff>
    </xdr:from>
    <xdr:ext cx="534377" cy="259045"/>
    <xdr:sp macro="" textlink="">
      <xdr:nvSpPr>
        <xdr:cNvPr id="654" name="テキスト ボックス 653"/>
        <xdr:cNvSpPr txBox="1"/>
      </xdr:nvSpPr>
      <xdr:spPr>
        <a:xfrm>
          <a:off x="12547111" y="126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58455</xdr:rowOff>
    </xdr:from>
    <xdr:to>
      <xdr:col>85</xdr:col>
      <xdr:colOff>127000</xdr:colOff>
      <xdr:row>97</xdr:row>
      <xdr:rowOff>97363</xdr:rowOff>
    </xdr:to>
    <xdr:cxnSp macro="">
      <xdr:nvCxnSpPr>
        <xdr:cNvPr id="681" name="直線コネクタ 680"/>
        <xdr:cNvCxnSpPr/>
      </xdr:nvCxnSpPr>
      <xdr:spPr>
        <a:xfrm flipV="1">
          <a:off x="15481300" y="16517655"/>
          <a:ext cx="838200" cy="2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97363</xdr:rowOff>
    </xdr:from>
    <xdr:to>
      <xdr:col>81</xdr:col>
      <xdr:colOff>50800</xdr:colOff>
      <xdr:row>97</xdr:row>
      <xdr:rowOff>112199</xdr:rowOff>
    </xdr:to>
    <xdr:cxnSp macro="">
      <xdr:nvCxnSpPr>
        <xdr:cNvPr id="684" name="直線コネクタ 683"/>
        <xdr:cNvCxnSpPr/>
      </xdr:nvCxnSpPr>
      <xdr:spPr>
        <a:xfrm flipV="1">
          <a:off x="14592300" y="16728013"/>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169213</xdr:rowOff>
    </xdr:from>
    <xdr:to>
      <xdr:col>76</xdr:col>
      <xdr:colOff>114300</xdr:colOff>
      <xdr:row>97</xdr:row>
      <xdr:rowOff>112199</xdr:rowOff>
    </xdr:to>
    <xdr:cxnSp macro="">
      <xdr:nvCxnSpPr>
        <xdr:cNvPr id="687" name="直線コネクタ 686"/>
        <xdr:cNvCxnSpPr/>
      </xdr:nvCxnSpPr>
      <xdr:spPr>
        <a:xfrm>
          <a:off x="13703300" y="16628413"/>
          <a:ext cx="889000" cy="11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86962</xdr:rowOff>
    </xdr:from>
    <xdr:to>
      <xdr:col>71</xdr:col>
      <xdr:colOff>177800</xdr:colOff>
      <xdr:row>96</xdr:row>
      <xdr:rowOff>169213</xdr:rowOff>
    </xdr:to>
    <xdr:cxnSp macro="">
      <xdr:nvCxnSpPr>
        <xdr:cNvPr id="690" name="直線コネクタ 689"/>
        <xdr:cNvCxnSpPr/>
      </xdr:nvCxnSpPr>
      <xdr:spPr>
        <a:xfrm>
          <a:off x="12814300" y="16546162"/>
          <a:ext cx="889000" cy="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7655</xdr:rowOff>
    </xdr:from>
    <xdr:to>
      <xdr:col>85</xdr:col>
      <xdr:colOff>177800</xdr:colOff>
      <xdr:row>96</xdr:row>
      <xdr:rowOff>109255</xdr:rowOff>
    </xdr:to>
    <xdr:sp macro="" textlink="">
      <xdr:nvSpPr>
        <xdr:cNvPr id="700" name="楕円 699"/>
        <xdr:cNvSpPr/>
      </xdr:nvSpPr>
      <xdr:spPr>
        <a:xfrm>
          <a:off x="16268700" y="164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30532</xdr:rowOff>
    </xdr:from>
    <xdr:ext cx="534377" cy="259045"/>
    <xdr:sp macro="" textlink="">
      <xdr:nvSpPr>
        <xdr:cNvPr id="701" name="積立金該当値テキスト"/>
        <xdr:cNvSpPr txBox="1"/>
      </xdr:nvSpPr>
      <xdr:spPr>
        <a:xfrm>
          <a:off x="16370300" y="1631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46563</xdr:rowOff>
    </xdr:from>
    <xdr:to>
      <xdr:col>81</xdr:col>
      <xdr:colOff>101600</xdr:colOff>
      <xdr:row>97</xdr:row>
      <xdr:rowOff>148163</xdr:rowOff>
    </xdr:to>
    <xdr:sp macro="" textlink="">
      <xdr:nvSpPr>
        <xdr:cNvPr id="702" name="楕円 701"/>
        <xdr:cNvSpPr/>
      </xdr:nvSpPr>
      <xdr:spPr>
        <a:xfrm>
          <a:off x="15430500" y="166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139290</xdr:rowOff>
    </xdr:from>
    <xdr:ext cx="469744" cy="259045"/>
    <xdr:sp macro="" textlink="">
      <xdr:nvSpPr>
        <xdr:cNvPr id="703" name="テキスト ボックス 702"/>
        <xdr:cNvSpPr txBox="1"/>
      </xdr:nvSpPr>
      <xdr:spPr>
        <a:xfrm>
          <a:off x="15246428" y="16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61399</xdr:rowOff>
    </xdr:from>
    <xdr:to>
      <xdr:col>76</xdr:col>
      <xdr:colOff>165100</xdr:colOff>
      <xdr:row>97</xdr:row>
      <xdr:rowOff>162999</xdr:rowOff>
    </xdr:to>
    <xdr:sp macro="" textlink="">
      <xdr:nvSpPr>
        <xdr:cNvPr id="704" name="楕円 703"/>
        <xdr:cNvSpPr/>
      </xdr:nvSpPr>
      <xdr:spPr>
        <a:xfrm>
          <a:off x="14541500" y="166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154126</xdr:rowOff>
    </xdr:from>
    <xdr:ext cx="469744" cy="259045"/>
    <xdr:sp macro="" textlink="">
      <xdr:nvSpPr>
        <xdr:cNvPr id="705" name="テキスト ボックス 704"/>
        <xdr:cNvSpPr txBox="1"/>
      </xdr:nvSpPr>
      <xdr:spPr>
        <a:xfrm>
          <a:off x="14357428" y="1678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118413</xdr:rowOff>
    </xdr:from>
    <xdr:to>
      <xdr:col>72</xdr:col>
      <xdr:colOff>38100</xdr:colOff>
      <xdr:row>97</xdr:row>
      <xdr:rowOff>48563</xdr:rowOff>
    </xdr:to>
    <xdr:sp macro="" textlink="">
      <xdr:nvSpPr>
        <xdr:cNvPr id="706" name="楕円 705"/>
        <xdr:cNvSpPr/>
      </xdr:nvSpPr>
      <xdr:spPr>
        <a:xfrm>
          <a:off x="13652500" y="165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39690</xdr:rowOff>
    </xdr:from>
    <xdr:ext cx="534377" cy="259045"/>
    <xdr:sp macro="" textlink="">
      <xdr:nvSpPr>
        <xdr:cNvPr id="707" name="テキスト ボックス 706"/>
        <xdr:cNvSpPr txBox="1"/>
      </xdr:nvSpPr>
      <xdr:spPr>
        <a:xfrm>
          <a:off x="13436111" y="166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36162</xdr:rowOff>
    </xdr:from>
    <xdr:to>
      <xdr:col>67</xdr:col>
      <xdr:colOff>101600</xdr:colOff>
      <xdr:row>96</xdr:row>
      <xdr:rowOff>137762</xdr:rowOff>
    </xdr:to>
    <xdr:sp macro="" textlink="">
      <xdr:nvSpPr>
        <xdr:cNvPr id="708" name="楕円 707"/>
        <xdr:cNvSpPr/>
      </xdr:nvSpPr>
      <xdr:spPr>
        <a:xfrm>
          <a:off x="12763500" y="164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128889</xdr:rowOff>
    </xdr:from>
    <xdr:ext cx="534377" cy="259045"/>
    <xdr:sp macro="" textlink="">
      <xdr:nvSpPr>
        <xdr:cNvPr id="709" name="テキスト ボックス 708"/>
        <xdr:cNvSpPr txBox="1"/>
      </xdr:nvSpPr>
      <xdr:spPr>
        <a:xfrm>
          <a:off x="12547111" y="1658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143967</xdr:rowOff>
    </xdr:from>
    <xdr:to>
      <xdr:col>116</xdr:col>
      <xdr:colOff>63500</xdr:colOff>
      <xdr:row>58</xdr:row>
      <xdr:rowOff>144310</xdr:rowOff>
    </xdr:to>
    <xdr:cxnSp macro="">
      <xdr:nvCxnSpPr>
        <xdr:cNvPr id="795" name="直線コネクタ 794"/>
        <xdr:cNvCxnSpPr/>
      </xdr:nvCxnSpPr>
      <xdr:spPr>
        <a:xfrm flipV="1">
          <a:off x="21323300" y="1008806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144310</xdr:rowOff>
    </xdr:from>
    <xdr:to>
      <xdr:col>111</xdr:col>
      <xdr:colOff>177800</xdr:colOff>
      <xdr:row>58</xdr:row>
      <xdr:rowOff>144729</xdr:rowOff>
    </xdr:to>
    <xdr:cxnSp macro="">
      <xdr:nvCxnSpPr>
        <xdr:cNvPr id="798" name="直線コネクタ 797"/>
        <xdr:cNvCxnSpPr/>
      </xdr:nvCxnSpPr>
      <xdr:spPr>
        <a:xfrm flipV="1">
          <a:off x="20434300" y="1008841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144729</xdr:rowOff>
    </xdr:from>
    <xdr:to>
      <xdr:col>107</xdr:col>
      <xdr:colOff>50800</xdr:colOff>
      <xdr:row>58</xdr:row>
      <xdr:rowOff>145262</xdr:rowOff>
    </xdr:to>
    <xdr:cxnSp macro="">
      <xdr:nvCxnSpPr>
        <xdr:cNvPr id="801" name="直線コネクタ 800"/>
        <xdr:cNvCxnSpPr/>
      </xdr:nvCxnSpPr>
      <xdr:spPr>
        <a:xfrm flipV="1">
          <a:off x="19545300" y="1008882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145262</xdr:rowOff>
    </xdr:from>
    <xdr:to>
      <xdr:col>102</xdr:col>
      <xdr:colOff>114300</xdr:colOff>
      <xdr:row>58</xdr:row>
      <xdr:rowOff>146024</xdr:rowOff>
    </xdr:to>
    <xdr:cxnSp macro="">
      <xdr:nvCxnSpPr>
        <xdr:cNvPr id="804" name="直線コネクタ 803"/>
        <xdr:cNvCxnSpPr/>
      </xdr:nvCxnSpPr>
      <xdr:spPr>
        <a:xfrm flipV="1">
          <a:off x="18656300" y="100893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93167</xdr:rowOff>
    </xdr:from>
    <xdr:to>
      <xdr:col>116</xdr:col>
      <xdr:colOff>114300</xdr:colOff>
      <xdr:row>59</xdr:row>
      <xdr:rowOff>23317</xdr:rowOff>
    </xdr:to>
    <xdr:sp macro="" textlink="">
      <xdr:nvSpPr>
        <xdr:cNvPr id="814" name="楕円 813"/>
        <xdr:cNvSpPr/>
      </xdr:nvSpPr>
      <xdr:spPr>
        <a:xfrm>
          <a:off x="22110700" y="1003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8094</xdr:rowOff>
    </xdr:from>
    <xdr:ext cx="469744" cy="259045"/>
    <xdr:sp macro="" textlink="">
      <xdr:nvSpPr>
        <xdr:cNvPr id="815" name="貸付金該当値テキスト"/>
        <xdr:cNvSpPr txBox="1"/>
      </xdr:nvSpPr>
      <xdr:spPr>
        <a:xfrm>
          <a:off x="22212300" y="995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93510</xdr:rowOff>
    </xdr:from>
    <xdr:to>
      <xdr:col>112</xdr:col>
      <xdr:colOff>38100</xdr:colOff>
      <xdr:row>59</xdr:row>
      <xdr:rowOff>23660</xdr:rowOff>
    </xdr:to>
    <xdr:sp macro="" textlink="">
      <xdr:nvSpPr>
        <xdr:cNvPr id="816" name="楕円 815"/>
        <xdr:cNvSpPr/>
      </xdr:nvSpPr>
      <xdr:spPr>
        <a:xfrm>
          <a:off x="21272500" y="100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14787</xdr:rowOff>
    </xdr:from>
    <xdr:ext cx="469744" cy="259045"/>
    <xdr:sp macro="" textlink="">
      <xdr:nvSpPr>
        <xdr:cNvPr id="817" name="テキスト ボックス 816"/>
        <xdr:cNvSpPr txBox="1"/>
      </xdr:nvSpPr>
      <xdr:spPr>
        <a:xfrm>
          <a:off x="21088428" y="1013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93929</xdr:rowOff>
    </xdr:from>
    <xdr:to>
      <xdr:col>107</xdr:col>
      <xdr:colOff>101600</xdr:colOff>
      <xdr:row>59</xdr:row>
      <xdr:rowOff>24079</xdr:rowOff>
    </xdr:to>
    <xdr:sp macro="" textlink="">
      <xdr:nvSpPr>
        <xdr:cNvPr id="818" name="楕円 817"/>
        <xdr:cNvSpPr/>
      </xdr:nvSpPr>
      <xdr:spPr>
        <a:xfrm>
          <a:off x="20383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15206</xdr:rowOff>
    </xdr:from>
    <xdr:ext cx="469744" cy="259045"/>
    <xdr:sp macro="" textlink="">
      <xdr:nvSpPr>
        <xdr:cNvPr id="819" name="テキスト ボックス 818"/>
        <xdr:cNvSpPr txBox="1"/>
      </xdr:nvSpPr>
      <xdr:spPr>
        <a:xfrm>
          <a:off x="20199428" y="101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94462</xdr:rowOff>
    </xdr:from>
    <xdr:to>
      <xdr:col>102</xdr:col>
      <xdr:colOff>165100</xdr:colOff>
      <xdr:row>59</xdr:row>
      <xdr:rowOff>24612</xdr:rowOff>
    </xdr:to>
    <xdr:sp macro="" textlink="">
      <xdr:nvSpPr>
        <xdr:cNvPr id="820" name="楕円 819"/>
        <xdr:cNvSpPr/>
      </xdr:nvSpPr>
      <xdr:spPr>
        <a:xfrm>
          <a:off x="19494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15739</xdr:rowOff>
    </xdr:from>
    <xdr:ext cx="469744" cy="259045"/>
    <xdr:sp macro="" textlink="">
      <xdr:nvSpPr>
        <xdr:cNvPr id="821" name="テキスト ボックス 820"/>
        <xdr:cNvSpPr txBox="1"/>
      </xdr:nvSpPr>
      <xdr:spPr>
        <a:xfrm>
          <a:off x="19310428" y="101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95224</xdr:rowOff>
    </xdr:from>
    <xdr:to>
      <xdr:col>98</xdr:col>
      <xdr:colOff>38100</xdr:colOff>
      <xdr:row>59</xdr:row>
      <xdr:rowOff>25374</xdr:rowOff>
    </xdr:to>
    <xdr:sp macro="" textlink="">
      <xdr:nvSpPr>
        <xdr:cNvPr id="822" name="楕円 821"/>
        <xdr:cNvSpPr/>
      </xdr:nvSpPr>
      <xdr:spPr>
        <a:xfrm>
          <a:off x="18605500" y="100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16501</xdr:rowOff>
    </xdr:from>
    <xdr:ext cx="469744" cy="259045"/>
    <xdr:sp macro="" textlink="">
      <xdr:nvSpPr>
        <xdr:cNvPr id="823" name="テキスト ボックス 822"/>
        <xdr:cNvSpPr txBox="1"/>
      </xdr:nvSpPr>
      <xdr:spPr>
        <a:xfrm>
          <a:off x="18421428" y="101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30735</xdr:rowOff>
    </xdr:from>
    <xdr:to>
      <xdr:col>116</xdr:col>
      <xdr:colOff>63500</xdr:colOff>
      <xdr:row>76</xdr:row>
      <xdr:rowOff>69977</xdr:rowOff>
    </xdr:to>
    <xdr:cxnSp macro="">
      <xdr:nvCxnSpPr>
        <xdr:cNvPr id="853" name="直線コネクタ 852"/>
        <xdr:cNvCxnSpPr/>
      </xdr:nvCxnSpPr>
      <xdr:spPr>
        <a:xfrm>
          <a:off x="21323300" y="13060935"/>
          <a:ext cx="8382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42831</xdr:rowOff>
    </xdr:from>
    <xdr:to>
      <xdr:col>111</xdr:col>
      <xdr:colOff>177800</xdr:colOff>
      <xdr:row>76</xdr:row>
      <xdr:rowOff>30735</xdr:rowOff>
    </xdr:to>
    <xdr:cxnSp macro="">
      <xdr:nvCxnSpPr>
        <xdr:cNvPr id="856" name="直線コネクタ 855"/>
        <xdr:cNvCxnSpPr/>
      </xdr:nvCxnSpPr>
      <xdr:spPr>
        <a:xfrm>
          <a:off x="20434300" y="12901581"/>
          <a:ext cx="889000" cy="15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42831</xdr:rowOff>
    </xdr:from>
    <xdr:to>
      <xdr:col>107</xdr:col>
      <xdr:colOff>50800</xdr:colOff>
      <xdr:row>76</xdr:row>
      <xdr:rowOff>107753</xdr:rowOff>
    </xdr:to>
    <xdr:cxnSp macro="">
      <xdr:nvCxnSpPr>
        <xdr:cNvPr id="859" name="直線コネクタ 858"/>
        <xdr:cNvCxnSpPr/>
      </xdr:nvCxnSpPr>
      <xdr:spPr>
        <a:xfrm flipV="1">
          <a:off x="19545300" y="12901581"/>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83883</xdr:rowOff>
    </xdr:from>
    <xdr:to>
      <xdr:col>102</xdr:col>
      <xdr:colOff>114300</xdr:colOff>
      <xdr:row>76</xdr:row>
      <xdr:rowOff>107753</xdr:rowOff>
    </xdr:to>
    <xdr:cxnSp macro="">
      <xdr:nvCxnSpPr>
        <xdr:cNvPr id="862" name="直線コネクタ 861"/>
        <xdr:cNvCxnSpPr/>
      </xdr:nvCxnSpPr>
      <xdr:spPr>
        <a:xfrm>
          <a:off x="18656300" y="13114083"/>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19177</xdr:rowOff>
    </xdr:from>
    <xdr:to>
      <xdr:col>116</xdr:col>
      <xdr:colOff>114300</xdr:colOff>
      <xdr:row>76</xdr:row>
      <xdr:rowOff>120777</xdr:rowOff>
    </xdr:to>
    <xdr:sp macro="" textlink="">
      <xdr:nvSpPr>
        <xdr:cNvPr id="872" name="楕円 871"/>
        <xdr:cNvSpPr/>
      </xdr:nvSpPr>
      <xdr:spPr>
        <a:xfrm>
          <a:off x="22110700" y="130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169054</xdr:rowOff>
    </xdr:from>
    <xdr:ext cx="534377" cy="259045"/>
    <xdr:sp macro="" textlink="">
      <xdr:nvSpPr>
        <xdr:cNvPr id="873" name="繰出金該当値テキスト"/>
        <xdr:cNvSpPr txBox="1"/>
      </xdr:nvSpPr>
      <xdr:spPr>
        <a:xfrm>
          <a:off x="22212300" y="1302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151385</xdr:rowOff>
    </xdr:from>
    <xdr:to>
      <xdr:col>112</xdr:col>
      <xdr:colOff>38100</xdr:colOff>
      <xdr:row>76</xdr:row>
      <xdr:rowOff>81535</xdr:rowOff>
    </xdr:to>
    <xdr:sp macro="" textlink="">
      <xdr:nvSpPr>
        <xdr:cNvPr id="874" name="楕円 873"/>
        <xdr:cNvSpPr/>
      </xdr:nvSpPr>
      <xdr:spPr>
        <a:xfrm>
          <a:off x="21272500" y="130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72662</xdr:rowOff>
    </xdr:from>
    <xdr:ext cx="534377" cy="259045"/>
    <xdr:sp macro="" textlink="">
      <xdr:nvSpPr>
        <xdr:cNvPr id="875" name="テキスト ボックス 874"/>
        <xdr:cNvSpPr txBox="1"/>
      </xdr:nvSpPr>
      <xdr:spPr>
        <a:xfrm>
          <a:off x="21056111" y="131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163481</xdr:rowOff>
    </xdr:from>
    <xdr:to>
      <xdr:col>107</xdr:col>
      <xdr:colOff>101600</xdr:colOff>
      <xdr:row>75</xdr:row>
      <xdr:rowOff>93631</xdr:rowOff>
    </xdr:to>
    <xdr:sp macro="" textlink="">
      <xdr:nvSpPr>
        <xdr:cNvPr id="876" name="楕円 875"/>
        <xdr:cNvSpPr/>
      </xdr:nvSpPr>
      <xdr:spPr>
        <a:xfrm>
          <a:off x="20383500" y="128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110158</xdr:rowOff>
    </xdr:from>
    <xdr:ext cx="534377" cy="259045"/>
    <xdr:sp macro="" textlink="">
      <xdr:nvSpPr>
        <xdr:cNvPr id="877" name="テキスト ボックス 876"/>
        <xdr:cNvSpPr txBox="1"/>
      </xdr:nvSpPr>
      <xdr:spPr>
        <a:xfrm>
          <a:off x="20167111" y="126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56953</xdr:rowOff>
    </xdr:from>
    <xdr:to>
      <xdr:col>102</xdr:col>
      <xdr:colOff>165100</xdr:colOff>
      <xdr:row>76</xdr:row>
      <xdr:rowOff>158553</xdr:rowOff>
    </xdr:to>
    <xdr:sp macro="" textlink="">
      <xdr:nvSpPr>
        <xdr:cNvPr id="878" name="楕円 877"/>
        <xdr:cNvSpPr/>
      </xdr:nvSpPr>
      <xdr:spPr>
        <a:xfrm>
          <a:off x="19494500" y="130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3630</xdr:rowOff>
    </xdr:from>
    <xdr:ext cx="534377" cy="259045"/>
    <xdr:sp macro="" textlink="">
      <xdr:nvSpPr>
        <xdr:cNvPr id="879" name="テキスト ボックス 878"/>
        <xdr:cNvSpPr txBox="1"/>
      </xdr:nvSpPr>
      <xdr:spPr>
        <a:xfrm>
          <a:off x="19278111" y="1286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33083</xdr:rowOff>
    </xdr:from>
    <xdr:to>
      <xdr:col>98</xdr:col>
      <xdr:colOff>38100</xdr:colOff>
      <xdr:row>76</xdr:row>
      <xdr:rowOff>134683</xdr:rowOff>
    </xdr:to>
    <xdr:sp macro="" textlink="">
      <xdr:nvSpPr>
        <xdr:cNvPr id="880" name="楕円 879"/>
        <xdr:cNvSpPr/>
      </xdr:nvSpPr>
      <xdr:spPr>
        <a:xfrm>
          <a:off x="18605500" y="130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151210</xdr:rowOff>
    </xdr:from>
    <xdr:ext cx="534377" cy="259045"/>
    <xdr:sp macro="" textlink="">
      <xdr:nvSpPr>
        <xdr:cNvPr id="881" name="テキスト ボックス 880"/>
        <xdr:cNvSpPr txBox="1"/>
      </xdr:nvSpPr>
      <xdr:spPr>
        <a:xfrm>
          <a:off x="18389111" y="128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人件費は、職員数が対前年比で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人増となっているが、旧玉名市に係る平準化負担の見直しによる退職手当組合負担金の減等の影響によりわずかに減額となっている。物件費は、例年増加傾向にあり、体育施設管理費の増等により今年度も増額となっている。維持補修費は前年度と比べわずかに減額となっているが、本市は</a:t>
          </a:r>
          <a:r>
            <a:rPr kumimoji="1" lang="en-US" altLang="ja-JP" sz="1200">
              <a:latin typeface="ＭＳ Ｐゴシック" panose="020B0600070205080204" pitchFamily="50" charset="-128"/>
              <a:ea typeface="ＭＳ Ｐゴシック" panose="020B0600070205080204" pitchFamily="50" charset="-128"/>
            </a:rPr>
            <a:t>800</a:t>
          </a:r>
          <a:r>
            <a:rPr kumimoji="1" lang="ja-JP" altLang="en-US" sz="1200">
              <a:latin typeface="ＭＳ Ｐゴシック" panose="020B0600070205080204" pitchFamily="50" charset="-128"/>
              <a:ea typeface="ＭＳ Ｐゴシック" panose="020B0600070205080204" pitchFamily="50" charset="-128"/>
            </a:rPr>
            <a:t>を超える橋りょうを有しており、今後も高い水準で推移していくことが見込まれる。扶助費は、例年増加傾向にあったが、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保育所の民営化等の影響で、わずかに減額となっている。今後も審査の適正化に力を入れる等の対応を図り、抑制に努める。補助費が類似団体平均を一人当たり</a:t>
          </a:r>
          <a:r>
            <a:rPr kumimoji="1" lang="en-US" altLang="ja-JP" sz="1200">
              <a:latin typeface="ＭＳ Ｐゴシック" panose="020B0600070205080204" pitchFamily="50" charset="-128"/>
              <a:ea typeface="ＭＳ Ｐゴシック" panose="020B0600070205080204" pitchFamily="50" charset="-128"/>
            </a:rPr>
            <a:t>10,000</a:t>
          </a:r>
          <a:r>
            <a:rPr kumimoji="1" lang="ja-JP" altLang="en-US" sz="1200">
              <a:latin typeface="ＭＳ Ｐゴシック" panose="020B0600070205080204" pitchFamily="50" charset="-128"/>
              <a:ea typeface="ＭＳ Ｐゴシック" panose="020B0600070205080204" pitchFamily="50" charset="-128"/>
            </a:rPr>
            <a:t>円以上と大きく上回るのは、一部事務組合や公営企業会計への補助金が高額であるためである。</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ついては、有明広域行政事務組合への負担金の減等により、わずかに減額となっている。普通建設事業費は、新規整備分の学校規模適正化事業（玉陵小・中である）、更新整備分の天水支所周辺施設集約化事業の影響で大幅な増加となっている。今後も市民会館建設事業等のインフラ・公共施設等の更新があるため、長期見通しにより計画的な事業実施を行っていかなければならない。災害復旧費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熊本地震及び豪雨による被害にかかる復旧費の減等により減額となっている。公債費は、合併特例債及び臨時財政対策債の償還額が増加したこと等により増加している。現在のところ類似団体平均を下回って入るが、今後は合併特例債等の償還により増加していく見込である。積立金は、公共施設の更新のため市有施設整備基金へ積立を行ったため増となった。貸付金は主に中小企業振興預託金等であり、ほぼ横ばいとなっている。繰出金は減額となっており、国民健康保険事業会計への赤字補填分としての繰出金が</a:t>
          </a:r>
          <a:r>
            <a:rPr kumimoji="1" lang="en-US" altLang="ja-JP" sz="1200">
              <a:latin typeface="ＭＳ Ｐゴシック" panose="020B0600070205080204" pitchFamily="50" charset="-128"/>
              <a:ea typeface="ＭＳ Ｐゴシック" panose="020B0600070205080204" pitchFamily="50" charset="-128"/>
            </a:rPr>
            <a:t>149</a:t>
          </a:r>
          <a:r>
            <a:rPr kumimoji="1" lang="ja-JP" altLang="en-US" sz="1200">
              <a:latin typeface="ＭＳ Ｐゴシック" panose="020B0600070205080204" pitchFamily="50" charset="-128"/>
              <a:ea typeface="ＭＳ Ｐゴシック" panose="020B0600070205080204" pitchFamily="50" charset="-128"/>
            </a:rPr>
            <a:t>百万円減額となったことが主な要因である。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今後も長期的な視点に立ち、計画的に事業を行うほか、内部管理経費等を見直し、財政の健全化、効率化に努める。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17170</xdr:rowOff>
    </xdr:from>
    <xdr:to>
      <xdr:col>24</xdr:col>
      <xdr:colOff>63500</xdr:colOff>
      <xdr:row>34</xdr:row>
      <xdr:rowOff>25400</xdr:rowOff>
    </xdr:to>
    <xdr:cxnSp macro="">
      <xdr:nvCxnSpPr>
        <xdr:cNvPr id="59" name="直線コネクタ 58"/>
        <xdr:cNvCxnSpPr/>
      </xdr:nvCxnSpPr>
      <xdr:spPr>
        <a:xfrm>
          <a:off x="3797300" y="584647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60147</xdr:rowOff>
    </xdr:from>
    <xdr:to>
      <xdr:col>19</xdr:col>
      <xdr:colOff>177800</xdr:colOff>
      <xdr:row>34</xdr:row>
      <xdr:rowOff>17170</xdr:rowOff>
    </xdr:to>
    <xdr:cxnSp macro="">
      <xdr:nvCxnSpPr>
        <xdr:cNvPr id="62" name="直線コネクタ 61"/>
        <xdr:cNvCxnSpPr/>
      </xdr:nvCxnSpPr>
      <xdr:spPr>
        <a:xfrm>
          <a:off x="2908300" y="5717997"/>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60147</xdr:rowOff>
    </xdr:from>
    <xdr:to>
      <xdr:col>15</xdr:col>
      <xdr:colOff>50800</xdr:colOff>
      <xdr:row>34</xdr:row>
      <xdr:rowOff>6655</xdr:rowOff>
    </xdr:to>
    <xdr:cxnSp macro="">
      <xdr:nvCxnSpPr>
        <xdr:cNvPr id="65" name="直線コネクタ 64"/>
        <xdr:cNvCxnSpPr/>
      </xdr:nvCxnSpPr>
      <xdr:spPr>
        <a:xfrm flipV="1">
          <a:off x="2019300" y="5717997"/>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6655</xdr:rowOff>
    </xdr:from>
    <xdr:to>
      <xdr:col>10</xdr:col>
      <xdr:colOff>114300</xdr:colOff>
      <xdr:row>34</xdr:row>
      <xdr:rowOff>77978</xdr:rowOff>
    </xdr:to>
    <xdr:cxnSp macro="">
      <xdr:nvCxnSpPr>
        <xdr:cNvPr id="68" name="直線コネクタ 67"/>
        <xdr:cNvCxnSpPr/>
      </xdr:nvCxnSpPr>
      <xdr:spPr>
        <a:xfrm flipV="1">
          <a:off x="1130300" y="5835955"/>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78" name="楕円 77"/>
        <xdr:cNvSpPr/>
      </xdr:nvSpPr>
      <xdr:spPr>
        <a:xfrm>
          <a:off x="45847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168927</xdr:rowOff>
    </xdr:from>
    <xdr:ext cx="469744" cy="259045"/>
    <xdr:sp macro="" textlink="">
      <xdr:nvSpPr>
        <xdr:cNvPr id="79" name="議会費該当値テキスト"/>
        <xdr:cNvSpPr txBox="1"/>
      </xdr:nvSpPr>
      <xdr:spPr>
        <a:xfrm>
          <a:off x="4686300"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137820</xdr:rowOff>
    </xdr:from>
    <xdr:to>
      <xdr:col>20</xdr:col>
      <xdr:colOff>38100</xdr:colOff>
      <xdr:row>34</xdr:row>
      <xdr:rowOff>67970</xdr:rowOff>
    </xdr:to>
    <xdr:sp macro="" textlink="">
      <xdr:nvSpPr>
        <xdr:cNvPr id="80" name="楕円 79"/>
        <xdr:cNvSpPr/>
      </xdr:nvSpPr>
      <xdr:spPr>
        <a:xfrm>
          <a:off x="37465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84497</xdr:rowOff>
    </xdr:from>
    <xdr:ext cx="469744" cy="259045"/>
    <xdr:sp macro="" textlink="">
      <xdr:nvSpPr>
        <xdr:cNvPr id="81" name="テキスト ボックス 80"/>
        <xdr:cNvSpPr txBox="1"/>
      </xdr:nvSpPr>
      <xdr:spPr>
        <a:xfrm>
          <a:off x="3562428" y="55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9347</xdr:rowOff>
    </xdr:from>
    <xdr:to>
      <xdr:col>15</xdr:col>
      <xdr:colOff>101600</xdr:colOff>
      <xdr:row>33</xdr:row>
      <xdr:rowOff>110947</xdr:rowOff>
    </xdr:to>
    <xdr:sp macro="" textlink="">
      <xdr:nvSpPr>
        <xdr:cNvPr id="82" name="楕円 81"/>
        <xdr:cNvSpPr/>
      </xdr:nvSpPr>
      <xdr:spPr>
        <a:xfrm>
          <a:off x="2857500" y="56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127474</xdr:rowOff>
    </xdr:from>
    <xdr:ext cx="469744" cy="259045"/>
    <xdr:sp macro="" textlink="">
      <xdr:nvSpPr>
        <xdr:cNvPr id="83" name="テキスト ボックス 82"/>
        <xdr:cNvSpPr txBox="1"/>
      </xdr:nvSpPr>
      <xdr:spPr>
        <a:xfrm>
          <a:off x="2673428" y="544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127305</xdr:rowOff>
    </xdr:from>
    <xdr:to>
      <xdr:col>10</xdr:col>
      <xdr:colOff>165100</xdr:colOff>
      <xdr:row>34</xdr:row>
      <xdr:rowOff>57455</xdr:rowOff>
    </xdr:to>
    <xdr:sp macro="" textlink="">
      <xdr:nvSpPr>
        <xdr:cNvPr id="84" name="楕円 83"/>
        <xdr:cNvSpPr/>
      </xdr:nvSpPr>
      <xdr:spPr>
        <a:xfrm>
          <a:off x="1968500" y="57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73982</xdr:rowOff>
    </xdr:from>
    <xdr:ext cx="469744" cy="259045"/>
    <xdr:sp macro="" textlink="">
      <xdr:nvSpPr>
        <xdr:cNvPr id="85" name="テキスト ボックス 84"/>
        <xdr:cNvSpPr txBox="1"/>
      </xdr:nvSpPr>
      <xdr:spPr>
        <a:xfrm>
          <a:off x="1784428" y="55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27178</xdr:rowOff>
    </xdr:from>
    <xdr:to>
      <xdr:col>6</xdr:col>
      <xdr:colOff>38100</xdr:colOff>
      <xdr:row>34</xdr:row>
      <xdr:rowOff>128778</xdr:rowOff>
    </xdr:to>
    <xdr:sp macro="" textlink="">
      <xdr:nvSpPr>
        <xdr:cNvPr id="86" name="楕円 85"/>
        <xdr:cNvSpPr/>
      </xdr:nvSpPr>
      <xdr:spPr>
        <a:xfrm>
          <a:off x="1079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145305</xdr:rowOff>
    </xdr:from>
    <xdr:ext cx="469744" cy="259045"/>
    <xdr:sp macro="" textlink="">
      <xdr:nvSpPr>
        <xdr:cNvPr id="87" name="テキスト ボックス 86"/>
        <xdr:cNvSpPr txBox="1"/>
      </xdr:nvSpPr>
      <xdr:spPr>
        <a:xfrm>
          <a:off x="895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91046</xdr:rowOff>
    </xdr:from>
    <xdr:to>
      <xdr:col>24</xdr:col>
      <xdr:colOff>63500</xdr:colOff>
      <xdr:row>57</xdr:row>
      <xdr:rowOff>116662</xdr:rowOff>
    </xdr:to>
    <xdr:cxnSp macro="">
      <xdr:nvCxnSpPr>
        <xdr:cNvPr id="117" name="直線コネクタ 116"/>
        <xdr:cNvCxnSpPr/>
      </xdr:nvCxnSpPr>
      <xdr:spPr>
        <a:xfrm flipV="1">
          <a:off x="3797300" y="9863696"/>
          <a:ext cx="8382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116662</xdr:rowOff>
    </xdr:from>
    <xdr:to>
      <xdr:col>19</xdr:col>
      <xdr:colOff>177800</xdr:colOff>
      <xdr:row>57</xdr:row>
      <xdr:rowOff>139230</xdr:rowOff>
    </xdr:to>
    <xdr:cxnSp macro="">
      <xdr:nvCxnSpPr>
        <xdr:cNvPr id="120" name="直線コネクタ 119"/>
        <xdr:cNvCxnSpPr/>
      </xdr:nvCxnSpPr>
      <xdr:spPr>
        <a:xfrm flipV="1">
          <a:off x="2908300" y="9889312"/>
          <a:ext cx="889000" cy="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81838</xdr:rowOff>
    </xdr:from>
    <xdr:to>
      <xdr:col>15</xdr:col>
      <xdr:colOff>50800</xdr:colOff>
      <xdr:row>57</xdr:row>
      <xdr:rowOff>139230</xdr:rowOff>
    </xdr:to>
    <xdr:cxnSp macro="">
      <xdr:nvCxnSpPr>
        <xdr:cNvPr id="123" name="直線コネクタ 122"/>
        <xdr:cNvCxnSpPr/>
      </xdr:nvCxnSpPr>
      <xdr:spPr>
        <a:xfrm>
          <a:off x="2019300" y="9511588"/>
          <a:ext cx="889000" cy="4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81838</xdr:rowOff>
    </xdr:from>
    <xdr:to>
      <xdr:col>10</xdr:col>
      <xdr:colOff>114300</xdr:colOff>
      <xdr:row>56</xdr:row>
      <xdr:rowOff>44742</xdr:rowOff>
    </xdr:to>
    <xdr:cxnSp macro="">
      <xdr:nvCxnSpPr>
        <xdr:cNvPr id="126" name="直線コネクタ 125"/>
        <xdr:cNvCxnSpPr/>
      </xdr:nvCxnSpPr>
      <xdr:spPr>
        <a:xfrm flipV="1">
          <a:off x="1130300" y="9511588"/>
          <a:ext cx="889000" cy="1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40246</xdr:rowOff>
    </xdr:from>
    <xdr:to>
      <xdr:col>24</xdr:col>
      <xdr:colOff>114300</xdr:colOff>
      <xdr:row>57</xdr:row>
      <xdr:rowOff>141846</xdr:rowOff>
    </xdr:to>
    <xdr:sp macro="" textlink="">
      <xdr:nvSpPr>
        <xdr:cNvPr id="136" name="楕円 135"/>
        <xdr:cNvSpPr/>
      </xdr:nvSpPr>
      <xdr:spPr>
        <a:xfrm>
          <a:off x="4584700" y="98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18673</xdr:rowOff>
    </xdr:from>
    <xdr:ext cx="534377" cy="259045"/>
    <xdr:sp macro="" textlink="">
      <xdr:nvSpPr>
        <xdr:cNvPr id="137" name="総務費該当値テキスト"/>
        <xdr:cNvSpPr txBox="1"/>
      </xdr:nvSpPr>
      <xdr:spPr>
        <a:xfrm>
          <a:off x="4686300" y="97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65862</xdr:rowOff>
    </xdr:from>
    <xdr:to>
      <xdr:col>20</xdr:col>
      <xdr:colOff>38100</xdr:colOff>
      <xdr:row>57</xdr:row>
      <xdr:rowOff>167462</xdr:rowOff>
    </xdr:to>
    <xdr:sp macro="" textlink="">
      <xdr:nvSpPr>
        <xdr:cNvPr id="138" name="楕円 137"/>
        <xdr:cNvSpPr/>
      </xdr:nvSpPr>
      <xdr:spPr>
        <a:xfrm>
          <a:off x="3746500" y="98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158589</xdr:rowOff>
    </xdr:from>
    <xdr:ext cx="534377" cy="259045"/>
    <xdr:sp macro="" textlink="">
      <xdr:nvSpPr>
        <xdr:cNvPr id="139" name="テキスト ボックス 138"/>
        <xdr:cNvSpPr txBox="1"/>
      </xdr:nvSpPr>
      <xdr:spPr>
        <a:xfrm>
          <a:off x="3530111" y="99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88430</xdr:rowOff>
    </xdr:from>
    <xdr:to>
      <xdr:col>15</xdr:col>
      <xdr:colOff>101600</xdr:colOff>
      <xdr:row>58</xdr:row>
      <xdr:rowOff>18580</xdr:rowOff>
    </xdr:to>
    <xdr:sp macro="" textlink="">
      <xdr:nvSpPr>
        <xdr:cNvPr id="140" name="楕円 139"/>
        <xdr:cNvSpPr/>
      </xdr:nvSpPr>
      <xdr:spPr>
        <a:xfrm>
          <a:off x="2857500" y="98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9707</xdr:rowOff>
    </xdr:from>
    <xdr:ext cx="534377" cy="259045"/>
    <xdr:sp macro="" textlink="">
      <xdr:nvSpPr>
        <xdr:cNvPr id="141" name="テキスト ボックス 140"/>
        <xdr:cNvSpPr txBox="1"/>
      </xdr:nvSpPr>
      <xdr:spPr>
        <a:xfrm>
          <a:off x="2641111" y="99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31038</xdr:rowOff>
    </xdr:from>
    <xdr:to>
      <xdr:col>10</xdr:col>
      <xdr:colOff>165100</xdr:colOff>
      <xdr:row>55</xdr:row>
      <xdr:rowOff>132638</xdr:rowOff>
    </xdr:to>
    <xdr:sp macro="" textlink="">
      <xdr:nvSpPr>
        <xdr:cNvPr id="142" name="楕円 141"/>
        <xdr:cNvSpPr/>
      </xdr:nvSpPr>
      <xdr:spPr>
        <a:xfrm>
          <a:off x="1968500" y="94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149165</xdr:rowOff>
    </xdr:from>
    <xdr:ext cx="534377" cy="259045"/>
    <xdr:sp macro="" textlink="">
      <xdr:nvSpPr>
        <xdr:cNvPr id="143" name="テキスト ボックス 142"/>
        <xdr:cNvSpPr txBox="1"/>
      </xdr:nvSpPr>
      <xdr:spPr>
        <a:xfrm>
          <a:off x="1752111" y="923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165392</xdr:rowOff>
    </xdr:from>
    <xdr:to>
      <xdr:col>6</xdr:col>
      <xdr:colOff>38100</xdr:colOff>
      <xdr:row>56</xdr:row>
      <xdr:rowOff>95542</xdr:rowOff>
    </xdr:to>
    <xdr:sp macro="" textlink="">
      <xdr:nvSpPr>
        <xdr:cNvPr id="144" name="楕円 143"/>
        <xdr:cNvSpPr/>
      </xdr:nvSpPr>
      <xdr:spPr>
        <a:xfrm>
          <a:off x="1079500" y="95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112069</xdr:rowOff>
    </xdr:from>
    <xdr:ext cx="534377" cy="259045"/>
    <xdr:sp macro="" textlink="">
      <xdr:nvSpPr>
        <xdr:cNvPr id="145" name="テキスト ボックス 144"/>
        <xdr:cNvSpPr txBox="1"/>
      </xdr:nvSpPr>
      <xdr:spPr>
        <a:xfrm>
          <a:off x="863111" y="937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146114</xdr:rowOff>
    </xdr:from>
    <xdr:to>
      <xdr:col>24</xdr:col>
      <xdr:colOff>63500</xdr:colOff>
      <xdr:row>75</xdr:row>
      <xdr:rowOff>9233</xdr:rowOff>
    </xdr:to>
    <xdr:cxnSp macro="">
      <xdr:nvCxnSpPr>
        <xdr:cNvPr id="175" name="直線コネクタ 174"/>
        <xdr:cNvCxnSpPr/>
      </xdr:nvCxnSpPr>
      <xdr:spPr>
        <a:xfrm flipV="1">
          <a:off x="3797300" y="12833414"/>
          <a:ext cx="838200" cy="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9233</xdr:rowOff>
    </xdr:from>
    <xdr:to>
      <xdr:col>19</xdr:col>
      <xdr:colOff>177800</xdr:colOff>
      <xdr:row>75</xdr:row>
      <xdr:rowOff>68187</xdr:rowOff>
    </xdr:to>
    <xdr:cxnSp macro="">
      <xdr:nvCxnSpPr>
        <xdr:cNvPr id="178" name="直線コネクタ 177"/>
        <xdr:cNvCxnSpPr/>
      </xdr:nvCxnSpPr>
      <xdr:spPr>
        <a:xfrm flipV="1">
          <a:off x="2908300" y="12867983"/>
          <a:ext cx="889000" cy="5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68187</xdr:rowOff>
    </xdr:from>
    <xdr:to>
      <xdr:col>15</xdr:col>
      <xdr:colOff>50800</xdr:colOff>
      <xdr:row>76</xdr:row>
      <xdr:rowOff>110313</xdr:rowOff>
    </xdr:to>
    <xdr:cxnSp macro="">
      <xdr:nvCxnSpPr>
        <xdr:cNvPr id="181" name="直線コネクタ 180"/>
        <xdr:cNvCxnSpPr/>
      </xdr:nvCxnSpPr>
      <xdr:spPr>
        <a:xfrm flipV="1">
          <a:off x="2019300" y="12926937"/>
          <a:ext cx="889000" cy="2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110313</xdr:rowOff>
    </xdr:from>
    <xdr:to>
      <xdr:col>10</xdr:col>
      <xdr:colOff>114300</xdr:colOff>
      <xdr:row>77</xdr:row>
      <xdr:rowOff>77939</xdr:rowOff>
    </xdr:to>
    <xdr:cxnSp macro="">
      <xdr:nvCxnSpPr>
        <xdr:cNvPr id="184" name="直線コネクタ 183"/>
        <xdr:cNvCxnSpPr/>
      </xdr:nvCxnSpPr>
      <xdr:spPr>
        <a:xfrm flipV="1">
          <a:off x="1130300" y="13140513"/>
          <a:ext cx="889000" cy="13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95314</xdr:rowOff>
    </xdr:from>
    <xdr:to>
      <xdr:col>24</xdr:col>
      <xdr:colOff>114300</xdr:colOff>
      <xdr:row>75</xdr:row>
      <xdr:rowOff>25464</xdr:rowOff>
    </xdr:to>
    <xdr:sp macro="" textlink="">
      <xdr:nvSpPr>
        <xdr:cNvPr id="194" name="楕円 193"/>
        <xdr:cNvSpPr/>
      </xdr:nvSpPr>
      <xdr:spPr>
        <a:xfrm>
          <a:off x="4584700" y="127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118191</xdr:rowOff>
    </xdr:from>
    <xdr:ext cx="599010" cy="259045"/>
    <xdr:sp macro="" textlink="">
      <xdr:nvSpPr>
        <xdr:cNvPr id="195" name="民生費該当値テキスト"/>
        <xdr:cNvSpPr txBox="1"/>
      </xdr:nvSpPr>
      <xdr:spPr>
        <a:xfrm>
          <a:off x="4686300" y="1263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129883</xdr:rowOff>
    </xdr:from>
    <xdr:to>
      <xdr:col>20</xdr:col>
      <xdr:colOff>38100</xdr:colOff>
      <xdr:row>75</xdr:row>
      <xdr:rowOff>60033</xdr:rowOff>
    </xdr:to>
    <xdr:sp macro="" textlink="">
      <xdr:nvSpPr>
        <xdr:cNvPr id="196" name="楕円 195"/>
        <xdr:cNvSpPr/>
      </xdr:nvSpPr>
      <xdr:spPr>
        <a:xfrm>
          <a:off x="3746500" y="128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76560</xdr:rowOff>
    </xdr:from>
    <xdr:ext cx="599010" cy="259045"/>
    <xdr:sp macro="" textlink="">
      <xdr:nvSpPr>
        <xdr:cNvPr id="197" name="テキスト ボックス 196"/>
        <xdr:cNvSpPr txBox="1"/>
      </xdr:nvSpPr>
      <xdr:spPr>
        <a:xfrm>
          <a:off x="3497795" y="1259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17387</xdr:rowOff>
    </xdr:from>
    <xdr:to>
      <xdr:col>15</xdr:col>
      <xdr:colOff>101600</xdr:colOff>
      <xdr:row>75</xdr:row>
      <xdr:rowOff>118987</xdr:rowOff>
    </xdr:to>
    <xdr:sp macro="" textlink="">
      <xdr:nvSpPr>
        <xdr:cNvPr id="198" name="楕円 197"/>
        <xdr:cNvSpPr/>
      </xdr:nvSpPr>
      <xdr:spPr>
        <a:xfrm>
          <a:off x="2857500" y="128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135514</xdr:rowOff>
    </xdr:from>
    <xdr:ext cx="599010" cy="259045"/>
    <xdr:sp macro="" textlink="">
      <xdr:nvSpPr>
        <xdr:cNvPr id="199" name="テキスト ボックス 198"/>
        <xdr:cNvSpPr txBox="1"/>
      </xdr:nvSpPr>
      <xdr:spPr>
        <a:xfrm>
          <a:off x="2608795" y="1265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59513</xdr:rowOff>
    </xdr:from>
    <xdr:to>
      <xdr:col>10</xdr:col>
      <xdr:colOff>165100</xdr:colOff>
      <xdr:row>76</xdr:row>
      <xdr:rowOff>161113</xdr:rowOff>
    </xdr:to>
    <xdr:sp macro="" textlink="">
      <xdr:nvSpPr>
        <xdr:cNvPr id="200" name="楕円 199"/>
        <xdr:cNvSpPr/>
      </xdr:nvSpPr>
      <xdr:spPr>
        <a:xfrm>
          <a:off x="1968500" y="130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6189</xdr:rowOff>
    </xdr:from>
    <xdr:ext cx="599010" cy="259045"/>
    <xdr:sp macro="" textlink="">
      <xdr:nvSpPr>
        <xdr:cNvPr id="201" name="テキスト ボックス 200"/>
        <xdr:cNvSpPr txBox="1"/>
      </xdr:nvSpPr>
      <xdr:spPr>
        <a:xfrm>
          <a:off x="1719795" y="128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27139</xdr:rowOff>
    </xdr:from>
    <xdr:to>
      <xdr:col>6</xdr:col>
      <xdr:colOff>38100</xdr:colOff>
      <xdr:row>77</xdr:row>
      <xdr:rowOff>128739</xdr:rowOff>
    </xdr:to>
    <xdr:sp macro="" textlink="">
      <xdr:nvSpPr>
        <xdr:cNvPr id="202" name="楕円 201"/>
        <xdr:cNvSpPr/>
      </xdr:nvSpPr>
      <xdr:spPr>
        <a:xfrm>
          <a:off x="1079500" y="132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145266</xdr:rowOff>
    </xdr:from>
    <xdr:ext cx="599010" cy="259045"/>
    <xdr:sp macro="" textlink="">
      <xdr:nvSpPr>
        <xdr:cNvPr id="203" name="テキスト ボックス 202"/>
        <xdr:cNvSpPr txBox="1"/>
      </xdr:nvSpPr>
      <xdr:spPr>
        <a:xfrm>
          <a:off x="830795" y="1300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128079</xdr:rowOff>
    </xdr:from>
    <xdr:to>
      <xdr:col>24</xdr:col>
      <xdr:colOff>63500</xdr:colOff>
      <xdr:row>96</xdr:row>
      <xdr:rowOff>129845</xdr:rowOff>
    </xdr:to>
    <xdr:cxnSp macro="">
      <xdr:nvCxnSpPr>
        <xdr:cNvPr id="232" name="直線コネクタ 231"/>
        <xdr:cNvCxnSpPr/>
      </xdr:nvCxnSpPr>
      <xdr:spPr>
        <a:xfrm flipV="1">
          <a:off x="3797300" y="16587279"/>
          <a:ext cx="8382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129845</xdr:rowOff>
    </xdr:from>
    <xdr:to>
      <xdr:col>19</xdr:col>
      <xdr:colOff>177800</xdr:colOff>
      <xdr:row>96</xdr:row>
      <xdr:rowOff>156223</xdr:rowOff>
    </xdr:to>
    <xdr:cxnSp macro="">
      <xdr:nvCxnSpPr>
        <xdr:cNvPr id="235" name="直線コネクタ 234"/>
        <xdr:cNvCxnSpPr/>
      </xdr:nvCxnSpPr>
      <xdr:spPr>
        <a:xfrm flipV="1">
          <a:off x="2908300" y="16589045"/>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147041</xdr:rowOff>
    </xdr:from>
    <xdr:to>
      <xdr:col>15</xdr:col>
      <xdr:colOff>50800</xdr:colOff>
      <xdr:row>96</xdr:row>
      <xdr:rowOff>156223</xdr:rowOff>
    </xdr:to>
    <xdr:cxnSp macro="">
      <xdr:nvCxnSpPr>
        <xdr:cNvPr id="238" name="直線コネクタ 237"/>
        <xdr:cNvCxnSpPr/>
      </xdr:nvCxnSpPr>
      <xdr:spPr>
        <a:xfrm>
          <a:off x="2019300" y="16606241"/>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145999</xdr:rowOff>
    </xdr:from>
    <xdr:to>
      <xdr:col>10</xdr:col>
      <xdr:colOff>114300</xdr:colOff>
      <xdr:row>96</xdr:row>
      <xdr:rowOff>147041</xdr:rowOff>
    </xdr:to>
    <xdr:cxnSp macro="">
      <xdr:nvCxnSpPr>
        <xdr:cNvPr id="241" name="直線コネクタ 240"/>
        <xdr:cNvCxnSpPr/>
      </xdr:nvCxnSpPr>
      <xdr:spPr>
        <a:xfrm>
          <a:off x="1130300" y="16605199"/>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77279</xdr:rowOff>
    </xdr:from>
    <xdr:to>
      <xdr:col>24</xdr:col>
      <xdr:colOff>114300</xdr:colOff>
      <xdr:row>97</xdr:row>
      <xdr:rowOff>7429</xdr:rowOff>
    </xdr:to>
    <xdr:sp macro="" textlink="">
      <xdr:nvSpPr>
        <xdr:cNvPr id="251" name="楕円 250"/>
        <xdr:cNvSpPr/>
      </xdr:nvSpPr>
      <xdr:spPr>
        <a:xfrm>
          <a:off x="4584700" y="165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55706</xdr:rowOff>
    </xdr:from>
    <xdr:ext cx="534377" cy="259045"/>
    <xdr:sp macro="" textlink="">
      <xdr:nvSpPr>
        <xdr:cNvPr id="252" name="衛生費該当値テキスト"/>
        <xdr:cNvSpPr txBox="1"/>
      </xdr:nvSpPr>
      <xdr:spPr>
        <a:xfrm>
          <a:off x="4686300" y="1651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79045</xdr:rowOff>
    </xdr:from>
    <xdr:to>
      <xdr:col>20</xdr:col>
      <xdr:colOff>38100</xdr:colOff>
      <xdr:row>97</xdr:row>
      <xdr:rowOff>9195</xdr:rowOff>
    </xdr:to>
    <xdr:sp macro="" textlink="">
      <xdr:nvSpPr>
        <xdr:cNvPr id="253" name="楕円 252"/>
        <xdr:cNvSpPr/>
      </xdr:nvSpPr>
      <xdr:spPr>
        <a:xfrm>
          <a:off x="3746500" y="165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322</xdr:rowOff>
    </xdr:from>
    <xdr:ext cx="534377" cy="259045"/>
    <xdr:sp macro="" textlink="">
      <xdr:nvSpPr>
        <xdr:cNvPr id="254" name="テキスト ボックス 253"/>
        <xdr:cNvSpPr txBox="1"/>
      </xdr:nvSpPr>
      <xdr:spPr>
        <a:xfrm>
          <a:off x="3530111" y="1663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105423</xdr:rowOff>
    </xdr:from>
    <xdr:to>
      <xdr:col>15</xdr:col>
      <xdr:colOff>101600</xdr:colOff>
      <xdr:row>97</xdr:row>
      <xdr:rowOff>35573</xdr:rowOff>
    </xdr:to>
    <xdr:sp macro="" textlink="">
      <xdr:nvSpPr>
        <xdr:cNvPr id="255" name="楕円 254"/>
        <xdr:cNvSpPr/>
      </xdr:nvSpPr>
      <xdr:spPr>
        <a:xfrm>
          <a:off x="2857500" y="165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26700</xdr:rowOff>
    </xdr:from>
    <xdr:ext cx="534377" cy="259045"/>
    <xdr:sp macro="" textlink="">
      <xdr:nvSpPr>
        <xdr:cNvPr id="256" name="テキスト ボックス 255"/>
        <xdr:cNvSpPr txBox="1"/>
      </xdr:nvSpPr>
      <xdr:spPr>
        <a:xfrm>
          <a:off x="2641111" y="166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96241</xdr:rowOff>
    </xdr:from>
    <xdr:to>
      <xdr:col>10</xdr:col>
      <xdr:colOff>165100</xdr:colOff>
      <xdr:row>97</xdr:row>
      <xdr:rowOff>26391</xdr:rowOff>
    </xdr:to>
    <xdr:sp macro="" textlink="">
      <xdr:nvSpPr>
        <xdr:cNvPr id="257" name="楕円 256"/>
        <xdr:cNvSpPr/>
      </xdr:nvSpPr>
      <xdr:spPr>
        <a:xfrm>
          <a:off x="1968500" y="165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17518</xdr:rowOff>
    </xdr:from>
    <xdr:ext cx="534377" cy="259045"/>
    <xdr:sp macro="" textlink="">
      <xdr:nvSpPr>
        <xdr:cNvPr id="258" name="テキスト ボックス 257"/>
        <xdr:cNvSpPr txBox="1"/>
      </xdr:nvSpPr>
      <xdr:spPr>
        <a:xfrm>
          <a:off x="1752111" y="166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95199</xdr:rowOff>
    </xdr:from>
    <xdr:to>
      <xdr:col>6</xdr:col>
      <xdr:colOff>38100</xdr:colOff>
      <xdr:row>97</xdr:row>
      <xdr:rowOff>25349</xdr:rowOff>
    </xdr:to>
    <xdr:sp macro="" textlink="">
      <xdr:nvSpPr>
        <xdr:cNvPr id="259" name="楕円 258"/>
        <xdr:cNvSpPr/>
      </xdr:nvSpPr>
      <xdr:spPr>
        <a:xfrm>
          <a:off x="1079500" y="165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16476</xdr:rowOff>
    </xdr:from>
    <xdr:ext cx="534377" cy="259045"/>
    <xdr:sp macro="" textlink="">
      <xdr:nvSpPr>
        <xdr:cNvPr id="260" name="テキスト ボックス 259"/>
        <xdr:cNvSpPr txBox="1"/>
      </xdr:nvSpPr>
      <xdr:spPr>
        <a:xfrm>
          <a:off x="863111" y="1664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4" name="直線コネクタ 293"/>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88428</xdr:rowOff>
    </xdr:from>
    <xdr:to>
      <xdr:col>45</xdr:col>
      <xdr:colOff>177800</xdr:colOff>
      <xdr:row>39</xdr:row>
      <xdr:rowOff>98878</xdr:rowOff>
    </xdr:to>
    <xdr:cxnSp macro="">
      <xdr:nvCxnSpPr>
        <xdr:cNvPr id="297" name="直線コネクタ 296"/>
        <xdr:cNvCxnSpPr/>
      </xdr:nvCxnSpPr>
      <xdr:spPr>
        <a:xfrm>
          <a:off x="7861300" y="6774978"/>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33891</xdr:rowOff>
    </xdr:from>
    <xdr:to>
      <xdr:col>41</xdr:col>
      <xdr:colOff>50800</xdr:colOff>
      <xdr:row>39</xdr:row>
      <xdr:rowOff>88428</xdr:rowOff>
    </xdr:to>
    <xdr:cxnSp macro="">
      <xdr:nvCxnSpPr>
        <xdr:cNvPr id="300" name="直線コネクタ 299"/>
        <xdr:cNvCxnSpPr/>
      </xdr:nvCxnSpPr>
      <xdr:spPr>
        <a:xfrm>
          <a:off x="6972300" y="6720441"/>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4" name="楕円 313"/>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5" name="テキスト ボックス 314"/>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37628</xdr:rowOff>
    </xdr:from>
    <xdr:to>
      <xdr:col>41</xdr:col>
      <xdr:colOff>101600</xdr:colOff>
      <xdr:row>39</xdr:row>
      <xdr:rowOff>139228</xdr:rowOff>
    </xdr:to>
    <xdr:sp macro="" textlink="">
      <xdr:nvSpPr>
        <xdr:cNvPr id="316" name="楕円 315"/>
        <xdr:cNvSpPr/>
      </xdr:nvSpPr>
      <xdr:spPr>
        <a:xfrm>
          <a:off x="7810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130355</xdr:rowOff>
    </xdr:from>
    <xdr:ext cx="313932" cy="259045"/>
    <xdr:sp macro="" textlink="">
      <xdr:nvSpPr>
        <xdr:cNvPr id="317" name="テキスト ボックス 316"/>
        <xdr:cNvSpPr txBox="1"/>
      </xdr:nvSpPr>
      <xdr:spPr>
        <a:xfrm>
          <a:off x="7704333" y="6816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154541</xdr:rowOff>
    </xdr:from>
    <xdr:to>
      <xdr:col>36</xdr:col>
      <xdr:colOff>165100</xdr:colOff>
      <xdr:row>39</xdr:row>
      <xdr:rowOff>84691</xdr:rowOff>
    </xdr:to>
    <xdr:sp macro="" textlink="">
      <xdr:nvSpPr>
        <xdr:cNvPr id="318" name="楕円 317"/>
        <xdr:cNvSpPr/>
      </xdr:nvSpPr>
      <xdr:spPr>
        <a:xfrm>
          <a:off x="6921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75818</xdr:rowOff>
    </xdr:from>
    <xdr:ext cx="378565" cy="259045"/>
    <xdr:sp macro="" textlink="">
      <xdr:nvSpPr>
        <xdr:cNvPr id="319" name="テキスト ボックス 318"/>
        <xdr:cNvSpPr txBox="1"/>
      </xdr:nvSpPr>
      <xdr:spPr>
        <a:xfrm>
          <a:off x="6783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350</xdr:rowOff>
    </xdr:from>
    <xdr:to>
      <xdr:col>55</xdr:col>
      <xdr:colOff>0</xdr:colOff>
      <xdr:row>53</xdr:row>
      <xdr:rowOff>87637</xdr:rowOff>
    </xdr:to>
    <xdr:cxnSp macro="">
      <xdr:nvCxnSpPr>
        <xdr:cNvPr id="348" name="直線コネクタ 347"/>
        <xdr:cNvCxnSpPr/>
      </xdr:nvCxnSpPr>
      <xdr:spPr>
        <a:xfrm flipV="1">
          <a:off x="9639300" y="9087200"/>
          <a:ext cx="8382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87637</xdr:rowOff>
    </xdr:from>
    <xdr:to>
      <xdr:col>50</xdr:col>
      <xdr:colOff>114300</xdr:colOff>
      <xdr:row>54</xdr:row>
      <xdr:rowOff>152292</xdr:rowOff>
    </xdr:to>
    <xdr:cxnSp macro="">
      <xdr:nvCxnSpPr>
        <xdr:cNvPr id="351" name="直線コネクタ 350"/>
        <xdr:cNvCxnSpPr/>
      </xdr:nvCxnSpPr>
      <xdr:spPr>
        <a:xfrm flipV="1">
          <a:off x="8750300" y="9174487"/>
          <a:ext cx="889000" cy="2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44469</xdr:rowOff>
    </xdr:from>
    <xdr:to>
      <xdr:col>45</xdr:col>
      <xdr:colOff>177800</xdr:colOff>
      <xdr:row>54</xdr:row>
      <xdr:rowOff>152292</xdr:rowOff>
    </xdr:to>
    <xdr:cxnSp macro="">
      <xdr:nvCxnSpPr>
        <xdr:cNvPr id="354" name="直線コネクタ 353"/>
        <xdr:cNvCxnSpPr/>
      </xdr:nvCxnSpPr>
      <xdr:spPr>
        <a:xfrm>
          <a:off x="7861300" y="9302769"/>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6" name="テキスト ボックス 355"/>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17742</xdr:rowOff>
    </xdr:from>
    <xdr:to>
      <xdr:col>41</xdr:col>
      <xdr:colOff>50800</xdr:colOff>
      <xdr:row>54</xdr:row>
      <xdr:rowOff>44469</xdr:rowOff>
    </xdr:to>
    <xdr:cxnSp macro="">
      <xdr:nvCxnSpPr>
        <xdr:cNvPr id="357" name="直線コネクタ 356"/>
        <xdr:cNvCxnSpPr/>
      </xdr:nvCxnSpPr>
      <xdr:spPr>
        <a:xfrm>
          <a:off x="6972300" y="9276042"/>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121000</xdr:rowOff>
    </xdr:from>
    <xdr:to>
      <xdr:col>55</xdr:col>
      <xdr:colOff>50800</xdr:colOff>
      <xdr:row>53</xdr:row>
      <xdr:rowOff>51150</xdr:rowOff>
    </xdr:to>
    <xdr:sp macro="" textlink="">
      <xdr:nvSpPr>
        <xdr:cNvPr id="367" name="楕円 366"/>
        <xdr:cNvSpPr/>
      </xdr:nvSpPr>
      <xdr:spPr>
        <a:xfrm>
          <a:off x="10426700" y="90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143877</xdr:rowOff>
    </xdr:from>
    <xdr:ext cx="534377" cy="259045"/>
    <xdr:sp macro="" textlink="">
      <xdr:nvSpPr>
        <xdr:cNvPr id="368" name="農林水産業費該当値テキスト"/>
        <xdr:cNvSpPr txBox="1"/>
      </xdr:nvSpPr>
      <xdr:spPr>
        <a:xfrm>
          <a:off x="10528300" y="88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36837</xdr:rowOff>
    </xdr:from>
    <xdr:to>
      <xdr:col>50</xdr:col>
      <xdr:colOff>165100</xdr:colOff>
      <xdr:row>53</xdr:row>
      <xdr:rowOff>138437</xdr:rowOff>
    </xdr:to>
    <xdr:sp macro="" textlink="">
      <xdr:nvSpPr>
        <xdr:cNvPr id="369" name="楕円 368"/>
        <xdr:cNvSpPr/>
      </xdr:nvSpPr>
      <xdr:spPr>
        <a:xfrm>
          <a:off x="9588500" y="91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154964</xdr:rowOff>
    </xdr:from>
    <xdr:ext cx="534377" cy="259045"/>
    <xdr:sp macro="" textlink="">
      <xdr:nvSpPr>
        <xdr:cNvPr id="370" name="テキスト ボックス 369"/>
        <xdr:cNvSpPr txBox="1"/>
      </xdr:nvSpPr>
      <xdr:spPr>
        <a:xfrm>
          <a:off x="9372111" y="889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101492</xdr:rowOff>
    </xdr:from>
    <xdr:to>
      <xdr:col>46</xdr:col>
      <xdr:colOff>38100</xdr:colOff>
      <xdr:row>55</xdr:row>
      <xdr:rowOff>31642</xdr:rowOff>
    </xdr:to>
    <xdr:sp macro="" textlink="">
      <xdr:nvSpPr>
        <xdr:cNvPr id="371" name="楕円 370"/>
        <xdr:cNvSpPr/>
      </xdr:nvSpPr>
      <xdr:spPr>
        <a:xfrm>
          <a:off x="8699500" y="93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48169</xdr:rowOff>
    </xdr:from>
    <xdr:ext cx="534377" cy="259045"/>
    <xdr:sp macro="" textlink="">
      <xdr:nvSpPr>
        <xdr:cNvPr id="372" name="テキスト ボックス 371"/>
        <xdr:cNvSpPr txBox="1"/>
      </xdr:nvSpPr>
      <xdr:spPr>
        <a:xfrm>
          <a:off x="8483111" y="9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165119</xdr:rowOff>
    </xdr:from>
    <xdr:to>
      <xdr:col>41</xdr:col>
      <xdr:colOff>101600</xdr:colOff>
      <xdr:row>54</xdr:row>
      <xdr:rowOff>95269</xdr:rowOff>
    </xdr:to>
    <xdr:sp macro="" textlink="">
      <xdr:nvSpPr>
        <xdr:cNvPr id="373" name="楕円 372"/>
        <xdr:cNvSpPr/>
      </xdr:nvSpPr>
      <xdr:spPr>
        <a:xfrm>
          <a:off x="7810500" y="92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111796</xdr:rowOff>
    </xdr:from>
    <xdr:ext cx="534377" cy="259045"/>
    <xdr:sp macro="" textlink="">
      <xdr:nvSpPr>
        <xdr:cNvPr id="374" name="テキスト ボックス 373"/>
        <xdr:cNvSpPr txBox="1"/>
      </xdr:nvSpPr>
      <xdr:spPr>
        <a:xfrm>
          <a:off x="7594111" y="90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138392</xdr:rowOff>
    </xdr:from>
    <xdr:to>
      <xdr:col>36</xdr:col>
      <xdr:colOff>165100</xdr:colOff>
      <xdr:row>54</xdr:row>
      <xdr:rowOff>68542</xdr:rowOff>
    </xdr:to>
    <xdr:sp macro="" textlink="">
      <xdr:nvSpPr>
        <xdr:cNvPr id="375" name="楕円 374"/>
        <xdr:cNvSpPr/>
      </xdr:nvSpPr>
      <xdr:spPr>
        <a:xfrm>
          <a:off x="6921500" y="922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85069</xdr:rowOff>
    </xdr:from>
    <xdr:ext cx="534377" cy="259045"/>
    <xdr:sp macro="" textlink="">
      <xdr:nvSpPr>
        <xdr:cNvPr id="376" name="テキスト ボックス 375"/>
        <xdr:cNvSpPr txBox="1"/>
      </xdr:nvSpPr>
      <xdr:spPr>
        <a:xfrm>
          <a:off x="6705111" y="900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149690</xdr:rowOff>
    </xdr:from>
    <xdr:to>
      <xdr:col>55</xdr:col>
      <xdr:colOff>0</xdr:colOff>
      <xdr:row>77</xdr:row>
      <xdr:rowOff>162697</xdr:rowOff>
    </xdr:to>
    <xdr:cxnSp macro="">
      <xdr:nvCxnSpPr>
        <xdr:cNvPr id="403" name="直線コネクタ 402"/>
        <xdr:cNvCxnSpPr/>
      </xdr:nvCxnSpPr>
      <xdr:spPr>
        <a:xfrm>
          <a:off x="9639300" y="13351340"/>
          <a:ext cx="8382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105021</xdr:rowOff>
    </xdr:from>
    <xdr:to>
      <xdr:col>50</xdr:col>
      <xdr:colOff>114300</xdr:colOff>
      <xdr:row>77</xdr:row>
      <xdr:rowOff>149690</xdr:rowOff>
    </xdr:to>
    <xdr:cxnSp macro="">
      <xdr:nvCxnSpPr>
        <xdr:cNvPr id="406" name="直線コネクタ 405"/>
        <xdr:cNvCxnSpPr/>
      </xdr:nvCxnSpPr>
      <xdr:spPr>
        <a:xfrm>
          <a:off x="8750300" y="13306671"/>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105021</xdr:rowOff>
    </xdr:from>
    <xdr:to>
      <xdr:col>45</xdr:col>
      <xdr:colOff>177800</xdr:colOff>
      <xdr:row>78</xdr:row>
      <xdr:rowOff>12438</xdr:rowOff>
    </xdr:to>
    <xdr:cxnSp macro="">
      <xdr:nvCxnSpPr>
        <xdr:cNvPr id="409" name="直線コネクタ 408"/>
        <xdr:cNvCxnSpPr/>
      </xdr:nvCxnSpPr>
      <xdr:spPr>
        <a:xfrm flipV="1">
          <a:off x="7861300" y="13306671"/>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164686</xdr:rowOff>
    </xdr:from>
    <xdr:to>
      <xdr:col>41</xdr:col>
      <xdr:colOff>50800</xdr:colOff>
      <xdr:row>78</xdr:row>
      <xdr:rowOff>12438</xdr:rowOff>
    </xdr:to>
    <xdr:cxnSp macro="">
      <xdr:nvCxnSpPr>
        <xdr:cNvPr id="412" name="直線コネクタ 411"/>
        <xdr:cNvCxnSpPr/>
      </xdr:nvCxnSpPr>
      <xdr:spPr>
        <a:xfrm>
          <a:off x="6972300" y="1336633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111897</xdr:rowOff>
    </xdr:from>
    <xdr:to>
      <xdr:col>55</xdr:col>
      <xdr:colOff>50800</xdr:colOff>
      <xdr:row>78</xdr:row>
      <xdr:rowOff>42047</xdr:rowOff>
    </xdr:to>
    <xdr:sp macro="" textlink="">
      <xdr:nvSpPr>
        <xdr:cNvPr id="422" name="楕円 421"/>
        <xdr:cNvSpPr/>
      </xdr:nvSpPr>
      <xdr:spPr>
        <a:xfrm>
          <a:off x="10426700" y="133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90324</xdr:rowOff>
    </xdr:from>
    <xdr:ext cx="469744" cy="259045"/>
    <xdr:sp macro="" textlink="">
      <xdr:nvSpPr>
        <xdr:cNvPr id="423" name="商工費該当値テキスト"/>
        <xdr:cNvSpPr txBox="1"/>
      </xdr:nvSpPr>
      <xdr:spPr>
        <a:xfrm>
          <a:off x="10528300" y="1329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98890</xdr:rowOff>
    </xdr:from>
    <xdr:to>
      <xdr:col>50</xdr:col>
      <xdr:colOff>165100</xdr:colOff>
      <xdr:row>78</xdr:row>
      <xdr:rowOff>29040</xdr:rowOff>
    </xdr:to>
    <xdr:sp macro="" textlink="">
      <xdr:nvSpPr>
        <xdr:cNvPr id="424" name="楕円 423"/>
        <xdr:cNvSpPr/>
      </xdr:nvSpPr>
      <xdr:spPr>
        <a:xfrm>
          <a:off x="9588500" y="133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20167</xdr:rowOff>
    </xdr:from>
    <xdr:ext cx="469744" cy="259045"/>
    <xdr:sp macro="" textlink="">
      <xdr:nvSpPr>
        <xdr:cNvPr id="425" name="テキスト ボックス 424"/>
        <xdr:cNvSpPr txBox="1"/>
      </xdr:nvSpPr>
      <xdr:spPr>
        <a:xfrm>
          <a:off x="9404428" y="133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54221</xdr:rowOff>
    </xdr:from>
    <xdr:to>
      <xdr:col>46</xdr:col>
      <xdr:colOff>38100</xdr:colOff>
      <xdr:row>77</xdr:row>
      <xdr:rowOff>155821</xdr:rowOff>
    </xdr:to>
    <xdr:sp macro="" textlink="">
      <xdr:nvSpPr>
        <xdr:cNvPr id="426" name="楕円 425"/>
        <xdr:cNvSpPr/>
      </xdr:nvSpPr>
      <xdr:spPr>
        <a:xfrm>
          <a:off x="8699500" y="132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146948</xdr:rowOff>
    </xdr:from>
    <xdr:ext cx="469744" cy="259045"/>
    <xdr:sp macro="" textlink="">
      <xdr:nvSpPr>
        <xdr:cNvPr id="427" name="テキスト ボックス 426"/>
        <xdr:cNvSpPr txBox="1"/>
      </xdr:nvSpPr>
      <xdr:spPr>
        <a:xfrm>
          <a:off x="8515428" y="1334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133088</xdr:rowOff>
    </xdr:from>
    <xdr:to>
      <xdr:col>41</xdr:col>
      <xdr:colOff>101600</xdr:colOff>
      <xdr:row>78</xdr:row>
      <xdr:rowOff>63238</xdr:rowOff>
    </xdr:to>
    <xdr:sp macro="" textlink="">
      <xdr:nvSpPr>
        <xdr:cNvPr id="428" name="楕円 427"/>
        <xdr:cNvSpPr/>
      </xdr:nvSpPr>
      <xdr:spPr>
        <a:xfrm>
          <a:off x="7810500" y="133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54365</xdr:rowOff>
    </xdr:from>
    <xdr:ext cx="469744" cy="259045"/>
    <xdr:sp macro="" textlink="">
      <xdr:nvSpPr>
        <xdr:cNvPr id="429" name="テキスト ボックス 428"/>
        <xdr:cNvSpPr txBox="1"/>
      </xdr:nvSpPr>
      <xdr:spPr>
        <a:xfrm>
          <a:off x="7626428" y="1342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113886</xdr:rowOff>
    </xdr:from>
    <xdr:to>
      <xdr:col>36</xdr:col>
      <xdr:colOff>165100</xdr:colOff>
      <xdr:row>78</xdr:row>
      <xdr:rowOff>44036</xdr:rowOff>
    </xdr:to>
    <xdr:sp macro="" textlink="">
      <xdr:nvSpPr>
        <xdr:cNvPr id="430" name="楕円 429"/>
        <xdr:cNvSpPr/>
      </xdr:nvSpPr>
      <xdr:spPr>
        <a:xfrm>
          <a:off x="6921500" y="133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35163</xdr:rowOff>
    </xdr:from>
    <xdr:ext cx="469744" cy="259045"/>
    <xdr:sp macro="" textlink="">
      <xdr:nvSpPr>
        <xdr:cNvPr id="431" name="テキスト ボックス 430"/>
        <xdr:cNvSpPr txBox="1"/>
      </xdr:nvSpPr>
      <xdr:spPr>
        <a:xfrm>
          <a:off x="6737428" y="1340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87395</xdr:rowOff>
    </xdr:from>
    <xdr:to>
      <xdr:col>55</xdr:col>
      <xdr:colOff>0</xdr:colOff>
      <xdr:row>96</xdr:row>
      <xdr:rowOff>161232</xdr:rowOff>
    </xdr:to>
    <xdr:cxnSp macro="">
      <xdr:nvCxnSpPr>
        <xdr:cNvPr id="462" name="直線コネクタ 461"/>
        <xdr:cNvCxnSpPr/>
      </xdr:nvCxnSpPr>
      <xdr:spPr>
        <a:xfrm flipV="1">
          <a:off x="9639300" y="16546595"/>
          <a:ext cx="8382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161232</xdr:rowOff>
    </xdr:from>
    <xdr:to>
      <xdr:col>50</xdr:col>
      <xdr:colOff>114300</xdr:colOff>
      <xdr:row>97</xdr:row>
      <xdr:rowOff>20872</xdr:rowOff>
    </xdr:to>
    <xdr:cxnSp macro="">
      <xdr:nvCxnSpPr>
        <xdr:cNvPr id="465" name="直線コネクタ 464"/>
        <xdr:cNvCxnSpPr/>
      </xdr:nvCxnSpPr>
      <xdr:spPr>
        <a:xfrm flipV="1">
          <a:off x="8750300" y="16620432"/>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20872</xdr:rowOff>
    </xdr:from>
    <xdr:to>
      <xdr:col>45</xdr:col>
      <xdr:colOff>177800</xdr:colOff>
      <xdr:row>97</xdr:row>
      <xdr:rowOff>56762</xdr:rowOff>
    </xdr:to>
    <xdr:cxnSp macro="">
      <xdr:nvCxnSpPr>
        <xdr:cNvPr id="468" name="直線コネクタ 467"/>
        <xdr:cNvCxnSpPr/>
      </xdr:nvCxnSpPr>
      <xdr:spPr>
        <a:xfrm flipV="1">
          <a:off x="7861300" y="16651522"/>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56762</xdr:rowOff>
    </xdr:from>
    <xdr:to>
      <xdr:col>41</xdr:col>
      <xdr:colOff>50800</xdr:colOff>
      <xdr:row>97</xdr:row>
      <xdr:rowOff>94273</xdr:rowOff>
    </xdr:to>
    <xdr:cxnSp macro="">
      <xdr:nvCxnSpPr>
        <xdr:cNvPr id="471" name="直線コネクタ 470"/>
        <xdr:cNvCxnSpPr/>
      </xdr:nvCxnSpPr>
      <xdr:spPr>
        <a:xfrm flipV="1">
          <a:off x="6972300" y="16687412"/>
          <a:ext cx="889000" cy="3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36595</xdr:rowOff>
    </xdr:from>
    <xdr:to>
      <xdr:col>55</xdr:col>
      <xdr:colOff>50800</xdr:colOff>
      <xdr:row>96</xdr:row>
      <xdr:rowOff>138195</xdr:rowOff>
    </xdr:to>
    <xdr:sp macro="" textlink="">
      <xdr:nvSpPr>
        <xdr:cNvPr id="481" name="楕円 480"/>
        <xdr:cNvSpPr/>
      </xdr:nvSpPr>
      <xdr:spPr>
        <a:xfrm>
          <a:off x="10426700" y="164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15022</xdr:rowOff>
    </xdr:from>
    <xdr:ext cx="534377" cy="259045"/>
    <xdr:sp macro="" textlink="">
      <xdr:nvSpPr>
        <xdr:cNvPr id="482" name="土木費該当値テキスト"/>
        <xdr:cNvSpPr txBox="1"/>
      </xdr:nvSpPr>
      <xdr:spPr>
        <a:xfrm>
          <a:off x="10528300" y="164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110432</xdr:rowOff>
    </xdr:from>
    <xdr:to>
      <xdr:col>50</xdr:col>
      <xdr:colOff>165100</xdr:colOff>
      <xdr:row>97</xdr:row>
      <xdr:rowOff>40582</xdr:rowOff>
    </xdr:to>
    <xdr:sp macro="" textlink="">
      <xdr:nvSpPr>
        <xdr:cNvPr id="483" name="楕円 482"/>
        <xdr:cNvSpPr/>
      </xdr:nvSpPr>
      <xdr:spPr>
        <a:xfrm>
          <a:off x="9588500" y="165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31709</xdr:rowOff>
    </xdr:from>
    <xdr:ext cx="534377" cy="259045"/>
    <xdr:sp macro="" textlink="">
      <xdr:nvSpPr>
        <xdr:cNvPr id="484" name="テキスト ボックス 483"/>
        <xdr:cNvSpPr txBox="1"/>
      </xdr:nvSpPr>
      <xdr:spPr>
        <a:xfrm>
          <a:off x="9372111" y="166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141522</xdr:rowOff>
    </xdr:from>
    <xdr:to>
      <xdr:col>46</xdr:col>
      <xdr:colOff>38100</xdr:colOff>
      <xdr:row>97</xdr:row>
      <xdr:rowOff>71672</xdr:rowOff>
    </xdr:to>
    <xdr:sp macro="" textlink="">
      <xdr:nvSpPr>
        <xdr:cNvPr id="485" name="楕円 484"/>
        <xdr:cNvSpPr/>
      </xdr:nvSpPr>
      <xdr:spPr>
        <a:xfrm>
          <a:off x="8699500" y="166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62799</xdr:rowOff>
    </xdr:from>
    <xdr:ext cx="534377" cy="259045"/>
    <xdr:sp macro="" textlink="">
      <xdr:nvSpPr>
        <xdr:cNvPr id="486" name="テキスト ボックス 485"/>
        <xdr:cNvSpPr txBox="1"/>
      </xdr:nvSpPr>
      <xdr:spPr>
        <a:xfrm>
          <a:off x="8483111" y="1669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5962</xdr:rowOff>
    </xdr:from>
    <xdr:to>
      <xdr:col>41</xdr:col>
      <xdr:colOff>101600</xdr:colOff>
      <xdr:row>97</xdr:row>
      <xdr:rowOff>107562</xdr:rowOff>
    </xdr:to>
    <xdr:sp macro="" textlink="">
      <xdr:nvSpPr>
        <xdr:cNvPr id="487" name="楕円 486"/>
        <xdr:cNvSpPr/>
      </xdr:nvSpPr>
      <xdr:spPr>
        <a:xfrm>
          <a:off x="7810500" y="166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98689</xdr:rowOff>
    </xdr:from>
    <xdr:ext cx="534377" cy="259045"/>
    <xdr:sp macro="" textlink="">
      <xdr:nvSpPr>
        <xdr:cNvPr id="488" name="テキスト ボックス 487"/>
        <xdr:cNvSpPr txBox="1"/>
      </xdr:nvSpPr>
      <xdr:spPr>
        <a:xfrm>
          <a:off x="7594111" y="167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43473</xdr:rowOff>
    </xdr:from>
    <xdr:to>
      <xdr:col>36</xdr:col>
      <xdr:colOff>165100</xdr:colOff>
      <xdr:row>97</xdr:row>
      <xdr:rowOff>145073</xdr:rowOff>
    </xdr:to>
    <xdr:sp macro="" textlink="">
      <xdr:nvSpPr>
        <xdr:cNvPr id="489" name="楕円 488"/>
        <xdr:cNvSpPr/>
      </xdr:nvSpPr>
      <xdr:spPr>
        <a:xfrm>
          <a:off x="6921500" y="166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136200</xdr:rowOff>
    </xdr:from>
    <xdr:ext cx="534377" cy="259045"/>
    <xdr:sp macro="" textlink="">
      <xdr:nvSpPr>
        <xdr:cNvPr id="490" name="テキスト ボックス 489"/>
        <xdr:cNvSpPr txBox="1"/>
      </xdr:nvSpPr>
      <xdr:spPr>
        <a:xfrm>
          <a:off x="6705111" y="167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53975</xdr:rowOff>
    </xdr:from>
    <xdr:to>
      <xdr:col>85</xdr:col>
      <xdr:colOff>127000</xdr:colOff>
      <xdr:row>37</xdr:row>
      <xdr:rowOff>73452</xdr:rowOff>
    </xdr:to>
    <xdr:cxnSp macro="">
      <xdr:nvCxnSpPr>
        <xdr:cNvPr id="518" name="直線コネクタ 517"/>
        <xdr:cNvCxnSpPr/>
      </xdr:nvCxnSpPr>
      <xdr:spPr>
        <a:xfrm flipV="1">
          <a:off x="15481300" y="6226175"/>
          <a:ext cx="838200" cy="19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73452</xdr:rowOff>
    </xdr:from>
    <xdr:to>
      <xdr:col>81</xdr:col>
      <xdr:colOff>50800</xdr:colOff>
      <xdr:row>37</xdr:row>
      <xdr:rowOff>137688</xdr:rowOff>
    </xdr:to>
    <xdr:cxnSp macro="">
      <xdr:nvCxnSpPr>
        <xdr:cNvPr id="521" name="直線コネクタ 520"/>
        <xdr:cNvCxnSpPr/>
      </xdr:nvCxnSpPr>
      <xdr:spPr>
        <a:xfrm flipV="1">
          <a:off x="14592300" y="6417102"/>
          <a:ext cx="8890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121778</xdr:rowOff>
    </xdr:from>
    <xdr:to>
      <xdr:col>76</xdr:col>
      <xdr:colOff>114300</xdr:colOff>
      <xdr:row>37</xdr:row>
      <xdr:rowOff>137688</xdr:rowOff>
    </xdr:to>
    <xdr:cxnSp macro="">
      <xdr:nvCxnSpPr>
        <xdr:cNvPr id="524" name="直線コネクタ 523"/>
        <xdr:cNvCxnSpPr/>
      </xdr:nvCxnSpPr>
      <xdr:spPr>
        <a:xfrm>
          <a:off x="13703300" y="6465428"/>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121778</xdr:rowOff>
    </xdr:from>
    <xdr:to>
      <xdr:col>71</xdr:col>
      <xdr:colOff>177800</xdr:colOff>
      <xdr:row>37</xdr:row>
      <xdr:rowOff>132202</xdr:rowOff>
    </xdr:to>
    <xdr:cxnSp macro="">
      <xdr:nvCxnSpPr>
        <xdr:cNvPr id="527" name="直線コネクタ 526"/>
        <xdr:cNvCxnSpPr/>
      </xdr:nvCxnSpPr>
      <xdr:spPr>
        <a:xfrm flipV="1">
          <a:off x="12814300" y="646542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3175</xdr:rowOff>
    </xdr:from>
    <xdr:to>
      <xdr:col>85</xdr:col>
      <xdr:colOff>177800</xdr:colOff>
      <xdr:row>36</xdr:row>
      <xdr:rowOff>104775</xdr:rowOff>
    </xdr:to>
    <xdr:sp macro="" textlink="">
      <xdr:nvSpPr>
        <xdr:cNvPr id="537" name="楕円 536"/>
        <xdr:cNvSpPr/>
      </xdr:nvSpPr>
      <xdr:spPr>
        <a:xfrm>
          <a:off x="162687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26052</xdr:rowOff>
    </xdr:from>
    <xdr:ext cx="534377" cy="259045"/>
    <xdr:sp macro="" textlink="">
      <xdr:nvSpPr>
        <xdr:cNvPr id="538" name="消防費該当値テキスト"/>
        <xdr:cNvSpPr txBox="1"/>
      </xdr:nvSpPr>
      <xdr:spPr>
        <a:xfrm>
          <a:off x="16370300" y="60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22652</xdr:rowOff>
    </xdr:from>
    <xdr:to>
      <xdr:col>81</xdr:col>
      <xdr:colOff>101600</xdr:colOff>
      <xdr:row>37</xdr:row>
      <xdr:rowOff>124252</xdr:rowOff>
    </xdr:to>
    <xdr:sp macro="" textlink="">
      <xdr:nvSpPr>
        <xdr:cNvPr id="539" name="楕円 538"/>
        <xdr:cNvSpPr/>
      </xdr:nvSpPr>
      <xdr:spPr>
        <a:xfrm>
          <a:off x="15430500" y="6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115379</xdr:rowOff>
    </xdr:from>
    <xdr:ext cx="534377" cy="259045"/>
    <xdr:sp macro="" textlink="">
      <xdr:nvSpPr>
        <xdr:cNvPr id="540" name="テキスト ボックス 539"/>
        <xdr:cNvSpPr txBox="1"/>
      </xdr:nvSpPr>
      <xdr:spPr>
        <a:xfrm>
          <a:off x="15214111" y="64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86888</xdr:rowOff>
    </xdr:from>
    <xdr:to>
      <xdr:col>76</xdr:col>
      <xdr:colOff>165100</xdr:colOff>
      <xdr:row>38</xdr:row>
      <xdr:rowOff>17038</xdr:rowOff>
    </xdr:to>
    <xdr:sp macro="" textlink="">
      <xdr:nvSpPr>
        <xdr:cNvPr id="541" name="楕円 540"/>
        <xdr:cNvSpPr/>
      </xdr:nvSpPr>
      <xdr:spPr>
        <a:xfrm>
          <a:off x="14541500" y="643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8165</xdr:rowOff>
    </xdr:from>
    <xdr:ext cx="534377" cy="259045"/>
    <xdr:sp macro="" textlink="">
      <xdr:nvSpPr>
        <xdr:cNvPr id="542" name="テキスト ボックス 541"/>
        <xdr:cNvSpPr txBox="1"/>
      </xdr:nvSpPr>
      <xdr:spPr>
        <a:xfrm>
          <a:off x="14325111" y="65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70978</xdr:rowOff>
    </xdr:from>
    <xdr:to>
      <xdr:col>72</xdr:col>
      <xdr:colOff>38100</xdr:colOff>
      <xdr:row>38</xdr:row>
      <xdr:rowOff>1128</xdr:rowOff>
    </xdr:to>
    <xdr:sp macro="" textlink="">
      <xdr:nvSpPr>
        <xdr:cNvPr id="543" name="楕円 542"/>
        <xdr:cNvSpPr/>
      </xdr:nvSpPr>
      <xdr:spPr>
        <a:xfrm>
          <a:off x="13652500" y="64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163705</xdr:rowOff>
    </xdr:from>
    <xdr:ext cx="534377" cy="259045"/>
    <xdr:sp macro="" textlink="">
      <xdr:nvSpPr>
        <xdr:cNvPr id="544" name="テキスト ボックス 543"/>
        <xdr:cNvSpPr txBox="1"/>
      </xdr:nvSpPr>
      <xdr:spPr>
        <a:xfrm>
          <a:off x="13436111" y="65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81402</xdr:rowOff>
    </xdr:from>
    <xdr:to>
      <xdr:col>67</xdr:col>
      <xdr:colOff>101600</xdr:colOff>
      <xdr:row>38</xdr:row>
      <xdr:rowOff>11552</xdr:rowOff>
    </xdr:to>
    <xdr:sp macro="" textlink="">
      <xdr:nvSpPr>
        <xdr:cNvPr id="545" name="楕円 544"/>
        <xdr:cNvSpPr/>
      </xdr:nvSpPr>
      <xdr:spPr>
        <a:xfrm>
          <a:off x="12763500" y="64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2679</xdr:rowOff>
    </xdr:from>
    <xdr:ext cx="534377" cy="259045"/>
    <xdr:sp macro="" textlink="">
      <xdr:nvSpPr>
        <xdr:cNvPr id="546" name="テキスト ボックス 545"/>
        <xdr:cNvSpPr txBox="1"/>
      </xdr:nvSpPr>
      <xdr:spPr>
        <a:xfrm>
          <a:off x="12547111" y="65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147834</xdr:rowOff>
    </xdr:from>
    <xdr:to>
      <xdr:col>85</xdr:col>
      <xdr:colOff>127000</xdr:colOff>
      <xdr:row>55</xdr:row>
      <xdr:rowOff>121565</xdr:rowOff>
    </xdr:to>
    <xdr:cxnSp macro="">
      <xdr:nvCxnSpPr>
        <xdr:cNvPr id="576" name="直線コネクタ 575"/>
        <xdr:cNvCxnSpPr/>
      </xdr:nvCxnSpPr>
      <xdr:spPr>
        <a:xfrm flipV="1">
          <a:off x="15481300" y="8891784"/>
          <a:ext cx="838200" cy="6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121565</xdr:rowOff>
    </xdr:from>
    <xdr:to>
      <xdr:col>81</xdr:col>
      <xdr:colOff>50800</xdr:colOff>
      <xdr:row>57</xdr:row>
      <xdr:rowOff>8312</xdr:rowOff>
    </xdr:to>
    <xdr:cxnSp macro="">
      <xdr:nvCxnSpPr>
        <xdr:cNvPr id="579" name="直線コネクタ 578"/>
        <xdr:cNvCxnSpPr/>
      </xdr:nvCxnSpPr>
      <xdr:spPr>
        <a:xfrm flipV="1">
          <a:off x="14592300" y="9551315"/>
          <a:ext cx="889000" cy="22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8312</xdr:rowOff>
    </xdr:from>
    <xdr:to>
      <xdr:col>76</xdr:col>
      <xdr:colOff>114300</xdr:colOff>
      <xdr:row>58</xdr:row>
      <xdr:rowOff>38640</xdr:rowOff>
    </xdr:to>
    <xdr:cxnSp macro="">
      <xdr:nvCxnSpPr>
        <xdr:cNvPr id="582" name="直線コネクタ 581"/>
        <xdr:cNvCxnSpPr/>
      </xdr:nvCxnSpPr>
      <xdr:spPr>
        <a:xfrm flipV="1">
          <a:off x="13703300" y="9780962"/>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38640</xdr:rowOff>
    </xdr:from>
    <xdr:to>
      <xdr:col>71</xdr:col>
      <xdr:colOff>177800</xdr:colOff>
      <xdr:row>58</xdr:row>
      <xdr:rowOff>98876</xdr:rowOff>
    </xdr:to>
    <xdr:cxnSp macro="">
      <xdr:nvCxnSpPr>
        <xdr:cNvPr id="585" name="直線コネクタ 584"/>
        <xdr:cNvCxnSpPr/>
      </xdr:nvCxnSpPr>
      <xdr:spPr>
        <a:xfrm flipV="1">
          <a:off x="12814300" y="9982740"/>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97034</xdr:rowOff>
    </xdr:from>
    <xdr:to>
      <xdr:col>85</xdr:col>
      <xdr:colOff>177800</xdr:colOff>
      <xdr:row>52</xdr:row>
      <xdr:rowOff>27184</xdr:rowOff>
    </xdr:to>
    <xdr:sp macro="" textlink="">
      <xdr:nvSpPr>
        <xdr:cNvPr id="595" name="楕円 594"/>
        <xdr:cNvSpPr/>
      </xdr:nvSpPr>
      <xdr:spPr>
        <a:xfrm>
          <a:off x="16268700" y="88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119911</xdr:rowOff>
    </xdr:from>
    <xdr:ext cx="534377" cy="259045"/>
    <xdr:sp macro="" textlink="">
      <xdr:nvSpPr>
        <xdr:cNvPr id="596" name="教育費該当値テキスト"/>
        <xdr:cNvSpPr txBox="1"/>
      </xdr:nvSpPr>
      <xdr:spPr>
        <a:xfrm>
          <a:off x="16370300" y="86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70765</xdr:rowOff>
    </xdr:from>
    <xdr:to>
      <xdr:col>81</xdr:col>
      <xdr:colOff>101600</xdr:colOff>
      <xdr:row>56</xdr:row>
      <xdr:rowOff>915</xdr:rowOff>
    </xdr:to>
    <xdr:sp macro="" textlink="">
      <xdr:nvSpPr>
        <xdr:cNvPr id="597" name="楕円 596"/>
        <xdr:cNvSpPr/>
      </xdr:nvSpPr>
      <xdr:spPr>
        <a:xfrm>
          <a:off x="15430500" y="9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17442</xdr:rowOff>
    </xdr:from>
    <xdr:ext cx="534377" cy="259045"/>
    <xdr:sp macro="" textlink="">
      <xdr:nvSpPr>
        <xdr:cNvPr id="598" name="テキスト ボックス 597"/>
        <xdr:cNvSpPr txBox="1"/>
      </xdr:nvSpPr>
      <xdr:spPr>
        <a:xfrm>
          <a:off x="15214111" y="927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128962</xdr:rowOff>
    </xdr:from>
    <xdr:to>
      <xdr:col>76</xdr:col>
      <xdr:colOff>165100</xdr:colOff>
      <xdr:row>57</xdr:row>
      <xdr:rowOff>59112</xdr:rowOff>
    </xdr:to>
    <xdr:sp macro="" textlink="">
      <xdr:nvSpPr>
        <xdr:cNvPr id="599" name="楕円 598"/>
        <xdr:cNvSpPr/>
      </xdr:nvSpPr>
      <xdr:spPr>
        <a:xfrm>
          <a:off x="14541500" y="97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50239</xdr:rowOff>
    </xdr:from>
    <xdr:ext cx="534377" cy="259045"/>
    <xdr:sp macro="" textlink="">
      <xdr:nvSpPr>
        <xdr:cNvPr id="600" name="テキスト ボックス 599"/>
        <xdr:cNvSpPr txBox="1"/>
      </xdr:nvSpPr>
      <xdr:spPr>
        <a:xfrm>
          <a:off x="14325111" y="98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159290</xdr:rowOff>
    </xdr:from>
    <xdr:to>
      <xdr:col>72</xdr:col>
      <xdr:colOff>38100</xdr:colOff>
      <xdr:row>58</xdr:row>
      <xdr:rowOff>89440</xdr:rowOff>
    </xdr:to>
    <xdr:sp macro="" textlink="">
      <xdr:nvSpPr>
        <xdr:cNvPr id="601" name="楕円 600"/>
        <xdr:cNvSpPr/>
      </xdr:nvSpPr>
      <xdr:spPr>
        <a:xfrm>
          <a:off x="13652500" y="99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80567</xdr:rowOff>
    </xdr:from>
    <xdr:ext cx="534377" cy="259045"/>
    <xdr:sp macro="" textlink="">
      <xdr:nvSpPr>
        <xdr:cNvPr id="602" name="テキスト ボックス 601"/>
        <xdr:cNvSpPr txBox="1"/>
      </xdr:nvSpPr>
      <xdr:spPr>
        <a:xfrm>
          <a:off x="13436111" y="1002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48076</xdr:rowOff>
    </xdr:from>
    <xdr:to>
      <xdr:col>67</xdr:col>
      <xdr:colOff>101600</xdr:colOff>
      <xdr:row>58</xdr:row>
      <xdr:rowOff>149676</xdr:rowOff>
    </xdr:to>
    <xdr:sp macro="" textlink="">
      <xdr:nvSpPr>
        <xdr:cNvPr id="603" name="楕円 602"/>
        <xdr:cNvSpPr/>
      </xdr:nvSpPr>
      <xdr:spPr>
        <a:xfrm>
          <a:off x="12763500" y="99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140803</xdr:rowOff>
    </xdr:from>
    <xdr:ext cx="534377" cy="259045"/>
    <xdr:sp macro="" textlink="">
      <xdr:nvSpPr>
        <xdr:cNvPr id="604" name="テキスト ボックス 603"/>
        <xdr:cNvSpPr txBox="1"/>
      </xdr:nvSpPr>
      <xdr:spPr>
        <a:xfrm>
          <a:off x="12547111" y="100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152583</xdr:rowOff>
    </xdr:from>
    <xdr:to>
      <xdr:col>85</xdr:col>
      <xdr:colOff>127000</xdr:colOff>
      <xdr:row>79</xdr:row>
      <xdr:rowOff>64981</xdr:rowOff>
    </xdr:to>
    <xdr:cxnSp macro="">
      <xdr:nvCxnSpPr>
        <xdr:cNvPr id="635" name="直線コネクタ 634"/>
        <xdr:cNvCxnSpPr/>
      </xdr:nvCxnSpPr>
      <xdr:spPr>
        <a:xfrm>
          <a:off x="15481300" y="13525683"/>
          <a:ext cx="838200" cy="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152583</xdr:rowOff>
    </xdr:from>
    <xdr:to>
      <xdr:col>81</xdr:col>
      <xdr:colOff>50800</xdr:colOff>
      <xdr:row>79</xdr:row>
      <xdr:rowOff>69112</xdr:rowOff>
    </xdr:to>
    <xdr:cxnSp macro="">
      <xdr:nvCxnSpPr>
        <xdr:cNvPr id="638" name="直線コネクタ 637"/>
        <xdr:cNvCxnSpPr/>
      </xdr:nvCxnSpPr>
      <xdr:spPr>
        <a:xfrm flipV="1">
          <a:off x="14592300" y="13525683"/>
          <a:ext cx="889000" cy="8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0" name="テキスト ボックス 639"/>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69112</xdr:rowOff>
    </xdr:from>
    <xdr:to>
      <xdr:col>76</xdr:col>
      <xdr:colOff>114300</xdr:colOff>
      <xdr:row>79</xdr:row>
      <xdr:rowOff>88134</xdr:rowOff>
    </xdr:to>
    <xdr:cxnSp macro="">
      <xdr:nvCxnSpPr>
        <xdr:cNvPr id="641" name="直線コネクタ 640"/>
        <xdr:cNvCxnSpPr/>
      </xdr:nvCxnSpPr>
      <xdr:spPr>
        <a:xfrm flipV="1">
          <a:off x="13703300" y="13613662"/>
          <a:ext cx="889000" cy="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88134</xdr:rowOff>
    </xdr:from>
    <xdr:to>
      <xdr:col>71</xdr:col>
      <xdr:colOff>177800</xdr:colOff>
      <xdr:row>79</xdr:row>
      <xdr:rowOff>98617</xdr:rowOff>
    </xdr:to>
    <xdr:cxnSp macro="">
      <xdr:nvCxnSpPr>
        <xdr:cNvPr id="644" name="直線コネクタ 643"/>
        <xdr:cNvCxnSpPr/>
      </xdr:nvCxnSpPr>
      <xdr:spPr>
        <a:xfrm flipV="1">
          <a:off x="12814300" y="13632684"/>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14181</xdr:rowOff>
    </xdr:from>
    <xdr:to>
      <xdr:col>85</xdr:col>
      <xdr:colOff>177800</xdr:colOff>
      <xdr:row>79</xdr:row>
      <xdr:rowOff>115781</xdr:rowOff>
    </xdr:to>
    <xdr:sp macro="" textlink="">
      <xdr:nvSpPr>
        <xdr:cNvPr id="654" name="楕円 653"/>
        <xdr:cNvSpPr/>
      </xdr:nvSpPr>
      <xdr:spPr>
        <a:xfrm>
          <a:off x="16268700" y="135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469744" cy="259045"/>
    <xdr:sp macro="" textlink="">
      <xdr:nvSpPr>
        <xdr:cNvPr id="655" name="災害復旧費該当値テキスト"/>
        <xdr:cNvSpPr txBox="1"/>
      </xdr:nvSpPr>
      <xdr:spPr>
        <a:xfrm>
          <a:off x="16370300" y="1351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101783</xdr:rowOff>
    </xdr:from>
    <xdr:to>
      <xdr:col>81</xdr:col>
      <xdr:colOff>101600</xdr:colOff>
      <xdr:row>79</xdr:row>
      <xdr:rowOff>31933</xdr:rowOff>
    </xdr:to>
    <xdr:sp macro="" textlink="">
      <xdr:nvSpPr>
        <xdr:cNvPr id="656" name="楕円 655"/>
        <xdr:cNvSpPr/>
      </xdr:nvSpPr>
      <xdr:spPr>
        <a:xfrm>
          <a:off x="15430500" y="134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48460</xdr:rowOff>
    </xdr:from>
    <xdr:ext cx="469744" cy="259045"/>
    <xdr:sp macro="" textlink="">
      <xdr:nvSpPr>
        <xdr:cNvPr id="657" name="テキスト ボックス 656"/>
        <xdr:cNvSpPr txBox="1"/>
      </xdr:nvSpPr>
      <xdr:spPr>
        <a:xfrm>
          <a:off x="15246428" y="132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18312</xdr:rowOff>
    </xdr:from>
    <xdr:to>
      <xdr:col>76</xdr:col>
      <xdr:colOff>165100</xdr:colOff>
      <xdr:row>79</xdr:row>
      <xdr:rowOff>119912</xdr:rowOff>
    </xdr:to>
    <xdr:sp macro="" textlink="">
      <xdr:nvSpPr>
        <xdr:cNvPr id="658" name="楕円 657"/>
        <xdr:cNvSpPr/>
      </xdr:nvSpPr>
      <xdr:spPr>
        <a:xfrm>
          <a:off x="14541500" y="135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111039</xdr:rowOff>
    </xdr:from>
    <xdr:ext cx="469744" cy="259045"/>
    <xdr:sp macro="" textlink="">
      <xdr:nvSpPr>
        <xdr:cNvPr id="659" name="テキスト ボックス 658"/>
        <xdr:cNvSpPr txBox="1"/>
      </xdr:nvSpPr>
      <xdr:spPr>
        <a:xfrm>
          <a:off x="14357428" y="136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37334</xdr:rowOff>
    </xdr:from>
    <xdr:to>
      <xdr:col>72</xdr:col>
      <xdr:colOff>38100</xdr:colOff>
      <xdr:row>79</xdr:row>
      <xdr:rowOff>138934</xdr:rowOff>
    </xdr:to>
    <xdr:sp macro="" textlink="">
      <xdr:nvSpPr>
        <xdr:cNvPr id="660" name="楕円 659"/>
        <xdr:cNvSpPr/>
      </xdr:nvSpPr>
      <xdr:spPr>
        <a:xfrm>
          <a:off x="13652500" y="135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130061</xdr:rowOff>
    </xdr:from>
    <xdr:ext cx="378565" cy="259045"/>
    <xdr:sp macro="" textlink="">
      <xdr:nvSpPr>
        <xdr:cNvPr id="661" name="テキスト ボックス 660"/>
        <xdr:cNvSpPr txBox="1"/>
      </xdr:nvSpPr>
      <xdr:spPr>
        <a:xfrm>
          <a:off x="13514017" y="13674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47817</xdr:rowOff>
    </xdr:from>
    <xdr:to>
      <xdr:col>67</xdr:col>
      <xdr:colOff>101600</xdr:colOff>
      <xdr:row>79</xdr:row>
      <xdr:rowOff>149417</xdr:rowOff>
    </xdr:to>
    <xdr:sp macro="" textlink="">
      <xdr:nvSpPr>
        <xdr:cNvPr id="662" name="楕円 661"/>
        <xdr:cNvSpPr/>
      </xdr:nvSpPr>
      <xdr:spPr>
        <a:xfrm>
          <a:off x="12763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140544</xdr:rowOff>
    </xdr:from>
    <xdr:ext cx="313932" cy="259045"/>
    <xdr:sp macro="" textlink="">
      <xdr:nvSpPr>
        <xdr:cNvPr id="663" name="テキスト ボックス 662"/>
        <xdr:cNvSpPr txBox="1"/>
      </xdr:nvSpPr>
      <xdr:spPr>
        <a:xfrm>
          <a:off x="12657333" y="13685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81457</xdr:rowOff>
    </xdr:from>
    <xdr:to>
      <xdr:col>85</xdr:col>
      <xdr:colOff>127000</xdr:colOff>
      <xdr:row>95</xdr:row>
      <xdr:rowOff>108713</xdr:rowOff>
    </xdr:to>
    <xdr:cxnSp macro="">
      <xdr:nvCxnSpPr>
        <xdr:cNvPr id="692" name="直線コネクタ 691"/>
        <xdr:cNvCxnSpPr/>
      </xdr:nvCxnSpPr>
      <xdr:spPr>
        <a:xfrm flipV="1">
          <a:off x="15481300" y="16369207"/>
          <a:ext cx="838200" cy="2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102984</xdr:rowOff>
    </xdr:from>
    <xdr:to>
      <xdr:col>81</xdr:col>
      <xdr:colOff>50800</xdr:colOff>
      <xdr:row>95</xdr:row>
      <xdr:rowOff>108713</xdr:rowOff>
    </xdr:to>
    <xdr:cxnSp macro="">
      <xdr:nvCxnSpPr>
        <xdr:cNvPr id="695" name="直線コネクタ 694"/>
        <xdr:cNvCxnSpPr/>
      </xdr:nvCxnSpPr>
      <xdr:spPr>
        <a:xfrm>
          <a:off x="14592300" y="16390734"/>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88609</xdr:rowOff>
    </xdr:from>
    <xdr:to>
      <xdr:col>76</xdr:col>
      <xdr:colOff>114300</xdr:colOff>
      <xdr:row>95</xdr:row>
      <xdr:rowOff>102984</xdr:rowOff>
    </xdr:to>
    <xdr:cxnSp macro="">
      <xdr:nvCxnSpPr>
        <xdr:cNvPr id="698" name="直線コネクタ 697"/>
        <xdr:cNvCxnSpPr/>
      </xdr:nvCxnSpPr>
      <xdr:spPr>
        <a:xfrm>
          <a:off x="13703300" y="16376359"/>
          <a:ext cx="889000" cy="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42278</xdr:rowOff>
    </xdr:from>
    <xdr:to>
      <xdr:col>71</xdr:col>
      <xdr:colOff>177800</xdr:colOff>
      <xdr:row>95</xdr:row>
      <xdr:rowOff>88609</xdr:rowOff>
    </xdr:to>
    <xdr:cxnSp macro="">
      <xdr:nvCxnSpPr>
        <xdr:cNvPr id="701" name="直線コネクタ 700"/>
        <xdr:cNvCxnSpPr/>
      </xdr:nvCxnSpPr>
      <xdr:spPr>
        <a:xfrm>
          <a:off x="12814300" y="16330028"/>
          <a:ext cx="889000" cy="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30657</xdr:rowOff>
    </xdr:from>
    <xdr:to>
      <xdr:col>85</xdr:col>
      <xdr:colOff>177800</xdr:colOff>
      <xdr:row>95</xdr:row>
      <xdr:rowOff>132257</xdr:rowOff>
    </xdr:to>
    <xdr:sp macro="" textlink="">
      <xdr:nvSpPr>
        <xdr:cNvPr id="711" name="楕円 710"/>
        <xdr:cNvSpPr/>
      </xdr:nvSpPr>
      <xdr:spPr>
        <a:xfrm>
          <a:off x="16268700" y="163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9084</xdr:rowOff>
    </xdr:from>
    <xdr:ext cx="534377" cy="259045"/>
    <xdr:sp macro="" textlink="">
      <xdr:nvSpPr>
        <xdr:cNvPr id="712" name="公債費該当値テキスト"/>
        <xdr:cNvSpPr txBox="1"/>
      </xdr:nvSpPr>
      <xdr:spPr>
        <a:xfrm>
          <a:off x="16370300" y="162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57913</xdr:rowOff>
    </xdr:from>
    <xdr:to>
      <xdr:col>81</xdr:col>
      <xdr:colOff>101600</xdr:colOff>
      <xdr:row>95</xdr:row>
      <xdr:rowOff>159513</xdr:rowOff>
    </xdr:to>
    <xdr:sp macro="" textlink="">
      <xdr:nvSpPr>
        <xdr:cNvPr id="713" name="楕円 712"/>
        <xdr:cNvSpPr/>
      </xdr:nvSpPr>
      <xdr:spPr>
        <a:xfrm>
          <a:off x="15430500" y="16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150640</xdr:rowOff>
    </xdr:from>
    <xdr:ext cx="534377" cy="259045"/>
    <xdr:sp macro="" textlink="">
      <xdr:nvSpPr>
        <xdr:cNvPr id="714" name="テキスト ボックス 713"/>
        <xdr:cNvSpPr txBox="1"/>
      </xdr:nvSpPr>
      <xdr:spPr>
        <a:xfrm>
          <a:off x="15214111" y="164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52184</xdr:rowOff>
    </xdr:from>
    <xdr:to>
      <xdr:col>76</xdr:col>
      <xdr:colOff>165100</xdr:colOff>
      <xdr:row>95</xdr:row>
      <xdr:rowOff>153784</xdr:rowOff>
    </xdr:to>
    <xdr:sp macro="" textlink="">
      <xdr:nvSpPr>
        <xdr:cNvPr id="715" name="楕円 714"/>
        <xdr:cNvSpPr/>
      </xdr:nvSpPr>
      <xdr:spPr>
        <a:xfrm>
          <a:off x="14541500" y="163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144911</xdr:rowOff>
    </xdr:from>
    <xdr:ext cx="534377" cy="259045"/>
    <xdr:sp macro="" textlink="">
      <xdr:nvSpPr>
        <xdr:cNvPr id="716" name="テキスト ボックス 715"/>
        <xdr:cNvSpPr txBox="1"/>
      </xdr:nvSpPr>
      <xdr:spPr>
        <a:xfrm>
          <a:off x="14325111" y="164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37809</xdr:rowOff>
    </xdr:from>
    <xdr:to>
      <xdr:col>72</xdr:col>
      <xdr:colOff>38100</xdr:colOff>
      <xdr:row>95</xdr:row>
      <xdr:rowOff>139409</xdr:rowOff>
    </xdr:to>
    <xdr:sp macro="" textlink="">
      <xdr:nvSpPr>
        <xdr:cNvPr id="717" name="楕円 716"/>
        <xdr:cNvSpPr/>
      </xdr:nvSpPr>
      <xdr:spPr>
        <a:xfrm>
          <a:off x="13652500" y="16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155936</xdr:rowOff>
    </xdr:from>
    <xdr:ext cx="534377" cy="259045"/>
    <xdr:sp macro="" textlink="">
      <xdr:nvSpPr>
        <xdr:cNvPr id="718" name="テキスト ボックス 717"/>
        <xdr:cNvSpPr txBox="1"/>
      </xdr:nvSpPr>
      <xdr:spPr>
        <a:xfrm>
          <a:off x="13436111" y="16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162928</xdr:rowOff>
    </xdr:from>
    <xdr:to>
      <xdr:col>67</xdr:col>
      <xdr:colOff>101600</xdr:colOff>
      <xdr:row>95</xdr:row>
      <xdr:rowOff>93078</xdr:rowOff>
    </xdr:to>
    <xdr:sp macro="" textlink="">
      <xdr:nvSpPr>
        <xdr:cNvPr id="719" name="楕円 718"/>
        <xdr:cNvSpPr/>
      </xdr:nvSpPr>
      <xdr:spPr>
        <a:xfrm>
          <a:off x="12763500" y="162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109605</xdr:rowOff>
    </xdr:from>
    <xdr:ext cx="534377" cy="259045"/>
    <xdr:sp macro="" textlink="">
      <xdr:nvSpPr>
        <xdr:cNvPr id="720" name="テキスト ボックス 719"/>
        <xdr:cNvSpPr txBox="1"/>
      </xdr:nvSpPr>
      <xdr:spPr>
        <a:xfrm>
          <a:off x="12547111" y="160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議会費は、議員定数の減等が影響し、わずかに減額となった。総務費は、市有施設整備基金へ</a:t>
          </a:r>
          <a:r>
            <a:rPr kumimoji="1" lang="en-US" altLang="ja-JP" sz="1100">
              <a:latin typeface="ＭＳ Ｐゴシック" panose="020B0600070205080204" pitchFamily="50" charset="-128"/>
              <a:ea typeface="ＭＳ Ｐゴシック" panose="020B0600070205080204" pitchFamily="50" charset="-128"/>
            </a:rPr>
            <a:t>597</a:t>
          </a:r>
          <a:r>
            <a:rPr kumimoji="1" lang="ja-JP" altLang="en-US" sz="1100">
              <a:latin typeface="ＭＳ Ｐゴシック" panose="020B0600070205080204" pitchFamily="50" charset="-128"/>
              <a:ea typeface="ＭＳ Ｐゴシック" panose="020B0600070205080204" pitchFamily="50" charset="-128"/>
            </a:rPr>
            <a:t>百万円の積立を行ったこと等が影響し、増額となった。今後も、市民会館建設等の影響で増額の見込である。民生費は、過去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の推移を見ても増加し続けており、主な要因は社会保障経費の増や保育所関連経費の増である。熊本地震被災者支援に係る費用は減額となっているが、全体としては増額になっており、引き続き審査の適正化や単独事業の見直し等で、サービスの質を確保しつつ、経費の抑制に努めていく必要がある。衛生費は利用者支援事業（母子保健型）の増等により若干ではあるが増となっている。農林水産業費は、本市の基幹産業であるため類似団体平均と比較しても高い数値で推移している。過去</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年間は増加傾向にあり、</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年度に引き続き国の補助事業や県営事業の影響で増額となった。商工費は、</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実施したふるさと応援旅行券事業補助金が終了したことにより減となったが、今後数年間は大河ドラマ「いだてん」のＰＲ事業等での増が見込まれる。土木費は、岱明玉名線や、小浜繁根木線の道路改良事業費の増や、既存インフラの老朽化による維持管理事業により年々増加している。今後も長期的な視点で計画的な維持管理や新設事業を行っていく必要がある。消防費は、防災行政無線のデジタル化工事費の増等が影響し増加した。教育費は、</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年度から継続の、学校規模適正化事業（玉陵小・中）、玉名町小学校校舎等改築事業に加え、小中学校空調設備整備事業等の影響により、大幅な増となった。これらは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年度までの事業であり、今後は減額となる予定だが、他の校区における学校規模適正化事業や岱明町公民館建設事業も控えており、将来的には高い水準での推移となる見込である。災害復旧費は、平成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熊本地震及び豪雨による被害にかかる復旧費の減等により、大幅な減額となっている。公債費は、合併特例債及び臨時財政対策債の償還額が増加したこと等により増加している。現在のところ類似団体平均を下回って入るが、今後は合併特例債等の償還により増加していく見込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latin typeface="ＭＳ Ｐゴシック" panose="020B0600070205080204" pitchFamily="50" charset="-128"/>
              <a:ea typeface="ＭＳ Ｐゴシック" panose="020B0600070205080204" pitchFamily="50" charset="-128"/>
            </a:rPr>
            <a:t>実質収支は、前年度とから</a:t>
          </a:r>
          <a:r>
            <a:rPr kumimoji="1" lang="en-US" altLang="ja-JP" sz="1200">
              <a:latin typeface="ＭＳ Ｐゴシック" panose="020B0600070205080204" pitchFamily="50" charset="-128"/>
              <a:ea typeface="ＭＳ Ｐゴシック" panose="020B0600070205080204" pitchFamily="50" charset="-128"/>
            </a:rPr>
            <a:t>0.52</a:t>
          </a:r>
          <a:r>
            <a:rPr kumimoji="1" lang="ja-JP" altLang="en-US" sz="1200">
              <a:latin typeface="ＭＳ Ｐゴシック" panose="020B0600070205080204" pitchFamily="50" charset="-128"/>
              <a:ea typeface="ＭＳ Ｐゴシック" panose="020B0600070205080204" pitchFamily="50" charset="-128"/>
            </a:rPr>
            <a:t>ポイントの減となり、その主な要因は、合併算定替の段階的削減による普通交付税の大幅な減額や、歳出における玉陵中学校区の学校規模適正化事業等の投資的経費の増である。あわせて、合併特例債及び臨時財政対策債の償還金の増に伴い、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年度は約</a:t>
          </a:r>
          <a:r>
            <a:rPr kumimoji="1" lang="en-US" altLang="ja-JP" sz="1200">
              <a:latin typeface="ＭＳ Ｐゴシック" panose="020B0600070205080204" pitchFamily="50" charset="-128"/>
              <a:ea typeface="ＭＳ Ｐゴシック" panose="020B0600070205080204" pitchFamily="50" charset="-128"/>
            </a:rPr>
            <a:t>724</a:t>
          </a:r>
          <a:r>
            <a:rPr kumimoji="1" lang="ja-JP" altLang="en-US" sz="1200">
              <a:latin typeface="ＭＳ Ｐゴシック" panose="020B0600070205080204" pitchFamily="50" charset="-128"/>
              <a:ea typeface="ＭＳ Ｐゴシック" panose="020B0600070205080204" pitchFamily="50" charset="-128"/>
            </a:rPr>
            <a:t>百万円の財政調整基金の取り崩しを行った。その結果、実質単年度収支は</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ポイントの減となった。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普通交付税の合併算定替の縮減による一般財源の減少や、普通建設事業の増、社会保障関係経費の増が見込まれるため、基金の更なる取り崩しが予想されより一層の自主財源の確保、及び歳出の抑制が必要となってく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年度の国民健康保険事業特別会計の赤字分については、一般会計からの繰入れで補填を行った。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一般会計及びその他の会計では赤字は生じていないが、前年度と比較すると黒字額は全体的に縮小している。</a:t>
          </a:r>
        </a:p>
        <a:p>
          <a:r>
            <a:rPr kumimoji="1" lang="ja-JP" altLang="en-US" sz="1400">
              <a:latin typeface="ＭＳ ゴシック" pitchFamily="49" charset="-128"/>
              <a:ea typeface="ＭＳ ゴシック" pitchFamily="49" charset="-128"/>
            </a:rPr>
            <a:t>　今後も各会計で適正な財政運営・企業経営に努めていく。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37539529</v>
      </c>
      <c r="BO4" s="441"/>
      <c r="BP4" s="441"/>
      <c r="BQ4" s="441"/>
      <c r="BR4" s="441"/>
      <c r="BS4" s="441"/>
      <c r="BT4" s="441"/>
      <c r="BU4" s="442"/>
      <c r="BV4" s="440">
        <v>34774004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5.9</v>
      </c>
      <c r="CU4" s="622"/>
      <c r="CV4" s="622"/>
      <c r="CW4" s="622"/>
      <c r="CX4" s="622"/>
      <c r="CY4" s="622"/>
      <c r="CZ4" s="622"/>
      <c r="DA4" s="623"/>
      <c r="DB4" s="621">
        <v>6.4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36369021</v>
      </c>
      <c r="BO5" s="446"/>
      <c r="BP5" s="446"/>
      <c r="BQ5" s="446"/>
      <c r="BR5" s="446"/>
      <c r="BS5" s="446"/>
      <c r="BT5" s="446"/>
      <c r="BU5" s="447"/>
      <c r="BV5" s="445">
        <v>33075764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v>
      </c>
      <c r="CU5" s="416"/>
      <c r="CV5" s="416"/>
      <c r="CW5" s="416"/>
      <c r="CX5" s="416"/>
      <c r="CY5" s="416"/>
      <c r="CZ5" s="416"/>
      <c r="DA5" s="417"/>
      <c r="DB5" s="415">
        <v>90.6</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1170508</v>
      </c>
      <c r="BO6" s="446"/>
      <c r="BP6" s="446"/>
      <c r="BQ6" s="446"/>
      <c r="BR6" s="446"/>
      <c r="BS6" s="446"/>
      <c r="BT6" s="446"/>
      <c r="BU6" s="447"/>
      <c r="BV6" s="445">
        <v>1698240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95.8</v>
      </c>
      <c r="CU6" s="596"/>
      <c r="CV6" s="596"/>
      <c r="CW6" s="596"/>
      <c r="CX6" s="596"/>
      <c r="CY6" s="596"/>
      <c r="CZ6" s="596"/>
      <c r="DA6" s="597"/>
      <c r="DB6" s="595">
        <v>95.1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117464</v>
      </c>
      <c r="BO7" s="446"/>
      <c r="BP7" s="446"/>
      <c r="BQ7" s="446"/>
      <c r="BR7" s="446"/>
      <c r="BS7" s="446"/>
      <c r="BT7" s="446"/>
      <c r="BU7" s="447"/>
      <c r="BV7" s="445">
        <v>538723</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17875060</v>
      </c>
      <c r="CU7" s="446"/>
      <c r="CV7" s="446"/>
      <c r="CW7" s="446"/>
      <c r="CX7" s="446"/>
      <c r="CY7" s="446"/>
      <c r="CZ7" s="446"/>
      <c r="DA7" s="447"/>
      <c r="DB7" s="445">
        <v>18092478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1053044</v>
      </c>
      <c r="BO8" s="446"/>
      <c r="BP8" s="446"/>
      <c r="BQ8" s="446"/>
      <c r="BR8" s="446"/>
      <c r="BS8" s="446"/>
      <c r="BT8" s="446"/>
      <c r="BU8" s="447"/>
      <c r="BV8" s="445">
        <v>1159517</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0.44</v>
      </c>
      <c r="CU8" s="559"/>
      <c r="CV8" s="559"/>
      <c r="CW8" s="559"/>
      <c r="CX8" s="559"/>
      <c r="CY8" s="559"/>
      <c r="CZ8" s="559"/>
      <c r="DA8" s="560"/>
      <c r="DB8" s="558">
        <v>0.44</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66782</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100</v>
      </c>
      <c r="AV9" s="503"/>
      <c r="AW9" s="503"/>
      <c r="AX9" s="503"/>
      <c r="AY9" s="425" t="s">
        <v>111</v>
      </c>
      <c r="AZ9" s="426"/>
      <c r="BA9" s="426"/>
      <c r="BB9" s="426"/>
      <c r="BC9" s="426"/>
      <c r="BD9" s="426"/>
      <c r="BE9" s="426"/>
      <c r="BF9" s="426"/>
      <c r="BG9" s="426"/>
      <c r="BH9" s="426"/>
      <c r="BI9" s="426"/>
      <c r="BJ9" s="426"/>
      <c r="BK9" s="426"/>
      <c r="BL9" s="426"/>
      <c r="BM9" s="427"/>
      <c r="BN9" s="445">
        <v>-106473</v>
      </c>
      <c r="BO9" s="446"/>
      <c r="BP9" s="446"/>
      <c r="BQ9" s="446"/>
      <c r="BR9" s="446"/>
      <c r="BS9" s="446"/>
      <c r="BT9" s="446"/>
      <c r="BU9" s="447"/>
      <c r="BV9" s="445">
        <v>48103</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15.6</v>
      </c>
      <c r="CU9" s="416"/>
      <c r="CV9" s="416"/>
      <c r="CW9" s="416"/>
      <c r="CX9" s="416"/>
      <c r="CY9" s="416"/>
      <c r="CZ9" s="416"/>
      <c r="DA9" s="417"/>
      <c r="DB9" s="415">
        <v>14.7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69541</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100</v>
      </c>
      <c r="AV10" s="503"/>
      <c r="AW10" s="503"/>
      <c r="AX10" s="503"/>
      <c r="AY10" s="425" t="s">
        <v>115</v>
      </c>
      <c r="AZ10" s="426"/>
      <c r="BA10" s="426"/>
      <c r="BB10" s="426"/>
      <c r="BC10" s="426"/>
      <c r="BD10" s="426"/>
      <c r="BE10" s="426"/>
      <c r="BF10" s="426"/>
      <c r="BG10" s="426"/>
      <c r="BH10" s="426"/>
      <c r="BI10" s="426"/>
      <c r="BJ10" s="426"/>
      <c r="BK10" s="426"/>
      <c r="BL10" s="426"/>
      <c r="BM10" s="427"/>
      <c r="BN10" s="445">
        <v>590421</v>
      </c>
      <c r="BO10" s="446"/>
      <c r="BP10" s="446"/>
      <c r="BQ10" s="446"/>
      <c r="BR10" s="446"/>
      <c r="BS10" s="446"/>
      <c r="BT10" s="446"/>
      <c r="BU10" s="447"/>
      <c r="BV10" s="445">
        <v>578096</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100</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67261</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723965</v>
      </c>
      <c r="BO12" s="446"/>
      <c r="BP12" s="446"/>
      <c r="BQ12" s="446"/>
      <c r="BR12" s="446"/>
      <c r="BS12" s="446"/>
      <c r="BT12" s="446"/>
      <c r="BU12" s="447"/>
      <c r="BV12" s="445">
        <v>880237</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66547</v>
      </c>
      <c r="S13" s="549"/>
      <c r="T13" s="549"/>
      <c r="U13" s="549"/>
      <c r="V13" s="550"/>
      <c r="W13" s="536" t="s">
        <v>132</v>
      </c>
      <c r="X13" s="458"/>
      <c r="Y13" s="458"/>
      <c r="Z13" s="458"/>
      <c r="AA13" s="458"/>
      <c r="AB13" s="459"/>
      <c r="AC13" s="421">
        <v>5170</v>
      </c>
      <c r="AD13" s="422"/>
      <c r="AE13" s="422"/>
      <c r="AF13" s="422"/>
      <c r="AG13" s="423"/>
      <c r="AH13" s="421">
        <v>5426</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-240017</v>
      </c>
      <c r="BO13" s="446"/>
      <c r="BP13" s="446"/>
      <c r="BQ13" s="446"/>
      <c r="BR13" s="446"/>
      <c r="BS13" s="446"/>
      <c r="BT13" s="446"/>
      <c r="BU13" s="447"/>
      <c r="BV13" s="445">
        <v>-254038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8.1999999999999993</v>
      </c>
      <c r="CU13" s="416"/>
      <c r="CV13" s="416"/>
      <c r="CW13" s="416"/>
      <c r="CX13" s="416"/>
      <c r="CY13" s="416"/>
      <c r="CZ13" s="416"/>
      <c r="DA13" s="417"/>
      <c r="DB13" s="415">
        <v>8.6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67605</v>
      </c>
      <c r="S14" s="549"/>
      <c r="T14" s="549"/>
      <c r="U14" s="549"/>
      <c r="V14" s="550"/>
      <c r="W14" s="551"/>
      <c r="X14" s="461"/>
      <c r="Y14" s="461"/>
      <c r="Z14" s="461"/>
      <c r="AA14" s="461"/>
      <c r="AB14" s="462"/>
      <c r="AC14" s="541">
        <v>16.8</v>
      </c>
      <c r="AD14" s="542"/>
      <c r="AE14" s="542"/>
      <c r="AF14" s="542"/>
      <c r="AG14" s="543"/>
      <c r="AH14" s="541">
        <v>17.2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5.8</v>
      </c>
      <c r="CU14" s="553"/>
      <c r="CV14" s="553"/>
      <c r="CW14" s="553"/>
      <c r="CX14" s="553"/>
      <c r="CY14" s="553"/>
      <c r="CZ14" s="553"/>
      <c r="DA14" s="554"/>
      <c r="DB14" s="552">
        <v>15.6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67035</v>
      </c>
      <c r="S15" s="549"/>
      <c r="T15" s="549"/>
      <c r="U15" s="549"/>
      <c r="V15" s="550"/>
      <c r="W15" s="536" t="s">
        <v>139</v>
      </c>
      <c r="X15" s="458"/>
      <c r="Y15" s="458"/>
      <c r="Z15" s="458"/>
      <c r="AA15" s="458"/>
      <c r="AB15" s="459"/>
      <c r="AC15" s="421">
        <v>7861</v>
      </c>
      <c r="AD15" s="422"/>
      <c r="AE15" s="422"/>
      <c r="AF15" s="422"/>
      <c r="AG15" s="423"/>
      <c r="AH15" s="421">
        <v>8310</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6472185</v>
      </c>
      <c r="BO15" s="441"/>
      <c r="BP15" s="441"/>
      <c r="BQ15" s="441"/>
      <c r="BR15" s="441"/>
      <c r="BS15" s="441"/>
      <c r="BT15" s="441"/>
      <c r="BU15" s="442"/>
      <c r="BV15" s="440">
        <v>6337170</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25.5</v>
      </c>
      <c r="AD16" s="542"/>
      <c r="AE16" s="542"/>
      <c r="AF16" s="542"/>
      <c r="AG16" s="543"/>
      <c r="AH16" s="541">
        <v>26.3</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14560114</v>
      </c>
      <c r="BO16" s="446"/>
      <c r="BP16" s="446"/>
      <c r="BQ16" s="446"/>
      <c r="BR16" s="446"/>
      <c r="BS16" s="446"/>
      <c r="BT16" s="446"/>
      <c r="BU16" s="447"/>
      <c r="BV16" s="445">
        <v>14587040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17819</v>
      </c>
      <c r="AD17" s="422"/>
      <c r="AE17" s="422"/>
      <c r="AF17" s="422"/>
      <c r="AG17" s="423"/>
      <c r="AH17" s="421">
        <v>17883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8207965</v>
      </c>
      <c r="BO17" s="446"/>
      <c r="BP17" s="446"/>
      <c r="BQ17" s="446"/>
      <c r="BR17" s="446"/>
      <c r="BS17" s="446"/>
      <c r="BT17" s="446"/>
      <c r="BU17" s="447"/>
      <c r="BV17" s="445">
        <v>7984252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152.6</v>
      </c>
      <c r="M18" s="510"/>
      <c r="N18" s="510"/>
      <c r="O18" s="510"/>
      <c r="P18" s="510"/>
      <c r="Q18" s="510"/>
      <c r="R18" s="511"/>
      <c r="S18" s="511"/>
      <c r="T18" s="511"/>
      <c r="U18" s="511"/>
      <c r="V18" s="512"/>
      <c r="W18" s="526"/>
      <c r="X18" s="527"/>
      <c r="Y18" s="527"/>
      <c r="Z18" s="527"/>
      <c r="AA18" s="527"/>
      <c r="AB18" s="537"/>
      <c r="AC18" s="409">
        <v>57.8</v>
      </c>
      <c r="AD18" s="410"/>
      <c r="AE18" s="410"/>
      <c r="AF18" s="410"/>
      <c r="AG18" s="513"/>
      <c r="AH18" s="409">
        <v>56.6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16552298</v>
      </c>
      <c r="BO18" s="446"/>
      <c r="BP18" s="446"/>
      <c r="BQ18" s="446"/>
      <c r="BR18" s="446"/>
      <c r="BS18" s="446"/>
      <c r="BT18" s="446"/>
      <c r="BU18" s="447"/>
      <c r="BV18" s="445">
        <v>16589864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438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21766874</v>
      </c>
      <c r="BO19" s="446"/>
      <c r="BP19" s="446"/>
      <c r="BQ19" s="446"/>
      <c r="BR19" s="446"/>
      <c r="BS19" s="446"/>
      <c r="BT19" s="446"/>
      <c r="BU19" s="447"/>
      <c r="BV19" s="445">
        <v>22171753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24474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33742113</v>
      </c>
      <c r="BO23" s="446"/>
      <c r="BP23" s="446"/>
      <c r="BQ23" s="446"/>
      <c r="BR23" s="446"/>
      <c r="BS23" s="446"/>
      <c r="BT23" s="446"/>
      <c r="BU23" s="447"/>
      <c r="BV23" s="445">
        <v>31123569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8800</v>
      </c>
      <c r="R24" s="422"/>
      <c r="S24" s="422"/>
      <c r="T24" s="422"/>
      <c r="U24" s="422"/>
      <c r="V24" s="423"/>
      <c r="W24" s="487"/>
      <c r="X24" s="478"/>
      <c r="Y24" s="479"/>
      <c r="Z24" s="418" t="s">
        <v>163</v>
      </c>
      <c r="AA24" s="419"/>
      <c r="AB24" s="419"/>
      <c r="AC24" s="419"/>
      <c r="AD24" s="419"/>
      <c r="AE24" s="419"/>
      <c r="AF24" s="419"/>
      <c r="AG24" s="420"/>
      <c r="AH24" s="421">
        <v>454</v>
      </c>
      <c r="AI24" s="422"/>
      <c r="AJ24" s="422"/>
      <c r="AK24" s="422"/>
      <c r="AL24" s="423"/>
      <c r="AM24" s="421">
        <v>1442812</v>
      </c>
      <c r="AN24" s="422"/>
      <c r="AO24" s="422"/>
      <c r="AP24" s="422"/>
      <c r="AQ24" s="422"/>
      <c r="AR24" s="423"/>
      <c r="AS24" s="421">
        <v>3178</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15464505</v>
      </c>
      <c r="BO24" s="446"/>
      <c r="BP24" s="446"/>
      <c r="BQ24" s="446"/>
      <c r="BR24" s="446"/>
      <c r="BS24" s="446"/>
      <c r="BT24" s="446"/>
      <c r="BU24" s="447"/>
      <c r="BV24" s="445">
        <v>16431973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6770</v>
      </c>
      <c r="R25" s="422"/>
      <c r="S25" s="422"/>
      <c r="T25" s="422"/>
      <c r="U25" s="422"/>
      <c r="V25" s="423"/>
      <c r="W25" s="487"/>
      <c r="X25" s="478"/>
      <c r="Y25" s="479"/>
      <c r="Z25" s="418" t="s">
        <v>166</v>
      </c>
      <c r="AA25" s="419"/>
      <c r="AB25" s="419"/>
      <c r="AC25" s="419"/>
      <c r="AD25" s="419"/>
      <c r="AE25" s="419"/>
      <c r="AF25" s="419"/>
      <c r="AG25" s="420"/>
      <c r="AH25" s="421" t="s">
        <v>122</v>
      </c>
      <c r="AI25" s="422"/>
      <c r="AJ25" s="422"/>
      <c r="AK25" s="422"/>
      <c r="AL25" s="423"/>
      <c r="AM25" s="421" t="s">
        <v>167</v>
      </c>
      <c r="AN25" s="422"/>
      <c r="AO25" s="422"/>
      <c r="AP25" s="422"/>
      <c r="AQ25" s="422"/>
      <c r="AR25" s="423"/>
      <c r="AS25" s="421" t="s">
        <v>130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5572361</v>
      </c>
      <c r="BO25" s="441"/>
      <c r="BP25" s="441"/>
      <c r="BQ25" s="441"/>
      <c r="BR25" s="441"/>
      <c r="BS25" s="441"/>
      <c r="BT25" s="441"/>
      <c r="BU25" s="442"/>
      <c r="BV25" s="440">
        <v>6738537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5520</v>
      </c>
      <c r="R26" s="422"/>
      <c r="S26" s="422"/>
      <c r="T26" s="422"/>
      <c r="U26" s="422"/>
      <c r="V26" s="423"/>
      <c r="W26" s="487"/>
      <c r="X26" s="478"/>
      <c r="Y26" s="479"/>
      <c r="Z26" s="418" t="s">
        <v>170</v>
      </c>
      <c r="AA26" s="500"/>
      <c r="AB26" s="500"/>
      <c r="AC26" s="500"/>
      <c r="AD26" s="500"/>
      <c r="AE26" s="500"/>
      <c r="AF26" s="500"/>
      <c r="AG26" s="501"/>
      <c r="AH26" s="421">
        <v>6</v>
      </c>
      <c r="AI26" s="422"/>
      <c r="AJ26" s="422"/>
      <c r="AK26" s="422"/>
      <c r="AL26" s="423"/>
      <c r="AM26" s="421">
        <v>18474</v>
      </c>
      <c r="AN26" s="422"/>
      <c r="AO26" s="422"/>
      <c r="AP26" s="422"/>
      <c r="AQ26" s="422"/>
      <c r="AR26" s="423"/>
      <c r="AS26" s="421">
        <v>3079</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172</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4190</v>
      </c>
      <c r="R27" s="422"/>
      <c r="S27" s="422"/>
      <c r="T27" s="422"/>
      <c r="U27" s="422"/>
      <c r="V27" s="423"/>
      <c r="W27" s="487"/>
      <c r="X27" s="478"/>
      <c r="Y27" s="479"/>
      <c r="Z27" s="418" t="s">
        <v>174</v>
      </c>
      <c r="AA27" s="419"/>
      <c r="AB27" s="419"/>
      <c r="AC27" s="419"/>
      <c r="AD27" s="419"/>
      <c r="AE27" s="419"/>
      <c r="AF27" s="419"/>
      <c r="AG27" s="420"/>
      <c r="AH27" s="421">
        <v>4</v>
      </c>
      <c r="AI27" s="422"/>
      <c r="AJ27" s="422"/>
      <c r="AK27" s="422"/>
      <c r="AL27" s="423"/>
      <c r="AM27" s="421">
        <v>17784</v>
      </c>
      <c r="AN27" s="422"/>
      <c r="AO27" s="422"/>
      <c r="AP27" s="422"/>
      <c r="AQ27" s="422"/>
      <c r="AR27" s="423"/>
      <c r="AS27" s="421">
        <v>4446</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122</v>
      </c>
      <c r="BO27" s="449"/>
      <c r="BP27" s="449"/>
      <c r="BQ27" s="449"/>
      <c r="BR27" s="449"/>
      <c r="BS27" s="449"/>
      <c r="BT27" s="449"/>
      <c r="BU27" s="450"/>
      <c r="BV27" s="448" t="s">
        <v>130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3830</v>
      </c>
      <c r="R28" s="422"/>
      <c r="S28" s="422"/>
      <c r="T28" s="422"/>
      <c r="U28" s="422"/>
      <c r="V28" s="423"/>
      <c r="W28" s="487"/>
      <c r="X28" s="478"/>
      <c r="Y28" s="479"/>
      <c r="Z28" s="418" t="s">
        <v>177</v>
      </c>
      <c r="AA28" s="419"/>
      <c r="AB28" s="419"/>
      <c r="AC28" s="419"/>
      <c r="AD28" s="419"/>
      <c r="AE28" s="419"/>
      <c r="AF28" s="419"/>
      <c r="AG28" s="420"/>
      <c r="AH28" s="421" t="s">
        <v>167</v>
      </c>
      <c r="AI28" s="422"/>
      <c r="AJ28" s="422"/>
      <c r="AK28" s="422"/>
      <c r="AL28" s="423"/>
      <c r="AM28" s="421" t="s">
        <v>122</v>
      </c>
      <c r="AN28" s="422"/>
      <c r="AO28" s="422"/>
      <c r="AP28" s="422"/>
      <c r="AQ28" s="422"/>
      <c r="AR28" s="423"/>
      <c r="AS28" s="421" t="s">
        <v>167</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6080033</v>
      </c>
      <c r="BO28" s="441"/>
      <c r="BP28" s="441"/>
      <c r="BQ28" s="441"/>
      <c r="BR28" s="441"/>
      <c r="BS28" s="441"/>
      <c r="BT28" s="441"/>
      <c r="BU28" s="442"/>
      <c r="BV28" s="440">
        <v>6213577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22</v>
      </c>
      <c r="M29" s="422"/>
      <c r="N29" s="422"/>
      <c r="O29" s="422"/>
      <c r="P29" s="423"/>
      <c r="Q29" s="421">
        <v>3590</v>
      </c>
      <c r="R29" s="422"/>
      <c r="S29" s="422"/>
      <c r="T29" s="422"/>
      <c r="U29" s="422"/>
      <c r="V29" s="423"/>
      <c r="W29" s="488"/>
      <c r="X29" s="489"/>
      <c r="Y29" s="490"/>
      <c r="Z29" s="418" t="s">
        <v>180</v>
      </c>
      <c r="AA29" s="419"/>
      <c r="AB29" s="419"/>
      <c r="AC29" s="419"/>
      <c r="AD29" s="419"/>
      <c r="AE29" s="419"/>
      <c r="AF29" s="419"/>
      <c r="AG29" s="420"/>
      <c r="AH29" s="421">
        <v>458</v>
      </c>
      <c r="AI29" s="422"/>
      <c r="AJ29" s="422"/>
      <c r="AK29" s="422"/>
      <c r="AL29" s="423"/>
      <c r="AM29" s="421">
        <v>1460596</v>
      </c>
      <c r="AN29" s="422"/>
      <c r="AO29" s="422"/>
      <c r="AP29" s="422"/>
      <c r="AQ29" s="422"/>
      <c r="AR29" s="423"/>
      <c r="AS29" s="421">
        <v>3189</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1378346</v>
      </c>
      <c r="BO29" s="446"/>
      <c r="BP29" s="446"/>
      <c r="BQ29" s="446"/>
      <c r="BR29" s="446"/>
      <c r="BS29" s="446"/>
      <c r="BT29" s="446"/>
      <c r="BU29" s="447"/>
      <c r="BV29" s="445">
        <v>1372809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98.8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3942151</v>
      </c>
      <c r="BO30" s="449"/>
      <c r="BP30" s="449"/>
      <c r="BQ30" s="449"/>
      <c r="BR30" s="449"/>
      <c r="BS30" s="449"/>
      <c r="BT30" s="449"/>
      <c r="BU30" s="450"/>
      <c r="BV30" s="448">
        <v>3703069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190</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197</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玉名市国民健康保険事業特別会計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玉名市水道事業会計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玉名市浄化槽整備事業特別会計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熊本県市町村総合事務組合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玉名市自治振興公社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九州新幹線渇水等被害対策事業特別会計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玉名市介護保険事業特別会計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玉名市公共下水道事業会計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くまもと県北病院機構設立組合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有限会社横島町物産振興協会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玉名市後期高齢者医療特別会計</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IF('各会計、関係団体の財政状況及び健全化判断比率'!B33="","",'各会計、関係団体の財政状況及び健全化判断比率'!B33)</f>
        <v>玉名市農業集落排水事業会計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公立玉名中央病院企業団</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有明広域行政事務組合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熊本県後期高齢者医療広域連合（一般会計）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熊本県後期高齢者医療広域連合（特別会計）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LHbibN/jPW4VZbwM1YWR2svC6sQKj0TRC5zpvuaL5fe0iIh+QYBCv45l64MIzR+WAkyb2qXmAwJ0Am2+iq1AQ==" saltValue="IV36Fc//OxUKHmYUkrOz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565</v>
      </c>
      <c r="D34" s="1224"/>
      <c r="E34" s="1225"/>
      <c r="F34" s="32">
        <v>8.39</v>
      </c>
      <c r="G34" s="33">
        <v>8.26</v>
      </c>
      <c r="H34" s="33">
        <v>8.6</v>
      </c>
      <c r="I34" s="33">
        <v>8.67</v>
      </c>
      <c r="J34" s="34">
        <v>8.25</v>
      </c>
      <c r="K34" s="22"/>
      <c r="L34" s="22"/>
      <c r="M34" s="22"/>
      <c r="N34" s="22"/>
      <c r="O34" s="22"/>
      <c r="P34" s="22"/>
    </row>
    <row r="35" spans="1:16" ht="39" customHeight="1" x14ac:dyDescent="0.15">
      <c r="A35" s="22"/>
      <c r="B35" s="35"/>
      <c r="C35" s="1218" t="s">
        <v>566</v>
      </c>
      <c r="D35" s="1219"/>
      <c r="E35" s="1220"/>
      <c r="F35" s="36">
        <v>7.59</v>
      </c>
      <c r="G35" s="37">
        <v>8.07</v>
      </c>
      <c r="H35" s="37">
        <v>7.88</v>
      </c>
      <c r="I35" s="37">
        <v>8.07</v>
      </c>
      <c r="J35" s="38">
        <v>7.22</v>
      </c>
      <c r="K35" s="22"/>
      <c r="L35" s="22"/>
      <c r="M35" s="22"/>
      <c r="N35" s="22"/>
      <c r="O35" s="22"/>
      <c r="P35" s="22"/>
    </row>
    <row r="36" spans="1:16" ht="39" customHeight="1" x14ac:dyDescent="0.15">
      <c r="A36" s="22"/>
      <c r="B36" s="35"/>
      <c r="C36" s="1218" t="s">
        <v>567</v>
      </c>
      <c r="D36" s="1219"/>
      <c r="E36" s="1220"/>
      <c r="F36" s="36">
        <v>6.66</v>
      </c>
      <c r="G36" s="37">
        <v>5.73</v>
      </c>
      <c r="H36" s="37">
        <v>5.91</v>
      </c>
      <c r="I36" s="37">
        <v>6.33</v>
      </c>
      <c r="J36" s="38">
        <v>5.79</v>
      </c>
      <c r="K36" s="22"/>
      <c r="L36" s="22"/>
      <c r="M36" s="22"/>
      <c r="N36" s="22"/>
      <c r="O36" s="22"/>
      <c r="P36" s="22"/>
    </row>
    <row r="37" spans="1:16" ht="39" customHeight="1" x14ac:dyDescent="0.15">
      <c r="A37" s="22"/>
      <c r="B37" s="35"/>
      <c r="C37" s="1218" t="s">
        <v>568</v>
      </c>
      <c r="D37" s="1219"/>
      <c r="E37" s="1220"/>
      <c r="F37" s="36" t="s">
        <v>569</v>
      </c>
      <c r="G37" s="37" t="s">
        <v>570</v>
      </c>
      <c r="H37" s="37">
        <v>1.76</v>
      </c>
      <c r="I37" s="37">
        <v>3.46</v>
      </c>
      <c r="J37" s="38">
        <v>2.97</v>
      </c>
      <c r="K37" s="22"/>
      <c r="L37" s="22"/>
      <c r="M37" s="22"/>
      <c r="N37" s="22"/>
      <c r="O37" s="22"/>
      <c r="P37" s="22"/>
    </row>
    <row r="38" spans="1:16" ht="39" customHeight="1" x14ac:dyDescent="0.15">
      <c r="A38" s="22"/>
      <c r="B38" s="35"/>
      <c r="C38" s="1218" t="s">
        <v>571</v>
      </c>
      <c r="D38" s="1219"/>
      <c r="E38" s="1220"/>
      <c r="F38" s="36">
        <v>0.61</v>
      </c>
      <c r="G38" s="37">
        <v>0.42</v>
      </c>
      <c r="H38" s="37">
        <v>0.96</v>
      </c>
      <c r="I38" s="37">
        <v>1.57</v>
      </c>
      <c r="J38" s="38">
        <v>2.14</v>
      </c>
      <c r="K38" s="22"/>
      <c r="L38" s="22"/>
      <c r="M38" s="22"/>
      <c r="N38" s="22"/>
      <c r="O38" s="22"/>
      <c r="P38" s="22"/>
    </row>
    <row r="39" spans="1:16" ht="39" customHeight="1" x14ac:dyDescent="0.15">
      <c r="A39" s="22"/>
      <c r="B39" s="35"/>
      <c r="C39" s="1218" t="s">
        <v>572</v>
      </c>
      <c r="D39" s="1219"/>
      <c r="E39" s="1220"/>
      <c r="F39" s="36">
        <v>0.45</v>
      </c>
      <c r="G39" s="37">
        <v>0.24</v>
      </c>
      <c r="H39" s="37">
        <v>0.43</v>
      </c>
      <c r="I39" s="37">
        <v>0.74</v>
      </c>
      <c r="J39" s="38">
        <v>0.96</v>
      </c>
      <c r="K39" s="22"/>
      <c r="L39" s="22"/>
      <c r="M39" s="22"/>
      <c r="N39" s="22"/>
      <c r="O39" s="22"/>
      <c r="P39" s="22"/>
    </row>
    <row r="40" spans="1:16" ht="39" customHeight="1" x14ac:dyDescent="0.15">
      <c r="A40" s="22"/>
      <c r="B40" s="35"/>
      <c r="C40" s="1218" t="s">
        <v>573</v>
      </c>
      <c r="D40" s="1219"/>
      <c r="E40" s="1220"/>
      <c r="F40" s="36">
        <v>0.11</v>
      </c>
      <c r="G40" s="37">
        <v>0.24</v>
      </c>
      <c r="H40" s="37">
        <v>0.14000000000000001</v>
      </c>
      <c r="I40" s="37">
        <v>7.0000000000000007E-2</v>
      </c>
      <c r="J40" s="38">
        <v>0.09</v>
      </c>
      <c r="K40" s="22"/>
      <c r="L40" s="22"/>
      <c r="M40" s="22"/>
      <c r="N40" s="22"/>
      <c r="O40" s="22"/>
      <c r="P40" s="22"/>
    </row>
    <row r="41" spans="1:16" ht="39" customHeight="1" x14ac:dyDescent="0.15">
      <c r="A41" s="22"/>
      <c r="B41" s="35"/>
      <c r="C41" s="1218" t="s">
        <v>574</v>
      </c>
      <c r="D41" s="1219"/>
      <c r="E41" s="1220"/>
      <c r="F41" s="36">
        <v>0.01</v>
      </c>
      <c r="G41" s="37">
        <v>0.01</v>
      </c>
      <c r="H41" s="37">
        <v>0</v>
      </c>
      <c r="I41" s="37">
        <v>0.01</v>
      </c>
      <c r="J41" s="38">
        <v>0.01</v>
      </c>
      <c r="K41" s="22"/>
      <c r="L41" s="22"/>
      <c r="M41" s="22"/>
      <c r="N41" s="22"/>
      <c r="O41" s="22"/>
      <c r="P41" s="22"/>
    </row>
    <row r="42" spans="1:16" ht="39" customHeight="1" x14ac:dyDescent="0.15">
      <c r="A42" s="22"/>
      <c r="B42" s="39"/>
      <c r="C42" s="1218" t="s">
        <v>575</v>
      </c>
      <c r="D42" s="1219"/>
      <c r="E42" s="1220"/>
      <c r="F42" s="36" t="s">
        <v>516</v>
      </c>
      <c r="G42" s="37" t="s">
        <v>516</v>
      </c>
      <c r="H42" s="37" t="s">
        <v>576</v>
      </c>
      <c r="I42" s="37" t="s">
        <v>516</v>
      </c>
      <c r="J42" s="38" t="s">
        <v>516</v>
      </c>
      <c r="K42" s="22"/>
      <c r="L42" s="22"/>
      <c r="M42" s="22"/>
      <c r="N42" s="22"/>
      <c r="O42" s="22"/>
      <c r="P42" s="22"/>
    </row>
    <row r="43" spans="1:16" ht="39" customHeight="1" thickBot="1" x14ac:dyDescent="0.2">
      <c r="A43" s="22"/>
      <c r="B43" s="40"/>
      <c r="C43" s="1221" t="s">
        <v>577</v>
      </c>
      <c r="D43" s="1222"/>
      <c r="E43" s="1223"/>
      <c r="F43" s="41">
        <v>0.1</v>
      </c>
      <c r="G43" s="42">
        <v>0.04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Eesiv853A+c4cyBRNuf9pt+u0RA0Ed3oL4Lw+njP5zEL24jRbbSUvgo8370UiqMo8WK1vd8pBKm/2DX2aoBoA==" saltValue="4uxLRqTOlYMoFER+QkWa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3455</v>
      </c>
      <c r="L45" s="60">
        <v>3462</v>
      </c>
      <c r="M45" s="60">
        <v>3358</v>
      </c>
      <c r="N45" s="60">
        <v>3308</v>
      </c>
      <c r="O45" s="61">
        <v>3436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28" t="s">
        <v>15</v>
      </c>
      <c r="F48" s="1228"/>
      <c r="G48" s="1228"/>
      <c r="H48" s="1228"/>
      <c r="I48" s="1228"/>
      <c r="J48" s="1229"/>
      <c r="K48" s="63">
        <v>784</v>
      </c>
      <c r="L48" s="64">
        <v>680</v>
      </c>
      <c r="M48" s="64">
        <v>632</v>
      </c>
      <c r="N48" s="64">
        <v>658</v>
      </c>
      <c r="O48" s="65">
        <v>665</v>
      </c>
      <c r="P48" s="48"/>
      <c r="Q48" s="48"/>
      <c r="R48" s="48"/>
      <c r="S48" s="48"/>
      <c r="T48" s="48"/>
      <c r="U48" s="48"/>
    </row>
    <row r="49" spans="1:21" ht="30.75" customHeight="1" x14ac:dyDescent="0.15">
      <c r="A49" s="48"/>
      <c r="B49" s="1236"/>
      <c r="C49" s="1237"/>
      <c r="D49" s="62"/>
      <c r="E49" s="1228" t="s">
        <v>16</v>
      </c>
      <c r="F49" s="1228"/>
      <c r="G49" s="1228"/>
      <c r="H49" s="1228"/>
      <c r="I49" s="1228"/>
      <c r="J49" s="1229"/>
      <c r="K49" s="63">
        <v>316</v>
      </c>
      <c r="L49" s="64">
        <v>283</v>
      </c>
      <c r="M49" s="64">
        <v>206</v>
      </c>
      <c r="N49" s="64">
        <v>240</v>
      </c>
      <c r="O49" s="65">
        <v>187</v>
      </c>
      <c r="P49" s="48"/>
      <c r="Q49" s="48"/>
      <c r="R49" s="48"/>
      <c r="S49" s="48"/>
      <c r="T49" s="48"/>
      <c r="U49" s="48"/>
    </row>
    <row r="50" spans="1:21" ht="30.75" customHeight="1" x14ac:dyDescent="0.15">
      <c r="A50" s="48"/>
      <c r="B50" s="1236"/>
      <c r="C50" s="1237"/>
      <c r="D50" s="62"/>
      <c r="E50" s="1228" t="s">
        <v>17</v>
      </c>
      <c r="F50" s="1228"/>
      <c r="G50" s="1228"/>
      <c r="H50" s="1228"/>
      <c r="I50" s="1228"/>
      <c r="J50" s="1229"/>
      <c r="K50" s="63">
        <v>23</v>
      </c>
      <c r="L50" s="64">
        <v>18</v>
      </c>
      <c r="M50" s="64">
        <v>14</v>
      </c>
      <c r="N50" s="64">
        <v>12</v>
      </c>
      <c r="O50" s="65">
        <v>10</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3025</v>
      </c>
      <c r="L52" s="64">
        <v>3125</v>
      </c>
      <c r="M52" s="64">
        <v>2952</v>
      </c>
      <c r="N52" s="64">
        <v>2955</v>
      </c>
      <c r="O52" s="65">
        <v>3032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1553</v>
      </c>
      <c r="L53" s="69">
        <v>1318</v>
      </c>
      <c r="M53" s="69">
        <v>1258</v>
      </c>
      <c r="N53" s="69">
        <v>1263</v>
      </c>
      <c r="O53" s="70">
        <v>1266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QyiY9PzU4J96hK76PiFTVC2rls4vt9gHbIsLIGYqGpZsV9hNNVL7lZh49Wyc6iWaNVlycrnySm8da1CHGGNkA==" saltValue="WFb5AKzrB++gZ46aLWZG7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54" t="s">
        <v>24</v>
      </c>
      <c r="C41" s="1255"/>
      <c r="D41" s="81"/>
      <c r="E41" s="1256" t="s">
        <v>25</v>
      </c>
      <c r="F41" s="1256"/>
      <c r="G41" s="1256"/>
      <c r="H41" s="1257"/>
      <c r="I41" s="82">
        <v>30273</v>
      </c>
      <c r="J41" s="83">
        <v>30430</v>
      </c>
      <c r="K41" s="83">
        <v>30335</v>
      </c>
      <c r="L41" s="83">
        <v>31124</v>
      </c>
      <c r="M41" s="84">
        <v>33742</v>
      </c>
    </row>
    <row r="42" spans="2:13" ht="27.75" customHeight="1" x14ac:dyDescent="0.15">
      <c r="B42" s="1244"/>
      <c r="C42" s="1245"/>
      <c r="D42" s="85"/>
      <c r="E42" s="1248" t="s">
        <v>26</v>
      </c>
      <c r="F42" s="1248"/>
      <c r="G42" s="1248"/>
      <c r="H42" s="1249"/>
      <c r="I42" s="86">
        <v>77</v>
      </c>
      <c r="J42" s="87">
        <v>46</v>
      </c>
      <c r="K42" s="87">
        <v>31</v>
      </c>
      <c r="L42" s="87">
        <v>20</v>
      </c>
      <c r="M42" s="88">
        <v>13</v>
      </c>
    </row>
    <row r="43" spans="2:13" ht="27.75" customHeight="1" x14ac:dyDescent="0.15">
      <c r="B43" s="1244"/>
      <c r="C43" s="1245"/>
      <c r="D43" s="85"/>
      <c r="E43" s="1248" t="s">
        <v>27</v>
      </c>
      <c r="F43" s="1248"/>
      <c r="G43" s="1248"/>
      <c r="H43" s="1249"/>
      <c r="I43" s="86">
        <v>10866</v>
      </c>
      <c r="J43" s="87">
        <v>9945</v>
      </c>
      <c r="K43" s="87">
        <v>9072</v>
      </c>
      <c r="L43" s="87">
        <v>7665</v>
      </c>
      <c r="M43" s="88">
        <v>7333</v>
      </c>
    </row>
    <row r="44" spans="2:13" ht="27.75" customHeight="1" x14ac:dyDescent="0.15">
      <c r="B44" s="1244"/>
      <c r="C44" s="1245"/>
      <c r="D44" s="85"/>
      <c r="E44" s="1248" t="s">
        <v>28</v>
      </c>
      <c r="F44" s="1248"/>
      <c r="G44" s="1248"/>
      <c r="H44" s="1249"/>
      <c r="I44" s="86">
        <v>1968</v>
      </c>
      <c r="J44" s="87">
        <v>1913</v>
      </c>
      <c r="K44" s="87">
        <v>1861</v>
      </c>
      <c r="L44" s="87">
        <v>1982</v>
      </c>
      <c r="M44" s="88">
        <v>1486</v>
      </c>
    </row>
    <row r="45" spans="2:13" ht="27.75" customHeight="1" x14ac:dyDescent="0.15">
      <c r="B45" s="1244"/>
      <c r="C45" s="1245"/>
      <c r="D45" s="85"/>
      <c r="E45" s="1248" t="s">
        <v>29</v>
      </c>
      <c r="F45" s="1248"/>
      <c r="G45" s="1248"/>
      <c r="H45" s="1249"/>
      <c r="I45" s="86">
        <v>4962</v>
      </c>
      <c r="J45" s="87">
        <v>4137</v>
      </c>
      <c r="K45" s="87">
        <v>3743</v>
      </c>
      <c r="L45" s="87">
        <v>2286</v>
      </c>
      <c r="M45" s="88">
        <v>2077</v>
      </c>
    </row>
    <row r="46" spans="2:13" ht="27.75" customHeight="1" x14ac:dyDescent="0.15">
      <c r="B46" s="1244"/>
      <c r="C46" s="1245"/>
      <c r="D46" s="89"/>
      <c r="E46" s="1248" t="s">
        <v>30</v>
      </c>
      <c r="F46" s="1248"/>
      <c r="G46" s="1248"/>
      <c r="H46" s="1249"/>
      <c r="I46" s="86" t="s">
        <v>516</v>
      </c>
      <c r="J46" s="87" t="s">
        <v>516</v>
      </c>
      <c r="K46" s="87" t="s">
        <v>516</v>
      </c>
      <c r="L46" s="87" t="s">
        <v>516</v>
      </c>
      <c r="M46" s="88" t="s">
        <v>516</v>
      </c>
    </row>
    <row r="47" spans="2:13" ht="27.75" customHeight="1" x14ac:dyDescent="0.15">
      <c r="B47" s="1244"/>
      <c r="C47" s="1245"/>
      <c r="D47" s="90"/>
      <c r="E47" s="1258" t="s">
        <v>31</v>
      </c>
      <c r="F47" s="1259"/>
      <c r="G47" s="1259"/>
      <c r="H47" s="1260"/>
      <c r="I47" s="86" t="s">
        <v>516</v>
      </c>
      <c r="J47" s="87" t="s">
        <v>516</v>
      </c>
      <c r="K47" s="87" t="s">
        <v>516</v>
      </c>
      <c r="L47" s="87" t="s">
        <v>516</v>
      </c>
      <c r="M47" s="88" t="s">
        <v>516</v>
      </c>
    </row>
    <row r="48" spans="2:13" ht="27.75" customHeight="1" x14ac:dyDescent="0.15">
      <c r="B48" s="1244"/>
      <c r="C48" s="1245"/>
      <c r="D48" s="85"/>
      <c r="E48" s="1248" t="s">
        <v>32</v>
      </c>
      <c r="F48" s="1248"/>
      <c r="G48" s="1248"/>
      <c r="H48" s="1249"/>
      <c r="I48" s="86" t="s">
        <v>516</v>
      </c>
      <c r="J48" s="87" t="s">
        <v>516</v>
      </c>
      <c r="K48" s="87" t="s">
        <v>516</v>
      </c>
      <c r="L48" s="87" t="s">
        <v>516</v>
      </c>
      <c r="M48" s="88" t="s">
        <v>516</v>
      </c>
    </row>
    <row r="49" spans="2:13" ht="27.75" customHeight="1" x14ac:dyDescent="0.15">
      <c r="B49" s="1246"/>
      <c r="C49" s="1247"/>
      <c r="D49" s="85"/>
      <c r="E49" s="1248" t="s">
        <v>33</v>
      </c>
      <c r="F49" s="1248"/>
      <c r="G49" s="1248"/>
      <c r="H49" s="1249"/>
      <c r="I49" s="86" t="s">
        <v>516</v>
      </c>
      <c r="J49" s="87" t="s">
        <v>516</v>
      </c>
      <c r="K49" s="87" t="s">
        <v>516</v>
      </c>
      <c r="L49" s="87" t="s">
        <v>516</v>
      </c>
      <c r="M49" s="88" t="s">
        <v>516</v>
      </c>
    </row>
    <row r="50" spans="2:13" ht="27.75" customHeight="1" x14ac:dyDescent="0.15">
      <c r="B50" s="1242" t="s">
        <v>34</v>
      </c>
      <c r="C50" s="1243"/>
      <c r="D50" s="91"/>
      <c r="E50" s="1248" t="s">
        <v>35</v>
      </c>
      <c r="F50" s="1248"/>
      <c r="G50" s="1248"/>
      <c r="H50" s="1249"/>
      <c r="I50" s="86">
        <v>9081</v>
      </c>
      <c r="J50" s="87">
        <v>9226</v>
      </c>
      <c r="K50" s="87">
        <v>9577</v>
      </c>
      <c r="L50" s="87">
        <v>9284</v>
      </c>
      <c r="M50" s="88">
        <v>9889</v>
      </c>
    </row>
    <row r="51" spans="2:13" ht="27.75" customHeight="1" x14ac:dyDescent="0.15">
      <c r="B51" s="1244"/>
      <c r="C51" s="1245"/>
      <c r="D51" s="85"/>
      <c r="E51" s="1248" t="s">
        <v>36</v>
      </c>
      <c r="F51" s="1248"/>
      <c r="G51" s="1248"/>
      <c r="H51" s="1249"/>
      <c r="I51" s="86">
        <v>3093</v>
      </c>
      <c r="J51" s="87">
        <v>3011</v>
      </c>
      <c r="K51" s="87">
        <v>5817</v>
      </c>
      <c r="L51" s="87">
        <v>1524</v>
      </c>
      <c r="M51" s="88">
        <v>2018</v>
      </c>
    </row>
    <row r="52" spans="2:13" ht="27.75" customHeight="1" x14ac:dyDescent="0.15">
      <c r="B52" s="1246"/>
      <c r="C52" s="1247"/>
      <c r="D52" s="85"/>
      <c r="E52" s="1248" t="s">
        <v>37</v>
      </c>
      <c r="F52" s="1248"/>
      <c r="G52" s="1248"/>
      <c r="H52" s="1249"/>
      <c r="I52" s="86">
        <v>28689</v>
      </c>
      <c r="J52" s="87">
        <v>29107</v>
      </c>
      <c r="K52" s="87">
        <v>28263</v>
      </c>
      <c r="L52" s="87">
        <v>29867</v>
      </c>
      <c r="M52" s="88">
        <v>31858</v>
      </c>
    </row>
    <row r="53" spans="2:13" ht="27.75" customHeight="1" thickBot="1" x14ac:dyDescent="0.2">
      <c r="B53" s="1250" t="s">
        <v>38</v>
      </c>
      <c r="C53" s="1251"/>
      <c r="D53" s="92"/>
      <c r="E53" s="1252" t="s">
        <v>39</v>
      </c>
      <c r="F53" s="1252"/>
      <c r="G53" s="1252"/>
      <c r="H53" s="1253"/>
      <c r="I53" s="93">
        <v>7283</v>
      </c>
      <c r="J53" s="94">
        <v>5127</v>
      </c>
      <c r="K53" s="94">
        <v>1387</v>
      </c>
      <c r="L53" s="94">
        <v>2401</v>
      </c>
      <c r="M53" s="95">
        <v>886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f7ArKe5GneexLY1wLhD5o1mggCm4eLzRY4PtnlD98CnN1aadn+g3ysWdHKG9QNkPB3Fu5YyPNOX3644l+12ag==" saltValue="vCUdwqALu+PZOmZ00+SE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42</v>
      </c>
      <c r="D55" s="1269"/>
      <c r="E55" s="1270"/>
      <c r="F55" s="107">
        <v>6516</v>
      </c>
      <c r="G55" s="107">
        <v>6214</v>
      </c>
      <c r="H55" s="108">
        <v>6080</v>
      </c>
    </row>
    <row r="56" spans="2:8" ht="52.5" customHeight="1" x14ac:dyDescent="0.15">
      <c r="B56" s="109"/>
      <c r="C56" s="1271" t="s">
        <v>43</v>
      </c>
      <c r="D56" s="1271"/>
      <c r="E56" s="1272"/>
      <c r="F56" s="110">
        <v>1367</v>
      </c>
      <c r="G56" s="110">
        <v>1373</v>
      </c>
      <c r="H56" s="111">
        <v>1378</v>
      </c>
    </row>
    <row r="57" spans="2:8" ht="53.25" customHeight="1" x14ac:dyDescent="0.15">
      <c r="B57" s="109"/>
      <c r="C57" s="1273" t="s">
        <v>44</v>
      </c>
      <c r="D57" s="1273"/>
      <c r="E57" s="1274"/>
      <c r="F57" s="112">
        <v>4392</v>
      </c>
      <c r="G57" s="112">
        <v>3703</v>
      </c>
      <c r="H57" s="113">
        <v>3942</v>
      </c>
    </row>
    <row r="58" spans="2:8" ht="45.75" customHeight="1" x14ac:dyDescent="0.15">
      <c r="B58" s="114"/>
      <c r="C58" s="1261" t="s">
        <v>582</v>
      </c>
      <c r="D58" s="1262"/>
      <c r="E58" s="1263"/>
      <c r="F58" s="115">
        <v>610</v>
      </c>
      <c r="G58" s="115">
        <v>611</v>
      </c>
      <c r="H58" s="116">
        <v>1209</v>
      </c>
    </row>
    <row r="59" spans="2:8" ht="45.75" customHeight="1" x14ac:dyDescent="0.15">
      <c r="B59" s="114"/>
      <c r="C59" s="1261" t="s">
        <v>583</v>
      </c>
      <c r="D59" s="1262"/>
      <c r="E59" s="1263"/>
      <c r="F59" s="115">
        <v>2196</v>
      </c>
      <c r="G59" s="115">
        <v>1503</v>
      </c>
      <c r="H59" s="116">
        <v>1140</v>
      </c>
    </row>
    <row r="60" spans="2:8" ht="45.75" customHeight="1" x14ac:dyDescent="0.15">
      <c r="B60" s="114"/>
      <c r="C60" s="1261" t="s">
        <v>584</v>
      </c>
      <c r="D60" s="1262"/>
      <c r="E60" s="1263"/>
      <c r="F60" s="115">
        <v>769</v>
      </c>
      <c r="G60" s="115">
        <v>773</v>
      </c>
      <c r="H60" s="116">
        <v>776</v>
      </c>
    </row>
    <row r="61" spans="2:8" ht="45.75" customHeight="1" x14ac:dyDescent="0.15">
      <c r="B61" s="114"/>
      <c r="C61" s="1261" t="s">
        <v>585</v>
      </c>
      <c r="D61" s="1262"/>
      <c r="E61" s="1263"/>
      <c r="F61" s="115">
        <v>510</v>
      </c>
      <c r="G61" s="115">
        <v>510</v>
      </c>
      <c r="H61" s="116">
        <v>511</v>
      </c>
    </row>
    <row r="62" spans="2:8" ht="45.75" customHeight="1" thickBot="1" x14ac:dyDescent="0.2">
      <c r="B62" s="117"/>
      <c r="C62" s="1264" t="s">
        <v>586</v>
      </c>
      <c r="D62" s="1265"/>
      <c r="E62" s="1266"/>
      <c r="F62" s="118">
        <v>102</v>
      </c>
      <c r="G62" s="118">
        <v>103</v>
      </c>
      <c r="H62" s="119">
        <v>103</v>
      </c>
    </row>
    <row r="63" spans="2:8" ht="52.5" customHeight="1" thickBot="1" x14ac:dyDescent="0.2">
      <c r="B63" s="120"/>
      <c r="C63" s="1267" t="s">
        <v>45</v>
      </c>
      <c r="D63" s="1267"/>
      <c r="E63" s="1268"/>
      <c r="F63" s="121">
        <v>12275</v>
      </c>
      <c r="G63" s="121">
        <v>11289</v>
      </c>
      <c r="H63" s="122">
        <v>11401</v>
      </c>
    </row>
    <row r="64" spans="2:8" ht="15" customHeight="1" x14ac:dyDescent="0.15"/>
    <row r="65" ht="0" hidden="1" customHeight="1" x14ac:dyDescent="0.15"/>
    <row r="66" ht="0" hidden="1" customHeight="1" x14ac:dyDescent="0.15"/>
  </sheetData>
  <sheetProtection algorithmName="SHA-512" hashValue="fvIdBV6htjhH1B9+mboLjlVgmXgS0+0Vrfa/CDeGEQKQOiExZj775KCA2BT4ezqbMEqlksL8u3iQlCbRJchaaw==" saltValue="/PLuf8xANTESTv7uD9gd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558</v>
      </c>
      <c r="BQ50" s="1280"/>
      <c r="BR50" s="1280"/>
      <c r="BS50" s="1280"/>
      <c r="BT50" s="1280"/>
      <c r="BU50" s="1280"/>
      <c r="BV50" s="1280"/>
      <c r="BW50" s="1280"/>
      <c r="BX50" s="1280" t="s">
        <v>559</v>
      </c>
      <c r="BY50" s="1280"/>
      <c r="BZ50" s="1280"/>
      <c r="CA50" s="1280"/>
      <c r="CB50" s="1280"/>
      <c r="CC50" s="1280"/>
      <c r="CD50" s="1280"/>
      <c r="CE50" s="1280"/>
      <c r="CF50" s="1280" t="s">
        <v>560</v>
      </c>
      <c r="CG50" s="1280"/>
      <c r="CH50" s="1280"/>
      <c r="CI50" s="1280"/>
      <c r="CJ50" s="1280"/>
      <c r="CK50" s="1280"/>
      <c r="CL50" s="1280"/>
      <c r="CM50" s="1280"/>
      <c r="CN50" s="1280" t="s">
        <v>561</v>
      </c>
      <c r="CO50" s="1280"/>
      <c r="CP50" s="1280"/>
      <c r="CQ50" s="1280"/>
      <c r="CR50" s="1280"/>
      <c r="CS50" s="1280"/>
      <c r="CT50" s="1280"/>
      <c r="CU50" s="1280"/>
      <c r="CV50" s="1280" t="s">
        <v>562</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598</v>
      </c>
      <c r="AO51" s="1278"/>
      <c r="AP51" s="1278"/>
      <c r="AQ51" s="1278"/>
      <c r="AR51" s="1278"/>
      <c r="AS51" s="1278"/>
      <c r="AT51" s="1278"/>
      <c r="AU51" s="1278"/>
      <c r="AV51" s="1278"/>
      <c r="AW51" s="1278"/>
      <c r="AX51" s="1278"/>
      <c r="AY51" s="1278"/>
      <c r="AZ51" s="1278"/>
      <c r="BA51" s="1278"/>
      <c r="BB51" s="1278" t="s">
        <v>599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8.9</v>
      </c>
      <c r="CG51" s="1275"/>
      <c r="CH51" s="1275"/>
      <c r="CI51" s="1275"/>
      <c r="CJ51" s="1275"/>
      <c r="CK51" s="1275"/>
      <c r="CL51" s="1275"/>
      <c r="CM51" s="1275"/>
      <c r="CN51" s="1275">
        <v>15.6</v>
      </c>
      <c r="CO51" s="1275"/>
      <c r="CP51" s="1275"/>
      <c r="CQ51" s="1275"/>
      <c r="CR51" s="1275"/>
      <c r="CS51" s="1275"/>
      <c r="CT51" s="1275"/>
      <c r="CU51" s="1275"/>
      <c r="CV51" s="1275">
        <v>5.8</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40.4</v>
      </c>
      <c r="CG53" s="1275"/>
      <c r="CH53" s="1275"/>
      <c r="CI53" s="1275"/>
      <c r="CJ53" s="1275"/>
      <c r="CK53" s="1275"/>
      <c r="CL53" s="1275"/>
      <c r="CM53" s="1275"/>
      <c r="CN53" s="1275">
        <v>40.6</v>
      </c>
      <c r="CO53" s="1275"/>
      <c r="CP53" s="1275"/>
      <c r="CQ53" s="1275"/>
      <c r="CR53" s="1275"/>
      <c r="CS53" s="1275"/>
      <c r="CT53" s="1275"/>
      <c r="CU53" s="1275"/>
      <c r="CV53" s="1275">
        <v>39.4</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601</v>
      </c>
      <c r="AO55" s="1280"/>
      <c r="AP55" s="1280"/>
      <c r="AQ55" s="1280"/>
      <c r="AR55" s="1280"/>
      <c r="AS55" s="1280"/>
      <c r="AT55" s="1280"/>
      <c r="AU55" s="1280"/>
      <c r="AV55" s="1280"/>
      <c r="AW55" s="1280"/>
      <c r="AX55" s="1280"/>
      <c r="AY55" s="1280"/>
      <c r="AZ55" s="1280"/>
      <c r="BA55" s="1280"/>
      <c r="BB55" s="1278" t="s">
        <v>599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39</v>
      </c>
      <c r="CG55" s="1275"/>
      <c r="CH55" s="1275"/>
      <c r="CI55" s="1275"/>
      <c r="CJ55" s="1275"/>
      <c r="CK55" s="1275"/>
      <c r="CL55" s="1275"/>
      <c r="CM55" s="1275"/>
      <c r="CN55" s="1275">
        <v>32.5</v>
      </c>
      <c r="CO55" s="1275"/>
      <c r="CP55" s="1275"/>
      <c r="CQ55" s="1275"/>
      <c r="CR55" s="1275"/>
      <c r="CS55" s="1275"/>
      <c r="CT55" s="1275"/>
      <c r="CU55" s="1275"/>
      <c r="CV55" s="1275">
        <v>30.2</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55.4</v>
      </c>
      <c r="CG57" s="1275"/>
      <c r="CH57" s="1275"/>
      <c r="CI57" s="1275"/>
      <c r="CJ57" s="1275"/>
      <c r="CK57" s="1275"/>
      <c r="CL57" s="1275"/>
      <c r="CM57" s="1275"/>
      <c r="CN57" s="1275">
        <v>57</v>
      </c>
      <c r="CO57" s="1275"/>
      <c r="CP57" s="1275"/>
      <c r="CQ57" s="1275"/>
      <c r="CR57" s="1275"/>
      <c r="CS57" s="1275"/>
      <c r="CT57" s="1275"/>
      <c r="CU57" s="1275"/>
      <c r="CV57" s="1275">
        <v>57.6</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602</v>
      </c>
    </row>
    <row r="64" spans="1:109" x14ac:dyDescent="0.15">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558</v>
      </c>
      <c r="BQ72" s="1280"/>
      <c r="BR72" s="1280"/>
      <c r="BS72" s="1280"/>
      <c r="BT72" s="1280"/>
      <c r="BU72" s="1280"/>
      <c r="BV72" s="1280"/>
      <c r="BW72" s="1280"/>
      <c r="BX72" s="1280" t="s">
        <v>559</v>
      </c>
      <c r="BY72" s="1280"/>
      <c r="BZ72" s="1280"/>
      <c r="CA72" s="1280"/>
      <c r="CB72" s="1280"/>
      <c r="CC72" s="1280"/>
      <c r="CD72" s="1280"/>
      <c r="CE72" s="1280"/>
      <c r="CF72" s="1280" t="s">
        <v>560</v>
      </c>
      <c r="CG72" s="1280"/>
      <c r="CH72" s="1280"/>
      <c r="CI72" s="1280"/>
      <c r="CJ72" s="1280"/>
      <c r="CK72" s="1280"/>
      <c r="CL72" s="1280"/>
      <c r="CM72" s="1280"/>
      <c r="CN72" s="1280" t="s">
        <v>561</v>
      </c>
      <c r="CO72" s="1280"/>
      <c r="CP72" s="1280"/>
      <c r="CQ72" s="1280"/>
      <c r="CR72" s="1280"/>
      <c r="CS72" s="1280"/>
      <c r="CT72" s="1280"/>
      <c r="CU72" s="1280"/>
      <c r="CV72" s="1280" t="s">
        <v>562</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598</v>
      </c>
      <c r="AO73" s="1278"/>
      <c r="AP73" s="1278"/>
      <c r="AQ73" s="1278"/>
      <c r="AR73" s="1278"/>
      <c r="AS73" s="1278"/>
      <c r="AT73" s="1278"/>
      <c r="AU73" s="1278"/>
      <c r="AV73" s="1278"/>
      <c r="AW73" s="1278"/>
      <c r="AX73" s="1278"/>
      <c r="AY73" s="1278"/>
      <c r="AZ73" s="1278"/>
      <c r="BA73" s="1278"/>
      <c r="BB73" s="1278" t="s">
        <v>599</v>
      </c>
      <c r="BC73" s="1278"/>
      <c r="BD73" s="1278"/>
      <c r="BE73" s="1278"/>
      <c r="BF73" s="1278"/>
      <c r="BG73" s="1278"/>
      <c r="BH73" s="1278"/>
      <c r="BI73" s="1278"/>
      <c r="BJ73" s="1278"/>
      <c r="BK73" s="1278"/>
      <c r="BL73" s="1278"/>
      <c r="BM73" s="1278"/>
      <c r="BN73" s="1278"/>
      <c r="BO73" s="1278"/>
      <c r="BP73" s="1275">
        <v>47</v>
      </c>
      <c r="BQ73" s="1275"/>
      <c r="BR73" s="1275"/>
      <c r="BS73" s="1275"/>
      <c r="BT73" s="1275"/>
      <c r="BU73" s="1275"/>
      <c r="BV73" s="1275"/>
      <c r="BW73" s="1275"/>
      <c r="BX73" s="1275">
        <v>33.4</v>
      </c>
      <c r="BY73" s="1275"/>
      <c r="BZ73" s="1275"/>
      <c r="CA73" s="1275"/>
      <c r="CB73" s="1275"/>
      <c r="CC73" s="1275"/>
      <c r="CD73" s="1275"/>
      <c r="CE73" s="1275"/>
      <c r="CF73" s="1275">
        <v>8.9</v>
      </c>
      <c r="CG73" s="1275"/>
      <c r="CH73" s="1275"/>
      <c r="CI73" s="1275"/>
      <c r="CJ73" s="1275"/>
      <c r="CK73" s="1275"/>
      <c r="CL73" s="1275"/>
      <c r="CM73" s="1275"/>
      <c r="CN73" s="1275">
        <v>15.6</v>
      </c>
      <c r="CO73" s="1275"/>
      <c r="CP73" s="1275"/>
      <c r="CQ73" s="1275"/>
      <c r="CR73" s="1275"/>
      <c r="CS73" s="1275"/>
      <c r="CT73" s="1275"/>
      <c r="CU73" s="1275"/>
      <c r="CV73" s="1275">
        <v>5.8</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604</v>
      </c>
      <c r="BC75" s="1278"/>
      <c r="BD75" s="1278"/>
      <c r="BE75" s="1278"/>
      <c r="BF75" s="1278"/>
      <c r="BG75" s="1278"/>
      <c r="BH75" s="1278"/>
      <c r="BI75" s="1278"/>
      <c r="BJ75" s="1278"/>
      <c r="BK75" s="1278"/>
      <c r="BL75" s="1278"/>
      <c r="BM75" s="1278"/>
      <c r="BN75" s="1278"/>
      <c r="BO75" s="1278"/>
      <c r="BP75" s="1275">
        <v>11</v>
      </c>
      <c r="BQ75" s="1275"/>
      <c r="BR75" s="1275"/>
      <c r="BS75" s="1275"/>
      <c r="BT75" s="1275"/>
      <c r="BU75" s="1275"/>
      <c r="BV75" s="1275"/>
      <c r="BW75" s="1275"/>
      <c r="BX75" s="1275">
        <v>10</v>
      </c>
      <c r="BY75" s="1275"/>
      <c r="BZ75" s="1275"/>
      <c r="CA75" s="1275"/>
      <c r="CB75" s="1275"/>
      <c r="CC75" s="1275"/>
      <c r="CD75" s="1275"/>
      <c r="CE75" s="1275"/>
      <c r="CF75" s="1275">
        <v>9.5</v>
      </c>
      <c r="CG75" s="1275"/>
      <c r="CH75" s="1275"/>
      <c r="CI75" s="1275"/>
      <c r="CJ75" s="1275"/>
      <c r="CK75" s="1275"/>
      <c r="CL75" s="1275"/>
      <c r="CM75" s="1275"/>
      <c r="CN75" s="1275">
        <v>8.6</v>
      </c>
      <c r="CO75" s="1275"/>
      <c r="CP75" s="1275"/>
      <c r="CQ75" s="1275"/>
      <c r="CR75" s="1275"/>
      <c r="CS75" s="1275"/>
      <c r="CT75" s="1275"/>
      <c r="CU75" s="1275"/>
      <c r="CV75" s="1275">
        <v>8.1999999999999993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601</v>
      </c>
      <c r="AO77" s="1280"/>
      <c r="AP77" s="1280"/>
      <c r="AQ77" s="1280"/>
      <c r="AR77" s="1280"/>
      <c r="AS77" s="1280"/>
      <c r="AT77" s="1280"/>
      <c r="AU77" s="1280"/>
      <c r="AV77" s="1280"/>
      <c r="AW77" s="1280"/>
      <c r="AX77" s="1280"/>
      <c r="AY77" s="1280"/>
      <c r="AZ77" s="1280"/>
      <c r="BA77" s="1280"/>
      <c r="BB77" s="1278" t="s">
        <v>599</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39</v>
      </c>
      <c r="CG77" s="1275"/>
      <c r="CH77" s="1275"/>
      <c r="CI77" s="1275"/>
      <c r="CJ77" s="1275"/>
      <c r="CK77" s="1275"/>
      <c r="CL77" s="1275"/>
      <c r="CM77" s="1275"/>
      <c r="CN77" s="1275">
        <v>32.5</v>
      </c>
      <c r="CO77" s="1275"/>
      <c r="CP77" s="1275"/>
      <c r="CQ77" s="1275"/>
      <c r="CR77" s="1275"/>
      <c r="CS77" s="1275"/>
      <c r="CT77" s="1275"/>
      <c r="CU77" s="1275"/>
      <c r="CV77" s="1275">
        <v>30.2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604</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9</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93P975ViYjE9DvESghRNptbfvkRBWkgxF1LsQZmLGsQxDjZSo1o2n7XrrrXj99/rLtMQYHvWOhoOlWchCSgVw==" saltValue="8+OZ/8Ernz1WR6mNELhZj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B8" sqref="B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cYZcx+gNnjWklACF1p3+A3N12LhhP8zZj06Z/8RhdYaRrJUgkzO+ChmSjcAQKVs8ROMjh9KYf6aPxYONmPewQ==" saltValue="YiIbfscQfnOiD4JELwNZ5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11" sqref="A1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pbTyW9ETbStAg8oD7dsxg8k5kfhJhlXLAIcqZ7oIm4egh9wrMQc71R9VJA2LHkrnmkq70AzKMVY2jZdlNjXfw==" saltValue="9L8AFshaEXlnCDLpmkEcK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73459</v>
      </c>
      <c r="E3" s="141"/>
      <c r="F3" s="142">
        <v>63956</v>
      </c>
      <c r="G3" s="143"/>
      <c r="H3" s="144"/>
    </row>
    <row r="4" spans="1:8" x14ac:dyDescent="0.15">
      <c r="A4" s="145"/>
      <c r="B4" s="146"/>
      <c r="C4" s="147"/>
      <c r="D4" s="148">
        <v>37789</v>
      </c>
      <c r="E4" s="149"/>
      <c r="F4" s="150">
        <v>29239</v>
      </c>
      <c r="G4" s="151"/>
      <c r="H4" s="152"/>
    </row>
    <row r="5" spans="1:8" x14ac:dyDescent="0.15">
      <c r="A5" s="133" t="s">
        <v>550</v>
      </c>
      <c r="B5" s="138"/>
      <c r="C5" s="139"/>
      <c r="D5" s="140">
        <v>89462</v>
      </c>
      <c r="E5" s="141"/>
      <c r="F5" s="142">
        <v>66255</v>
      </c>
      <c r="G5" s="143"/>
      <c r="H5" s="144"/>
    </row>
    <row r="6" spans="1:8" x14ac:dyDescent="0.15">
      <c r="A6" s="145"/>
      <c r="B6" s="146"/>
      <c r="C6" s="147"/>
      <c r="D6" s="148">
        <v>57481</v>
      </c>
      <c r="E6" s="149"/>
      <c r="F6" s="150">
        <v>31822</v>
      </c>
      <c r="G6" s="151"/>
      <c r="H6" s="152"/>
    </row>
    <row r="7" spans="1:8" x14ac:dyDescent="0.15">
      <c r="A7" s="133" t="s">
        <v>551</v>
      </c>
      <c r="B7" s="138"/>
      <c r="C7" s="139"/>
      <c r="D7" s="140">
        <v>66360</v>
      </c>
      <c r="E7" s="141"/>
      <c r="F7" s="142">
        <v>92247</v>
      </c>
      <c r="G7" s="143"/>
      <c r="H7" s="144"/>
    </row>
    <row r="8" spans="1:8" x14ac:dyDescent="0.15">
      <c r="A8" s="145"/>
      <c r="B8" s="146"/>
      <c r="C8" s="147"/>
      <c r="D8" s="148">
        <v>40045</v>
      </c>
      <c r="E8" s="149"/>
      <c r="F8" s="150">
        <v>37204</v>
      </c>
      <c r="G8" s="151"/>
      <c r="H8" s="152"/>
    </row>
    <row r="9" spans="1:8" x14ac:dyDescent="0.15">
      <c r="A9" s="133" t="s">
        <v>552</v>
      </c>
      <c r="B9" s="138"/>
      <c r="C9" s="139"/>
      <c r="D9" s="140">
        <v>98418</v>
      </c>
      <c r="E9" s="141"/>
      <c r="F9" s="142">
        <v>67319</v>
      </c>
      <c r="G9" s="143"/>
      <c r="H9" s="144"/>
    </row>
    <row r="10" spans="1:8" x14ac:dyDescent="0.15">
      <c r="A10" s="145"/>
      <c r="B10" s="146"/>
      <c r="C10" s="147"/>
      <c r="D10" s="148">
        <v>53368</v>
      </c>
      <c r="E10" s="149"/>
      <c r="F10" s="150">
        <v>38101</v>
      </c>
      <c r="G10" s="151"/>
      <c r="H10" s="152"/>
    </row>
    <row r="11" spans="1:8" x14ac:dyDescent="0.15">
      <c r="A11" s="133" t="s">
        <v>553</v>
      </c>
      <c r="B11" s="138"/>
      <c r="C11" s="139"/>
      <c r="D11" s="140">
        <v>144321</v>
      </c>
      <c r="E11" s="141"/>
      <c r="F11" s="142">
        <v>70615</v>
      </c>
      <c r="G11" s="143"/>
      <c r="H11" s="144"/>
    </row>
    <row r="12" spans="1:8" x14ac:dyDescent="0.15">
      <c r="A12" s="145"/>
      <c r="B12" s="146"/>
      <c r="C12" s="153"/>
      <c r="D12" s="148">
        <v>68235</v>
      </c>
      <c r="E12" s="149"/>
      <c r="F12" s="150">
        <v>37382</v>
      </c>
      <c r="G12" s="151"/>
      <c r="H12" s="152"/>
    </row>
    <row r="13" spans="1:8" x14ac:dyDescent="0.15">
      <c r="A13" s="133"/>
      <c r="B13" s="138"/>
      <c r="C13" s="154"/>
      <c r="D13" s="155">
        <v>94404</v>
      </c>
      <c r="E13" s="156"/>
      <c r="F13" s="157">
        <v>72078</v>
      </c>
      <c r="G13" s="158"/>
      <c r="H13" s="144"/>
    </row>
    <row r="14" spans="1:8" x14ac:dyDescent="0.15">
      <c r="A14" s="145"/>
      <c r="B14" s="146"/>
      <c r="C14" s="147"/>
      <c r="D14" s="148">
        <v>51384</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6.78</v>
      </c>
      <c r="C19" s="159">
        <f>ROUND(VALUE(SUBSTITUTE(実質収支比率等に係る経年分析!G$48,"▲","-")),2)</f>
        <v>5.98</v>
      </c>
      <c r="D19" s="159">
        <f>ROUND(VALUE(SUBSTITUTE(実質収支比率等に係る経年分析!H$48,"▲","-")),2)</f>
        <v>6.06</v>
      </c>
      <c r="E19" s="159">
        <f>ROUND(VALUE(SUBSTITUTE(実質収支比率等に係る経年分析!I$48,"▲","-")),2)</f>
        <v>6.41</v>
      </c>
      <c r="F19" s="159">
        <f>ROUND(VALUE(SUBSTITUTE(実質収支比率等に係る経年分析!J$48,"▲","-")),2)</f>
        <v>5.89</v>
      </c>
    </row>
    <row r="20" spans="1:11" x14ac:dyDescent="0.15">
      <c r="A20" s="159" t="s">
        <v>49</v>
      </c>
      <c r="B20" s="159">
        <f>ROUND(VALUE(SUBSTITUTE(実質収支比率等に係る経年分析!F$47,"▲","-")),2)</f>
        <v>30.41</v>
      </c>
      <c r="C20" s="159">
        <f>ROUND(VALUE(SUBSTITUTE(実質収支比率等に係る経年分析!G$47,"▲","-")),2)</f>
        <v>33.9</v>
      </c>
      <c r="D20" s="159">
        <f>ROUND(VALUE(SUBSTITUTE(実質収支比率等に係る経年分析!H$47,"▲","-")),2)</f>
        <v>35.51</v>
      </c>
      <c r="E20" s="159">
        <f>ROUND(VALUE(SUBSTITUTE(実質収支比率等に係る経年分析!I$47,"▲","-")),2)</f>
        <v>34.340000000000003</v>
      </c>
      <c r="F20" s="159">
        <f>ROUND(VALUE(SUBSTITUTE(実質収支比率等に係る経年分析!J$47,"▲","-")),2)</f>
        <v>34.01</v>
      </c>
    </row>
    <row r="21" spans="1:11" x14ac:dyDescent="0.15">
      <c r="A21" s="159" t="s">
        <v>50</v>
      </c>
      <c r="B21" s="159">
        <f>IF(ISNUMBER(VALUE(SUBSTITUTE(実質収支比率等に係る経年分析!F$49,"▲","-"))),ROUND(VALUE(SUBSTITUTE(実質収支比率等に係る経年分析!F$49,"▲","-")),2),NA())</f>
        <v>5.93</v>
      </c>
      <c r="C21" s="159">
        <f>IF(ISNUMBER(VALUE(SUBSTITUTE(実質収支比率等に係る経年分析!G$49,"▲","-"))),ROUND(VALUE(SUBSTITUTE(実質収支比率等に係る経年分析!G$49,"▲","-")),2),NA())</f>
        <v>2.66</v>
      </c>
      <c r="D21" s="159">
        <f>IF(ISNUMBER(VALUE(SUBSTITUTE(実質収支比率等に係る経年分析!H$49,"▲","-"))),ROUND(VALUE(SUBSTITUTE(実質収支比率等に係る経年分析!H$49,"▲","-")),2),NA())</f>
        <v>2.13</v>
      </c>
      <c r="E21" s="159">
        <f>IF(ISNUMBER(VALUE(SUBSTITUTE(実質収支比率等に係る経年分析!I$49,"▲","-"))),ROUND(VALUE(SUBSTITUTE(実質収支比率等に係る経年分析!I$49,"▲","-")),2),NA())</f>
        <v>-1.4</v>
      </c>
      <c r="F21" s="159">
        <f>IF(ISNUMBER(VALUE(SUBSTITUTE(実質収支比率等に係る経年分析!J$49,"▲","-"))),ROUND(VALUE(SUBSTITUTE(実質収支比率等に係る経年分析!J$49,"▲","-")),2),NA())</f>
        <v>-1.34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f>IF(ROUND(VALUE(SUBSTITUTE(連結実質赤字比率に係る赤字・黒字の構成分析!H$42,"▲", "-")), 2) &lt; 0, ABS(ROUND(VALUE(SUBSTITUTE(連結実質赤字比率に係る赤字・黒字の構成分析!H$42,"▲", "-")), 2)), NA())</f>
        <v>0.05</v>
      </c>
      <c r="G28" s="160" t="e">
        <f>IF(ROUND(VALUE(SUBSTITUTE(連結実質赤字比率に係る赤字・黒字の構成分析!H$42,"▲", "-")), 2) &gt;= 0, ABS(ROUND(VALUE(SUBSTITUTE(連結実質赤字比率に係る赤字・黒字の構成分析!H$42,"▲", "-")), 2)), NA())</f>
        <v>#N/A</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玉名市浄化槽整備事業特別会計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九州新幹線渇水等被害対策事業特別会計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玉名市農業集落排水事業会計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0.96</v>
      </c>
    </row>
    <row r="32" spans="1:11" x14ac:dyDescent="0.15">
      <c r="A32" s="160" t="str">
        <f>IF(連結実質赤字比率に係る赤字・黒字の構成分析!C$38="",NA(),連結実質赤字比率に係る赤字・黒字の構成分析!C$38)</f>
        <v>玉名市介護保険事業特別会計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2.14</v>
      </c>
    </row>
    <row r="33" spans="1:16" x14ac:dyDescent="0.15">
      <c r="A33" s="160" t="str">
        <f>IF(連結実質赤字比率に係る赤字・黒字の構成分析!C$37="",NA(),連結実質赤字比率に係る赤字・黒字の構成分析!C$37)</f>
        <v>玉名市国民健康保険事業特別会計</v>
      </c>
      <c r="B33" s="160">
        <f>IF(ROUND(VALUE(SUBSTITUTE(連結実質赤字比率に係る赤字・黒字の構成分析!F$37,"▲", "-")), 2) &lt; 0, ABS(ROUND(VALUE(SUBSTITUTE(連結実質赤字比率に係る赤字・黒字の構成分析!F$37,"▲", "-")), 2)), NA())</f>
        <v>0.57999999999999996</v>
      </c>
      <c r="C33" s="160" t="e">
        <f>IF(ROUND(VALUE(SUBSTITUTE(連結実質赤字比率に係る赤字・黒字の構成分析!F$37,"▲", "-")), 2) &gt;= 0, ABS(ROUND(VALUE(SUBSTITUTE(連結実質赤字比率に係る赤字・黒字の構成分析!F$37,"▲", "-")), 2)), NA())</f>
        <v>#N/A</v>
      </c>
      <c r="D33" s="160">
        <f>IF(ROUND(VALUE(SUBSTITUTE(連結実質赤字比率に係る赤字・黒字の構成分析!G$37,"▲", "-")), 2) &lt; 0, ABS(ROUND(VALUE(SUBSTITUTE(連結実質赤字比率に係る赤字・黒字の構成分析!G$37,"▲", "-")), 2)), NA())</f>
        <v>0.96</v>
      </c>
      <c r="E33" s="160" t="e">
        <f>IF(ROUND(VALUE(SUBSTITUTE(連結実質赤字比率に係る赤字・黒字の構成分析!G$37,"▲", "-")), 2) &gt;= 0, ABS(ROUND(VALUE(SUBSTITUTE(連結実質赤字比率に係る赤字・黒字の構成分析!G$37,"▲", "-")), 2)), NA())</f>
        <v>#N/A</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6.66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5.73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5.91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5.79</v>
      </c>
    </row>
    <row r="35" spans="1:16" x14ac:dyDescent="0.15">
      <c r="A35" s="160" t="str">
        <f>IF(連結実質赤字比率に係る赤字・黒字の構成分析!C$35="",NA(),連結実質赤字比率に係る赤字・黒字の構成分析!C$35)</f>
        <v>玉名市公共下水道事業会計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7.22</v>
      </c>
    </row>
    <row r="36" spans="1:16" x14ac:dyDescent="0.15">
      <c r="A36" s="160" t="str">
        <f>IF(連結実質赤字比率に係る赤字・黒字の構成分析!C$34="",NA(),連結実質赤字比率に係る赤字・黒字の構成分析!C$34)</f>
        <v>玉名市水道事業会計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8.39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3025</v>
      </c>
      <c r="E42" s="161"/>
      <c r="F42" s="161"/>
      <c r="G42" s="161">
        <f>'実質公債費比率（分子）の構造'!L$52</f>
        <v>3125</v>
      </c>
      <c r="H42" s="161"/>
      <c r="I42" s="161"/>
      <c r="J42" s="161">
        <f>'実質公債費比率（分子）の構造'!M$52</f>
        <v>2952</v>
      </c>
      <c r="K42" s="161"/>
      <c r="L42" s="161"/>
      <c r="M42" s="161">
        <f>'実質公債費比率（分子）の構造'!N$52</f>
        <v>2955</v>
      </c>
      <c r="N42" s="161"/>
      <c r="O42" s="161"/>
      <c r="P42" s="161">
        <f>'実質公債費比率（分子）の構造'!O$52</f>
        <v>3032</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23</v>
      </c>
      <c r="C44" s="161"/>
      <c r="D44" s="161"/>
      <c r="E44" s="161">
        <f>'実質公債費比率（分子）の構造'!L$50</f>
        <v>18</v>
      </c>
      <c r="F44" s="161"/>
      <c r="G44" s="161"/>
      <c r="H44" s="161">
        <f>'実質公債費比率（分子）の構造'!M$50</f>
        <v>14</v>
      </c>
      <c r="I44" s="161"/>
      <c r="J44" s="161"/>
      <c r="K44" s="161">
        <f>'実質公債費比率（分子）の構造'!N$50</f>
        <v>12</v>
      </c>
      <c r="L44" s="161"/>
      <c r="M44" s="161"/>
      <c r="N44" s="161">
        <f>'実質公債費比率（分子）の構造'!O$50</f>
        <v>10</v>
      </c>
      <c r="O44" s="161"/>
      <c r="P44" s="161"/>
    </row>
    <row r="45" spans="1:16" x14ac:dyDescent="0.15">
      <c r="A45" s="161" t="s">
        <v>60</v>
      </c>
      <c r="B45" s="161">
        <f>'実質公債費比率（分子）の構造'!K$49</f>
        <v>316</v>
      </c>
      <c r="C45" s="161"/>
      <c r="D45" s="161"/>
      <c r="E45" s="161">
        <f>'実質公債費比率（分子）の構造'!L$49</f>
        <v>283</v>
      </c>
      <c r="F45" s="161"/>
      <c r="G45" s="161"/>
      <c r="H45" s="161">
        <f>'実質公債費比率（分子）の構造'!M$49</f>
        <v>206</v>
      </c>
      <c r="I45" s="161"/>
      <c r="J45" s="161"/>
      <c r="K45" s="161">
        <f>'実質公債費比率（分子）の構造'!N$49</f>
        <v>240</v>
      </c>
      <c r="L45" s="161"/>
      <c r="M45" s="161"/>
      <c r="N45" s="161">
        <f>'実質公債費比率（分子）の構造'!O$49</f>
        <v>187</v>
      </c>
      <c r="O45" s="161"/>
      <c r="P45" s="161"/>
    </row>
    <row r="46" spans="1:16" x14ac:dyDescent="0.15">
      <c r="A46" s="161" t="s">
        <v>61</v>
      </c>
      <c r="B46" s="161">
        <f>'実質公債費比率（分子）の構造'!K$48</f>
        <v>784</v>
      </c>
      <c r="C46" s="161"/>
      <c r="D46" s="161"/>
      <c r="E46" s="161">
        <f>'実質公債費比率（分子）の構造'!L$48</f>
        <v>680</v>
      </c>
      <c r="F46" s="161"/>
      <c r="G46" s="161"/>
      <c r="H46" s="161">
        <f>'実質公債費比率（分子）の構造'!M$48</f>
        <v>632</v>
      </c>
      <c r="I46" s="161"/>
      <c r="J46" s="161"/>
      <c r="K46" s="161">
        <f>'実質公債費比率（分子）の構造'!N$48</f>
        <v>658</v>
      </c>
      <c r="L46" s="161"/>
      <c r="M46" s="161"/>
      <c r="N46" s="161">
        <f>'実質公債費比率（分子）の構造'!O$48</f>
        <v>665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3455</v>
      </c>
      <c r="C49" s="161"/>
      <c r="D49" s="161"/>
      <c r="E49" s="161">
        <f>'実質公債費比率（分子）の構造'!L$45</f>
        <v>3462</v>
      </c>
      <c r="F49" s="161"/>
      <c r="G49" s="161"/>
      <c r="H49" s="161">
        <f>'実質公債費比率（分子）の構造'!M$45</f>
        <v>3358</v>
      </c>
      <c r="I49" s="161"/>
      <c r="J49" s="161"/>
      <c r="K49" s="161">
        <f>'実質公債費比率（分子）の構造'!N$45</f>
        <v>3308</v>
      </c>
      <c r="L49" s="161"/>
      <c r="M49" s="161"/>
      <c r="N49" s="161">
        <f>'実質公債費比率（分子）の構造'!O$45</f>
        <v>3436</v>
      </c>
      <c r="O49" s="161"/>
      <c r="P49" s="161"/>
    </row>
    <row r="50" spans="1:16" x14ac:dyDescent="0.15">
      <c r="A50" s="161" t="s">
        <v>65</v>
      </c>
      <c r="B50" s="161" t="e">
        <f>NA()</f>
        <v>#N/A</v>
      </c>
      <c r="C50" s="161">
        <f>IF(ISNUMBER('実質公債費比率（分子）の構造'!K$53),'実質公債費比率（分子）の構造'!K$53,NA())</f>
        <v>1553</v>
      </c>
      <c r="D50" s="161" t="e">
        <f>NA()</f>
        <v>#N/A</v>
      </c>
      <c r="E50" s="161" t="e">
        <f>NA()</f>
        <v>#N/A</v>
      </c>
      <c r="F50" s="161">
        <f>IF(ISNUMBER('実質公債費比率（分子）の構造'!L$53),'実質公債費比率（分子）の構造'!L$53,NA())</f>
        <v>1318</v>
      </c>
      <c r="G50" s="161" t="e">
        <f>NA()</f>
        <v>#N/A</v>
      </c>
      <c r="H50" s="161" t="e">
        <f>NA()</f>
        <v>#N/A</v>
      </c>
      <c r="I50" s="161">
        <f>IF(ISNUMBER('実質公債費比率（分子）の構造'!M$53),'実質公債費比率（分子）の構造'!M$53,NA())</f>
        <v>1258</v>
      </c>
      <c r="J50" s="161" t="e">
        <f>NA()</f>
        <v>#N/A</v>
      </c>
      <c r="K50" s="161" t="e">
        <f>NA()</f>
        <v>#N/A</v>
      </c>
      <c r="L50" s="161">
        <f>IF(ISNUMBER('実質公債費比率（分子）の構造'!N$53),'実質公債費比率（分子）の構造'!N$53,NA())</f>
        <v>1263</v>
      </c>
      <c r="M50" s="161" t="e">
        <f>NA()</f>
        <v>#N/A</v>
      </c>
      <c r="N50" s="161" t="e">
        <f>NA()</f>
        <v>#N/A</v>
      </c>
      <c r="O50" s="161">
        <f>IF(ISNUMBER('実質公債費比率（分子）の構造'!O$53),'実質公債費比率（分子）の構造'!O$53,NA())</f>
        <v>1266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28689</v>
      </c>
      <c r="E56" s="160"/>
      <c r="F56" s="160"/>
      <c r="G56" s="160">
        <f>'将来負担比率（分子）の構造'!J$52</f>
        <v>29107</v>
      </c>
      <c r="H56" s="160"/>
      <c r="I56" s="160"/>
      <c r="J56" s="160">
        <f>'将来負担比率（分子）の構造'!K$52</f>
        <v>28263</v>
      </c>
      <c r="K56" s="160"/>
      <c r="L56" s="160"/>
      <c r="M56" s="160">
        <f>'将来負担比率（分子）の構造'!L$52</f>
        <v>29867</v>
      </c>
      <c r="N56" s="160"/>
      <c r="O56" s="160"/>
      <c r="P56" s="160">
        <f>'将来負担比率（分子）の構造'!M$52</f>
        <v>31858</v>
      </c>
    </row>
    <row r="57" spans="1:16" x14ac:dyDescent="0.15">
      <c r="A57" s="160" t="s">
        <v>36</v>
      </c>
      <c r="B57" s="160"/>
      <c r="C57" s="160"/>
      <c r="D57" s="160">
        <f>'将来負担比率（分子）の構造'!I$51</f>
        <v>3093</v>
      </c>
      <c r="E57" s="160"/>
      <c r="F57" s="160"/>
      <c r="G57" s="160">
        <f>'将来負担比率（分子）の構造'!J$51</f>
        <v>3011</v>
      </c>
      <c r="H57" s="160"/>
      <c r="I57" s="160"/>
      <c r="J57" s="160">
        <f>'将来負担比率（分子）の構造'!K$51</f>
        <v>5817</v>
      </c>
      <c r="K57" s="160"/>
      <c r="L57" s="160"/>
      <c r="M57" s="160">
        <f>'将来負担比率（分子）の構造'!L$51</f>
        <v>1524</v>
      </c>
      <c r="N57" s="160"/>
      <c r="O57" s="160"/>
      <c r="P57" s="160">
        <f>'将来負担比率（分子）の構造'!M$51</f>
        <v>2018</v>
      </c>
    </row>
    <row r="58" spans="1:16" x14ac:dyDescent="0.15">
      <c r="A58" s="160" t="s">
        <v>35</v>
      </c>
      <c r="B58" s="160"/>
      <c r="C58" s="160"/>
      <c r="D58" s="160">
        <f>'将来負担比率（分子）の構造'!I$50</f>
        <v>9081</v>
      </c>
      <c r="E58" s="160"/>
      <c r="F58" s="160"/>
      <c r="G58" s="160">
        <f>'将来負担比率（分子）の構造'!J$50</f>
        <v>9226</v>
      </c>
      <c r="H58" s="160"/>
      <c r="I58" s="160"/>
      <c r="J58" s="160">
        <f>'将来負担比率（分子）の構造'!K$50</f>
        <v>9577</v>
      </c>
      <c r="K58" s="160"/>
      <c r="L58" s="160"/>
      <c r="M58" s="160">
        <f>'将来負担比率（分子）の構造'!L$50</f>
        <v>9284</v>
      </c>
      <c r="N58" s="160"/>
      <c r="O58" s="160"/>
      <c r="P58" s="160">
        <f>'将来負担比率（分子）の構造'!M$50</f>
        <v>9889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4962</v>
      </c>
      <c r="C62" s="160"/>
      <c r="D62" s="160"/>
      <c r="E62" s="160">
        <f>'将来負担比率（分子）の構造'!J$45</f>
        <v>4137</v>
      </c>
      <c r="F62" s="160"/>
      <c r="G62" s="160"/>
      <c r="H62" s="160">
        <f>'将来負担比率（分子）の構造'!K$45</f>
        <v>3743</v>
      </c>
      <c r="I62" s="160"/>
      <c r="J62" s="160"/>
      <c r="K62" s="160">
        <f>'将来負担比率（分子）の構造'!L$45</f>
        <v>2286</v>
      </c>
      <c r="L62" s="160"/>
      <c r="M62" s="160"/>
      <c r="N62" s="160">
        <f>'将来負担比率（分子）の構造'!M$45</f>
        <v>2077</v>
      </c>
      <c r="O62" s="160"/>
      <c r="P62" s="160"/>
    </row>
    <row r="63" spans="1:16" x14ac:dyDescent="0.15">
      <c r="A63" s="160" t="s">
        <v>28</v>
      </c>
      <c r="B63" s="160">
        <f>'将来負担比率（分子）の構造'!I$44</f>
        <v>1968</v>
      </c>
      <c r="C63" s="160"/>
      <c r="D63" s="160"/>
      <c r="E63" s="160">
        <f>'将来負担比率（分子）の構造'!J$44</f>
        <v>1913</v>
      </c>
      <c r="F63" s="160"/>
      <c r="G63" s="160"/>
      <c r="H63" s="160">
        <f>'将来負担比率（分子）の構造'!K$44</f>
        <v>1861</v>
      </c>
      <c r="I63" s="160"/>
      <c r="J63" s="160"/>
      <c r="K63" s="160">
        <f>'将来負担比率（分子）の構造'!L$44</f>
        <v>1982</v>
      </c>
      <c r="L63" s="160"/>
      <c r="M63" s="160"/>
      <c r="N63" s="160">
        <f>'将来負担比率（分子）の構造'!M$44</f>
        <v>1486</v>
      </c>
      <c r="O63" s="160"/>
      <c r="P63" s="160"/>
    </row>
    <row r="64" spans="1:16" x14ac:dyDescent="0.15">
      <c r="A64" s="160" t="s">
        <v>27</v>
      </c>
      <c r="B64" s="160">
        <f>'将来負担比率（分子）の構造'!I$43</f>
        <v>10866</v>
      </c>
      <c r="C64" s="160"/>
      <c r="D64" s="160"/>
      <c r="E64" s="160">
        <f>'将来負担比率（分子）の構造'!J$43</f>
        <v>9945</v>
      </c>
      <c r="F64" s="160"/>
      <c r="G64" s="160"/>
      <c r="H64" s="160">
        <f>'将来負担比率（分子）の構造'!K$43</f>
        <v>9072</v>
      </c>
      <c r="I64" s="160"/>
      <c r="J64" s="160"/>
      <c r="K64" s="160">
        <f>'将来負担比率（分子）の構造'!L$43</f>
        <v>7665</v>
      </c>
      <c r="L64" s="160"/>
      <c r="M64" s="160"/>
      <c r="N64" s="160">
        <f>'将来負担比率（分子）の構造'!M$43</f>
        <v>7333</v>
      </c>
      <c r="O64" s="160"/>
      <c r="P64" s="160"/>
    </row>
    <row r="65" spans="1:16" x14ac:dyDescent="0.15">
      <c r="A65" s="160" t="s">
        <v>26</v>
      </c>
      <c r="B65" s="160">
        <f>'将来負担比率（分子）の構造'!I$42</f>
        <v>77</v>
      </c>
      <c r="C65" s="160"/>
      <c r="D65" s="160"/>
      <c r="E65" s="160">
        <f>'将来負担比率（分子）の構造'!J$42</f>
        <v>46</v>
      </c>
      <c r="F65" s="160"/>
      <c r="G65" s="160"/>
      <c r="H65" s="160">
        <f>'将来負担比率（分子）の構造'!K$42</f>
        <v>31</v>
      </c>
      <c r="I65" s="160"/>
      <c r="J65" s="160"/>
      <c r="K65" s="160">
        <f>'将来負担比率（分子）の構造'!L$42</f>
        <v>20</v>
      </c>
      <c r="L65" s="160"/>
      <c r="M65" s="160"/>
      <c r="N65" s="160">
        <f>'将来負担比率（分子）の構造'!M$42</f>
        <v>13</v>
      </c>
      <c r="O65" s="160"/>
      <c r="P65" s="160"/>
    </row>
    <row r="66" spans="1:16" x14ac:dyDescent="0.15">
      <c r="A66" s="160" t="s">
        <v>25</v>
      </c>
      <c r="B66" s="160">
        <f>'将来負担比率（分子）の構造'!I$41</f>
        <v>30273</v>
      </c>
      <c r="C66" s="160"/>
      <c r="D66" s="160"/>
      <c r="E66" s="160">
        <f>'将来負担比率（分子）の構造'!J$41</f>
        <v>30430</v>
      </c>
      <c r="F66" s="160"/>
      <c r="G66" s="160"/>
      <c r="H66" s="160">
        <f>'将来負担比率（分子）の構造'!K$41</f>
        <v>30335</v>
      </c>
      <c r="I66" s="160"/>
      <c r="J66" s="160"/>
      <c r="K66" s="160">
        <f>'将来負担比率（分子）の構造'!L$41</f>
        <v>31124</v>
      </c>
      <c r="L66" s="160"/>
      <c r="M66" s="160"/>
      <c r="N66" s="160">
        <f>'将来負担比率（分子）の構造'!M$41</f>
        <v>33742</v>
      </c>
      <c r="O66" s="160"/>
      <c r="P66" s="160"/>
    </row>
    <row r="67" spans="1:16" x14ac:dyDescent="0.15">
      <c r="A67" s="160" t="s">
        <v>69</v>
      </c>
      <c r="B67" s="160" t="e">
        <f>NA()</f>
        <v>#N/A</v>
      </c>
      <c r="C67" s="160">
        <f>IF(ISNUMBER('将来負担比率（分子）の構造'!I$53), IF('将来負担比率（分子）の構造'!I$53 &lt; 0, 0, '将来負担比率（分子）の構造'!I$53), NA())</f>
        <v>7283</v>
      </c>
      <c r="D67" s="160" t="e">
        <f>NA()</f>
        <v>#N/A</v>
      </c>
      <c r="E67" s="160" t="e">
        <f>NA()</f>
        <v>#N/A</v>
      </c>
      <c r="F67" s="160">
        <f>IF(ISNUMBER('将来負担比率（分子）の構造'!J$53), IF('将来負担比率（分子）の構造'!J$53 &lt; 0, 0, '将来負担比率（分子）の構造'!J$53), NA())</f>
        <v>5127</v>
      </c>
      <c r="G67" s="160" t="e">
        <f>NA()</f>
        <v>#N/A</v>
      </c>
      <c r="H67" s="160" t="e">
        <f>NA()</f>
        <v>#N/A</v>
      </c>
      <c r="I67" s="160">
        <f>IF(ISNUMBER('将来負担比率（分子）の構造'!K$53), IF('将来負担比率（分子）の構造'!K$53 &lt; 0, 0, '将来負担比率（分子）の構造'!K$53), NA())</f>
        <v>1387</v>
      </c>
      <c r="J67" s="160" t="e">
        <f>NA()</f>
        <v>#N/A</v>
      </c>
      <c r="K67" s="160" t="e">
        <f>NA()</f>
        <v>#N/A</v>
      </c>
      <c r="L67" s="160">
        <f>IF(ISNUMBER('将来負担比率（分子）の構造'!L$53), IF('将来負担比率（分子）の構造'!L$53 &lt; 0, 0, '将来負担比率（分子）の構造'!L$53), NA())</f>
        <v>2401</v>
      </c>
      <c r="M67" s="160" t="e">
        <f>NA()</f>
        <v>#N/A</v>
      </c>
      <c r="N67" s="160" t="e">
        <f>NA()</f>
        <v>#N/A</v>
      </c>
      <c r="O67" s="160">
        <f>IF(ISNUMBER('将来負担比率（分子）の構造'!M$53), IF('将来負担比率（分子）の構造'!M$53 &lt; 0, 0, '将来負担比率（分子）の構造'!M$53), NA())</f>
        <v>886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6516</v>
      </c>
      <c r="C72" s="164">
        <f>基金残高に係る経年分析!G55</f>
        <v>6214</v>
      </c>
      <c r="D72" s="164">
        <f>基金残高に係る経年分析!H55</f>
        <v>6080</v>
      </c>
    </row>
    <row r="73" spans="1:16" x14ac:dyDescent="0.15">
      <c r="A73" s="163" t="s">
        <v>72</v>
      </c>
      <c r="B73" s="164">
        <f>基金残高に係る経年分析!F56</f>
        <v>1367</v>
      </c>
      <c r="C73" s="164">
        <f>基金残高に係る経年分析!G56</f>
        <v>1373</v>
      </c>
      <c r="D73" s="164">
        <f>基金残高に係る経年分析!H56</f>
        <v>1378</v>
      </c>
    </row>
    <row r="74" spans="1:16" x14ac:dyDescent="0.15">
      <c r="A74" s="163" t="s">
        <v>73</v>
      </c>
      <c r="B74" s="164">
        <f>基金残高に係る経年分析!F57</f>
        <v>4392</v>
      </c>
      <c r="C74" s="164">
        <f>基金残高に係る経年分析!G57</f>
        <v>3703</v>
      </c>
      <c r="D74" s="164">
        <f>基金残高に係る経年分析!H57</f>
        <v>3942</v>
      </c>
    </row>
  </sheetData>
  <sheetProtection algorithmName="SHA-512" hashValue="VpFrkww0QVeahO852dvTHYqrG8mmvF149DXyml9CN5160GwJbT96nFTdi98qjefjOCCffyNcGE3pVIWulh//7Q==" saltValue="VHzotEilTUevfq1gQZEJ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7039673</v>
      </c>
      <c r="S5" s="707"/>
      <c r="T5" s="707"/>
      <c r="U5" s="707"/>
      <c r="V5" s="707"/>
      <c r="W5" s="707"/>
      <c r="X5" s="707"/>
      <c r="Y5" s="753"/>
      <c r="Z5" s="771">
        <v>18.8</v>
      </c>
      <c r="AA5" s="771"/>
      <c r="AB5" s="771"/>
      <c r="AC5" s="771"/>
      <c r="AD5" s="772">
        <v>6879447</v>
      </c>
      <c r="AE5" s="772"/>
      <c r="AF5" s="772"/>
      <c r="AG5" s="772"/>
      <c r="AH5" s="772"/>
      <c r="AI5" s="772"/>
      <c r="AJ5" s="772"/>
      <c r="AK5" s="772"/>
      <c r="AL5" s="754">
        <v>39.799999999999997</v>
      </c>
      <c r="AM5" s="723"/>
      <c r="AN5" s="723"/>
      <c r="AO5" s="755"/>
      <c r="AP5" s="740" t="s">
        <v>223</v>
      </c>
      <c r="AQ5" s="741"/>
      <c r="AR5" s="741"/>
      <c r="AS5" s="741"/>
      <c r="AT5" s="741"/>
      <c r="AU5" s="741"/>
      <c r="AV5" s="741"/>
      <c r="AW5" s="741"/>
      <c r="AX5" s="741"/>
      <c r="AY5" s="741"/>
      <c r="AZ5" s="741"/>
      <c r="BA5" s="741"/>
      <c r="BB5" s="741"/>
      <c r="BC5" s="741"/>
      <c r="BD5" s="741"/>
      <c r="BE5" s="741"/>
      <c r="BF5" s="742"/>
      <c r="BG5" s="641">
        <v>6865239</v>
      </c>
      <c r="BH5" s="644"/>
      <c r="BI5" s="644"/>
      <c r="BJ5" s="644"/>
      <c r="BK5" s="644"/>
      <c r="BL5" s="644"/>
      <c r="BM5" s="644"/>
      <c r="BN5" s="645"/>
      <c r="BO5" s="703">
        <v>97.5</v>
      </c>
      <c r="BP5" s="703"/>
      <c r="BQ5" s="703"/>
      <c r="BR5" s="703"/>
      <c r="BS5" s="704">
        <v>133698</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276075</v>
      </c>
      <c r="S6" s="644"/>
      <c r="T6" s="644"/>
      <c r="U6" s="644"/>
      <c r="V6" s="644"/>
      <c r="W6" s="644"/>
      <c r="X6" s="644"/>
      <c r="Y6" s="645"/>
      <c r="Z6" s="703">
        <v>0.7</v>
      </c>
      <c r="AA6" s="703"/>
      <c r="AB6" s="703"/>
      <c r="AC6" s="703"/>
      <c r="AD6" s="704">
        <v>276075</v>
      </c>
      <c r="AE6" s="704"/>
      <c r="AF6" s="704"/>
      <c r="AG6" s="704"/>
      <c r="AH6" s="704"/>
      <c r="AI6" s="704"/>
      <c r="AJ6" s="704"/>
      <c r="AK6" s="704"/>
      <c r="AL6" s="646">
        <v>1.6</v>
      </c>
      <c r="AM6" s="647"/>
      <c r="AN6" s="647"/>
      <c r="AO6" s="705"/>
      <c r="AP6" s="638" t="s">
        <v>228</v>
      </c>
      <c r="AQ6" s="639"/>
      <c r="AR6" s="639"/>
      <c r="AS6" s="639"/>
      <c r="AT6" s="639"/>
      <c r="AU6" s="639"/>
      <c r="AV6" s="639"/>
      <c r="AW6" s="639"/>
      <c r="AX6" s="639"/>
      <c r="AY6" s="639"/>
      <c r="AZ6" s="639"/>
      <c r="BA6" s="639"/>
      <c r="BB6" s="639"/>
      <c r="BC6" s="639"/>
      <c r="BD6" s="639"/>
      <c r="BE6" s="639"/>
      <c r="BF6" s="640"/>
      <c r="BG6" s="641">
        <v>6865239</v>
      </c>
      <c r="BH6" s="644"/>
      <c r="BI6" s="644"/>
      <c r="BJ6" s="644"/>
      <c r="BK6" s="644"/>
      <c r="BL6" s="644"/>
      <c r="BM6" s="644"/>
      <c r="BN6" s="645"/>
      <c r="BO6" s="703">
        <v>97.5</v>
      </c>
      <c r="BP6" s="703"/>
      <c r="BQ6" s="703"/>
      <c r="BR6" s="703"/>
      <c r="BS6" s="704">
        <v>133698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252229</v>
      </c>
      <c r="CS6" s="644"/>
      <c r="CT6" s="644"/>
      <c r="CU6" s="644"/>
      <c r="CV6" s="644"/>
      <c r="CW6" s="644"/>
      <c r="CX6" s="644"/>
      <c r="CY6" s="645"/>
      <c r="CZ6" s="754">
        <v>0.7</v>
      </c>
      <c r="DA6" s="723"/>
      <c r="DB6" s="723"/>
      <c r="DC6" s="757"/>
      <c r="DD6" s="649" t="s">
        <v>130</v>
      </c>
      <c r="DE6" s="644"/>
      <c r="DF6" s="644"/>
      <c r="DG6" s="644"/>
      <c r="DH6" s="644"/>
      <c r="DI6" s="644"/>
      <c r="DJ6" s="644"/>
      <c r="DK6" s="644"/>
      <c r="DL6" s="644"/>
      <c r="DM6" s="644"/>
      <c r="DN6" s="644"/>
      <c r="DO6" s="644"/>
      <c r="DP6" s="645"/>
      <c r="DQ6" s="649">
        <v>252229</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11265</v>
      </c>
      <c r="S7" s="644"/>
      <c r="T7" s="644"/>
      <c r="U7" s="644"/>
      <c r="V7" s="644"/>
      <c r="W7" s="644"/>
      <c r="X7" s="644"/>
      <c r="Y7" s="645"/>
      <c r="Z7" s="703">
        <v>0</v>
      </c>
      <c r="AA7" s="703"/>
      <c r="AB7" s="703"/>
      <c r="AC7" s="703"/>
      <c r="AD7" s="704">
        <v>11265</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3211207</v>
      </c>
      <c r="BH7" s="644"/>
      <c r="BI7" s="644"/>
      <c r="BJ7" s="644"/>
      <c r="BK7" s="644"/>
      <c r="BL7" s="644"/>
      <c r="BM7" s="644"/>
      <c r="BN7" s="645"/>
      <c r="BO7" s="703">
        <v>45.6</v>
      </c>
      <c r="BP7" s="703"/>
      <c r="BQ7" s="703"/>
      <c r="BR7" s="703"/>
      <c r="BS7" s="704">
        <v>133698</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3587081</v>
      </c>
      <c r="CS7" s="644"/>
      <c r="CT7" s="644"/>
      <c r="CU7" s="644"/>
      <c r="CV7" s="644"/>
      <c r="CW7" s="644"/>
      <c r="CX7" s="644"/>
      <c r="CY7" s="645"/>
      <c r="CZ7" s="703">
        <v>9.9</v>
      </c>
      <c r="DA7" s="703"/>
      <c r="DB7" s="703"/>
      <c r="DC7" s="703"/>
      <c r="DD7" s="649">
        <v>44814</v>
      </c>
      <c r="DE7" s="644"/>
      <c r="DF7" s="644"/>
      <c r="DG7" s="644"/>
      <c r="DH7" s="644"/>
      <c r="DI7" s="644"/>
      <c r="DJ7" s="644"/>
      <c r="DK7" s="644"/>
      <c r="DL7" s="644"/>
      <c r="DM7" s="644"/>
      <c r="DN7" s="644"/>
      <c r="DO7" s="644"/>
      <c r="DP7" s="645"/>
      <c r="DQ7" s="649">
        <v>3311762</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15736</v>
      </c>
      <c r="S8" s="644"/>
      <c r="T8" s="644"/>
      <c r="U8" s="644"/>
      <c r="V8" s="644"/>
      <c r="W8" s="644"/>
      <c r="X8" s="644"/>
      <c r="Y8" s="645"/>
      <c r="Z8" s="703">
        <v>0</v>
      </c>
      <c r="AA8" s="703"/>
      <c r="AB8" s="703"/>
      <c r="AC8" s="703"/>
      <c r="AD8" s="704">
        <v>15736</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101805</v>
      </c>
      <c r="BH8" s="644"/>
      <c r="BI8" s="644"/>
      <c r="BJ8" s="644"/>
      <c r="BK8" s="644"/>
      <c r="BL8" s="644"/>
      <c r="BM8" s="644"/>
      <c r="BN8" s="645"/>
      <c r="BO8" s="703">
        <v>1.4</v>
      </c>
      <c r="BP8" s="703"/>
      <c r="BQ8" s="703"/>
      <c r="BR8" s="703"/>
      <c r="BS8" s="649" t="s">
        <v>167</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12072998</v>
      </c>
      <c r="CS8" s="644"/>
      <c r="CT8" s="644"/>
      <c r="CU8" s="644"/>
      <c r="CV8" s="644"/>
      <c r="CW8" s="644"/>
      <c r="CX8" s="644"/>
      <c r="CY8" s="645"/>
      <c r="CZ8" s="703">
        <v>33.200000000000003</v>
      </c>
      <c r="DA8" s="703"/>
      <c r="DB8" s="703"/>
      <c r="DC8" s="703"/>
      <c r="DD8" s="649">
        <v>510270</v>
      </c>
      <c r="DE8" s="644"/>
      <c r="DF8" s="644"/>
      <c r="DG8" s="644"/>
      <c r="DH8" s="644"/>
      <c r="DI8" s="644"/>
      <c r="DJ8" s="644"/>
      <c r="DK8" s="644"/>
      <c r="DL8" s="644"/>
      <c r="DM8" s="644"/>
      <c r="DN8" s="644"/>
      <c r="DO8" s="644"/>
      <c r="DP8" s="645"/>
      <c r="DQ8" s="649">
        <v>6120297</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22666</v>
      </c>
      <c r="S9" s="644"/>
      <c r="T9" s="644"/>
      <c r="U9" s="644"/>
      <c r="V9" s="644"/>
      <c r="W9" s="644"/>
      <c r="X9" s="644"/>
      <c r="Y9" s="645"/>
      <c r="Z9" s="703">
        <v>0.1</v>
      </c>
      <c r="AA9" s="703"/>
      <c r="AB9" s="703"/>
      <c r="AC9" s="703"/>
      <c r="AD9" s="704">
        <v>22666</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2443340</v>
      </c>
      <c r="BH9" s="644"/>
      <c r="BI9" s="644"/>
      <c r="BJ9" s="644"/>
      <c r="BK9" s="644"/>
      <c r="BL9" s="644"/>
      <c r="BM9" s="644"/>
      <c r="BN9" s="645"/>
      <c r="BO9" s="703">
        <v>34.700000000000003</v>
      </c>
      <c r="BP9" s="703"/>
      <c r="BQ9" s="703"/>
      <c r="BR9" s="703"/>
      <c r="BS9" s="649" t="s">
        <v>238</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2281157</v>
      </c>
      <c r="CS9" s="644"/>
      <c r="CT9" s="644"/>
      <c r="CU9" s="644"/>
      <c r="CV9" s="644"/>
      <c r="CW9" s="644"/>
      <c r="CX9" s="644"/>
      <c r="CY9" s="645"/>
      <c r="CZ9" s="703">
        <v>6.3</v>
      </c>
      <c r="DA9" s="703"/>
      <c r="DB9" s="703"/>
      <c r="DC9" s="703"/>
      <c r="DD9" s="649">
        <v>44853</v>
      </c>
      <c r="DE9" s="644"/>
      <c r="DF9" s="644"/>
      <c r="DG9" s="644"/>
      <c r="DH9" s="644"/>
      <c r="DI9" s="644"/>
      <c r="DJ9" s="644"/>
      <c r="DK9" s="644"/>
      <c r="DL9" s="644"/>
      <c r="DM9" s="644"/>
      <c r="DN9" s="644"/>
      <c r="DO9" s="644"/>
      <c r="DP9" s="645"/>
      <c r="DQ9" s="649">
        <v>1957704</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130</v>
      </c>
      <c r="S10" s="644"/>
      <c r="T10" s="644"/>
      <c r="U10" s="644"/>
      <c r="V10" s="644"/>
      <c r="W10" s="644"/>
      <c r="X10" s="644"/>
      <c r="Y10" s="645"/>
      <c r="Z10" s="703" t="s">
        <v>130</v>
      </c>
      <c r="AA10" s="703"/>
      <c r="AB10" s="703"/>
      <c r="AC10" s="703"/>
      <c r="AD10" s="704" t="s">
        <v>167</v>
      </c>
      <c r="AE10" s="704"/>
      <c r="AF10" s="704"/>
      <c r="AG10" s="704"/>
      <c r="AH10" s="704"/>
      <c r="AI10" s="704"/>
      <c r="AJ10" s="704"/>
      <c r="AK10" s="704"/>
      <c r="AL10" s="646" t="s">
        <v>238</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179060</v>
      </c>
      <c r="BH10" s="644"/>
      <c r="BI10" s="644"/>
      <c r="BJ10" s="644"/>
      <c r="BK10" s="644"/>
      <c r="BL10" s="644"/>
      <c r="BM10" s="644"/>
      <c r="BN10" s="645"/>
      <c r="BO10" s="703">
        <v>2.5</v>
      </c>
      <c r="BP10" s="703"/>
      <c r="BQ10" s="703"/>
      <c r="BR10" s="703"/>
      <c r="BS10" s="649">
        <v>36692</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t="s">
        <v>130</v>
      </c>
      <c r="CS10" s="644"/>
      <c r="CT10" s="644"/>
      <c r="CU10" s="644"/>
      <c r="CV10" s="644"/>
      <c r="CW10" s="644"/>
      <c r="CX10" s="644"/>
      <c r="CY10" s="645"/>
      <c r="CZ10" s="703" t="s">
        <v>167</v>
      </c>
      <c r="DA10" s="703"/>
      <c r="DB10" s="703"/>
      <c r="DC10" s="703"/>
      <c r="DD10" s="649" t="s">
        <v>167</v>
      </c>
      <c r="DE10" s="644"/>
      <c r="DF10" s="644"/>
      <c r="DG10" s="644"/>
      <c r="DH10" s="644"/>
      <c r="DI10" s="644"/>
      <c r="DJ10" s="644"/>
      <c r="DK10" s="644"/>
      <c r="DL10" s="644"/>
      <c r="DM10" s="644"/>
      <c r="DN10" s="644"/>
      <c r="DO10" s="644"/>
      <c r="DP10" s="645"/>
      <c r="DQ10" s="649" t="s">
        <v>238</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130</v>
      </c>
      <c r="S11" s="644"/>
      <c r="T11" s="644"/>
      <c r="U11" s="644"/>
      <c r="V11" s="644"/>
      <c r="W11" s="644"/>
      <c r="X11" s="644"/>
      <c r="Y11" s="645"/>
      <c r="Z11" s="703" t="s">
        <v>167</v>
      </c>
      <c r="AA11" s="703"/>
      <c r="AB11" s="703"/>
      <c r="AC11" s="703"/>
      <c r="AD11" s="704" t="s">
        <v>167</v>
      </c>
      <c r="AE11" s="704"/>
      <c r="AF11" s="704"/>
      <c r="AG11" s="704"/>
      <c r="AH11" s="704"/>
      <c r="AI11" s="704"/>
      <c r="AJ11" s="704"/>
      <c r="AK11" s="704"/>
      <c r="AL11" s="646" t="s">
        <v>130</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487002</v>
      </c>
      <c r="BH11" s="644"/>
      <c r="BI11" s="644"/>
      <c r="BJ11" s="644"/>
      <c r="BK11" s="644"/>
      <c r="BL11" s="644"/>
      <c r="BM11" s="644"/>
      <c r="BN11" s="645"/>
      <c r="BO11" s="703">
        <v>6.9</v>
      </c>
      <c r="BP11" s="703"/>
      <c r="BQ11" s="703"/>
      <c r="BR11" s="703"/>
      <c r="BS11" s="649">
        <v>97006</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3787821</v>
      </c>
      <c r="CS11" s="644"/>
      <c r="CT11" s="644"/>
      <c r="CU11" s="644"/>
      <c r="CV11" s="644"/>
      <c r="CW11" s="644"/>
      <c r="CX11" s="644"/>
      <c r="CY11" s="645"/>
      <c r="CZ11" s="703">
        <v>10.4</v>
      </c>
      <c r="DA11" s="703"/>
      <c r="DB11" s="703"/>
      <c r="DC11" s="703"/>
      <c r="DD11" s="649">
        <v>2862451</v>
      </c>
      <c r="DE11" s="644"/>
      <c r="DF11" s="644"/>
      <c r="DG11" s="644"/>
      <c r="DH11" s="644"/>
      <c r="DI11" s="644"/>
      <c r="DJ11" s="644"/>
      <c r="DK11" s="644"/>
      <c r="DL11" s="644"/>
      <c r="DM11" s="644"/>
      <c r="DN11" s="644"/>
      <c r="DO11" s="644"/>
      <c r="DP11" s="645"/>
      <c r="DQ11" s="649">
        <v>783406</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1161694</v>
      </c>
      <c r="S12" s="644"/>
      <c r="T12" s="644"/>
      <c r="U12" s="644"/>
      <c r="V12" s="644"/>
      <c r="W12" s="644"/>
      <c r="X12" s="644"/>
      <c r="Y12" s="645"/>
      <c r="Z12" s="703">
        <v>3.1</v>
      </c>
      <c r="AA12" s="703"/>
      <c r="AB12" s="703"/>
      <c r="AC12" s="703"/>
      <c r="AD12" s="704">
        <v>1161694</v>
      </c>
      <c r="AE12" s="704"/>
      <c r="AF12" s="704"/>
      <c r="AG12" s="704"/>
      <c r="AH12" s="704"/>
      <c r="AI12" s="704"/>
      <c r="AJ12" s="704"/>
      <c r="AK12" s="704"/>
      <c r="AL12" s="646">
        <v>6.7</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2975677</v>
      </c>
      <c r="BH12" s="644"/>
      <c r="BI12" s="644"/>
      <c r="BJ12" s="644"/>
      <c r="BK12" s="644"/>
      <c r="BL12" s="644"/>
      <c r="BM12" s="644"/>
      <c r="BN12" s="645"/>
      <c r="BO12" s="703">
        <v>42.3</v>
      </c>
      <c r="BP12" s="703"/>
      <c r="BQ12" s="703"/>
      <c r="BR12" s="703"/>
      <c r="BS12" s="649" t="s">
        <v>130</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436767</v>
      </c>
      <c r="CS12" s="644"/>
      <c r="CT12" s="644"/>
      <c r="CU12" s="644"/>
      <c r="CV12" s="644"/>
      <c r="CW12" s="644"/>
      <c r="CX12" s="644"/>
      <c r="CY12" s="645"/>
      <c r="CZ12" s="703">
        <v>1.2</v>
      </c>
      <c r="DA12" s="703"/>
      <c r="DB12" s="703"/>
      <c r="DC12" s="703"/>
      <c r="DD12" s="649">
        <v>3975</v>
      </c>
      <c r="DE12" s="644"/>
      <c r="DF12" s="644"/>
      <c r="DG12" s="644"/>
      <c r="DH12" s="644"/>
      <c r="DI12" s="644"/>
      <c r="DJ12" s="644"/>
      <c r="DK12" s="644"/>
      <c r="DL12" s="644"/>
      <c r="DM12" s="644"/>
      <c r="DN12" s="644"/>
      <c r="DO12" s="644"/>
      <c r="DP12" s="645"/>
      <c r="DQ12" s="649">
        <v>283283</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v>22033</v>
      </c>
      <c r="S13" s="644"/>
      <c r="T13" s="644"/>
      <c r="U13" s="644"/>
      <c r="V13" s="644"/>
      <c r="W13" s="644"/>
      <c r="X13" s="644"/>
      <c r="Y13" s="645"/>
      <c r="Z13" s="703">
        <v>0.1</v>
      </c>
      <c r="AA13" s="703"/>
      <c r="AB13" s="703"/>
      <c r="AC13" s="703"/>
      <c r="AD13" s="704">
        <v>22033</v>
      </c>
      <c r="AE13" s="704"/>
      <c r="AF13" s="704"/>
      <c r="AG13" s="704"/>
      <c r="AH13" s="704"/>
      <c r="AI13" s="704"/>
      <c r="AJ13" s="704"/>
      <c r="AK13" s="704"/>
      <c r="AL13" s="646">
        <v>0.1</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2973401</v>
      </c>
      <c r="BH13" s="644"/>
      <c r="BI13" s="644"/>
      <c r="BJ13" s="644"/>
      <c r="BK13" s="644"/>
      <c r="BL13" s="644"/>
      <c r="BM13" s="644"/>
      <c r="BN13" s="645"/>
      <c r="BO13" s="703">
        <v>42.2</v>
      </c>
      <c r="BP13" s="703"/>
      <c r="BQ13" s="703"/>
      <c r="BR13" s="703"/>
      <c r="BS13" s="649" t="s">
        <v>238</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3249075</v>
      </c>
      <c r="CS13" s="644"/>
      <c r="CT13" s="644"/>
      <c r="CU13" s="644"/>
      <c r="CV13" s="644"/>
      <c r="CW13" s="644"/>
      <c r="CX13" s="644"/>
      <c r="CY13" s="645"/>
      <c r="CZ13" s="703">
        <v>8.9</v>
      </c>
      <c r="DA13" s="703"/>
      <c r="DB13" s="703"/>
      <c r="DC13" s="703"/>
      <c r="DD13" s="649">
        <v>1886290</v>
      </c>
      <c r="DE13" s="644"/>
      <c r="DF13" s="644"/>
      <c r="DG13" s="644"/>
      <c r="DH13" s="644"/>
      <c r="DI13" s="644"/>
      <c r="DJ13" s="644"/>
      <c r="DK13" s="644"/>
      <c r="DL13" s="644"/>
      <c r="DM13" s="644"/>
      <c r="DN13" s="644"/>
      <c r="DO13" s="644"/>
      <c r="DP13" s="645"/>
      <c r="DQ13" s="649">
        <v>1539875</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130</v>
      </c>
      <c r="S14" s="644"/>
      <c r="T14" s="644"/>
      <c r="U14" s="644"/>
      <c r="V14" s="644"/>
      <c r="W14" s="644"/>
      <c r="X14" s="644"/>
      <c r="Y14" s="645"/>
      <c r="Z14" s="703" t="s">
        <v>167</v>
      </c>
      <c r="AA14" s="703"/>
      <c r="AB14" s="703"/>
      <c r="AC14" s="703"/>
      <c r="AD14" s="704" t="s">
        <v>238</v>
      </c>
      <c r="AE14" s="704"/>
      <c r="AF14" s="704"/>
      <c r="AG14" s="704"/>
      <c r="AH14" s="704"/>
      <c r="AI14" s="704"/>
      <c r="AJ14" s="704"/>
      <c r="AK14" s="704"/>
      <c r="AL14" s="646" t="s">
        <v>130</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230589</v>
      </c>
      <c r="BH14" s="644"/>
      <c r="BI14" s="644"/>
      <c r="BJ14" s="644"/>
      <c r="BK14" s="644"/>
      <c r="BL14" s="644"/>
      <c r="BM14" s="644"/>
      <c r="BN14" s="645"/>
      <c r="BO14" s="703">
        <v>3.3</v>
      </c>
      <c r="BP14" s="703"/>
      <c r="BQ14" s="703"/>
      <c r="BR14" s="703"/>
      <c r="BS14" s="649" t="s">
        <v>238</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1303184</v>
      </c>
      <c r="CS14" s="644"/>
      <c r="CT14" s="644"/>
      <c r="CU14" s="644"/>
      <c r="CV14" s="644"/>
      <c r="CW14" s="644"/>
      <c r="CX14" s="644"/>
      <c r="CY14" s="645"/>
      <c r="CZ14" s="703">
        <v>3.6</v>
      </c>
      <c r="DA14" s="703"/>
      <c r="DB14" s="703"/>
      <c r="DC14" s="703"/>
      <c r="DD14" s="649">
        <v>355167</v>
      </c>
      <c r="DE14" s="644"/>
      <c r="DF14" s="644"/>
      <c r="DG14" s="644"/>
      <c r="DH14" s="644"/>
      <c r="DI14" s="644"/>
      <c r="DJ14" s="644"/>
      <c r="DK14" s="644"/>
      <c r="DL14" s="644"/>
      <c r="DM14" s="644"/>
      <c r="DN14" s="644"/>
      <c r="DO14" s="644"/>
      <c r="DP14" s="645"/>
      <c r="DQ14" s="649">
        <v>962414</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67446</v>
      </c>
      <c r="S15" s="644"/>
      <c r="T15" s="644"/>
      <c r="U15" s="644"/>
      <c r="V15" s="644"/>
      <c r="W15" s="644"/>
      <c r="X15" s="644"/>
      <c r="Y15" s="645"/>
      <c r="Z15" s="703">
        <v>0.2</v>
      </c>
      <c r="AA15" s="703"/>
      <c r="AB15" s="703"/>
      <c r="AC15" s="703"/>
      <c r="AD15" s="704">
        <v>67446</v>
      </c>
      <c r="AE15" s="704"/>
      <c r="AF15" s="704"/>
      <c r="AG15" s="704"/>
      <c r="AH15" s="704"/>
      <c r="AI15" s="704"/>
      <c r="AJ15" s="704"/>
      <c r="AK15" s="704"/>
      <c r="AL15" s="646">
        <v>0.4</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447766</v>
      </c>
      <c r="BH15" s="644"/>
      <c r="BI15" s="644"/>
      <c r="BJ15" s="644"/>
      <c r="BK15" s="644"/>
      <c r="BL15" s="644"/>
      <c r="BM15" s="644"/>
      <c r="BN15" s="645"/>
      <c r="BO15" s="703">
        <v>6.4</v>
      </c>
      <c r="BP15" s="703"/>
      <c r="BQ15" s="703"/>
      <c r="BR15" s="703"/>
      <c r="BS15" s="649" t="s">
        <v>130</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5823001</v>
      </c>
      <c r="CS15" s="644"/>
      <c r="CT15" s="644"/>
      <c r="CU15" s="644"/>
      <c r="CV15" s="644"/>
      <c r="CW15" s="644"/>
      <c r="CX15" s="644"/>
      <c r="CY15" s="645"/>
      <c r="CZ15" s="703">
        <v>16</v>
      </c>
      <c r="DA15" s="703"/>
      <c r="DB15" s="703"/>
      <c r="DC15" s="703"/>
      <c r="DD15" s="649">
        <v>3999337</v>
      </c>
      <c r="DE15" s="644"/>
      <c r="DF15" s="644"/>
      <c r="DG15" s="644"/>
      <c r="DH15" s="644"/>
      <c r="DI15" s="644"/>
      <c r="DJ15" s="644"/>
      <c r="DK15" s="644"/>
      <c r="DL15" s="644"/>
      <c r="DM15" s="644"/>
      <c r="DN15" s="644"/>
      <c r="DO15" s="644"/>
      <c r="DP15" s="645"/>
      <c r="DQ15" s="649">
        <v>1932994</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167</v>
      </c>
      <c r="S16" s="644"/>
      <c r="T16" s="644"/>
      <c r="U16" s="644"/>
      <c r="V16" s="644"/>
      <c r="W16" s="644"/>
      <c r="X16" s="644"/>
      <c r="Y16" s="645"/>
      <c r="Z16" s="703" t="s">
        <v>130</v>
      </c>
      <c r="AA16" s="703"/>
      <c r="AB16" s="703"/>
      <c r="AC16" s="703"/>
      <c r="AD16" s="704" t="s">
        <v>238</v>
      </c>
      <c r="AE16" s="704"/>
      <c r="AF16" s="704"/>
      <c r="AG16" s="704"/>
      <c r="AH16" s="704"/>
      <c r="AI16" s="704"/>
      <c r="AJ16" s="704"/>
      <c r="AK16" s="704"/>
      <c r="AL16" s="646" t="s">
        <v>238</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130</v>
      </c>
      <c r="BH16" s="644"/>
      <c r="BI16" s="644"/>
      <c r="BJ16" s="644"/>
      <c r="BK16" s="644"/>
      <c r="BL16" s="644"/>
      <c r="BM16" s="644"/>
      <c r="BN16" s="645"/>
      <c r="BO16" s="703" t="s">
        <v>238</v>
      </c>
      <c r="BP16" s="703"/>
      <c r="BQ16" s="703"/>
      <c r="BR16" s="703"/>
      <c r="BS16" s="649" t="s">
        <v>130</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139643</v>
      </c>
      <c r="CS16" s="644"/>
      <c r="CT16" s="644"/>
      <c r="CU16" s="644"/>
      <c r="CV16" s="644"/>
      <c r="CW16" s="644"/>
      <c r="CX16" s="644"/>
      <c r="CY16" s="645"/>
      <c r="CZ16" s="703">
        <v>0.4</v>
      </c>
      <c r="DA16" s="703"/>
      <c r="DB16" s="703"/>
      <c r="DC16" s="703"/>
      <c r="DD16" s="649" t="s">
        <v>238</v>
      </c>
      <c r="DE16" s="644"/>
      <c r="DF16" s="644"/>
      <c r="DG16" s="644"/>
      <c r="DH16" s="644"/>
      <c r="DI16" s="644"/>
      <c r="DJ16" s="644"/>
      <c r="DK16" s="644"/>
      <c r="DL16" s="644"/>
      <c r="DM16" s="644"/>
      <c r="DN16" s="644"/>
      <c r="DO16" s="644"/>
      <c r="DP16" s="645"/>
      <c r="DQ16" s="649">
        <v>101376</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32075</v>
      </c>
      <c r="S17" s="644"/>
      <c r="T17" s="644"/>
      <c r="U17" s="644"/>
      <c r="V17" s="644"/>
      <c r="W17" s="644"/>
      <c r="X17" s="644"/>
      <c r="Y17" s="645"/>
      <c r="Z17" s="703">
        <v>0.1</v>
      </c>
      <c r="AA17" s="703"/>
      <c r="AB17" s="703"/>
      <c r="AC17" s="703"/>
      <c r="AD17" s="704">
        <v>32075</v>
      </c>
      <c r="AE17" s="704"/>
      <c r="AF17" s="704"/>
      <c r="AG17" s="704"/>
      <c r="AH17" s="704"/>
      <c r="AI17" s="704"/>
      <c r="AJ17" s="704"/>
      <c r="AK17" s="704"/>
      <c r="AL17" s="646">
        <v>0.2</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130</v>
      </c>
      <c r="BH17" s="644"/>
      <c r="BI17" s="644"/>
      <c r="BJ17" s="644"/>
      <c r="BK17" s="644"/>
      <c r="BL17" s="644"/>
      <c r="BM17" s="644"/>
      <c r="BN17" s="645"/>
      <c r="BO17" s="703" t="s">
        <v>167</v>
      </c>
      <c r="BP17" s="703"/>
      <c r="BQ17" s="703"/>
      <c r="BR17" s="703"/>
      <c r="BS17" s="649" t="s">
        <v>167</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3436065</v>
      </c>
      <c r="CS17" s="644"/>
      <c r="CT17" s="644"/>
      <c r="CU17" s="644"/>
      <c r="CV17" s="644"/>
      <c r="CW17" s="644"/>
      <c r="CX17" s="644"/>
      <c r="CY17" s="645"/>
      <c r="CZ17" s="703">
        <v>9.4</v>
      </c>
      <c r="DA17" s="703"/>
      <c r="DB17" s="703"/>
      <c r="DC17" s="703"/>
      <c r="DD17" s="649" t="s">
        <v>167</v>
      </c>
      <c r="DE17" s="644"/>
      <c r="DF17" s="644"/>
      <c r="DG17" s="644"/>
      <c r="DH17" s="644"/>
      <c r="DI17" s="644"/>
      <c r="DJ17" s="644"/>
      <c r="DK17" s="644"/>
      <c r="DL17" s="644"/>
      <c r="DM17" s="644"/>
      <c r="DN17" s="644"/>
      <c r="DO17" s="644"/>
      <c r="DP17" s="645"/>
      <c r="DQ17" s="649">
        <v>3387026</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9718124</v>
      </c>
      <c r="S18" s="644"/>
      <c r="T18" s="644"/>
      <c r="U18" s="644"/>
      <c r="V18" s="644"/>
      <c r="W18" s="644"/>
      <c r="X18" s="644"/>
      <c r="Y18" s="645"/>
      <c r="Z18" s="703">
        <v>25.9</v>
      </c>
      <c r="AA18" s="703"/>
      <c r="AB18" s="703"/>
      <c r="AC18" s="703"/>
      <c r="AD18" s="704">
        <v>8761912</v>
      </c>
      <c r="AE18" s="704"/>
      <c r="AF18" s="704"/>
      <c r="AG18" s="704"/>
      <c r="AH18" s="704"/>
      <c r="AI18" s="704"/>
      <c r="AJ18" s="704"/>
      <c r="AK18" s="704"/>
      <c r="AL18" s="646">
        <v>50.7</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238</v>
      </c>
      <c r="BH18" s="644"/>
      <c r="BI18" s="644"/>
      <c r="BJ18" s="644"/>
      <c r="BK18" s="644"/>
      <c r="BL18" s="644"/>
      <c r="BM18" s="644"/>
      <c r="BN18" s="645"/>
      <c r="BO18" s="703" t="s">
        <v>130</v>
      </c>
      <c r="BP18" s="703"/>
      <c r="BQ18" s="703"/>
      <c r="BR18" s="703"/>
      <c r="BS18" s="649" t="s">
        <v>130</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130</v>
      </c>
      <c r="CS18" s="644"/>
      <c r="CT18" s="644"/>
      <c r="CU18" s="644"/>
      <c r="CV18" s="644"/>
      <c r="CW18" s="644"/>
      <c r="CX18" s="644"/>
      <c r="CY18" s="645"/>
      <c r="CZ18" s="703" t="s">
        <v>238</v>
      </c>
      <c r="DA18" s="703"/>
      <c r="DB18" s="703"/>
      <c r="DC18" s="703"/>
      <c r="DD18" s="649" t="s">
        <v>238</v>
      </c>
      <c r="DE18" s="644"/>
      <c r="DF18" s="644"/>
      <c r="DG18" s="644"/>
      <c r="DH18" s="644"/>
      <c r="DI18" s="644"/>
      <c r="DJ18" s="644"/>
      <c r="DK18" s="644"/>
      <c r="DL18" s="644"/>
      <c r="DM18" s="644"/>
      <c r="DN18" s="644"/>
      <c r="DO18" s="644"/>
      <c r="DP18" s="645"/>
      <c r="DQ18" s="649" t="s">
        <v>167</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8761912</v>
      </c>
      <c r="S19" s="644"/>
      <c r="T19" s="644"/>
      <c r="U19" s="644"/>
      <c r="V19" s="644"/>
      <c r="W19" s="644"/>
      <c r="X19" s="644"/>
      <c r="Y19" s="645"/>
      <c r="Z19" s="703">
        <v>23.3</v>
      </c>
      <c r="AA19" s="703"/>
      <c r="AB19" s="703"/>
      <c r="AC19" s="703"/>
      <c r="AD19" s="704">
        <v>8761912</v>
      </c>
      <c r="AE19" s="704"/>
      <c r="AF19" s="704"/>
      <c r="AG19" s="704"/>
      <c r="AH19" s="704"/>
      <c r="AI19" s="704"/>
      <c r="AJ19" s="704"/>
      <c r="AK19" s="704"/>
      <c r="AL19" s="646">
        <v>50.7</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174434</v>
      </c>
      <c r="BH19" s="644"/>
      <c r="BI19" s="644"/>
      <c r="BJ19" s="644"/>
      <c r="BK19" s="644"/>
      <c r="BL19" s="644"/>
      <c r="BM19" s="644"/>
      <c r="BN19" s="645"/>
      <c r="BO19" s="703">
        <v>2.5</v>
      </c>
      <c r="BP19" s="703"/>
      <c r="BQ19" s="703"/>
      <c r="BR19" s="703"/>
      <c r="BS19" s="649" t="s">
        <v>130</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167</v>
      </c>
      <c r="CS19" s="644"/>
      <c r="CT19" s="644"/>
      <c r="CU19" s="644"/>
      <c r="CV19" s="644"/>
      <c r="CW19" s="644"/>
      <c r="CX19" s="644"/>
      <c r="CY19" s="645"/>
      <c r="CZ19" s="703" t="s">
        <v>167</v>
      </c>
      <c r="DA19" s="703"/>
      <c r="DB19" s="703"/>
      <c r="DC19" s="703"/>
      <c r="DD19" s="649" t="s">
        <v>238</v>
      </c>
      <c r="DE19" s="644"/>
      <c r="DF19" s="644"/>
      <c r="DG19" s="644"/>
      <c r="DH19" s="644"/>
      <c r="DI19" s="644"/>
      <c r="DJ19" s="644"/>
      <c r="DK19" s="644"/>
      <c r="DL19" s="644"/>
      <c r="DM19" s="644"/>
      <c r="DN19" s="644"/>
      <c r="DO19" s="644"/>
      <c r="DP19" s="645"/>
      <c r="DQ19" s="649" t="s">
        <v>238</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956212</v>
      </c>
      <c r="S20" s="644"/>
      <c r="T20" s="644"/>
      <c r="U20" s="644"/>
      <c r="V20" s="644"/>
      <c r="W20" s="644"/>
      <c r="X20" s="644"/>
      <c r="Y20" s="645"/>
      <c r="Z20" s="703">
        <v>2.5</v>
      </c>
      <c r="AA20" s="703"/>
      <c r="AB20" s="703"/>
      <c r="AC20" s="703"/>
      <c r="AD20" s="704" t="s">
        <v>167</v>
      </c>
      <c r="AE20" s="704"/>
      <c r="AF20" s="704"/>
      <c r="AG20" s="704"/>
      <c r="AH20" s="704"/>
      <c r="AI20" s="704"/>
      <c r="AJ20" s="704"/>
      <c r="AK20" s="704"/>
      <c r="AL20" s="646" t="s">
        <v>130</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174434</v>
      </c>
      <c r="BH20" s="644"/>
      <c r="BI20" s="644"/>
      <c r="BJ20" s="644"/>
      <c r="BK20" s="644"/>
      <c r="BL20" s="644"/>
      <c r="BM20" s="644"/>
      <c r="BN20" s="645"/>
      <c r="BO20" s="703">
        <v>2.5</v>
      </c>
      <c r="BP20" s="703"/>
      <c r="BQ20" s="703"/>
      <c r="BR20" s="703"/>
      <c r="BS20" s="649" t="s">
        <v>130</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36369021</v>
      </c>
      <c r="CS20" s="644"/>
      <c r="CT20" s="644"/>
      <c r="CU20" s="644"/>
      <c r="CV20" s="644"/>
      <c r="CW20" s="644"/>
      <c r="CX20" s="644"/>
      <c r="CY20" s="645"/>
      <c r="CZ20" s="703">
        <v>100</v>
      </c>
      <c r="DA20" s="703"/>
      <c r="DB20" s="703"/>
      <c r="DC20" s="703"/>
      <c r="DD20" s="649">
        <v>9707157</v>
      </c>
      <c r="DE20" s="644"/>
      <c r="DF20" s="644"/>
      <c r="DG20" s="644"/>
      <c r="DH20" s="644"/>
      <c r="DI20" s="644"/>
      <c r="DJ20" s="644"/>
      <c r="DK20" s="644"/>
      <c r="DL20" s="644"/>
      <c r="DM20" s="644"/>
      <c r="DN20" s="644"/>
      <c r="DO20" s="644"/>
      <c r="DP20" s="645"/>
      <c r="DQ20" s="649">
        <v>20632366</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130</v>
      </c>
      <c r="S21" s="644"/>
      <c r="T21" s="644"/>
      <c r="U21" s="644"/>
      <c r="V21" s="644"/>
      <c r="W21" s="644"/>
      <c r="X21" s="644"/>
      <c r="Y21" s="645"/>
      <c r="Z21" s="703" t="s">
        <v>238</v>
      </c>
      <c r="AA21" s="703"/>
      <c r="AB21" s="703"/>
      <c r="AC21" s="703"/>
      <c r="AD21" s="704" t="s">
        <v>130</v>
      </c>
      <c r="AE21" s="704"/>
      <c r="AF21" s="704"/>
      <c r="AG21" s="704"/>
      <c r="AH21" s="704"/>
      <c r="AI21" s="704"/>
      <c r="AJ21" s="704"/>
      <c r="AK21" s="704"/>
      <c r="AL21" s="646" t="s">
        <v>130</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14208</v>
      </c>
      <c r="BH21" s="644"/>
      <c r="BI21" s="644"/>
      <c r="BJ21" s="644"/>
      <c r="BK21" s="644"/>
      <c r="BL21" s="644"/>
      <c r="BM21" s="644"/>
      <c r="BN21" s="645"/>
      <c r="BO21" s="703">
        <v>0.2</v>
      </c>
      <c r="BP21" s="703"/>
      <c r="BQ21" s="703"/>
      <c r="BR21" s="703"/>
      <c r="BS21" s="649" t="s">
        <v>167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18366787</v>
      </c>
      <c r="S22" s="644"/>
      <c r="T22" s="644"/>
      <c r="U22" s="644"/>
      <c r="V22" s="644"/>
      <c r="W22" s="644"/>
      <c r="X22" s="644"/>
      <c r="Y22" s="645"/>
      <c r="Z22" s="703">
        <v>48.9</v>
      </c>
      <c r="AA22" s="703"/>
      <c r="AB22" s="703"/>
      <c r="AC22" s="703"/>
      <c r="AD22" s="704">
        <v>17250349</v>
      </c>
      <c r="AE22" s="704"/>
      <c r="AF22" s="704"/>
      <c r="AG22" s="704"/>
      <c r="AH22" s="704"/>
      <c r="AI22" s="704"/>
      <c r="AJ22" s="704"/>
      <c r="AK22" s="704"/>
      <c r="AL22" s="646">
        <v>99.8</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238</v>
      </c>
      <c r="BH22" s="644"/>
      <c r="BI22" s="644"/>
      <c r="BJ22" s="644"/>
      <c r="BK22" s="644"/>
      <c r="BL22" s="644"/>
      <c r="BM22" s="644"/>
      <c r="BN22" s="645"/>
      <c r="BO22" s="703" t="s">
        <v>238</v>
      </c>
      <c r="BP22" s="703"/>
      <c r="BQ22" s="703"/>
      <c r="BR22" s="703"/>
      <c r="BS22" s="649" t="s">
        <v>130</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8157</v>
      </c>
      <c r="S23" s="644"/>
      <c r="T23" s="644"/>
      <c r="U23" s="644"/>
      <c r="V23" s="644"/>
      <c r="W23" s="644"/>
      <c r="X23" s="644"/>
      <c r="Y23" s="645"/>
      <c r="Z23" s="703">
        <v>0</v>
      </c>
      <c r="AA23" s="703"/>
      <c r="AB23" s="703"/>
      <c r="AC23" s="703"/>
      <c r="AD23" s="704">
        <v>8157</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160226</v>
      </c>
      <c r="BH23" s="644"/>
      <c r="BI23" s="644"/>
      <c r="BJ23" s="644"/>
      <c r="BK23" s="644"/>
      <c r="BL23" s="644"/>
      <c r="BM23" s="644"/>
      <c r="BN23" s="645"/>
      <c r="BO23" s="703">
        <v>2.2999999999999998</v>
      </c>
      <c r="BP23" s="703"/>
      <c r="BQ23" s="703"/>
      <c r="BR23" s="703"/>
      <c r="BS23" s="649" t="s">
        <v>238</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352743</v>
      </c>
      <c r="S24" s="644"/>
      <c r="T24" s="644"/>
      <c r="U24" s="644"/>
      <c r="V24" s="644"/>
      <c r="W24" s="644"/>
      <c r="X24" s="644"/>
      <c r="Y24" s="645"/>
      <c r="Z24" s="703">
        <v>0.9</v>
      </c>
      <c r="AA24" s="703"/>
      <c r="AB24" s="703"/>
      <c r="AC24" s="703"/>
      <c r="AD24" s="704" t="s">
        <v>238</v>
      </c>
      <c r="AE24" s="704"/>
      <c r="AF24" s="704"/>
      <c r="AG24" s="704"/>
      <c r="AH24" s="704"/>
      <c r="AI24" s="704"/>
      <c r="AJ24" s="704"/>
      <c r="AK24" s="704"/>
      <c r="AL24" s="646" t="s">
        <v>238</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238</v>
      </c>
      <c r="BH24" s="644"/>
      <c r="BI24" s="644"/>
      <c r="BJ24" s="644"/>
      <c r="BK24" s="644"/>
      <c r="BL24" s="644"/>
      <c r="BM24" s="644"/>
      <c r="BN24" s="645"/>
      <c r="BO24" s="703" t="s">
        <v>130</v>
      </c>
      <c r="BP24" s="703"/>
      <c r="BQ24" s="703"/>
      <c r="BR24" s="703"/>
      <c r="BS24" s="649" t="s">
        <v>238</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14609966</v>
      </c>
      <c r="CS24" s="707"/>
      <c r="CT24" s="707"/>
      <c r="CU24" s="707"/>
      <c r="CV24" s="707"/>
      <c r="CW24" s="707"/>
      <c r="CX24" s="707"/>
      <c r="CY24" s="753"/>
      <c r="CZ24" s="754">
        <v>40.200000000000003</v>
      </c>
      <c r="DA24" s="723"/>
      <c r="DB24" s="723"/>
      <c r="DC24" s="757"/>
      <c r="DD24" s="752">
        <v>9477109</v>
      </c>
      <c r="DE24" s="707"/>
      <c r="DF24" s="707"/>
      <c r="DG24" s="707"/>
      <c r="DH24" s="707"/>
      <c r="DI24" s="707"/>
      <c r="DJ24" s="707"/>
      <c r="DK24" s="753"/>
      <c r="DL24" s="752">
        <v>9183627</v>
      </c>
      <c r="DM24" s="707"/>
      <c r="DN24" s="707"/>
      <c r="DO24" s="707"/>
      <c r="DP24" s="707"/>
      <c r="DQ24" s="707"/>
      <c r="DR24" s="707"/>
      <c r="DS24" s="707"/>
      <c r="DT24" s="707"/>
      <c r="DU24" s="707"/>
      <c r="DV24" s="753"/>
      <c r="DW24" s="754">
        <v>50.5</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255001</v>
      </c>
      <c r="S25" s="644"/>
      <c r="T25" s="644"/>
      <c r="U25" s="644"/>
      <c r="V25" s="644"/>
      <c r="W25" s="644"/>
      <c r="X25" s="644"/>
      <c r="Y25" s="645"/>
      <c r="Z25" s="703">
        <v>0.7</v>
      </c>
      <c r="AA25" s="703"/>
      <c r="AB25" s="703"/>
      <c r="AC25" s="703"/>
      <c r="AD25" s="704">
        <v>11632</v>
      </c>
      <c r="AE25" s="704"/>
      <c r="AF25" s="704"/>
      <c r="AG25" s="704"/>
      <c r="AH25" s="704"/>
      <c r="AI25" s="704"/>
      <c r="AJ25" s="704"/>
      <c r="AK25" s="704"/>
      <c r="AL25" s="646">
        <v>0.1</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238</v>
      </c>
      <c r="BH25" s="644"/>
      <c r="BI25" s="644"/>
      <c r="BJ25" s="644"/>
      <c r="BK25" s="644"/>
      <c r="BL25" s="644"/>
      <c r="BM25" s="644"/>
      <c r="BN25" s="645"/>
      <c r="BO25" s="703" t="s">
        <v>130</v>
      </c>
      <c r="BP25" s="703"/>
      <c r="BQ25" s="703"/>
      <c r="BR25" s="703"/>
      <c r="BS25" s="649" t="s">
        <v>130</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4266514</v>
      </c>
      <c r="CS25" s="642"/>
      <c r="CT25" s="642"/>
      <c r="CU25" s="642"/>
      <c r="CV25" s="642"/>
      <c r="CW25" s="642"/>
      <c r="CX25" s="642"/>
      <c r="CY25" s="643"/>
      <c r="CZ25" s="646">
        <v>11.7</v>
      </c>
      <c r="DA25" s="675"/>
      <c r="DB25" s="675"/>
      <c r="DC25" s="676"/>
      <c r="DD25" s="649">
        <v>3940835</v>
      </c>
      <c r="DE25" s="642"/>
      <c r="DF25" s="642"/>
      <c r="DG25" s="642"/>
      <c r="DH25" s="642"/>
      <c r="DI25" s="642"/>
      <c r="DJ25" s="642"/>
      <c r="DK25" s="643"/>
      <c r="DL25" s="649">
        <v>3834835</v>
      </c>
      <c r="DM25" s="642"/>
      <c r="DN25" s="642"/>
      <c r="DO25" s="642"/>
      <c r="DP25" s="642"/>
      <c r="DQ25" s="642"/>
      <c r="DR25" s="642"/>
      <c r="DS25" s="642"/>
      <c r="DT25" s="642"/>
      <c r="DU25" s="642"/>
      <c r="DV25" s="643"/>
      <c r="DW25" s="646">
        <v>21.1</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107499</v>
      </c>
      <c r="S26" s="644"/>
      <c r="T26" s="644"/>
      <c r="U26" s="644"/>
      <c r="V26" s="644"/>
      <c r="W26" s="644"/>
      <c r="X26" s="644"/>
      <c r="Y26" s="645"/>
      <c r="Z26" s="703">
        <v>0.3</v>
      </c>
      <c r="AA26" s="703"/>
      <c r="AB26" s="703"/>
      <c r="AC26" s="703"/>
      <c r="AD26" s="704">
        <v>359</v>
      </c>
      <c r="AE26" s="704"/>
      <c r="AF26" s="704"/>
      <c r="AG26" s="704"/>
      <c r="AH26" s="704"/>
      <c r="AI26" s="704"/>
      <c r="AJ26" s="704"/>
      <c r="AK26" s="704"/>
      <c r="AL26" s="646">
        <v>0</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238</v>
      </c>
      <c r="BH26" s="644"/>
      <c r="BI26" s="644"/>
      <c r="BJ26" s="644"/>
      <c r="BK26" s="644"/>
      <c r="BL26" s="644"/>
      <c r="BM26" s="644"/>
      <c r="BN26" s="645"/>
      <c r="BO26" s="703" t="s">
        <v>167</v>
      </c>
      <c r="BP26" s="703"/>
      <c r="BQ26" s="703"/>
      <c r="BR26" s="703"/>
      <c r="BS26" s="649" t="s">
        <v>130</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2546244</v>
      </c>
      <c r="CS26" s="644"/>
      <c r="CT26" s="644"/>
      <c r="CU26" s="644"/>
      <c r="CV26" s="644"/>
      <c r="CW26" s="644"/>
      <c r="CX26" s="644"/>
      <c r="CY26" s="645"/>
      <c r="CZ26" s="646">
        <v>7</v>
      </c>
      <c r="DA26" s="675"/>
      <c r="DB26" s="675"/>
      <c r="DC26" s="676"/>
      <c r="DD26" s="649">
        <v>2339870</v>
      </c>
      <c r="DE26" s="644"/>
      <c r="DF26" s="644"/>
      <c r="DG26" s="644"/>
      <c r="DH26" s="644"/>
      <c r="DI26" s="644"/>
      <c r="DJ26" s="644"/>
      <c r="DK26" s="645"/>
      <c r="DL26" s="649" t="s">
        <v>130</v>
      </c>
      <c r="DM26" s="644"/>
      <c r="DN26" s="644"/>
      <c r="DO26" s="644"/>
      <c r="DP26" s="644"/>
      <c r="DQ26" s="644"/>
      <c r="DR26" s="644"/>
      <c r="DS26" s="644"/>
      <c r="DT26" s="644"/>
      <c r="DU26" s="644"/>
      <c r="DV26" s="645"/>
      <c r="DW26" s="646" t="s">
        <v>130</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5001450</v>
      </c>
      <c r="S27" s="644"/>
      <c r="T27" s="644"/>
      <c r="U27" s="644"/>
      <c r="V27" s="644"/>
      <c r="W27" s="644"/>
      <c r="X27" s="644"/>
      <c r="Y27" s="645"/>
      <c r="Z27" s="703">
        <v>13.3</v>
      </c>
      <c r="AA27" s="703"/>
      <c r="AB27" s="703"/>
      <c r="AC27" s="703"/>
      <c r="AD27" s="704" t="s">
        <v>238</v>
      </c>
      <c r="AE27" s="704"/>
      <c r="AF27" s="704"/>
      <c r="AG27" s="704"/>
      <c r="AH27" s="704"/>
      <c r="AI27" s="704"/>
      <c r="AJ27" s="704"/>
      <c r="AK27" s="704"/>
      <c r="AL27" s="646" t="s">
        <v>238</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7039673</v>
      </c>
      <c r="BH27" s="644"/>
      <c r="BI27" s="644"/>
      <c r="BJ27" s="644"/>
      <c r="BK27" s="644"/>
      <c r="BL27" s="644"/>
      <c r="BM27" s="644"/>
      <c r="BN27" s="645"/>
      <c r="BO27" s="703">
        <v>100</v>
      </c>
      <c r="BP27" s="703"/>
      <c r="BQ27" s="703"/>
      <c r="BR27" s="703"/>
      <c r="BS27" s="649">
        <v>133698</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6907387</v>
      </c>
      <c r="CS27" s="642"/>
      <c r="CT27" s="642"/>
      <c r="CU27" s="642"/>
      <c r="CV27" s="642"/>
      <c r="CW27" s="642"/>
      <c r="CX27" s="642"/>
      <c r="CY27" s="643"/>
      <c r="CZ27" s="646">
        <v>19</v>
      </c>
      <c r="DA27" s="675"/>
      <c r="DB27" s="675"/>
      <c r="DC27" s="676"/>
      <c r="DD27" s="649">
        <v>2149248</v>
      </c>
      <c r="DE27" s="642"/>
      <c r="DF27" s="642"/>
      <c r="DG27" s="642"/>
      <c r="DH27" s="642"/>
      <c r="DI27" s="642"/>
      <c r="DJ27" s="642"/>
      <c r="DK27" s="643"/>
      <c r="DL27" s="649">
        <v>1961766</v>
      </c>
      <c r="DM27" s="642"/>
      <c r="DN27" s="642"/>
      <c r="DO27" s="642"/>
      <c r="DP27" s="642"/>
      <c r="DQ27" s="642"/>
      <c r="DR27" s="642"/>
      <c r="DS27" s="642"/>
      <c r="DT27" s="642"/>
      <c r="DU27" s="642"/>
      <c r="DV27" s="643"/>
      <c r="DW27" s="646">
        <v>10.8</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238</v>
      </c>
      <c r="S28" s="644"/>
      <c r="T28" s="644"/>
      <c r="U28" s="644"/>
      <c r="V28" s="644"/>
      <c r="W28" s="644"/>
      <c r="X28" s="644"/>
      <c r="Y28" s="645"/>
      <c r="Z28" s="703" t="s">
        <v>167</v>
      </c>
      <c r="AA28" s="703"/>
      <c r="AB28" s="703"/>
      <c r="AC28" s="703"/>
      <c r="AD28" s="704" t="s">
        <v>130</v>
      </c>
      <c r="AE28" s="704"/>
      <c r="AF28" s="704"/>
      <c r="AG28" s="704"/>
      <c r="AH28" s="704"/>
      <c r="AI28" s="704"/>
      <c r="AJ28" s="704"/>
      <c r="AK28" s="704"/>
      <c r="AL28" s="646" t="s">
        <v>167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3436065</v>
      </c>
      <c r="CS28" s="644"/>
      <c r="CT28" s="644"/>
      <c r="CU28" s="644"/>
      <c r="CV28" s="644"/>
      <c r="CW28" s="644"/>
      <c r="CX28" s="644"/>
      <c r="CY28" s="645"/>
      <c r="CZ28" s="646">
        <v>9.4</v>
      </c>
      <c r="DA28" s="675"/>
      <c r="DB28" s="675"/>
      <c r="DC28" s="676"/>
      <c r="DD28" s="649">
        <v>3387026</v>
      </c>
      <c r="DE28" s="644"/>
      <c r="DF28" s="644"/>
      <c r="DG28" s="644"/>
      <c r="DH28" s="644"/>
      <c r="DI28" s="644"/>
      <c r="DJ28" s="644"/>
      <c r="DK28" s="645"/>
      <c r="DL28" s="649">
        <v>3387026</v>
      </c>
      <c r="DM28" s="644"/>
      <c r="DN28" s="644"/>
      <c r="DO28" s="644"/>
      <c r="DP28" s="644"/>
      <c r="DQ28" s="644"/>
      <c r="DR28" s="644"/>
      <c r="DS28" s="644"/>
      <c r="DT28" s="644"/>
      <c r="DU28" s="644"/>
      <c r="DV28" s="645"/>
      <c r="DW28" s="646">
        <v>18.600000000000001</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4197781</v>
      </c>
      <c r="S29" s="644"/>
      <c r="T29" s="644"/>
      <c r="U29" s="644"/>
      <c r="V29" s="644"/>
      <c r="W29" s="644"/>
      <c r="X29" s="644"/>
      <c r="Y29" s="645"/>
      <c r="Z29" s="703">
        <v>11.2</v>
      </c>
      <c r="AA29" s="703"/>
      <c r="AB29" s="703"/>
      <c r="AC29" s="703"/>
      <c r="AD29" s="704" t="s">
        <v>167</v>
      </c>
      <c r="AE29" s="704"/>
      <c r="AF29" s="704"/>
      <c r="AG29" s="704"/>
      <c r="AH29" s="704"/>
      <c r="AI29" s="704"/>
      <c r="AJ29" s="704"/>
      <c r="AK29" s="704"/>
      <c r="AL29" s="646" t="s">
        <v>238</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3435874</v>
      </c>
      <c r="CS29" s="642"/>
      <c r="CT29" s="642"/>
      <c r="CU29" s="642"/>
      <c r="CV29" s="642"/>
      <c r="CW29" s="642"/>
      <c r="CX29" s="642"/>
      <c r="CY29" s="643"/>
      <c r="CZ29" s="646">
        <v>9.4</v>
      </c>
      <c r="DA29" s="675"/>
      <c r="DB29" s="675"/>
      <c r="DC29" s="676"/>
      <c r="DD29" s="649">
        <v>3386835</v>
      </c>
      <c r="DE29" s="642"/>
      <c r="DF29" s="642"/>
      <c r="DG29" s="642"/>
      <c r="DH29" s="642"/>
      <c r="DI29" s="642"/>
      <c r="DJ29" s="642"/>
      <c r="DK29" s="643"/>
      <c r="DL29" s="649">
        <v>3386835</v>
      </c>
      <c r="DM29" s="642"/>
      <c r="DN29" s="642"/>
      <c r="DO29" s="642"/>
      <c r="DP29" s="642"/>
      <c r="DQ29" s="642"/>
      <c r="DR29" s="642"/>
      <c r="DS29" s="642"/>
      <c r="DT29" s="642"/>
      <c r="DU29" s="642"/>
      <c r="DV29" s="643"/>
      <c r="DW29" s="646">
        <v>18.600000000000001</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131355</v>
      </c>
      <c r="S30" s="644"/>
      <c r="T30" s="644"/>
      <c r="U30" s="644"/>
      <c r="V30" s="644"/>
      <c r="W30" s="644"/>
      <c r="X30" s="644"/>
      <c r="Y30" s="645"/>
      <c r="Z30" s="703">
        <v>0.3</v>
      </c>
      <c r="AA30" s="703"/>
      <c r="AB30" s="703"/>
      <c r="AC30" s="703"/>
      <c r="AD30" s="704">
        <v>7573</v>
      </c>
      <c r="AE30" s="704"/>
      <c r="AF30" s="704"/>
      <c r="AG30" s="704"/>
      <c r="AH30" s="704"/>
      <c r="AI30" s="704"/>
      <c r="AJ30" s="704"/>
      <c r="AK30" s="704"/>
      <c r="AL30" s="646">
        <v>0</v>
      </c>
      <c r="AM30" s="647"/>
      <c r="AN30" s="647"/>
      <c r="AO30" s="705"/>
      <c r="AP30" s="731" t="s">
        <v>305</v>
      </c>
      <c r="AQ30" s="732"/>
      <c r="AR30" s="732"/>
      <c r="AS30" s="732"/>
      <c r="AT30" s="737" t="s">
        <v>306</v>
      </c>
      <c r="AU30" s="210"/>
      <c r="AV30" s="210"/>
      <c r="AW30" s="210"/>
      <c r="AX30" s="740" t="s">
        <v>180</v>
      </c>
      <c r="AY30" s="741"/>
      <c r="AZ30" s="741"/>
      <c r="BA30" s="741"/>
      <c r="BB30" s="741"/>
      <c r="BC30" s="741"/>
      <c r="BD30" s="741"/>
      <c r="BE30" s="741"/>
      <c r="BF30" s="742"/>
      <c r="BG30" s="721">
        <v>99</v>
      </c>
      <c r="BH30" s="722"/>
      <c r="BI30" s="722"/>
      <c r="BJ30" s="722"/>
      <c r="BK30" s="722"/>
      <c r="BL30" s="722"/>
      <c r="BM30" s="723">
        <v>95.1</v>
      </c>
      <c r="BN30" s="722"/>
      <c r="BO30" s="722"/>
      <c r="BP30" s="722"/>
      <c r="BQ30" s="724"/>
      <c r="BR30" s="721">
        <v>99</v>
      </c>
      <c r="BS30" s="722"/>
      <c r="BT30" s="722"/>
      <c r="BU30" s="722"/>
      <c r="BV30" s="722"/>
      <c r="BW30" s="722"/>
      <c r="BX30" s="723">
        <v>94.6</v>
      </c>
      <c r="BY30" s="722"/>
      <c r="BZ30" s="722"/>
      <c r="CA30" s="722"/>
      <c r="CB30" s="724"/>
      <c r="CD30" s="727"/>
      <c r="CE30" s="728"/>
      <c r="CF30" s="685" t="s">
        <v>307</v>
      </c>
      <c r="CG30" s="682"/>
      <c r="CH30" s="682"/>
      <c r="CI30" s="682"/>
      <c r="CJ30" s="682"/>
      <c r="CK30" s="682"/>
      <c r="CL30" s="682"/>
      <c r="CM30" s="682"/>
      <c r="CN30" s="682"/>
      <c r="CO30" s="682"/>
      <c r="CP30" s="682"/>
      <c r="CQ30" s="683"/>
      <c r="CR30" s="641">
        <v>3208839</v>
      </c>
      <c r="CS30" s="644"/>
      <c r="CT30" s="644"/>
      <c r="CU30" s="644"/>
      <c r="CV30" s="644"/>
      <c r="CW30" s="644"/>
      <c r="CX30" s="644"/>
      <c r="CY30" s="645"/>
      <c r="CZ30" s="646">
        <v>8.8000000000000007</v>
      </c>
      <c r="DA30" s="675"/>
      <c r="DB30" s="675"/>
      <c r="DC30" s="676"/>
      <c r="DD30" s="649">
        <v>3162390</v>
      </c>
      <c r="DE30" s="644"/>
      <c r="DF30" s="644"/>
      <c r="DG30" s="644"/>
      <c r="DH30" s="644"/>
      <c r="DI30" s="644"/>
      <c r="DJ30" s="644"/>
      <c r="DK30" s="645"/>
      <c r="DL30" s="649">
        <v>3162390</v>
      </c>
      <c r="DM30" s="644"/>
      <c r="DN30" s="644"/>
      <c r="DO30" s="644"/>
      <c r="DP30" s="644"/>
      <c r="DQ30" s="644"/>
      <c r="DR30" s="644"/>
      <c r="DS30" s="644"/>
      <c r="DT30" s="644"/>
      <c r="DU30" s="644"/>
      <c r="DV30" s="645"/>
      <c r="DW30" s="646">
        <v>17.399999999999999</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29773</v>
      </c>
      <c r="S31" s="644"/>
      <c r="T31" s="644"/>
      <c r="U31" s="644"/>
      <c r="V31" s="644"/>
      <c r="W31" s="644"/>
      <c r="X31" s="644"/>
      <c r="Y31" s="645"/>
      <c r="Z31" s="703">
        <v>0.1</v>
      </c>
      <c r="AA31" s="703"/>
      <c r="AB31" s="703"/>
      <c r="AC31" s="703"/>
      <c r="AD31" s="704" t="s">
        <v>167</v>
      </c>
      <c r="AE31" s="704"/>
      <c r="AF31" s="704"/>
      <c r="AG31" s="704"/>
      <c r="AH31" s="704"/>
      <c r="AI31" s="704"/>
      <c r="AJ31" s="704"/>
      <c r="AK31" s="704"/>
      <c r="AL31" s="646" t="s">
        <v>238</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v>
      </c>
      <c r="BH31" s="642"/>
      <c r="BI31" s="642"/>
      <c r="BJ31" s="642"/>
      <c r="BK31" s="642"/>
      <c r="BL31" s="642"/>
      <c r="BM31" s="647">
        <v>95.7</v>
      </c>
      <c r="BN31" s="720"/>
      <c r="BO31" s="720"/>
      <c r="BP31" s="720"/>
      <c r="BQ31" s="681"/>
      <c r="BR31" s="719">
        <v>99.1</v>
      </c>
      <c r="BS31" s="642"/>
      <c r="BT31" s="642"/>
      <c r="BU31" s="642"/>
      <c r="BV31" s="642"/>
      <c r="BW31" s="642"/>
      <c r="BX31" s="647">
        <v>95.4</v>
      </c>
      <c r="BY31" s="720"/>
      <c r="BZ31" s="720"/>
      <c r="CA31" s="720"/>
      <c r="CB31" s="681"/>
      <c r="CD31" s="727"/>
      <c r="CE31" s="728"/>
      <c r="CF31" s="685" t="s">
        <v>311</v>
      </c>
      <c r="CG31" s="682"/>
      <c r="CH31" s="682"/>
      <c r="CI31" s="682"/>
      <c r="CJ31" s="682"/>
      <c r="CK31" s="682"/>
      <c r="CL31" s="682"/>
      <c r="CM31" s="682"/>
      <c r="CN31" s="682"/>
      <c r="CO31" s="682"/>
      <c r="CP31" s="682"/>
      <c r="CQ31" s="683"/>
      <c r="CR31" s="641">
        <v>227035</v>
      </c>
      <c r="CS31" s="642"/>
      <c r="CT31" s="642"/>
      <c r="CU31" s="642"/>
      <c r="CV31" s="642"/>
      <c r="CW31" s="642"/>
      <c r="CX31" s="642"/>
      <c r="CY31" s="643"/>
      <c r="CZ31" s="646">
        <v>0.6</v>
      </c>
      <c r="DA31" s="675"/>
      <c r="DB31" s="675"/>
      <c r="DC31" s="676"/>
      <c r="DD31" s="649">
        <v>224445</v>
      </c>
      <c r="DE31" s="642"/>
      <c r="DF31" s="642"/>
      <c r="DG31" s="642"/>
      <c r="DH31" s="642"/>
      <c r="DI31" s="642"/>
      <c r="DJ31" s="642"/>
      <c r="DK31" s="643"/>
      <c r="DL31" s="649">
        <v>224445</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1166224</v>
      </c>
      <c r="S32" s="644"/>
      <c r="T32" s="644"/>
      <c r="U32" s="644"/>
      <c r="V32" s="644"/>
      <c r="W32" s="644"/>
      <c r="X32" s="644"/>
      <c r="Y32" s="645"/>
      <c r="Z32" s="703">
        <v>3.1</v>
      </c>
      <c r="AA32" s="703"/>
      <c r="AB32" s="703"/>
      <c r="AC32" s="703"/>
      <c r="AD32" s="704" t="s">
        <v>238</v>
      </c>
      <c r="AE32" s="704"/>
      <c r="AF32" s="704"/>
      <c r="AG32" s="704"/>
      <c r="AH32" s="704"/>
      <c r="AI32" s="704"/>
      <c r="AJ32" s="704"/>
      <c r="AK32" s="704"/>
      <c r="AL32" s="646" t="s">
        <v>167</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98.9</v>
      </c>
      <c r="BH32" s="657"/>
      <c r="BI32" s="657"/>
      <c r="BJ32" s="657"/>
      <c r="BK32" s="657"/>
      <c r="BL32" s="657"/>
      <c r="BM32" s="701">
        <v>93.9</v>
      </c>
      <c r="BN32" s="657"/>
      <c r="BO32" s="657"/>
      <c r="BP32" s="657"/>
      <c r="BQ32" s="694"/>
      <c r="BR32" s="718">
        <v>98.8</v>
      </c>
      <c r="BS32" s="657"/>
      <c r="BT32" s="657"/>
      <c r="BU32" s="657"/>
      <c r="BV32" s="657"/>
      <c r="BW32" s="657"/>
      <c r="BX32" s="701">
        <v>93.2</v>
      </c>
      <c r="BY32" s="657"/>
      <c r="BZ32" s="657"/>
      <c r="CA32" s="657"/>
      <c r="CB32" s="694"/>
      <c r="CD32" s="729"/>
      <c r="CE32" s="730"/>
      <c r="CF32" s="685" t="s">
        <v>314</v>
      </c>
      <c r="CG32" s="682"/>
      <c r="CH32" s="682"/>
      <c r="CI32" s="682"/>
      <c r="CJ32" s="682"/>
      <c r="CK32" s="682"/>
      <c r="CL32" s="682"/>
      <c r="CM32" s="682"/>
      <c r="CN32" s="682"/>
      <c r="CO32" s="682"/>
      <c r="CP32" s="682"/>
      <c r="CQ32" s="683"/>
      <c r="CR32" s="641">
        <v>191</v>
      </c>
      <c r="CS32" s="644"/>
      <c r="CT32" s="644"/>
      <c r="CU32" s="644"/>
      <c r="CV32" s="644"/>
      <c r="CW32" s="644"/>
      <c r="CX32" s="644"/>
      <c r="CY32" s="645"/>
      <c r="CZ32" s="646">
        <v>0</v>
      </c>
      <c r="DA32" s="675"/>
      <c r="DB32" s="675"/>
      <c r="DC32" s="676"/>
      <c r="DD32" s="649">
        <v>191</v>
      </c>
      <c r="DE32" s="644"/>
      <c r="DF32" s="644"/>
      <c r="DG32" s="644"/>
      <c r="DH32" s="644"/>
      <c r="DI32" s="644"/>
      <c r="DJ32" s="644"/>
      <c r="DK32" s="645"/>
      <c r="DL32" s="649">
        <v>191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1698240</v>
      </c>
      <c r="S33" s="644"/>
      <c r="T33" s="644"/>
      <c r="U33" s="644"/>
      <c r="V33" s="644"/>
      <c r="W33" s="644"/>
      <c r="X33" s="644"/>
      <c r="Y33" s="645"/>
      <c r="Z33" s="703">
        <v>4.5</v>
      </c>
      <c r="AA33" s="703"/>
      <c r="AB33" s="703"/>
      <c r="AC33" s="703"/>
      <c r="AD33" s="704" t="s">
        <v>238</v>
      </c>
      <c r="AE33" s="704"/>
      <c r="AF33" s="704"/>
      <c r="AG33" s="704"/>
      <c r="AH33" s="704"/>
      <c r="AI33" s="704"/>
      <c r="AJ33" s="704"/>
      <c r="AK33" s="704"/>
      <c r="AL33" s="646" t="s">
        <v>130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11912255</v>
      </c>
      <c r="CS33" s="642"/>
      <c r="CT33" s="642"/>
      <c r="CU33" s="642"/>
      <c r="CV33" s="642"/>
      <c r="CW33" s="642"/>
      <c r="CX33" s="642"/>
      <c r="CY33" s="643"/>
      <c r="CZ33" s="646">
        <v>32.799999999999997</v>
      </c>
      <c r="DA33" s="675"/>
      <c r="DB33" s="675"/>
      <c r="DC33" s="676"/>
      <c r="DD33" s="649">
        <v>10007042</v>
      </c>
      <c r="DE33" s="642"/>
      <c r="DF33" s="642"/>
      <c r="DG33" s="642"/>
      <c r="DH33" s="642"/>
      <c r="DI33" s="642"/>
      <c r="DJ33" s="642"/>
      <c r="DK33" s="643"/>
      <c r="DL33" s="649">
        <v>7368671</v>
      </c>
      <c r="DM33" s="642"/>
      <c r="DN33" s="642"/>
      <c r="DO33" s="642"/>
      <c r="DP33" s="642"/>
      <c r="DQ33" s="642"/>
      <c r="DR33" s="642"/>
      <c r="DS33" s="642"/>
      <c r="DT33" s="642"/>
      <c r="DU33" s="642"/>
      <c r="DV33" s="643"/>
      <c r="DW33" s="646">
        <v>40.5</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397136</v>
      </c>
      <c r="S34" s="644"/>
      <c r="T34" s="644"/>
      <c r="U34" s="644"/>
      <c r="V34" s="644"/>
      <c r="W34" s="644"/>
      <c r="X34" s="644"/>
      <c r="Y34" s="645"/>
      <c r="Z34" s="703">
        <v>1.1000000000000001</v>
      </c>
      <c r="AA34" s="703"/>
      <c r="AB34" s="703"/>
      <c r="AC34" s="703"/>
      <c r="AD34" s="704">
        <v>402</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2927539</v>
      </c>
      <c r="CS34" s="644"/>
      <c r="CT34" s="644"/>
      <c r="CU34" s="644"/>
      <c r="CV34" s="644"/>
      <c r="CW34" s="644"/>
      <c r="CX34" s="644"/>
      <c r="CY34" s="645"/>
      <c r="CZ34" s="646">
        <v>8</v>
      </c>
      <c r="DA34" s="675"/>
      <c r="DB34" s="675"/>
      <c r="DC34" s="676"/>
      <c r="DD34" s="649">
        <v>2349721</v>
      </c>
      <c r="DE34" s="644"/>
      <c r="DF34" s="644"/>
      <c r="DG34" s="644"/>
      <c r="DH34" s="644"/>
      <c r="DI34" s="644"/>
      <c r="DJ34" s="644"/>
      <c r="DK34" s="645"/>
      <c r="DL34" s="649">
        <v>2073875</v>
      </c>
      <c r="DM34" s="644"/>
      <c r="DN34" s="644"/>
      <c r="DO34" s="644"/>
      <c r="DP34" s="644"/>
      <c r="DQ34" s="644"/>
      <c r="DR34" s="644"/>
      <c r="DS34" s="644"/>
      <c r="DT34" s="644"/>
      <c r="DU34" s="644"/>
      <c r="DV34" s="645"/>
      <c r="DW34" s="646">
        <v>11.4</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5827383</v>
      </c>
      <c r="S35" s="644"/>
      <c r="T35" s="644"/>
      <c r="U35" s="644"/>
      <c r="V35" s="644"/>
      <c r="W35" s="644"/>
      <c r="X35" s="644"/>
      <c r="Y35" s="645"/>
      <c r="Z35" s="703">
        <v>15.5</v>
      </c>
      <c r="AA35" s="703"/>
      <c r="AB35" s="703"/>
      <c r="AC35" s="703"/>
      <c r="AD35" s="704" t="s">
        <v>167</v>
      </c>
      <c r="AE35" s="704"/>
      <c r="AF35" s="704"/>
      <c r="AG35" s="704"/>
      <c r="AH35" s="704"/>
      <c r="AI35" s="704"/>
      <c r="AJ35" s="704"/>
      <c r="AK35" s="704"/>
      <c r="AL35" s="646" t="s">
        <v>167</v>
      </c>
      <c r="AM35" s="647"/>
      <c r="AN35" s="647"/>
      <c r="AO35" s="705"/>
      <c r="AP35" s="214"/>
      <c r="AQ35" s="709" t="s">
        <v>322</v>
      </c>
      <c r="AR35" s="710"/>
      <c r="AS35" s="710"/>
      <c r="AT35" s="710"/>
      <c r="AU35" s="710"/>
      <c r="AV35" s="710"/>
      <c r="AW35" s="710"/>
      <c r="AX35" s="710"/>
      <c r="AY35" s="711"/>
      <c r="AZ35" s="706">
        <v>4086960</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531573</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302854</v>
      </c>
      <c r="CS35" s="642"/>
      <c r="CT35" s="642"/>
      <c r="CU35" s="642"/>
      <c r="CV35" s="642"/>
      <c r="CW35" s="642"/>
      <c r="CX35" s="642"/>
      <c r="CY35" s="643"/>
      <c r="CZ35" s="646">
        <v>0.8</v>
      </c>
      <c r="DA35" s="675"/>
      <c r="DB35" s="675"/>
      <c r="DC35" s="676"/>
      <c r="DD35" s="649">
        <v>233623</v>
      </c>
      <c r="DE35" s="642"/>
      <c r="DF35" s="642"/>
      <c r="DG35" s="642"/>
      <c r="DH35" s="642"/>
      <c r="DI35" s="642"/>
      <c r="DJ35" s="642"/>
      <c r="DK35" s="643"/>
      <c r="DL35" s="649">
        <v>227210</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238</v>
      </c>
      <c r="S36" s="644"/>
      <c r="T36" s="644"/>
      <c r="U36" s="644"/>
      <c r="V36" s="644"/>
      <c r="W36" s="644"/>
      <c r="X36" s="644"/>
      <c r="Y36" s="645"/>
      <c r="Z36" s="703" t="s">
        <v>167</v>
      </c>
      <c r="AA36" s="703"/>
      <c r="AB36" s="703"/>
      <c r="AC36" s="703"/>
      <c r="AD36" s="704" t="s">
        <v>130</v>
      </c>
      <c r="AE36" s="704"/>
      <c r="AF36" s="704"/>
      <c r="AG36" s="704"/>
      <c r="AH36" s="704"/>
      <c r="AI36" s="704"/>
      <c r="AJ36" s="704"/>
      <c r="AK36" s="704"/>
      <c r="AL36" s="646" t="s">
        <v>130</v>
      </c>
      <c r="AM36" s="647"/>
      <c r="AN36" s="647"/>
      <c r="AO36" s="705"/>
      <c r="AQ36" s="678" t="s">
        <v>326</v>
      </c>
      <c r="AR36" s="679"/>
      <c r="AS36" s="679"/>
      <c r="AT36" s="679"/>
      <c r="AU36" s="679"/>
      <c r="AV36" s="679"/>
      <c r="AW36" s="679"/>
      <c r="AX36" s="679"/>
      <c r="AY36" s="680"/>
      <c r="AZ36" s="641">
        <v>738604</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201637</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4235796</v>
      </c>
      <c r="CS36" s="644"/>
      <c r="CT36" s="644"/>
      <c r="CU36" s="644"/>
      <c r="CV36" s="644"/>
      <c r="CW36" s="644"/>
      <c r="CX36" s="644"/>
      <c r="CY36" s="645"/>
      <c r="CZ36" s="646">
        <v>11.6</v>
      </c>
      <c r="DA36" s="675"/>
      <c r="DB36" s="675"/>
      <c r="DC36" s="676"/>
      <c r="DD36" s="649">
        <v>3743797</v>
      </c>
      <c r="DE36" s="644"/>
      <c r="DF36" s="644"/>
      <c r="DG36" s="644"/>
      <c r="DH36" s="644"/>
      <c r="DI36" s="644"/>
      <c r="DJ36" s="644"/>
      <c r="DK36" s="645"/>
      <c r="DL36" s="649">
        <v>2735459</v>
      </c>
      <c r="DM36" s="644"/>
      <c r="DN36" s="644"/>
      <c r="DO36" s="644"/>
      <c r="DP36" s="644"/>
      <c r="DQ36" s="644"/>
      <c r="DR36" s="644"/>
      <c r="DS36" s="644"/>
      <c r="DT36" s="644"/>
      <c r="DU36" s="644"/>
      <c r="DV36" s="645"/>
      <c r="DW36" s="646">
        <v>15</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905183</v>
      </c>
      <c r="S37" s="644"/>
      <c r="T37" s="644"/>
      <c r="U37" s="644"/>
      <c r="V37" s="644"/>
      <c r="W37" s="644"/>
      <c r="X37" s="644"/>
      <c r="Y37" s="645"/>
      <c r="Z37" s="703">
        <v>2.4</v>
      </c>
      <c r="AA37" s="703"/>
      <c r="AB37" s="703"/>
      <c r="AC37" s="703"/>
      <c r="AD37" s="704" t="s">
        <v>167</v>
      </c>
      <c r="AE37" s="704"/>
      <c r="AF37" s="704"/>
      <c r="AG37" s="704"/>
      <c r="AH37" s="704"/>
      <c r="AI37" s="704"/>
      <c r="AJ37" s="704"/>
      <c r="AK37" s="704"/>
      <c r="AL37" s="646" t="s">
        <v>238</v>
      </c>
      <c r="AM37" s="647"/>
      <c r="AN37" s="647"/>
      <c r="AO37" s="705"/>
      <c r="AQ37" s="678" t="s">
        <v>330</v>
      </c>
      <c r="AR37" s="679"/>
      <c r="AS37" s="679"/>
      <c r="AT37" s="679"/>
      <c r="AU37" s="679"/>
      <c r="AV37" s="679"/>
      <c r="AW37" s="679"/>
      <c r="AX37" s="679"/>
      <c r="AY37" s="680"/>
      <c r="AZ37" s="641">
        <v>225396</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10136</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1786347</v>
      </c>
      <c r="CS37" s="642"/>
      <c r="CT37" s="642"/>
      <c r="CU37" s="642"/>
      <c r="CV37" s="642"/>
      <c r="CW37" s="642"/>
      <c r="CX37" s="642"/>
      <c r="CY37" s="643"/>
      <c r="CZ37" s="646">
        <v>4.9000000000000004</v>
      </c>
      <c r="DA37" s="675"/>
      <c r="DB37" s="675"/>
      <c r="DC37" s="676"/>
      <c r="DD37" s="649">
        <v>1761017</v>
      </c>
      <c r="DE37" s="642"/>
      <c r="DF37" s="642"/>
      <c r="DG37" s="642"/>
      <c r="DH37" s="642"/>
      <c r="DI37" s="642"/>
      <c r="DJ37" s="642"/>
      <c r="DK37" s="643"/>
      <c r="DL37" s="649">
        <v>1686297</v>
      </c>
      <c r="DM37" s="642"/>
      <c r="DN37" s="642"/>
      <c r="DO37" s="642"/>
      <c r="DP37" s="642"/>
      <c r="DQ37" s="642"/>
      <c r="DR37" s="642"/>
      <c r="DS37" s="642"/>
      <c r="DT37" s="642"/>
      <c r="DU37" s="642"/>
      <c r="DV37" s="643"/>
      <c r="DW37" s="646">
        <v>9.3000000000000007</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37539529</v>
      </c>
      <c r="S38" s="693"/>
      <c r="T38" s="693"/>
      <c r="U38" s="693"/>
      <c r="V38" s="693"/>
      <c r="W38" s="693"/>
      <c r="X38" s="693"/>
      <c r="Y38" s="698"/>
      <c r="Z38" s="699">
        <v>100</v>
      </c>
      <c r="AA38" s="699"/>
      <c r="AB38" s="699"/>
      <c r="AC38" s="699"/>
      <c r="AD38" s="700">
        <v>17278472</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61484</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17851</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3071108</v>
      </c>
      <c r="CS38" s="644"/>
      <c r="CT38" s="644"/>
      <c r="CU38" s="644"/>
      <c r="CV38" s="644"/>
      <c r="CW38" s="644"/>
      <c r="CX38" s="644"/>
      <c r="CY38" s="645"/>
      <c r="CZ38" s="646">
        <v>8.4</v>
      </c>
      <c r="DA38" s="675"/>
      <c r="DB38" s="675"/>
      <c r="DC38" s="676"/>
      <c r="DD38" s="649">
        <v>2508998</v>
      </c>
      <c r="DE38" s="644"/>
      <c r="DF38" s="644"/>
      <c r="DG38" s="644"/>
      <c r="DH38" s="644"/>
      <c r="DI38" s="644"/>
      <c r="DJ38" s="644"/>
      <c r="DK38" s="645"/>
      <c r="DL38" s="649">
        <v>2332127</v>
      </c>
      <c r="DM38" s="644"/>
      <c r="DN38" s="644"/>
      <c r="DO38" s="644"/>
      <c r="DP38" s="644"/>
      <c r="DQ38" s="644"/>
      <c r="DR38" s="644"/>
      <c r="DS38" s="644"/>
      <c r="DT38" s="644"/>
      <c r="DU38" s="644"/>
      <c r="DV38" s="645"/>
      <c r="DW38" s="646">
        <v>12.8</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238</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102</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1247958</v>
      </c>
      <c r="CS39" s="642"/>
      <c r="CT39" s="642"/>
      <c r="CU39" s="642"/>
      <c r="CV39" s="642"/>
      <c r="CW39" s="642"/>
      <c r="CX39" s="642"/>
      <c r="CY39" s="643"/>
      <c r="CZ39" s="646">
        <v>3.4</v>
      </c>
      <c r="DA39" s="675"/>
      <c r="DB39" s="675"/>
      <c r="DC39" s="676"/>
      <c r="DD39" s="649">
        <v>1170903</v>
      </c>
      <c r="DE39" s="642"/>
      <c r="DF39" s="642"/>
      <c r="DG39" s="642"/>
      <c r="DH39" s="642"/>
      <c r="DI39" s="642"/>
      <c r="DJ39" s="642"/>
      <c r="DK39" s="643"/>
      <c r="DL39" s="649" t="s">
        <v>167</v>
      </c>
      <c r="DM39" s="642"/>
      <c r="DN39" s="642"/>
      <c r="DO39" s="642"/>
      <c r="DP39" s="642"/>
      <c r="DQ39" s="642"/>
      <c r="DR39" s="642"/>
      <c r="DS39" s="642"/>
      <c r="DT39" s="642"/>
      <c r="DU39" s="642"/>
      <c r="DV39" s="643"/>
      <c r="DW39" s="646" t="s">
        <v>130</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744018</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131</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127000</v>
      </c>
      <c r="CS40" s="644"/>
      <c r="CT40" s="644"/>
      <c r="CU40" s="644"/>
      <c r="CV40" s="644"/>
      <c r="CW40" s="644"/>
      <c r="CX40" s="644"/>
      <c r="CY40" s="645"/>
      <c r="CZ40" s="646">
        <v>0.3</v>
      </c>
      <c r="DA40" s="675"/>
      <c r="DB40" s="675"/>
      <c r="DC40" s="676"/>
      <c r="DD40" s="649" t="s">
        <v>130</v>
      </c>
      <c r="DE40" s="644"/>
      <c r="DF40" s="644"/>
      <c r="DG40" s="644"/>
      <c r="DH40" s="644"/>
      <c r="DI40" s="644"/>
      <c r="DJ40" s="644"/>
      <c r="DK40" s="645"/>
      <c r="DL40" s="649" t="s">
        <v>238</v>
      </c>
      <c r="DM40" s="644"/>
      <c r="DN40" s="644"/>
      <c r="DO40" s="644"/>
      <c r="DP40" s="644"/>
      <c r="DQ40" s="644"/>
      <c r="DR40" s="644"/>
      <c r="DS40" s="644"/>
      <c r="DT40" s="644"/>
      <c r="DU40" s="644"/>
      <c r="DV40" s="645"/>
      <c r="DW40" s="646" t="s">
        <v>238</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2317458</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347</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238</v>
      </c>
      <c r="CS41" s="642"/>
      <c r="CT41" s="642"/>
      <c r="CU41" s="642"/>
      <c r="CV41" s="642"/>
      <c r="CW41" s="642"/>
      <c r="CX41" s="642"/>
      <c r="CY41" s="643"/>
      <c r="CZ41" s="646" t="s">
        <v>130</v>
      </c>
      <c r="DA41" s="675"/>
      <c r="DB41" s="675"/>
      <c r="DC41" s="676"/>
      <c r="DD41" s="649" t="s">
        <v>167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9846800</v>
      </c>
      <c r="CS42" s="644"/>
      <c r="CT42" s="644"/>
      <c r="CU42" s="644"/>
      <c r="CV42" s="644"/>
      <c r="CW42" s="644"/>
      <c r="CX42" s="644"/>
      <c r="CY42" s="645"/>
      <c r="CZ42" s="646">
        <v>27.1</v>
      </c>
      <c r="DA42" s="647"/>
      <c r="DB42" s="647"/>
      <c r="DC42" s="648"/>
      <c r="DD42" s="649">
        <v>1148215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219945</v>
      </c>
      <c r="CS43" s="642"/>
      <c r="CT43" s="642"/>
      <c r="CU43" s="642"/>
      <c r="CV43" s="642"/>
      <c r="CW43" s="642"/>
      <c r="CX43" s="642"/>
      <c r="CY43" s="643"/>
      <c r="CZ43" s="646">
        <v>0.6</v>
      </c>
      <c r="DA43" s="675"/>
      <c r="DB43" s="675"/>
      <c r="DC43" s="676"/>
      <c r="DD43" s="649">
        <v>189692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302</v>
      </c>
      <c r="CE44" s="670"/>
      <c r="CF44" s="638" t="s">
        <v>352</v>
      </c>
      <c r="CG44" s="639"/>
      <c r="CH44" s="639"/>
      <c r="CI44" s="639"/>
      <c r="CJ44" s="639"/>
      <c r="CK44" s="639"/>
      <c r="CL44" s="639"/>
      <c r="CM44" s="639"/>
      <c r="CN44" s="639"/>
      <c r="CO44" s="639"/>
      <c r="CP44" s="639"/>
      <c r="CQ44" s="640"/>
      <c r="CR44" s="641">
        <v>9707157</v>
      </c>
      <c r="CS44" s="644"/>
      <c r="CT44" s="644"/>
      <c r="CU44" s="644"/>
      <c r="CV44" s="644"/>
      <c r="CW44" s="644"/>
      <c r="CX44" s="644"/>
      <c r="CY44" s="645"/>
      <c r="CZ44" s="646">
        <v>26.7</v>
      </c>
      <c r="DA44" s="647"/>
      <c r="DB44" s="647"/>
      <c r="DC44" s="648"/>
      <c r="DD44" s="649">
        <v>1046839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4829503</v>
      </c>
      <c r="CS45" s="642"/>
      <c r="CT45" s="642"/>
      <c r="CU45" s="642"/>
      <c r="CV45" s="642"/>
      <c r="CW45" s="642"/>
      <c r="CX45" s="642"/>
      <c r="CY45" s="643"/>
      <c r="CZ45" s="646">
        <v>13.3</v>
      </c>
      <c r="DA45" s="675"/>
      <c r="DB45" s="675"/>
      <c r="DC45" s="676"/>
      <c r="DD45" s="649">
        <v>276471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4589546</v>
      </c>
      <c r="CS46" s="644"/>
      <c r="CT46" s="644"/>
      <c r="CU46" s="644"/>
      <c r="CV46" s="644"/>
      <c r="CW46" s="644"/>
      <c r="CX46" s="644"/>
      <c r="CY46" s="645"/>
      <c r="CZ46" s="646">
        <v>12.6</v>
      </c>
      <c r="DA46" s="647"/>
      <c r="DB46" s="647"/>
      <c r="DC46" s="648"/>
      <c r="DD46" s="649">
        <v>733560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v>139643</v>
      </c>
      <c r="CS47" s="642"/>
      <c r="CT47" s="642"/>
      <c r="CU47" s="642"/>
      <c r="CV47" s="642"/>
      <c r="CW47" s="642"/>
      <c r="CX47" s="642"/>
      <c r="CY47" s="643"/>
      <c r="CZ47" s="646">
        <v>0.4</v>
      </c>
      <c r="DA47" s="675"/>
      <c r="DB47" s="675"/>
      <c r="DC47" s="676"/>
      <c r="DD47" s="649">
        <v>101376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167</v>
      </c>
      <c r="CS48" s="644"/>
      <c r="CT48" s="644"/>
      <c r="CU48" s="644"/>
      <c r="CV48" s="644"/>
      <c r="CW48" s="644"/>
      <c r="CX48" s="644"/>
      <c r="CY48" s="645"/>
      <c r="CZ48" s="646" t="s">
        <v>238</v>
      </c>
      <c r="DA48" s="647"/>
      <c r="DB48" s="647"/>
      <c r="DC48" s="648"/>
      <c r="DD48" s="649" t="s">
        <v>167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36369021</v>
      </c>
      <c r="CS49" s="657"/>
      <c r="CT49" s="657"/>
      <c r="CU49" s="657"/>
      <c r="CV49" s="657"/>
      <c r="CW49" s="657"/>
      <c r="CX49" s="657"/>
      <c r="CY49" s="658"/>
      <c r="CZ49" s="659">
        <v>100</v>
      </c>
      <c r="DA49" s="660"/>
      <c r="DB49" s="660"/>
      <c r="DC49" s="661"/>
      <c r="DD49" s="662">
        <v>20632366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o4hd8+WqYnNNXrKXCGJxU3cojhiq92skhG1L+F8bN9S1bdw5XHAAaz/kTDh4oBUCuY46WhJStDEv8kSDSqqE/A==" saltValue="7r7auK/lN9V/cG96jV/Ea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37064</v>
      </c>
      <c r="R7" s="1174"/>
      <c r="S7" s="1174"/>
      <c r="T7" s="1174"/>
      <c r="U7" s="1174"/>
      <c r="V7" s="1174">
        <v>35910</v>
      </c>
      <c r="W7" s="1174"/>
      <c r="X7" s="1174"/>
      <c r="Y7" s="1174"/>
      <c r="Z7" s="1174"/>
      <c r="AA7" s="1174">
        <v>1154</v>
      </c>
      <c r="AB7" s="1174"/>
      <c r="AC7" s="1174"/>
      <c r="AD7" s="1174"/>
      <c r="AE7" s="1175"/>
      <c r="AF7" s="1176">
        <v>1036</v>
      </c>
      <c r="AG7" s="1177"/>
      <c r="AH7" s="1177"/>
      <c r="AI7" s="1177"/>
      <c r="AJ7" s="1178"/>
      <c r="AK7" s="1160">
        <v>754</v>
      </c>
      <c r="AL7" s="1161"/>
      <c r="AM7" s="1161"/>
      <c r="AN7" s="1161"/>
      <c r="AO7" s="1161"/>
      <c r="AP7" s="1161">
        <v>33742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580</v>
      </c>
      <c r="BT7" s="1165"/>
      <c r="BU7" s="1165"/>
      <c r="BV7" s="1165"/>
      <c r="BW7" s="1165"/>
      <c r="BX7" s="1165"/>
      <c r="BY7" s="1165"/>
      <c r="BZ7" s="1165"/>
      <c r="CA7" s="1165"/>
      <c r="CB7" s="1165"/>
      <c r="CC7" s="1165"/>
      <c r="CD7" s="1165"/>
      <c r="CE7" s="1165"/>
      <c r="CF7" s="1165"/>
      <c r="CG7" s="1166"/>
      <c r="CH7" s="1157">
        <v>2</v>
      </c>
      <c r="CI7" s="1158"/>
      <c r="CJ7" s="1158"/>
      <c r="CK7" s="1158"/>
      <c r="CL7" s="1159"/>
      <c r="CM7" s="1157">
        <v>54</v>
      </c>
      <c r="CN7" s="1158"/>
      <c r="CO7" s="1158"/>
      <c r="CP7" s="1158"/>
      <c r="CQ7" s="1159"/>
      <c r="CR7" s="1157">
        <v>30</v>
      </c>
      <c r="CS7" s="1158"/>
      <c r="CT7" s="1158"/>
      <c r="CU7" s="1158"/>
      <c r="CV7" s="1159"/>
      <c r="CW7" s="1157">
        <v>18</v>
      </c>
      <c r="CX7" s="1158"/>
      <c r="CY7" s="1158"/>
      <c r="CZ7" s="1158"/>
      <c r="DA7" s="1159"/>
      <c r="DB7" s="1157" t="s">
        <v>578</v>
      </c>
      <c r="DC7" s="1158"/>
      <c r="DD7" s="1158"/>
      <c r="DE7" s="1158"/>
      <c r="DF7" s="1159"/>
      <c r="DG7" s="1157" t="s">
        <v>578</v>
      </c>
      <c r="DH7" s="1158"/>
      <c r="DI7" s="1158"/>
      <c r="DJ7" s="1158"/>
      <c r="DK7" s="1159"/>
      <c r="DL7" s="1157" t="s">
        <v>578</v>
      </c>
      <c r="DM7" s="1158"/>
      <c r="DN7" s="1158"/>
      <c r="DO7" s="1158"/>
      <c r="DP7" s="1159"/>
      <c r="DQ7" s="1157" t="s">
        <v>578</v>
      </c>
      <c r="DR7" s="1158"/>
      <c r="DS7" s="1158"/>
      <c r="DT7" s="1158"/>
      <c r="DU7" s="1159"/>
      <c r="DV7" s="1184"/>
      <c r="DW7" s="1185"/>
      <c r="DX7" s="1185"/>
      <c r="DY7" s="1185"/>
      <c r="DZ7" s="1186"/>
      <c r="EA7" s="234"/>
    </row>
    <row r="8" spans="1:131" s="235" customFormat="1" ht="26.25" customHeight="1" x14ac:dyDescent="0.15">
      <c r="A8" s="241">
        <v>2</v>
      </c>
      <c r="B8" s="1106" t="s">
        <v>381</v>
      </c>
      <c r="C8" s="1107"/>
      <c r="D8" s="1107"/>
      <c r="E8" s="1107"/>
      <c r="F8" s="1107"/>
      <c r="G8" s="1107"/>
      <c r="H8" s="1107"/>
      <c r="I8" s="1107"/>
      <c r="J8" s="1107"/>
      <c r="K8" s="1107"/>
      <c r="L8" s="1107"/>
      <c r="M8" s="1107"/>
      <c r="N8" s="1107"/>
      <c r="O8" s="1107"/>
      <c r="P8" s="1108"/>
      <c r="Q8" s="1112">
        <v>476</v>
      </c>
      <c r="R8" s="1113"/>
      <c r="S8" s="1113"/>
      <c r="T8" s="1113"/>
      <c r="U8" s="1113"/>
      <c r="V8" s="1113">
        <v>459</v>
      </c>
      <c r="W8" s="1113"/>
      <c r="X8" s="1113"/>
      <c r="Y8" s="1113"/>
      <c r="Z8" s="1113"/>
      <c r="AA8" s="1113">
        <v>17</v>
      </c>
      <c r="AB8" s="1113"/>
      <c r="AC8" s="1113"/>
      <c r="AD8" s="1113"/>
      <c r="AE8" s="1114"/>
      <c r="AF8" s="1088">
        <v>17</v>
      </c>
      <c r="AG8" s="1089"/>
      <c r="AH8" s="1089"/>
      <c r="AI8" s="1089"/>
      <c r="AJ8" s="1090"/>
      <c r="AK8" s="1155">
        <v>412</v>
      </c>
      <c r="AL8" s="1156"/>
      <c r="AM8" s="1156"/>
      <c r="AN8" s="1156"/>
      <c r="AO8" s="1156"/>
      <c r="AP8" s="1156" t="s">
        <v>578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581</v>
      </c>
      <c r="BT8" s="1084"/>
      <c r="BU8" s="1084"/>
      <c r="BV8" s="1084"/>
      <c r="BW8" s="1084"/>
      <c r="BX8" s="1084"/>
      <c r="BY8" s="1084"/>
      <c r="BZ8" s="1084"/>
      <c r="CA8" s="1084"/>
      <c r="CB8" s="1084"/>
      <c r="CC8" s="1084"/>
      <c r="CD8" s="1084"/>
      <c r="CE8" s="1084"/>
      <c r="CF8" s="1084"/>
      <c r="CG8" s="1085"/>
      <c r="CH8" s="1058">
        <v>0</v>
      </c>
      <c r="CI8" s="1059"/>
      <c r="CJ8" s="1059"/>
      <c r="CK8" s="1059"/>
      <c r="CL8" s="1060"/>
      <c r="CM8" s="1058">
        <v>32</v>
      </c>
      <c r="CN8" s="1059"/>
      <c r="CO8" s="1059"/>
      <c r="CP8" s="1059"/>
      <c r="CQ8" s="1060"/>
      <c r="CR8" s="1058">
        <v>10</v>
      </c>
      <c r="CS8" s="1059"/>
      <c r="CT8" s="1059"/>
      <c r="CU8" s="1059"/>
      <c r="CV8" s="1060"/>
      <c r="CW8" s="1058" t="s">
        <v>578</v>
      </c>
      <c r="CX8" s="1059"/>
      <c r="CY8" s="1059"/>
      <c r="CZ8" s="1059"/>
      <c r="DA8" s="1060"/>
      <c r="DB8" s="1058" t="s">
        <v>578</v>
      </c>
      <c r="DC8" s="1059"/>
      <c r="DD8" s="1059"/>
      <c r="DE8" s="1059"/>
      <c r="DF8" s="1060"/>
      <c r="DG8" s="1058" t="s">
        <v>578</v>
      </c>
      <c r="DH8" s="1059"/>
      <c r="DI8" s="1059"/>
      <c r="DJ8" s="1059"/>
      <c r="DK8" s="1060"/>
      <c r="DL8" s="1058" t="s">
        <v>578</v>
      </c>
      <c r="DM8" s="1059"/>
      <c r="DN8" s="1059"/>
      <c r="DO8" s="1059"/>
      <c r="DP8" s="1060"/>
      <c r="DQ8" s="1058" t="s">
        <v>578</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1053</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167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10863</v>
      </c>
      <c r="R28" s="1123"/>
      <c r="S28" s="1123"/>
      <c r="T28" s="1123"/>
      <c r="U28" s="1123"/>
      <c r="V28" s="1123">
        <v>10332</v>
      </c>
      <c r="W28" s="1123"/>
      <c r="X28" s="1123"/>
      <c r="Y28" s="1123"/>
      <c r="Z28" s="1123"/>
      <c r="AA28" s="1123">
        <v>532</v>
      </c>
      <c r="AB28" s="1123"/>
      <c r="AC28" s="1123"/>
      <c r="AD28" s="1123"/>
      <c r="AE28" s="1124"/>
      <c r="AF28" s="1125">
        <v>532</v>
      </c>
      <c r="AG28" s="1123"/>
      <c r="AH28" s="1123"/>
      <c r="AI28" s="1123"/>
      <c r="AJ28" s="1126"/>
      <c r="AK28" s="1127">
        <v>744</v>
      </c>
      <c r="AL28" s="1115"/>
      <c r="AM28" s="1115"/>
      <c r="AN28" s="1115"/>
      <c r="AO28" s="1115"/>
      <c r="AP28" s="1115" t="s">
        <v>578</v>
      </c>
      <c r="AQ28" s="1115"/>
      <c r="AR28" s="1115"/>
      <c r="AS28" s="1115"/>
      <c r="AT28" s="1115"/>
      <c r="AU28" s="1115" t="s">
        <v>578</v>
      </c>
      <c r="AV28" s="1115"/>
      <c r="AW28" s="1115"/>
      <c r="AX28" s="1115"/>
      <c r="AY28" s="1115"/>
      <c r="AZ28" s="1116" t="s">
        <v>578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7708</v>
      </c>
      <c r="R29" s="1113"/>
      <c r="S29" s="1113"/>
      <c r="T29" s="1113"/>
      <c r="U29" s="1113"/>
      <c r="V29" s="1113">
        <v>7325</v>
      </c>
      <c r="W29" s="1113"/>
      <c r="X29" s="1113"/>
      <c r="Y29" s="1113"/>
      <c r="Z29" s="1113"/>
      <c r="AA29" s="1113">
        <v>383</v>
      </c>
      <c r="AB29" s="1113"/>
      <c r="AC29" s="1113"/>
      <c r="AD29" s="1113"/>
      <c r="AE29" s="1114"/>
      <c r="AF29" s="1088">
        <v>383</v>
      </c>
      <c r="AG29" s="1089"/>
      <c r="AH29" s="1089"/>
      <c r="AI29" s="1089"/>
      <c r="AJ29" s="1090"/>
      <c r="AK29" s="1049">
        <v>1031</v>
      </c>
      <c r="AL29" s="1040"/>
      <c r="AM29" s="1040"/>
      <c r="AN29" s="1040"/>
      <c r="AO29" s="1040"/>
      <c r="AP29" s="1040" t="s">
        <v>578</v>
      </c>
      <c r="AQ29" s="1040"/>
      <c r="AR29" s="1040"/>
      <c r="AS29" s="1040"/>
      <c r="AT29" s="1040"/>
      <c r="AU29" s="1040" t="s">
        <v>578</v>
      </c>
      <c r="AV29" s="1040"/>
      <c r="AW29" s="1040"/>
      <c r="AX29" s="1040"/>
      <c r="AY29" s="1040"/>
      <c r="AZ29" s="1111" t="s">
        <v>578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844</v>
      </c>
      <c r="R30" s="1113"/>
      <c r="S30" s="1113"/>
      <c r="T30" s="1113"/>
      <c r="U30" s="1113"/>
      <c r="V30" s="1113">
        <v>843</v>
      </c>
      <c r="W30" s="1113"/>
      <c r="X30" s="1113"/>
      <c r="Y30" s="1113"/>
      <c r="Z30" s="1113"/>
      <c r="AA30" s="1113">
        <v>1</v>
      </c>
      <c r="AB30" s="1113"/>
      <c r="AC30" s="1113"/>
      <c r="AD30" s="1113"/>
      <c r="AE30" s="1114"/>
      <c r="AF30" s="1088">
        <v>1</v>
      </c>
      <c r="AG30" s="1089"/>
      <c r="AH30" s="1089"/>
      <c r="AI30" s="1089"/>
      <c r="AJ30" s="1090"/>
      <c r="AK30" s="1049">
        <v>276</v>
      </c>
      <c r="AL30" s="1040"/>
      <c r="AM30" s="1040"/>
      <c r="AN30" s="1040"/>
      <c r="AO30" s="1040"/>
      <c r="AP30" s="1040" t="s">
        <v>578</v>
      </c>
      <c r="AQ30" s="1040"/>
      <c r="AR30" s="1040"/>
      <c r="AS30" s="1040"/>
      <c r="AT30" s="1040"/>
      <c r="AU30" s="1040" t="s">
        <v>578</v>
      </c>
      <c r="AV30" s="1040"/>
      <c r="AW30" s="1040"/>
      <c r="AX30" s="1040"/>
      <c r="AY30" s="1040"/>
      <c r="AZ30" s="1111" t="s">
        <v>578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833</v>
      </c>
      <c r="R31" s="1113"/>
      <c r="S31" s="1113"/>
      <c r="T31" s="1113"/>
      <c r="U31" s="1113"/>
      <c r="V31" s="1113">
        <v>769</v>
      </c>
      <c r="W31" s="1113"/>
      <c r="X31" s="1113"/>
      <c r="Y31" s="1113"/>
      <c r="Z31" s="1113"/>
      <c r="AA31" s="1113">
        <v>64</v>
      </c>
      <c r="AB31" s="1113"/>
      <c r="AC31" s="1113"/>
      <c r="AD31" s="1113"/>
      <c r="AE31" s="1114"/>
      <c r="AF31" s="1088">
        <v>1476</v>
      </c>
      <c r="AG31" s="1089"/>
      <c r="AH31" s="1089"/>
      <c r="AI31" s="1089"/>
      <c r="AJ31" s="1090"/>
      <c r="AK31" s="1049">
        <v>61</v>
      </c>
      <c r="AL31" s="1040"/>
      <c r="AM31" s="1040"/>
      <c r="AN31" s="1040"/>
      <c r="AO31" s="1040"/>
      <c r="AP31" s="1040">
        <v>3278</v>
      </c>
      <c r="AQ31" s="1040"/>
      <c r="AR31" s="1040"/>
      <c r="AS31" s="1040"/>
      <c r="AT31" s="1040"/>
      <c r="AU31" s="1040">
        <v>397</v>
      </c>
      <c r="AV31" s="1040"/>
      <c r="AW31" s="1040"/>
      <c r="AX31" s="1040"/>
      <c r="AY31" s="1040"/>
      <c r="AZ31" s="1111" t="s">
        <v>578</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1436</v>
      </c>
      <c r="R32" s="1113"/>
      <c r="S32" s="1113"/>
      <c r="T32" s="1113"/>
      <c r="U32" s="1113"/>
      <c r="V32" s="1113">
        <v>1393</v>
      </c>
      <c r="W32" s="1113"/>
      <c r="X32" s="1113"/>
      <c r="Y32" s="1113"/>
      <c r="Z32" s="1113"/>
      <c r="AA32" s="1113">
        <v>43</v>
      </c>
      <c r="AB32" s="1113"/>
      <c r="AC32" s="1113"/>
      <c r="AD32" s="1113"/>
      <c r="AE32" s="1114"/>
      <c r="AF32" s="1088">
        <v>1292</v>
      </c>
      <c r="AG32" s="1089"/>
      <c r="AH32" s="1089"/>
      <c r="AI32" s="1089"/>
      <c r="AJ32" s="1090"/>
      <c r="AK32" s="1049">
        <v>389</v>
      </c>
      <c r="AL32" s="1040"/>
      <c r="AM32" s="1040"/>
      <c r="AN32" s="1040"/>
      <c r="AO32" s="1040"/>
      <c r="AP32" s="1040">
        <v>7923</v>
      </c>
      <c r="AQ32" s="1040"/>
      <c r="AR32" s="1040"/>
      <c r="AS32" s="1040"/>
      <c r="AT32" s="1040"/>
      <c r="AU32" s="1040">
        <v>4437</v>
      </c>
      <c r="AV32" s="1040"/>
      <c r="AW32" s="1040"/>
      <c r="AX32" s="1040"/>
      <c r="AY32" s="1040"/>
      <c r="AZ32" s="1111" t="s">
        <v>578</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421</v>
      </c>
      <c r="R33" s="1113"/>
      <c r="S33" s="1113"/>
      <c r="T33" s="1113"/>
      <c r="U33" s="1113"/>
      <c r="V33" s="1113">
        <v>395</v>
      </c>
      <c r="W33" s="1113"/>
      <c r="X33" s="1113"/>
      <c r="Y33" s="1113"/>
      <c r="Z33" s="1113"/>
      <c r="AA33" s="1113">
        <v>26</v>
      </c>
      <c r="AB33" s="1113"/>
      <c r="AC33" s="1113"/>
      <c r="AD33" s="1113"/>
      <c r="AE33" s="1114"/>
      <c r="AF33" s="1088">
        <v>172</v>
      </c>
      <c r="AG33" s="1089"/>
      <c r="AH33" s="1089"/>
      <c r="AI33" s="1089"/>
      <c r="AJ33" s="1090"/>
      <c r="AK33" s="1049">
        <v>340</v>
      </c>
      <c r="AL33" s="1040"/>
      <c r="AM33" s="1040"/>
      <c r="AN33" s="1040"/>
      <c r="AO33" s="1040"/>
      <c r="AP33" s="1040">
        <v>2577</v>
      </c>
      <c r="AQ33" s="1040"/>
      <c r="AR33" s="1040"/>
      <c r="AS33" s="1040"/>
      <c r="AT33" s="1040"/>
      <c r="AU33" s="1040">
        <v>2440</v>
      </c>
      <c r="AV33" s="1040"/>
      <c r="AW33" s="1040"/>
      <c r="AX33" s="1040"/>
      <c r="AY33" s="1040"/>
      <c r="AZ33" s="1111" t="s">
        <v>578</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402</v>
      </c>
      <c r="C34" s="1107"/>
      <c r="D34" s="1107"/>
      <c r="E34" s="1107"/>
      <c r="F34" s="1107"/>
      <c r="G34" s="1107"/>
      <c r="H34" s="1107"/>
      <c r="I34" s="1107"/>
      <c r="J34" s="1107"/>
      <c r="K34" s="1107"/>
      <c r="L34" s="1107"/>
      <c r="M34" s="1107"/>
      <c r="N34" s="1107"/>
      <c r="O34" s="1107"/>
      <c r="P34" s="1108"/>
      <c r="Q34" s="1112">
        <v>31</v>
      </c>
      <c r="R34" s="1113"/>
      <c r="S34" s="1113"/>
      <c r="T34" s="1113"/>
      <c r="U34" s="1113"/>
      <c r="V34" s="1113">
        <v>29</v>
      </c>
      <c r="W34" s="1113"/>
      <c r="X34" s="1113"/>
      <c r="Y34" s="1113"/>
      <c r="Z34" s="1113"/>
      <c r="AA34" s="1113">
        <v>2</v>
      </c>
      <c r="AB34" s="1113"/>
      <c r="AC34" s="1113"/>
      <c r="AD34" s="1113"/>
      <c r="AE34" s="1114"/>
      <c r="AF34" s="1088">
        <v>2</v>
      </c>
      <c r="AG34" s="1089"/>
      <c r="AH34" s="1089"/>
      <c r="AI34" s="1089"/>
      <c r="AJ34" s="1090"/>
      <c r="AK34" s="1049">
        <v>9</v>
      </c>
      <c r="AL34" s="1040"/>
      <c r="AM34" s="1040"/>
      <c r="AN34" s="1040"/>
      <c r="AO34" s="1040"/>
      <c r="AP34" s="1040">
        <v>73</v>
      </c>
      <c r="AQ34" s="1040"/>
      <c r="AR34" s="1040"/>
      <c r="AS34" s="1040"/>
      <c r="AT34" s="1040"/>
      <c r="AU34" s="1040">
        <v>59</v>
      </c>
      <c r="AV34" s="1040"/>
      <c r="AW34" s="1040"/>
      <c r="AX34" s="1040"/>
      <c r="AY34" s="1040"/>
      <c r="AZ34" s="1111" t="s">
        <v>578</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3859</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412</v>
      </c>
      <c r="AG66" s="1077"/>
      <c r="AH66" s="1077"/>
      <c r="AI66" s="1077"/>
      <c r="AJ66" s="1078"/>
      <c r="AK66" s="1070" t="s">
        <v>413</v>
      </c>
      <c r="AL66" s="1065"/>
      <c r="AM66" s="1065"/>
      <c r="AN66" s="1065"/>
      <c r="AO66" s="1066"/>
      <c r="AP66" s="1070" t="s">
        <v>392</v>
      </c>
      <c r="AQ66" s="1071"/>
      <c r="AR66" s="1071"/>
      <c r="AS66" s="1071"/>
      <c r="AT66" s="1072"/>
      <c r="AU66" s="1070" t="s">
        <v>414</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579</v>
      </c>
      <c r="C68" s="1055"/>
      <c r="D68" s="1055"/>
      <c r="E68" s="1055"/>
      <c r="F68" s="1055"/>
      <c r="G68" s="1055"/>
      <c r="H68" s="1055"/>
      <c r="I68" s="1055"/>
      <c r="J68" s="1055"/>
      <c r="K68" s="1055"/>
      <c r="L68" s="1055"/>
      <c r="M68" s="1055"/>
      <c r="N68" s="1055"/>
      <c r="O68" s="1055"/>
      <c r="P68" s="1056"/>
      <c r="Q68" s="1057">
        <v>12354</v>
      </c>
      <c r="R68" s="1051"/>
      <c r="S68" s="1051"/>
      <c r="T68" s="1051"/>
      <c r="U68" s="1051"/>
      <c r="V68" s="1051">
        <v>11350</v>
      </c>
      <c r="W68" s="1051"/>
      <c r="X68" s="1051"/>
      <c r="Y68" s="1051"/>
      <c r="Z68" s="1051"/>
      <c r="AA68" s="1051">
        <v>1004</v>
      </c>
      <c r="AB68" s="1051"/>
      <c r="AC68" s="1051"/>
      <c r="AD68" s="1051"/>
      <c r="AE68" s="1051"/>
      <c r="AF68" s="1051">
        <v>1004</v>
      </c>
      <c r="AG68" s="1051"/>
      <c r="AH68" s="1051"/>
      <c r="AI68" s="1051"/>
      <c r="AJ68" s="1051"/>
      <c r="AK68" s="1051">
        <v>3718</v>
      </c>
      <c r="AL68" s="1051"/>
      <c r="AM68" s="1051"/>
      <c r="AN68" s="1051"/>
      <c r="AO68" s="1051"/>
      <c r="AP68" s="1051" t="s">
        <v>592</v>
      </c>
      <c r="AQ68" s="1051"/>
      <c r="AR68" s="1051"/>
      <c r="AS68" s="1051"/>
      <c r="AT68" s="1051"/>
      <c r="AU68" s="1051" t="s">
        <v>592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591</v>
      </c>
      <c r="C69" s="1044"/>
      <c r="D69" s="1044"/>
      <c r="E69" s="1044"/>
      <c r="F69" s="1044"/>
      <c r="G69" s="1044"/>
      <c r="H69" s="1044"/>
      <c r="I69" s="1044"/>
      <c r="J69" s="1044"/>
      <c r="K69" s="1044"/>
      <c r="L69" s="1044"/>
      <c r="M69" s="1044"/>
      <c r="N69" s="1044"/>
      <c r="O69" s="1044"/>
      <c r="P69" s="1045"/>
      <c r="Q69" s="1046">
        <v>721</v>
      </c>
      <c r="R69" s="1040"/>
      <c r="S69" s="1040"/>
      <c r="T69" s="1040"/>
      <c r="U69" s="1040"/>
      <c r="V69" s="1040">
        <v>720</v>
      </c>
      <c r="W69" s="1040"/>
      <c r="X69" s="1040"/>
      <c r="Y69" s="1040"/>
      <c r="Z69" s="1040"/>
      <c r="AA69" s="1040">
        <v>1</v>
      </c>
      <c r="AB69" s="1040"/>
      <c r="AC69" s="1040"/>
      <c r="AD69" s="1040"/>
      <c r="AE69" s="1040"/>
      <c r="AF69" s="1040">
        <v>1</v>
      </c>
      <c r="AG69" s="1040"/>
      <c r="AH69" s="1040"/>
      <c r="AI69" s="1040"/>
      <c r="AJ69" s="1040"/>
      <c r="AK69" s="1040" t="s">
        <v>592</v>
      </c>
      <c r="AL69" s="1040"/>
      <c r="AM69" s="1040"/>
      <c r="AN69" s="1040"/>
      <c r="AO69" s="1040"/>
      <c r="AP69" s="1040" t="s">
        <v>592</v>
      </c>
      <c r="AQ69" s="1040"/>
      <c r="AR69" s="1040"/>
      <c r="AS69" s="1040"/>
      <c r="AT69" s="1040"/>
      <c r="AU69" s="1040" t="s">
        <v>592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590</v>
      </c>
      <c r="C70" s="1044"/>
      <c r="D70" s="1044"/>
      <c r="E70" s="1044"/>
      <c r="F70" s="1044"/>
      <c r="G70" s="1044"/>
      <c r="H70" s="1044"/>
      <c r="I70" s="1044"/>
      <c r="J70" s="1044"/>
      <c r="K70" s="1044"/>
      <c r="L70" s="1044"/>
      <c r="M70" s="1044"/>
      <c r="N70" s="1044"/>
      <c r="O70" s="1044"/>
      <c r="P70" s="1045"/>
      <c r="Q70" s="1046">
        <v>3314</v>
      </c>
      <c r="R70" s="1040"/>
      <c r="S70" s="1040"/>
      <c r="T70" s="1040"/>
      <c r="U70" s="1040"/>
      <c r="V70" s="1040">
        <v>3549</v>
      </c>
      <c r="W70" s="1040"/>
      <c r="X70" s="1040"/>
      <c r="Y70" s="1040"/>
      <c r="Z70" s="1040"/>
      <c r="AA70" s="1040">
        <v>-235</v>
      </c>
      <c r="AB70" s="1040"/>
      <c r="AC70" s="1040"/>
      <c r="AD70" s="1040"/>
      <c r="AE70" s="1040"/>
      <c r="AF70" s="1040" t="s">
        <v>592</v>
      </c>
      <c r="AG70" s="1040"/>
      <c r="AH70" s="1040"/>
      <c r="AI70" s="1040"/>
      <c r="AJ70" s="1040"/>
      <c r="AK70" s="1040" t="s">
        <v>592</v>
      </c>
      <c r="AL70" s="1040"/>
      <c r="AM70" s="1040"/>
      <c r="AN70" s="1040"/>
      <c r="AO70" s="1040"/>
      <c r="AP70" s="1040">
        <v>555</v>
      </c>
      <c r="AQ70" s="1040"/>
      <c r="AR70" s="1040"/>
      <c r="AS70" s="1040"/>
      <c r="AT70" s="1040"/>
      <c r="AU70" s="1040">
        <v>145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589</v>
      </c>
      <c r="C71" s="1044"/>
      <c r="D71" s="1044"/>
      <c r="E71" s="1044"/>
      <c r="F71" s="1044"/>
      <c r="G71" s="1044"/>
      <c r="H71" s="1044"/>
      <c r="I71" s="1044"/>
      <c r="J71" s="1044"/>
      <c r="K71" s="1044"/>
      <c r="L71" s="1044"/>
      <c r="M71" s="1044"/>
      <c r="N71" s="1044"/>
      <c r="O71" s="1044"/>
      <c r="P71" s="1045"/>
      <c r="Q71" s="1046">
        <v>5044</v>
      </c>
      <c r="R71" s="1040"/>
      <c r="S71" s="1040"/>
      <c r="T71" s="1040"/>
      <c r="U71" s="1040"/>
      <c r="V71" s="1040">
        <v>4717</v>
      </c>
      <c r="W71" s="1040"/>
      <c r="X71" s="1040"/>
      <c r="Y71" s="1040"/>
      <c r="Z71" s="1040"/>
      <c r="AA71" s="1040">
        <v>327</v>
      </c>
      <c r="AB71" s="1040"/>
      <c r="AC71" s="1040"/>
      <c r="AD71" s="1040"/>
      <c r="AE71" s="1040"/>
      <c r="AF71" s="1040">
        <v>275</v>
      </c>
      <c r="AG71" s="1040"/>
      <c r="AH71" s="1040"/>
      <c r="AI71" s="1040"/>
      <c r="AJ71" s="1040"/>
      <c r="AK71" s="1040">
        <v>110</v>
      </c>
      <c r="AL71" s="1040"/>
      <c r="AM71" s="1040"/>
      <c r="AN71" s="1040"/>
      <c r="AO71" s="1040"/>
      <c r="AP71" s="1040">
        <v>4562</v>
      </c>
      <c r="AQ71" s="1040"/>
      <c r="AR71" s="1040"/>
      <c r="AS71" s="1040"/>
      <c r="AT71" s="1040"/>
      <c r="AU71" s="1040">
        <v>1341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588</v>
      </c>
      <c r="C72" s="1044"/>
      <c r="D72" s="1044"/>
      <c r="E72" s="1044"/>
      <c r="F72" s="1044"/>
      <c r="G72" s="1044"/>
      <c r="H72" s="1044"/>
      <c r="I72" s="1044"/>
      <c r="J72" s="1044"/>
      <c r="K72" s="1044"/>
      <c r="L72" s="1044"/>
      <c r="M72" s="1044"/>
      <c r="N72" s="1044"/>
      <c r="O72" s="1044"/>
      <c r="P72" s="1045"/>
      <c r="Q72" s="1046">
        <v>284</v>
      </c>
      <c r="R72" s="1040"/>
      <c r="S72" s="1040"/>
      <c r="T72" s="1040"/>
      <c r="U72" s="1040"/>
      <c r="V72" s="1040">
        <v>254</v>
      </c>
      <c r="W72" s="1040"/>
      <c r="X72" s="1040"/>
      <c r="Y72" s="1040"/>
      <c r="Z72" s="1040"/>
      <c r="AA72" s="1040">
        <v>30</v>
      </c>
      <c r="AB72" s="1040"/>
      <c r="AC72" s="1040"/>
      <c r="AD72" s="1040"/>
      <c r="AE72" s="1040"/>
      <c r="AF72" s="1040">
        <v>30</v>
      </c>
      <c r="AG72" s="1040"/>
      <c r="AH72" s="1040"/>
      <c r="AI72" s="1040"/>
      <c r="AJ72" s="1040"/>
      <c r="AK72" s="1040" t="s">
        <v>592</v>
      </c>
      <c r="AL72" s="1040"/>
      <c r="AM72" s="1040"/>
      <c r="AN72" s="1040"/>
      <c r="AO72" s="1040"/>
      <c r="AP72" s="1040" t="s">
        <v>592</v>
      </c>
      <c r="AQ72" s="1040"/>
      <c r="AR72" s="1040"/>
      <c r="AS72" s="1040"/>
      <c r="AT72" s="1040"/>
      <c r="AU72" s="1040" t="s">
        <v>592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587</v>
      </c>
      <c r="C73" s="1044"/>
      <c r="D73" s="1044"/>
      <c r="E73" s="1044"/>
      <c r="F73" s="1044"/>
      <c r="G73" s="1044"/>
      <c r="H73" s="1044"/>
      <c r="I73" s="1044"/>
      <c r="J73" s="1044"/>
      <c r="K73" s="1044"/>
      <c r="L73" s="1044"/>
      <c r="M73" s="1044"/>
      <c r="N73" s="1044"/>
      <c r="O73" s="1044"/>
      <c r="P73" s="1045"/>
      <c r="Q73" s="1046">
        <v>290289</v>
      </c>
      <c r="R73" s="1040"/>
      <c r="S73" s="1040"/>
      <c r="T73" s="1040"/>
      <c r="U73" s="1040"/>
      <c r="V73" s="1040">
        <v>278734</v>
      </c>
      <c r="W73" s="1040"/>
      <c r="X73" s="1040"/>
      <c r="Y73" s="1040"/>
      <c r="Z73" s="1040"/>
      <c r="AA73" s="1040">
        <v>11555</v>
      </c>
      <c r="AB73" s="1040"/>
      <c r="AC73" s="1040"/>
      <c r="AD73" s="1040"/>
      <c r="AE73" s="1040"/>
      <c r="AF73" s="1040">
        <v>11555</v>
      </c>
      <c r="AG73" s="1040"/>
      <c r="AH73" s="1040"/>
      <c r="AI73" s="1040"/>
      <c r="AJ73" s="1040"/>
      <c r="AK73" s="1040" t="s">
        <v>592</v>
      </c>
      <c r="AL73" s="1040"/>
      <c r="AM73" s="1040"/>
      <c r="AN73" s="1040"/>
      <c r="AO73" s="1040"/>
      <c r="AP73" s="1040" t="s">
        <v>592</v>
      </c>
      <c r="AQ73" s="1040"/>
      <c r="AR73" s="1040"/>
      <c r="AS73" s="1040"/>
      <c r="AT73" s="1040"/>
      <c r="AU73" s="1040" t="s">
        <v>592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301</v>
      </c>
      <c r="AG109" s="963"/>
      <c r="AH109" s="963"/>
      <c r="AI109" s="963"/>
      <c r="AJ109" s="964"/>
      <c r="AK109" s="965" t="s">
        <v>300</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301</v>
      </c>
      <c r="BW109" s="963"/>
      <c r="BX109" s="963"/>
      <c r="BY109" s="963"/>
      <c r="BZ109" s="964"/>
      <c r="CA109" s="965" t="s">
        <v>300</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301</v>
      </c>
      <c r="DM109" s="963"/>
      <c r="DN109" s="963"/>
      <c r="DO109" s="963"/>
      <c r="DP109" s="964"/>
      <c r="DQ109" s="965" t="s">
        <v>300</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3357720</v>
      </c>
      <c r="AB110" s="956"/>
      <c r="AC110" s="956"/>
      <c r="AD110" s="956"/>
      <c r="AE110" s="957"/>
      <c r="AF110" s="958">
        <v>3308390</v>
      </c>
      <c r="AG110" s="956"/>
      <c r="AH110" s="956"/>
      <c r="AI110" s="956"/>
      <c r="AJ110" s="957"/>
      <c r="AK110" s="958">
        <v>3435874</v>
      </c>
      <c r="AL110" s="956"/>
      <c r="AM110" s="956"/>
      <c r="AN110" s="956"/>
      <c r="AO110" s="957"/>
      <c r="AP110" s="959">
        <v>22.9</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30335237</v>
      </c>
      <c r="BR110" s="903"/>
      <c r="BS110" s="903"/>
      <c r="BT110" s="903"/>
      <c r="BU110" s="903"/>
      <c r="BV110" s="903">
        <v>31123569</v>
      </c>
      <c r="BW110" s="903"/>
      <c r="BX110" s="903"/>
      <c r="BY110" s="903"/>
      <c r="BZ110" s="903"/>
      <c r="CA110" s="903">
        <v>33742113</v>
      </c>
      <c r="CB110" s="903"/>
      <c r="CC110" s="903"/>
      <c r="CD110" s="903"/>
      <c r="CE110" s="903"/>
      <c r="CF110" s="927">
        <v>224.4</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t="s">
        <v>167</v>
      </c>
      <c r="DM110" s="903"/>
      <c r="DN110" s="903"/>
      <c r="DO110" s="903"/>
      <c r="DP110" s="903"/>
      <c r="DQ110" s="903" t="s">
        <v>432</v>
      </c>
      <c r="DR110" s="903"/>
      <c r="DS110" s="903"/>
      <c r="DT110" s="903"/>
      <c r="DU110" s="903"/>
      <c r="DV110" s="904" t="s">
        <v>167</v>
      </c>
      <c r="DW110" s="904"/>
      <c r="DX110" s="904"/>
      <c r="DY110" s="904"/>
      <c r="DZ110" s="905"/>
    </row>
    <row r="111" spans="1:131" s="226" customFormat="1" ht="26.25" customHeight="1" x14ac:dyDescent="0.15">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434</v>
      </c>
      <c r="AB111" s="984"/>
      <c r="AC111" s="984"/>
      <c r="AD111" s="984"/>
      <c r="AE111" s="985"/>
      <c r="AF111" s="986" t="s">
        <v>431</v>
      </c>
      <c r="AG111" s="984"/>
      <c r="AH111" s="984"/>
      <c r="AI111" s="984"/>
      <c r="AJ111" s="985"/>
      <c r="AK111" s="986" t="s">
        <v>167</v>
      </c>
      <c r="AL111" s="984"/>
      <c r="AM111" s="984"/>
      <c r="AN111" s="984"/>
      <c r="AO111" s="985"/>
      <c r="AP111" s="987" t="s">
        <v>167</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30917</v>
      </c>
      <c r="BR111" s="875"/>
      <c r="BS111" s="875"/>
      <c r="BT111" s="875"/>
      <c r="BU111" s="875"/>
      <c r="BV111" s="875">
        <v>19995</v>
      </c>
      <c r="BW111" s="875"/>
      <c r="BX111" s="875"/>
      <c r="BY111" s="875"/>
      <c r="BZ111" s="875"/>
      <c r="CA111" s="875">
        <v>12997</v>
      </c>
      <c r="CB111" s="875"/>
      <c r="CC111" s="875"/>
      <c r="CD111" s="875"/>
      <c r="CE111" s="875"/>
      <c r="CF111" s="936">
        <v>0.1</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437</v>
      </c>
      <c r="DH111" s="875"/>
      <c r="DI111" s="875"/>
      <c r="DJ111" s="875"/>
      <c r="DK111" s="875"/>
      <c r="DL111" s="875" t="s">
        <v>431</v>
      </c>
      <c r="DM111" s="875"/>
      <c r="DN111" s="875"/>
      <c r="DO111" s="875"/>
      <c r="DP111" s="875"/>
      <c r="DQ111" s="875" t="s">
        <v>167</v>
      </c>
      <c r="DR111" s="875"/>
      <c r="DS111" s="875"/>
      <c r="DT111" s="875"/>
      <c r="DU111" s="875"/>
      <c r="DV111" s="852" t="s">
        <v>167</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431</v>
      </c>
      <c r="AG112" s="838"/>
      <c r="AH112" s="838"/>
      <c r="AI112" s="838"/>
      <c r="AJ112" s="839"/>
      <c r="AK112" s="840" t="s">
        <v>440</v>
      </c>
      <c r="AL112" s="838"/>
      <c r="AM112" s="838"/>
      <c r="AN112" s="838"/>
      <c r="AO112" s="839"/>
      <c r="AP112" s="885" t="s">
        <v>431</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9072365</v>
      </c>
      <c r="BR112" s="875"/>
      <c r="BS112" s="875"/>
      <c r="BT112" s="875"/>
      <c r="BU112" s="875"/>
      <c r="BV112" s="875">
        <v>7664692</v>
      </c>
      <c r="BW112" s="875"/>
      <c r="BX112" s="875"/>
      <c r="BY112" s="875"/>
      <c r="BZ112" s="875"/>
      <c r="CA112" s="875">
        <v>7332767</v>
      </c>
      <c r="CB112" s="875"/>
      <c r="CC112" s="875"/>
      <c r="CD112" s="875"/>
      <c r="CE112" s="875"/>
      <c r="CF112" s="936">
        <v>48.8</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167</v>
      </c>
      <c r="DH112" s="875"/>
      <c r="DI112" s="875"/>
      <c r="DJ112" s="875"/>
      <c r="DK112" s="875"/>
      <c r="DL112" s="875" t="s">
        <v>431</v>
      </c>
      <c r="DM112" s="875"/>
      <c r="DN112" s="875"/>
      <c r="DO112" s="875"/>
      <c r="DP112" s="875"/>
      <c r="DQ112" s="875" t="s">
        <v>443</v>
      </c>
      <c r="DR112" s="875"/>
      <c r="DS112" s="875"/>
      <c r="DT112" s="875"/>
      <c r="DU112" s="875"/>
      <c r="DV112" s="852" t="s">
        <v>431</v>
      </c>
      <c r="DW112" s="852"/>
      <c r="DX112" s="852"/>
      <c r="DY112" s="852"/>
      <c r="DZ112" s="853"/>
    </row>
    <row r="113" spans="1:130" s="226" customFormat="1" ht="26.25" customHeight="1" x14ac:dyDescent="0.15">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632457</v>
      </c>
      <c r="AB113" s="984"/>
      <c r="AC113" s="984"/>
      <c r="AD113" s="984"/>
      <c r="AE113" s="985"/>
      <c r="AF113" s="986">
        <v>658029</v>
      </c>
      <c r="AG113" s="984"/>
      <c r="AH113" s="984"/>
      <c r="AI113" s="984"/>
      <c r="AJ113" s="985"/>
      <c r="AK113" s="986">
        <v>664807</v>
      </c>
      <c r="AL113" s="984"/>
      <c r="AM113" s="984"/>
      <c r="AN113" s="984"/>
      <c r="AO113" s="985"/>
      <c r="AP113" s="987">
        <v>4.4000000000000004</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1861295</v>
      </c>
      <c r="BR113" s="875"/>
      <c r="BS113" s="875"/>
      <c r="BT113" s="875"/>
      <c r="BU113" s="875"/>
      <c r="BV113" s="875">
        <v>1981823</v>
      </c>
      <c r="BW113" s="875"/>
      <c r="BX113" s="875"/>
      <c r="BY113" s="875"/>
      <c r="BZ113" s="875"/>
      <c r="CA113" s="875">
        <v>1485835</v>
      </c>
      <c r="CB113" s="875"/>
      <c r="CC113" s="875"/>
      <c r="CD113" s="875"/>
      <c r="CE113" s="875"/>
      <c r="CF113" s="936">
        <v>9.9</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447</v>
      </c>
      <c r="DH113" s="838"/>
      <c r="DI113" s="838"/>
      <c r="DJ113" s="838"/>
      <c r="DK113" s="839"/>
      <c r="DL113" s="840" t="s">
        <v>448</v>
      </c>
      <c r="DM113" s="838"/>
      <c r="DN113" s="838"/>
      <c r="DO113" s="838"/>
      <c r="DP113" s="839"/>
      <c r="DQ113" s="840" t="s">
        <v>167</v>
      </c>
      <c r="DR113" s="838"/>
      <c r="DS113" s="838"/>
      <c r="DT113" s="838"/>
      <c r="DU113" s="839"/>
      <c r="DV113" s="885" t="s">
        <v>432</v>
      </c>
      <c r="DW113" s="886"/>
      <c r="DX113" s="886"/>
      <c r="DY113" s="886"/>
      <c r="DZ113" s="887"/>
    </row>
    <row r="114" spans="1:130" s="226" customFormat="1" ht="26.25" customHeight="1" x14ac:dyDescent="0.15">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205621</v>
      </c>
      <c r="AB114" s="838"/>
      <c r="AC114" s="838"/>
      <c r="AD114" s="838"/>
      <c r="AE114" s="839"/>
      <c r="AF114" s="840">
        <v>240309</v>
      </c>
      <c r="AG114" s="838"/>
      <c r="AH114" s="838"/>
      <c r="AI114" s="838"/>
      <c r="AJ114" s="839"/>
      <c r="AK114" s="840">
        <v>187081</v>
      </c>
      <c r="AL114" s="838"/>
      <c r="AM114" s="838"/>
      <c r="AN114" s="838"/>
      <c r="AO114" s="839"/>
      <c r="AP114" s="885">
        <v>1.2</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3743275</v>
      </c>
      <c r="BR114" s="875"/>
      <c r="BS114" s="875"/>
      <c r="BT114" s="875"/>
      <c r="BU114" s="875"/>
      <c r="BV114" s="875">
        <v>2286049</v>
      </c>
      <c r="BW114" s="875"/>
      <c r="BX114" s="875"/>
      <c r="BY114" s="875"/>
      <c r="BZ114" s="875"/>
      <c r="CA114" s="875">
        <v>2076570</v>
      </c>
      <c r="CB114" s="875"/>
      <c r="CC114" s="875"/>
      <c r="CD114" s="875"/>
      <c r="CE114" s="875"/>
      <c r="CF114" s="936">
        <v>13.8</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437</v>
      </c>
      <c r="DH114" s="838"/>
      <c r="DI114" s="838"/>
      <c r="DJ114" s="838"/>
      <c r="DK114" s="839"/>
      <c r="DL114" s="840" t="s">
        <v>167</v>
      </c>
      <c r="DM114" s="838"/>
      <c r="DN114" s="838"/>
      <c r="DO114" s="838"/>
      <c r="DP114" s="839"/>
      <c r="DQ114" s="840" t="s">
        <v>452</v>
      </c>
      <c r="DR114" s="838"/>
      <c r="DS114" s="838"/>
      <c r="DT114" s="838"/>
      <c r="DU114" s="839"/>
      <c r="DV114" s="885" t="s">
        <v>432</v>
      </c>
      <c r="DW114" s="886"/>
      <c r="DX114" s="886"/>
      <c r="DY114" s="886"/>
      <c r="DZ114" s="887"/>
    </row>
    <row r="115" spans="1:130" s="226" customFormat="1" ht="26.25" customHeight="1" x14ac:dyDescent="0.15">
      <c r="A115" s="979"/>
      <c r="B115" s="980"/>
      <c r="C115" s="808" t="s">
        <v>453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14199</v>
      </c>
      <c r="AB115" s="984"/>
      <c r="AC115" s="984"/>
      <c r="AD115" s="984"/>
      <c r="AE115" s="985"/>
      <c r="AF115" s="986">
        <v>12124</v>
      </c>
      <c r="AG115" s="984"/>
      <c r="AH115" s="984"/>
      <c r="AI115" s="984"/>
      <c r="AJ115" s="985"/>
      <c r="AK115" s="986">
        <v>9656</v>
      </c>
      <c r="AL115" s="984"/>
      <c r="AM115" s="984"/>
      <c r="AN115" s="984"/>
      <c r="AO115" s="985"/>
      <c r="AP115" s="987">
        <v>0.1</v>
      </c>
      <c r="AQ115" s="988"/>
      <c r="AR115" s="988"/>
      <c r="AS115" s="988"/>
      <c r="AT115" s="989"/>
      <c r="AU115" s="997"/>
      <c r="AV115" s="998"/>
      <c r="AW115" s="998"/>
      <c r="AX115" s="998"/>
      <c r="AY115" s="998"/>
      <c r="AZ115" s="873" t="s">
        <v>454</v>
      </c>
      <c r="BA115" s="808"/>
      <c r="BB115" s="808"/>
      <c r="BC115" s="808"/>
      <c r="BD115" s="808"/>
      <c r="BE115" s="808"/>
      <c r="BF115" s="808"/>
      <c r="BG115" s="808"/>
      <c r="BH115" s="808"/>
      <c r="BI115" s="808"/>
      <c r="BJ115" s="808"/>
      <c r="BK115" s="808"/>
      <c r="BL115" s="808"/>
      <c r="BM115" s="808"/>
      <c r="BN115" s="808"/>
      <c r="BO115" s="808"/>
      <c r="BP115" s="809"/>
      <c r="BQ115" s="874" t="s">
        <v>167</v>
      </c>
      <c r="BR115" s="875"/>
      <c r="BS115" s="875"/>
      <c r="BT115" s="875"/>
      <c r="BU115" s="875"/>
      <c r="BV115" s="875" t="s">
        <v>167</v>
      </c>
      <c r="BW115" s="875"/>
      <c r="BX115" s="875"/>
      <c r="BY115" s="875"/>
      <c r="BZ115" s="875"/>
      <c r="CA115" s="875" t="s">
        <v>443</v>
      </c>
      <c r="CB115" s="875"/>
      <c r="CC115" s="875"/>
      <c r="CD115" s="875"/>
      <c r="CE115" s="875"/>
      <c r="CF115" s="936" t="s">
        <v>443</v>
      </c>
      <c r="CG115" s="937"/>
      <c r="CH115" s="937"/>
      <c r="CI115" s="937"/>
      <c r="CJ115" s="937"/>
      <c r="CK115" s="992"/>
      <c r="CL115" s="879"/>
      <c r="CM115" s="873"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456</v>
      </c>
      <c r="DH115" s="838"/>
      <c r="DI115" s="838"/>
      <c r="DJ115" s="838"/>
      <c r="DK115" s="839"/>
      <c r="DL115" s="840" t="s">
        <v>452</v>
      </c>
      <c r="DM115" s="838"/>
      <c r="DN115" s="838"/>
      <c r="DO115" s="838"/>
      <c r="DP115" s="839"/>
      <c r="DQ115" s="840" t="s">
        <v>167</v>
      </c>
      <c r="DR115" s="838"/>
      <c r="DS115" s="838"/>
      <c r="DT115" s="838"/>
      <c r="DU115" s="839"/>
      <c r="DV115" s="885" t="s">
        <v>431</v>
      </c>
      <c r="DW115" s="886"/>
      <c r="DX115" s="886"/>
      <c r="DY115" s="886"/>
      <c r="DZ115" s="887"/>
    </row>
    <row r="116" spans="1:130" s="226" customFormat="1" ht="26.25" customHeight="1" x14ac:dyDescent="0.15">
      <c r="A116" s="981"/>
      <c r="B116" s="982"/>
      <c r="C116" s="941" t="s">
        <v>457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110</v>
      </c>
      <c r="AB116" s="838"/>
      <c r="AC116" s="838"/>
      <c r="AD116" s="838"/>
      <c r="AE116" s="839"/>
      <c r="AF116" s="840">
        <v>187</v>
      </c>
      <c r="AG116" s="838"/>
      <c r="AH116" s="838"/>
      <c r="AI116" s="838"/>
      <c r="AJ116" s="839"/>
      <c r="AK116" s="840">
        <v>191</v>
      </c>
      <c r="AL116" s="838"/>
      <c r="AM116" s="838"/>
      <c r="AN116" s="838"/>
      <c r="AO116" s="839"/>
      <c r="AP116" s="885">
        <v>0</v>
      </c>
      <c r="AQ116" s="886"/>
      <c r="AR116" s="886"/>
      <c r="AS116" s="886"/>
      <c r="AT116" s="887"/>
      <c r="AU116" s="997"/>
      <c r="AV116" s="998"/>
      <c r="AW116" s="998"/>
      <c r="AX116" s="998"/>
      <c r="AY116" s="998"/>
      <c r="AZ116" s="924" t="s">
        <v>458</v>
      </c>
      <c r="BA116" s="925"/>
      <c r="BB116" s="925"/>
      <c r="BC116" s="925"/>
      <c r="BD116" s="925"/>
      <c r="BE116" s="925"/>
      <c r="BF116" s="925"/>
      <c r="BG116" s="925"/>
      <c r="BH116" s="925"/>
      <c r="BI116" s="925"/>
      <c r="BJ116" s="925"/>
      <c r="BK116" s="925"/>
      <c r="BL116" s="925"/>
      <c r="BM116" s="925"/>
      <c r="BN116" s="925"/>
      <c r="BO116" s="925"/>
      <c r="BP116" s="926"/>
      <c r="BQ116" s="874" t="s">
        <v>448</v>
      </c>
      <c r="BR116" s="875"/>
      <c r="BS116" s="875"/>
      <c r="BT116" s="875"/>
      <c r="BU116" s="875"/>
      <c r="BV116" s="875" t="s">
        <v>167</v>
      </c>
      <c r="BW116" s="875"/>
      <c r="BX116" s="875"/>
      <c r="BY116" s="875"/>
      <c r="BZ116" s="875"/>
      <c r="CA116" s="875" t="s">
        <v>447</v>
      </c>
      <c r="CB116" s="875"/>
      <c r="CC116" s="875"/>
      <c r="CD116" s="875"/>
      <c r="CE116" s="875"/>
      <c r="CF116" s="936" t="s">
        <v>456</v>
      </c>
      <c r="CG116" s="937"/>
      <c r="CH116" s="937"/>
      <c r="CI116" s="937"/>
      <c r="CJ116" s="937"/>
      <c r="CK116" s="992"/>
      <c r="CL116" s="879"/>
      <c r="CM116" s="882" t="s">
        <v>459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431</v>
      </c>
      <c r="DH116" s="838"/>
      <c r="DI116" s="838"/>
      <c r="DJ116" s="838"/>
      <c r="DK116" s="839"/>
      <c r="DL116" s="840" t="s">
        <v>432</v>
      </c>
      <c r="DM116" s="838"/>
      <c r="DN116" s="838"/>
      <c r="DO116" s="838"/>
      <c r="DP116" s="839"/>
      <c r="DQ116" s="840" t="s">
        <v>167</v>
      </c>
      <c r="DR116" s="838"/>
      <c r="DS116" s="838"/>
      <c r="DT116" s="838"/>
      <c r="DU116" s="839"/>
      <c r="DV116" s="885" t="s">
        <v>167</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460</v>
      </c>
      <c r="Z117" s="964"/>
      <c r="AA117" s="969">
        <v>4210107</v>
      </c>
      <c r="AB117" s="970"/>
      <c r="AC117" s="970"/>
      <c r="AD117" s="970"/>
      <c r="AE117" s="971"/>
      <c r="AF117" s="972">
        <v>4219039</v>
      </c>
      <c r="AG117" s="970"/>
      <c r="AH117" s="970"/>
      <c r="AI117" s="970"/>
      <c r="AJ117" s="971"/>
      <c r="AK117" s="972">
        <v>4297609</v>
      </c>
      <c r="AL117" s="970"/>
      <c r="AM117" s="970"/>
      <c r="AN117" s="970"/>
      <c r="AO117" s="971"/>
      <c r="AP117" s="973"/>
      <c r="AQ117" s="974"/>
      <c r="AR117" s="974"/>
      <c r="AS117" s="974"/>
      <c r="AT117" s="975"/>
      <c r="AU117" s="997"/>
      <c r="AV117" s="998"/>
      <c r="AW117" s="998"/>
      <c r="AX117" s="998"/>
      <c r="AY117" s="998"/>
      <c r="AZ117" s="924" t="s">
        <v>461</v>
      </c>
      <c r="BA117" s="925"/>
      <c r="BB117" s="925"/>
      <c r="BC117" s="925"/>
      <c r="BD117" s="925"/>
      <c r="BE117" s="925"/>
      <c r="BF117" s="925"/>
      <c r="BG117" s="925"/>
      <c r="BH117" s="925"/>
      <c r="BI117" s="925"/>
      <c r="BJ117" s="925"/>
      <c r="BK117" s="925"/>
      <c r="BL117" s="925"/>
      <c r="BM117" s="925"/>
      <c r="BN117" s="925"/>
      <c r="BO117" s="925"/>
      <c r="BP117" s="926"/>
      <c r="BQ117" s="874" t="s">
        <v>456</v>
      </c>
      <c r="BR117" s="875"/>
      <c r="BS117" s="875"/>
      <c r="BT117" s="875"/>
      <c r="BU117" s="875"/>
      <c r="BV117" s="875" t="s">
        <v>452</v>
      </c>
      <c r="BW117" s="875"/>
      <c r="BX117" s="875"/>
      <c r="BY117" s="875"/>
      <c r="BZ117" s="875"/>
      <c r="CA117" s="875" t="s">
        <v>447</v>
      </c>
      <c r="CB117" s="875"/>
      <c r="CC117" s="875"/>
      <c r="CD117" s="875"/>
      <c r="CE117" s="875"/>
      <c r="CF117" s="936" t="s">
        <v>431</v>
      </c>
      <c r="CG117" s="937"/>
      <c r="CH117" s="937"/>
      <c r="CI117" s="937"/>
      <c r="CJ117" s="937"/>
      <c r="CK117" s="992"/>
      <c r="CL117" s="879"/>
      <c r="CM117" s="882" t="s">
        <v>462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431</v>
      </c>
      <c r="DH117" s="838"/>
      <c r="DI117" s="838"/>
      <c r="DJ117" s="838"/>
      <c r="DK117" s="839"/>
      <c r="DL117" s="840" t="s">
        <v>431</v>
      </c>
      <c r="DM117" s="838"/>
      <c r="DN117" s="838"/>
      <c r="DO117" s="838"/>
      <c r="DP117" s="839"/>
      <c r="DQ117" s="840" t="s">
        <v>431</v>
      </c>
      <c r="DR117" s="838"/>
      <c r="DS117" s="838"/>
      <c r="DT117" s="838"/>
      <c r="DU117" s="839"/>
      <c r="DV117" s="885" t="s">
        <v>456</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301</v>
      </c>
      <c r="AG118" s="963"/>
      <c r="AH118" s="963"/>
      <c r="AI118" s="963"/>
      <c r="AJ118" s="964"/>
      <c r="AK118" s="965" t="s">
        <v>300</v>
      </c>
      <c r="AL118" s="963"/>
      <c r="AM118" s="963"/>
      <c r="AN118" s="963"/>
      <c r="AO118" s="964"/>
      <c r="AP118" s="966" t="s">
        <v>425</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431</v>
      </c>
      <c r="BR118" s="906"/>
      <c r="BS118" s="906"/>
      <c r="BT118" s="906"/>
      <c r="BU118" s="906"/>
      <c r="BV118" s="906" t="s">
        <v>452</v>
      </c>
      <c r="BW118" s="906"/>
      <c r="BX118" s="906"/>
      <c r="BY118" s="906"/>
      <c r="BZ118" s="906"/>
      <c r="CA118" s="906" t="s">
        <v>167</v>
      </c>
      <c r="CB118" s="906"/>
      <c r="CC118" s="906"/>
      <c r="CD118" s="906"/>
      <c r="CE118" s="906"/>
      <c r="CF118" s="936" t="s">
        <v>431</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456</v>
      </c>
      <c r="DH118" s="838"/>
      <c r="DI118" s="838"/>
      <c r="DJ118" s="838"/>
      <c r="DK118" s="839"/>
      <c r="DL118" s="840" t="s">
        <v>167</v>
      </c>
      <c r="DM118" s="838"/>
      <c r="DN118" s="838"/>
      <c r="DO118" s="838"/>
      <c r="DP118" s="839"/>
      <c r="DQ118" s="840" t="s">
        <v>431</v>
      </c>
      <c r="DR118" s="838"/>
      <c r="DS118" s="838"/>
      <c r="DT118" s="838"/>
      <c r="DU118" s="839"/>
      <c r="DV118" s="885" t="s">
        <v>437</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431</v>
      </c>
      <c r="AB119" s="956"/>
      <c r="AC119" s="956"/>
      <c r="AD119" s="956"/>
      <c r="AE119" s="957"/>
      <c r="AF119" s="958" t="s">
        <v>167</v>
      </c>
      <c r="AG119" s="956"/>
      <c r="AH119" s="956"/>
      <c r="AI119" s="956"/>
      <c r="AJ119" s="957"/>
      <c r="AK119" s="958" t="s">
        <v>431</v>
      </c>
      <c r="AL119" s="956"/>
      <c r="AM119" s="956"/>
      <c r="AN119" s="956"/>
      <c r="AO119" s="957"/>
      <c r="AP119" s="959" t="s">
        <v>440</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465</v>
      </c>
      <c r="BP119" s="939"/>
      <c r="BQ119" s="943">
        <v>45043089</v>
      </c>
      <c r="BR119" s="906"/>
      <c r="BS119" s="906"/>
      <c r="BT119" s="906"/>
      <c r="BU119" s="906"/>
      <c r="BV119" s="906">
        <v>43076128</v>
      </c>
      <c r="BW119" s="906"/>
      <c r="BX119" s="906"/>
      <c r="BY119" s="906"/>
      <c r="BZ119" s="906"/>
      <c r="CA119" s="906">
        <v>44650282</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30917</v>
      </c>
      <c r="DH119" s="821"/>
      <c r="DI119" s="821"/>
      <c r="DJ119" s="821"/>
      <c r="DK119" s="822"/>
      <c r="DL119" s="823">
        <v>19995</v>
      </c>
      <c r="DM119" s="821"/>
      <c r="DN119" s="821"/>
      <c r="DO119" s="821"/>
      <c r="DP119" s="822"/>
      <c r="DQ119" s="823">
        <v>12997</v>
      </c>
      <c r="DR119" s="821"/>
      <c r="DS119" s="821"/>
      <c r="DT119" s="821"/>
      <c r="DU119" s="822"/>
      <c r="DV119" s="909">
        <v>0.1</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456</v>
      </c>
      <c r="AB120" s="838"/>
      <c r="AC120" s="838"/>
      <c r="AD120" s="838"/>
      <c r="AE120" s="839"/>
      <c r="AF120" s="840" t="s">
        <v>456</v>
      </c>
      <c r="AG120" s="838"/>
      <c r="AH120" s="838"/>
      <c r="AI120" s="838"/>
      <c r="AJ120" s="839"/>
      <c r="AK120" s="840" t="s">
        <v>431</v>
      </c>
      <c r="AL120" s="838"/>
      <c r="AM120" s="838"/>
      <c r="AN120" s="838"/>
      <c r="AO120" s="839"/>
      <c r="AP120" s="885" t="s">
        <v>431</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9576816</v>
      </c>
      <c r="BR120" s="903"/>
      <c r="BS120" s="903"/>
      <c r="BT120" s="903"/>
      <c r="BU120" s="903"/>
      <c r="BV120" s="903">
        <v>9284461</v>
      </c>
      <c r="BW120" s="903"/>
      <c r="BX120" s="903"/>
      <c r="BY120" s="903"/>
      <c r="BZ120" s="903"/>
      <c r="CA120" s="903">
        <v>9888761</v>
      </c>
      <c r="CB120" s="903"/>
      <c r="CC120" s="903"/>
      <c r="CD120" s="903"/>
      <c r="CE120" s="903"/>
      <c r="CF120" s="927">
        <v>65.8</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2591414</v>
      </c>
      <c r="DH120" s="903"/>
      <c r="DI120" s="903"/>
      <c r="DJ120" s="903"/>
      <c r="DK120" s="903"/>
      <c r="DL120" s="903">
        <v>4770219</v>
      </c>
      <c r="DM120" s="903"/>
      <c r="DN120" s="903"/>
      <c r="DO120" s="903"/>
      <c r="DP120" s="903"/>
      <c r="DQ120" s="903">
        <v>4436890</v>
      </c>
      <c r="DR120" s="903"/>
      <c r="DS120" s="903"/>
      <c r="DT120" s="903"/>
      <c r="DU120" s="903"/>
      <c r="DV120" s="904">
        <v>29.5</v>
      </c>
      <c r="DW120" s="904"/>
      <c r="DX120" s="904"/>
      <c r="DY120" s="904"/>
      <c r="DZ120" s="905"/>
    </row>
    <row r="121" spans="1:130" s="226" customFormat="1" ht="26.25" customHeight="1" x14ac:dyDescent="0.15">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431</v>
      </c>
      <c r="AB121" s="838"/>
      <c r="AC121" s="838"/>
      <c r="AD121" s="838"/>
      <c r="AE121" s="839"/>
      <c r="AF121" s="840" t="s">
        <v>431</v>
      </c>
      <c r="AG121" s="838"/>
      <c r="AH121" s="838"/>
      <c r="AI121" s="838"/>
      <c r="AJ121" s="839"/>
      <c r="AK121" s="840" t="s">
        <v>472</v>
      </c>
      <c r="AL121" s="838"/>
      <c r="AM121" s="838"/>
      <c r="AN121" s="838"/>
      <c r="AO121" s="839"/>
      <c r="AP121" s="885" t="s">
        <v>452</v>
      </c>
      <c r="AQ121" s="886"/>
      <c r="AR121" s="886"/>
      <c r="AS121" s="886"/>
      <c r="AT121" s="887"/>
      <c r="AU121" s="947"/>
      <c r="AV121" s="948"/>
      <c r="AW121" s="948"/>
      <c r="AX121" s="948"/>
      <c r="AY121" s="949"/>
      <c r="AZ121" s="873" t="s">
        <v>473</v>
      </c>
      <c r="BA121" s="808"/>
      <c r="BB121" s="808"/>
      <c r="BC121" s="808"/>
      <c r="BD121" s="808"/>
      <c r="BE121" s="808"/>
      <c r="BF121" s="808"/>
      <c r="BG121" s="808"/>
      <c r="BH121" s="808"/>
      <c r="BI121" s="808"/>
      <c r="BJ121" s="808"/>
      <c r="BK121" s="808"/>
      <c r="BL121" s="808"/>
      <c r="BM121" s="808"/>
      <c r="BN121" s="808"/>
      <c r="BO121" s="808"/>
      <c r="BP121" s="809"/>
      <c r="BQ121" s="874">
        <v>5816820</v>
      </c>
      <c r="BR121" s="875"/>
      <c r="BS121" s="875"/>
      <c r="BT121" s="875"/>
      <c r="BU121" s="875"/>
      <c r="BV121" s="875">
        <v>1523953</v>
      </c>
      <c r="BW121" s="875"/>
      <c r="BX121" s="875"/>
      <c r="BY121" s="875"/>
      <c r="BZ121" s="875"/>
      <c r="CA121" s="875">
        <v>2018250</v>
      </c>
      <c r="CB121" s="875"/>
      <c r="CC121" s="875"/>
      <c r="CD121" s="875"/>
      <c r="CE121" s="875"/>
      <c r="CF121" s="936">
        <v>13.4</v>
      </c>
      <c r="CG121" s="937"/>
      <c r="CH121" s="937"/>
      <c r="CI121" s="937"/>
      <c r="CJ121" s="937"/>
      <c r="CK121" s="930"/>
      <c r="CL121" s="916"/>
      <c r="CM121" s="916"/>
      <c r="CN121" s="916"/>
      <c r="CO121" s="917"/>
      <c r="CP121" s="896" t="s">
        <v>474</v>
      </c>
      <c r="CQ121" s="897"/>
      <c r="CR121" s="897"/>
      <c r="CS121" s="897"/>
      <c r="CT121" s="897"/>
      <c r="CU121" s="897"/>
      <c r="CV121" s="897"/>
      <c r="CW121" s="897"/>
      <c r="CX121" s="897"/>
      <c r="CY121" s="897"/>
      <c r="CZ121" s="897"/>
      <c r="DA121" s="897"/>
      <c r="DB121" s="897"/>
      <c r="DC121" s="897"/>
      <c r="DD121" s="897"/>
      <c r="DE121" s="897"/>
      <c r="DF121" s="898"/>
      <c r="DG121" s="874">
        <v>513133</v>
      </c>
      <c r="DH121" s="875"/>
      <c r="DI121" s="875"/>
      <c r="DJ121" s="875"/>
      <c r="DK121" s="875"/>
      <c r="DL121" s="875">
        <v>2472664</v>
      </c>
      <c r="DM121" s="875"/>
      <c r="DN121" s="875"/>
      <c r="DO121" s="875"/>
      <c r="DP121" s="875"/>
      <c r="DQ121" s="875">
        <v>2440244</v>
      </c>
      <c r="DR121" s="875"/>
      <c r="DS121" s="875"/>
      <c r="DT121" s="875"/>
      <c r="DU121" s="875"/>
      <c r="DV121" s="852">
        <v>16.2</v>
      </c>
      <c r="DW121" s="852"/>
      <c r="DX121" s="852"/>
      <c r="DY121" s="852"/>
      <c r="DZ121" s="853"/>
    </row>
    <row r="122" spans="1:130" s="226" customFormat="1" ht="26.25" customHeight="1" x14ac:dyDescent="0.15">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431</v>
      </c>
      <c r="AB122" s="838"/>
      <c r="AC122" s="838"/>
      <c r="AD122" s="838"/>
      <c r="AE122" s="839"/>
      <c r="AF122" s="840" t="s">
        <v>431</v>
      </c>
      <c r="AG122" s="838"/>
      <c r="AH122" s="838"/>
      <c r="AI122" s="838"/>
      <c r="AJ122" s="839"/>
      <c r="AK122" s="840" t="s">
        <v>431</v>
      </c>
      <c r="AL122" s="838"/>
      <c r="AM122" s="838"/>
      <c r="AN122" s="838"/>
      <c r="AO122" s="839"/>
      <c r="AP122" s="885" t="s">
        <v>431</v>
      </c>
      <c r="AQ122" s="886"/>
      <c r="AR122" s="886"/>
      <c r="AS122" s="886"/>
      <c r="AT122" s="887"/>
      <c r="AU122" s="947"/>
      <c r="AV122" s="948"/>
      <c r="AW122" s="948"/>
      <c r="AX122" s="948"/>
      <c r="AY122" s="949"/>
      <c r="AZ122" s="940" t="s">
        <v>475</v>
      </c>
      <c r="BA122" s="941"/>
      <c r="BB122" s="941"/>
      <c r="BC122" s="941"/>
      <c r="BD122" s="941"/>
      <c r="BE122" s="941"/>
      <c r="BF122" s="941"/>
      <c r="BG122" s="941"/>
      <c r="BH122" s="941"/>
      <c r="BI122" s="941"/>
      <c r="BJ122" s="941"/>
      <c r="BK122" s="941"/>
      <c r="BL122" s="941"/>
      <c r="BM122" s="941"/>
      <c r="BN122" s="941"/>
      <c r="BO122" s="941"/>
      <c r="BP122" s="942"/>
      <c r="BQ122" s="943">
        <v>28262741</v>
      </c>
      <c r="BR122" s="906"/>
      <c r="BS122" s="906"/>
      <c r="BT122" s="906"/>
      <c r="BU122" s="906"/>
      <c r="BV122" s="906">
        <v>29866501</v>
      </c>
      <c r="BW122" s="906"/>
      <c r="BX122" s="906"/>
      <c r="BY122" s="906"/>
      <c r="BZ122" s="906"/>
      <c r="CA122" s="906">
        <v>31857619</v>
      </c>
      <c r="CB122" s="906"/>
      <c r="CC122" s="906"/>
      <c r="CD122" s="906"/>
      <c r="CE122" s="906"/>
      <c r="CF122" s="907">
        <v>211.9</v>
      </c>
      <c r="CG122" s="908"/>
      <c r="CH122" s="908"/>
      <c r="CI122" s="908"/>
      <c r="CJ122" s="908"/>
      <c r="CK122" s="930"/>
      <c r="CL122" s="916"/>
      <c r="CM122" s="916"/>
      <c r="CN122" s="916"/>
      <c r="CO122" s="917"/>
      <c r="CP122" s="896" t="s">
        <v>398</v>
      </c>
      <c r="CQ122" s="897"/>
      <c r="CR122" s="897"/>
      <c r="CS122" s="897"/>
      <c r="CT122" s="897"/>
      <c r="CU122" s="897"/>
      <c r="CV122" s="897"/>
      <c r="CW122" s="897"/>
      <c r="CX122" s="897"/>
      <c r="CY122" s="897"/>
      <c r="CZ122" s="897"/>
      <c r="DA122" s="897"/>
      <c r="DB122" s="897"/>
      <c r="DC122" s="897"/>
      <c r="DD122" s="897"/>
      <c r="DE122" s="897"/>
      <c r="DF122" s="898"/>
      <c r="DG122" s="874">
        <v>368770</v>
      </c>
      <c r="DH122" s="875"/>
      <c r="DI122" s="875"/>
      <c r="DJ122" s="875"/>
      <c r="DK122" s="875"/>
      <c r="DL122" s="875">
        <v>375880</v>
      </c>
      <c r="DM122" s="875"/>
      <c r="DN122" s="875"/>
      <c r="DO122" s="875"/>
      <c r="DP122" s="875"/>
      <c r="DQ122" s="875">
        <v>396605</v>
      </c>
      <c r="DR122" s="875"/>
      <c r="DS122" s="875"/>
      <c r="DT122" s="875"/>
      <c r="DU122" s="875"/>
      <c r="DV122" s="852">
        <v>2.6</v>
      </c>
      <c r="DW122" s="852"/>
      <c r="DX122" s="852"/>
      <c r="DY122" s="852"/>
      <c r="DZ122" s="853"/>
    </row>
    <row r="123" spans="1:130" s="226" customFormat="1" ht="26.25" customHeight="1" x14ac:dyDescent="0.15">
      <c r="A123" s="878"/>
      <c r="B123" s="879"/>
      <c r="C123" s="882" t="s">
        <v>459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437</v>
      </c>
      <c r="AB123" s="838"/>
      <c r="AC123" s="838"/>
      <c r="AD123" s="838"/>
      <c r="AE123" s="839"/>
      <c r="AF123" s="840" t="s">
        <v>431</v>
      </c>
      <c r="AG123" s="838"/>
      <c r="AH123" s="838"/>
      <c r="AI123" s="838"/>
      <c r="AJ123" s="839"/>
      <c r="AK123" s="840" t="s">
        <v>456</v>
      </c>
      <c r="AL123" s="838"/>
      <c r="AM123" s="838"/>
      <c r="AN123" s="838"/>
      <c r="AO123" s="839"/>
      <c r="AP123" s="885" t="s">
        <v>440</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476</v>
      </c>
      <c r="BP123" s="939"/>
      <c r="BQ123" s="893">
        <v>43656377</v>
      </c>
      <c r="BR123" s="894"/>
      <c r="BS123" s="894"/>
      <c r="BT123" s="894"/>
      <c r="BU123" s="894"/>
      <c r="BV123" s="894">
        <v>40674915</v>
      </c>
      <c r="BW123" s="894"/>
      <c r="BX123" s="894"/>
      <c r="BY123" s="894"/>
      <c r="BZ123" s="894"/>
      <c r="CA123" s="894">
        <v>43764630</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v>33237</v>
      </c>
      <c r="DH123" s="838"/>
      <c r="DI123" s="838"/>
      <c r="DJ123" s="838"/>
      <c r="DK123" s="839"/>
      <c r="DL123" s="840">
        <v>45929</v>
      </c>
      <c r="DM123" s="838"/>
      <c r="DN123" s="838"/>
      <c r="DO123" s="838"/>
      <c r="DP123" s="839"/>
      <c r="DQ123" s="840">
        <v>59028</v>
      </c>
      <c r="DR123" s="838"/>
      <c r="DS123" s="838"/>
      <c r="DT123" s="838"/>
      <c r="DU123" s="839"/>
      <c r="DV123" s="885">
        <v>0.4</v>
      </c>
      <c r="DW123" s="886"/>
      <c r="DX123" s="886"/>
      <c r="DY123" s="886"/>
      <c r="DZ123" s="887"/>
    </row>
    <row r="124" spans="1:130" s="226" customFormat="1" ht="26.25" customHeight="1" thickBot="1" x14ac:dyDescent="0.2">
      <c r="A124" s="878"/>
      <c r="B124" s="879"/>
      <c r="C124" s="882" t="s">
        <v>462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431</v>
      </c>
      <c r="AB124" s="838"/>
      <c r="AC124" s="838"/>
      <c r="AD124" s="838"/>
      <c r="AE124" s="839"/>
      <c r="AF124" s="840" t="s">
        <v>472</v>
      </c>
      <c r="AG124" s="838"/>
      <c r="AH124" s="838"/>
      <c r="AI124" s="838"/>
      <c r="AJ124" s="839"/>
      <c r="AK124" s="840" t="s">
        <v>440</v>
      </c>
      <c r="AL124" s="838"/>
      <c r="AM124" s="838"/>
      <c r="AN124" s="838"/>
      <c r="AO124" s="839"/>
      <c r="AP124" s="885" t="s">
        <v>452</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8.9</v>
      </c>
      <c r="BR124" s="892"/>
      <c r="BS124" s="892"/>
      <c r="BT124" s="892"/>
      <c r="BU124" s="892"/>
      <c r="BV124" s="892">
        <v>15.6</v>
      </c>
      <c r="BW124" s="892"/>
      <c r="BX124" s="892"/>
      <c r="BY124" s="892"/>
      <c r="BZ124" s="892"/>
      <c r="CA124" s="892">
        <v>5.8</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v>5565811</v>
      </c>
      <c r="DH124" s="821"/>
      <c r="DI124" s="821"/>
      <c r="DJ124" s="821"/>
      <c r="DK124" s="822"/>
      <c r="DL124" s="823" t="s">
        <v>448</v>
      </c>
      <c r="DM124" s="821"/>
      <c r="DN124" s="821"/>
      <c r="DO124" s="821"/>
      <c r="DP124" s="822"/>
      <c r="DQ124" s="823" t="s">
        <v>167</v>
      </c>
      <c r="DR124" s="821"/>
      <c r="DS124" s="821"/>
      <c r="DT124" s="821"/>
      <c r="DU124" s="822"/>
      <c r="DV124" s="909" t="s">
        <v>431</v>
      </c>
      <c r="DW124" s="910"/>
      <c r="DX124" s="910"/>
      <c r="DY124" s="910"/>
      <c r="DZ124" s="911"/>
    </row>
    <row r="125" spans="1:130" s="226" customFormat="1" ht="26.25" customHeight="1" x14ac:dyDescent="0.15">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431</v>
      </c>
      <c r="AB125" s="838"/>
      <c r="AC125" s="838"/>
      <c r="AD125" s="838"/>
      <c r="AE125" s="839"/>
      <c r="AF125" s="840" t="s">
        <v>440</v>
      </c>
      <c r="AG125" s="838"/>
      <c r="AH125" s="838"/>
      <c r="AI125" s="838"/>
      <c r="AJ125" s="839"/>
      <c r="AK125" s="840" t="s">
        <v>440</v>
      </c>
      <c r="AL125" s="838"/>
      <c r="AM125" s="838"/>
      <c r="AN125" s="838"/>
      <c r="AO125" s="839"/>
      <c r="AP125" s="885" t="s">
        <v>443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440</v>
      </c>
      <c r="DH125" s="903"/>
      <c r="DI125" s="903"/>
      <c r="DJ125" s="903"/>
      <c r="DK125" s="903"/>
      <c r="DL125" s="903" t="s">
        <v>431</v>
      </c>
      <c r="DM125" s="903"/>
      <c r="DN125" s="903"/>
      <c r="DO125" s="903"/>
      <c r="DP125" s="903"/>
      <c r="DQ125" s="903" t="s">
        <v>443</v>
      </c>
      <c r="DR125" s="903"/>
      <c r="DS125" s="903"/>
      <c r="DT125" s="903"/>
      <c r="DU125" s="903"/>
      <c r="DV125" s="904" t="s">
        <v>431</v>
      </c>
      <c r="DW125" s="904"/>
      <c r="DX125" s="904"/>
      <c r="DY125" s="904"/>
      <c r="DZ125" s="905"/>
    </row>
    <row r="126" spans="1:130" s="226" customFormat="1" ht="26.25" customHeight="1" thickBot="1" x14ac:dyDescent="0.2">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13102</v>
      </c>
      <c r="AB126" s="838"/>
      <c r="AC126" s="838"/>
      <c r="AD126" s="838"/>
      <c r="AE126" s="839"/>
      <c r="AF126" s="840">
        <v>10922</v>
      </c>
      <c r="AG126" s="838"/>
      <c r="AH126" s="838"/>
      <c r="AI126" s="838"/>
      <c r="AJ126" s="839"/>
      <c r="AK126" s="840">
        <v>8742</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440</v>
      </c>
      <c r="DH126" s="875"/>
      <c r="DI126" s="875"/>
      <c r="DJ126" s="875"/>
      <c r="DK126" s="875"/>
      <c r="DL126" s="875" t="s">
        <v>431</v>
      </c>
      <c r="DM126" s="875"/>
      <c r="DN126" s="875"/>
      <c r="DO126" s="875"/>
      <c r="DP126" s="875"/>
      <c r="DQ126" s="875" t="s">
        <v>443</v>
      </c>
      <c r="DR126" s="875"/>
      <c r="DS126" s="875"/>
      <c r="DT126" s="875"/>
      <c r="DU126" s="875"/>
      <c r="DV126" s="852" t="s">
        <v>431</v>
      </c>
      <c r="DW126" s="852"/>
      <c r="DX126" s="852"/>
      <c r="DY126" s="852"/>
      <c r="DZ126" s="853"/>
    </row>
    <row r="127" spans="1:130" s="226" customFormat="1" ht="26.25" customHeight="1" x14ac:dyDescent="0.15">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1097</v>
      </c>
      <c r="AB127" s="838"/>
      <c r="AC127" s="838"/>
      <c r="AD127" s="838"/>
      <c r="AE127" s="839"/>
      <c r="AF127" s="840">
        <v>1202</v>
      </c>
      <c r="AG127" s="838"/>
      <c r="AH127" s="838"/>
      <c r="AI127" s="838"/>
      <c r="AJ127" s="839"/>
      <c r="AK127" s="840">
        <v>914</v>
      </c>
      <c r="AL127" s="838"/>
      <c r="AM127" s="838"/>
      <c r="AN127" s="838"/>
      <c r="AO127" s="839"/>
      <c r="AP127" s="885">
        <v>0</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431</v>
      </c>
      <c r="DH127" s="875"/>
      <c r="DI127" s="875"/>
      <c r="DJ127" s="875"/>
      <c r="DK127" s="875"/>
      <c r="DL127" s="875" t="s">
        <v>443</v>
      </c>
      <c r="DM127" s="875"/>
      <c r="DN127" s="875"/>
      <c r="DO127" s="875"/>
      <c r="DP127" s="875"/>
      <c r="DQ127" s="875" t="s">
        <v>443</v>
      </c>
      <c r="DR127" s="875"/>
      <c r="DS127" s="875"/>
      <c r="DT127" s="875"/>
      <c r="DU127" s="875"/>
      <c r="DV127" s="852" t="s">
        <v>443</v>
      </c>
      <c r="DW127" s="852"/>
      <c r="DX127" s="852"/>
      <c r="DY127" s="852"/>
      <c r="DZ127" s="853"/>
    </row>
    <row r="128" spans="1:130" s="226" customFormat="1" ht="26.25" customHeight="1" thickBot="1" x14ac:dyDescent="0.2">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v>173072</v>
      </c>
      <c r="AB128" s="859"/>
      <c r="AC128" s="859"/>
      <c r="AD128" s="859"/>
      <c r="AE128" s="860"/>
      <c r="AF128" s="861">
        <v>186204</v>
      </c>
      <c r="AG128" s="859"/>
      <c r="AH128" s="859"/>
      <c r="AI128" s="859"/>
      <c r="AJ128" s="860"/>
      <c r="AK128" s="861">
        <v>191241</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440</v>
      </c>
      <c r="BG128" s="845"/>
      <c r="BH128" s="845"/>
      <c r="BI128" s="845"/>
      <c r="BJ128" s="845"/>
      <c r="BK128" s="845"/>
      <c r="BL128" s="868"/>
      <c r="BM128" s="844">
        <v>12.6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t="s">
        <v>431</v>
      </c>
      <c r="DH128" s="849"/>
      <c r="DI128" s="849"/>
      <c r="DJ128" s="849"/>
      <c r="DK128" s="849"/>
      <c r="DL128" s="849" t="s">
        <v>431</v>
      </c>
      <c r="DM128" s="849"/>
      <c r="DN128" s="849"/>
      <c r="DO128" s="849"/>
      <c r="DP128" s="849"/>
      <c r="DQ128" s="849" t="s">
        <v>472</v>
      </c>
      <c r="DR128" s="849"/>
      <c r="DS128" s="849"/>
      <c r="DT128" s="849"/>
      <c r="DU128" s="849"/>
      <c r="DV128" s="850" t="s">
        <v>431</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18350685</v>
      </c>
      <c r="AB129" s="838"/>
      <c r="AC129" s="838"/>
      <c r="AD129" s="838"/>
      <c r="AE129" s="839"/>
      <c r="AF129" s="840">
        <v>18092478</v>
      </c>
      <c r="AG129" s="838"/>
      <c r="AH129" s="838"/>
      <c r="AI129" s="838"/>
      <c r="AJ129" s="839"/>
      <c r="AK129" s="840">
        <v>17875060</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167</v>
      </c>
      <c r="BG129" s="828"/>
      <c r="BH129" s="828"/>
      <c r="BI129" s="828"/>
      <c r="BJ129" s="828"/>
      <c r="BK129" s="828"/>
      <c r="BL129" s="829"/>
      <c r="BM129" s="827">
        <v>17.600000000000001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2788898</v>
      </c>
      <c r="AB130" s="838"/>
      <c r="AC130" s="838"/>
      <c r="AD130" s="838"/>
      <c r="AE130" s="839"/>
      <c r="AF130" s="840">
        <v>2777301</v>
      </c>
      <c r="AG130" s="838"/>
      <c r="AH130" s="838"/>
      <c r="AI130" s="838"/>
      <c r="AJ130" s="839"/>
      <c r="AK130" s="840">
        <v>2840976</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8.1999999999999993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15561787</v>
      </c>
      <c r="AB131" s="821"/>
      <c r="AC131" s="821"/>
      <c r="AD131" s="821"/>
      <c r="AE131" s="822"/>
      <c r="AF131" s="823">
        <v>15315177</v>
      </c>
      <c r="AG131" s="821"/>
      <c r="AH131" s="821"/>
      <c r="AI131" s="821"/>
      <c r="AJ131" s="822"/>
      <c r="AK131" s="823">
        <v>15034084</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v>5.8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8.0205248919999992</v>
      </c>
      <c r="AB132" s="801"/>
      <c r="AC132" s="801"/>
      <c r="AD132" s="801"/>
      <c r="AE132" s="802"/>
      <c r="AF132" s="803">
        <v>8.1979725079999994</v>
      </c>
      <c r="AG132" s="801"/>
      <c r="AH132" s="801"/>
      <c r="AI132" s="801"/>
      <c r="AJ132" s="802"/>
      <c r="AK132" s="803">
        <v>8.4168214040000002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9.5</v>
      </c>
      <c r="AB133" s="780"/>
      <c r="AC133" s="780"/>
      <c r="AD133" s="780"/>
      <c r="AE133" s="781"/>
      <c r="AF133" s="779">
        <v>8.6</v>
      </c>
      <c r="AG133" s="780"/>
      <c r="AH133" s="780"/>
      <c r="AI133" s="780"/>
      <c r="AJ133" s="781"/>
      <c r="AK133" s="779">
        <v>8.1999999999999993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nmqSBaHyZvw/uqz/bjKknW5zU02C9DXYRJ5tQ/IX9CeYkSnAPDFygEflh/UFL6IQYypPCsEKeprcxqTMAvNww==" saltValue="zID3ECOs4y3lA7Ceq+MX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FzWdydv3spDUlBYTSsxJIWjkYPyiyBTAUPyeInpN9JXsLxSPpaRlN/Qil/qQZI0bzR7+aElPewEHTMTEbptvg==" saltValue="btsWHGyg2MFXULYOpA3W3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8bVGIC1isplkkaBV0wpKZ8nNfh4HjAnBhiz8/2FMIaTXa8b20A3qDULysdNkVy9wso2a79jPtZkPJld67VdDw==" saltValue="LyFXJppvuIvTbqFZQg6uA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4266514</v>
      </c>
      <c r="AP9" s="292">
        <v>63432</v>
      </c>
      <c r="AQ9" s="293">
        <v>72828</v>
      </c>
      <c r="AR9" s="294">
        <v>-12.9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8600</v>
      </c>
      <c r="AP10" s="295">
        <v>128</v>
      </c>
      <c r="AQ10" s="296">
        <v>5865</v>
      </c>
      <c r="AR10" s="297">
        <v>-97.8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743999</v>
      </c>
      <c r="AP11" s="295">
        <v>11061</v>
      </c>
      <c r="AQ11" s="296">
        <v>5145</v>
      </c>
      <c r="AR11" s="297">
        <v>115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v>68468</v>
      </c>
      <c r="AP12" s="295">
        <v>1018</v>
      </c>
      <c r="AQ12" s="296">
        <v>1255</v>
      </c>
      <c r="AR12" s="297">
        <v>-18.899999999999999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516</v>
      </c>
      <c r="AP13" s="295" t="s">
        <v>516</v>
      </c>
      <c r="AQ13" s="296">
        <v>1</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158725</v>
      </c>
      <c r="AP14" s="295">
        <v>2360</v>
      </c>
      <c r="AQ14" s="296">
        <v>3026</v>
      </c>
      <c r="AR14" s="297">
        <v>-22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219945</v>
      </c>
      <c r="AP15" s="295">
        <v>3270</v>
      </c>
      <c r="AQ15" s="296">
        <v>1617</v>
      </c>
      <c r="AR15" s="297">
        <v>102.2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-396479</v>
      </c>
      <c r="AP16" s="295">
        <v>-5895</v>
      </c>
      <c r="AQ16" s="296">
        <v>-6841</v>
      </c>
      <c r="AR16" s="297">
        <v>-13.8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5069772</v>
      </c>
      <c r="AP17" s="295">
        <v>75375</v>
      </c>
      <c r="AQ17" s="296">
        <v>82896</v>
      </c>
      <c r="AR17" s="297">
        <v>-9.1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6.81</v>
      </c>
      <c r="AP21" s="308">
        <v>8.3000000000000007</v>
      </c>
      <c r="AQ21" s="309">
        <v>-1.49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98.8</v>
      </c>
      <c r="AP22" s="313">
        <v>98</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3435874</v>
      </c>
      <c r="AP32" s="322">
        <v>51083</v>
      </c>
      <c r="AQ32" s="323">
        <v>54128</v>
      </c>
      <c r="AR32" s="324">
        <v>-5.6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516</v>
      </c>
      <c r="AP34" s="322" t="s">
        <v>516</v>
      </c>
      <c r="AQ34" s="323">
        <v>36</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664807</v>
      </c>
      <c r="AP35" s="322">
        <v>9884</v>
      </c>
      <c r="AQ35" s="323">
        <v>14780</v>
      </c>
      <c r="AR35" s="324">
        <v>-33.1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187081</v>
      </c>
      <c r="AP36" s="322">
        <v>2781</v>
      </c>
      <c r="AQ36" s="323">
        <v>1208</v>
      </c>
      <c r="AR36" s="324">
        <v>130.19999999999999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v>9656</v>
      </c>
      <c r="AP37" s="322">
        <v>144</v>
      </c>
      <c r="AQ37" s="323">
        <v>884</v>
      </c>
      <c r="AR37" s="324">
        <v>-83.7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v>191</v>
      </c>
      <c r="AP38" s="325">
        <v>3</v>
      </c>
      <c r="AQ38" s="326">
        <v>2</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v>-191241</v>
      </c>
      <c r="AP39" s="322">
        <v>-2843</v>
      </c>
      <c r="AQ39" s="323">
        <v>-4266</v>
      </c>
      <c r="AR39" s="324">
        <v>-33.4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-2840976</v>
      </c>
      <c r="AP40" s="322">
        <v>-42238</v>
      </c>
      <c r="AQ40" s="323">
        <v>-48487</v>
      </c>
      <c r="AR40" s="324">
        <v>-12.9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1265392</v>
      </c>
      <c r="AP41" s="322">
        <v>18813</v>
      </c>
      <c r="AQ41" s="323">
        <v>18285</v>
      </c>
      <c r="AR41" s="324">
        <v>2.9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5087191</v>
      </c>
      <c r="AN51" s="344">
        <v>73459</v>
      </c>
      <c r="AO51" s="345">
        <v>25.7</v>
      </c>
      <c r="AP51" s="346">
        <v>63956</v>
      </c>
      <c r="AQ51" s="347">
        <v>25.7</v>
      </c>
      <c r="AR51" s="348">
        <v>0</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2616979</v>
      </c>
      <c r="AN52" s="352">
        <v>37789</v>
      </c>
      <c r="AO52" s="353">
        <v>36.1</v>
      </c>
      <c r="AP52" s="354">
        <v>29239</v>
      </c>
      <c r="AQ52" s="355">
        <v>8.8000000000000007</v>
      </c>
      <c r="AR52" s="356">
        <v>27.3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6129638</v>
      </c>
      <c r="AN53" s="344">
        <v>89462</v>
      </c>
      <c r="AO53" s="345">
        <v>21.8</v>
      </c>
      <c r="AP53" s="346">
        <v>66255</v>
      </c>
      <c r="AQ53" s="347">
        <v>3.6</v>
      </c>
      <c r="AR53" s="348">
        <v>18.2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3938426</v>
      </c>
      <c r="AN54" s="352">
        <v>57481</v>
      </c>
      <c r="AO54" s="353">
        <v>52.1</v>
      </c>
      <c r="AP54" s="354">
        <v>31822</v>
      </c>
      <c r="AQ54" s="355">
        <v>8.8000000000000007</v>
      </c>
      <c r="AR54" s="356">
        <v>43.3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4511412</v>
      </c>
      <c r="AN55" s="344">
        <v>66360</v>
      </c>
      <c r="AO55" s="345">
        <v>-25.8</v>
      </c>
      <c r="AP55" s="346">
        <v>92247</v>
      </c>
      <c r="AQ55" s="347">
        <v>39.200000000000003</v>
      </c>
      <c r="AR55" s="348">
        <v>-65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2722447</v>
      </c>
      <c r="AN56" s="352">
        <v>40045</v>
      </c>
      <c r="AO56" s="353">
        <v>-30.3</v>
      </c>
      <c r="AP56" s="354">
        <v>37204</v>
      </c>
      <c r="AQ56" s="355">
        <v>16.899999999999999</v>
      </c>
      <c r="AR56" s="356">
        <v>-47.2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6653549</v>
      </c>
      <c r="AN57" s="344">
        <v>98418</v>
      </c>
      <c r="AO57" s="345">
        <v>48.3</v>
      </c>
      <c r="AP57" s="346">
        <v>67319</v>
      </c>
      <c r="AQ57" s="347">
        <v>-27</v>
      </c>
      <c r="AR57" s="348">
        <v>75.3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3607923</v>
      </c>
      <c r="AN58" s="352">
        <v>53368</v>
      </c>
      <c r="AO58" s="353">
        <v>33.299999999999997</v>
      </c>
      <c r="AP58" s="354">
        <v>38101</v>
      </c>
      <c r="AQ58" s="355">
        <v>2.4</v>
      </c>
      <c r="AR58" s="356">
        <v>30.9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9707157</v>
      </c>
      <c r="AN59" s="344">
        <v>144321</v>
      </c>
      <c r="AO59" s="345">
        <v>46.6</v>
      </c>
      <c r="AP59" s="346">
        <v>70615</v>
      </c>
      <c r="AQ59" s="347">
        <v>4.9000000000000004</v>
      </c>
      <c r="AR59" s="348">
        <v>41.7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4589546</v>
      </c>
      <c r="AN60" s="352">
        <v>68235</v>
      </c>
      <c r="AO60" s="353">
        <v>27.9</v>
      </c>
      <c r="AP60" s="354">
        <v>37382</v>
      </c>
      <c r="AQ60" s="355">
        <v>-1.9</v>
      </c>
      <c r="AR60" s="356">
        <v>29.8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6417789</v>
      </c>
      <c r="AN61" s="359">
        <v>94404</v>
      </c>
      <c r="AO61" s="360">
        <v>23.3</v>
      </c>
      <c r="AP61" s="361">
        <v>72078</v>
      </c>
      <c r="AQ61" s="362">
        <v>9.3000000000000007</v>
      </c>
      <c r="AR61" s="348">
        <v>14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3495064</v>
      </c>
      <c r="AN62" s="352">
        <v>51384</v>
      </c>
      <c r="AO62" s="353">
        <v>23.8</v>
      </c>
      <c r="AP62" s="354">
        <v>34750</v>
      </c>
      <c r="AQ62" s="355">
        <v>7</v>
      </c>
      <c r="AR62" s="356">
        <v>16.8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1MZi7va+n1I2riPNPLFk9mnhUQw8JeFGody4moyJh8kWfobsuGDoMm+uTUJdREuBFiL7Gf2ohX3KN0xz9e5D0Q==" saltValue="HET6Hrsa/PqzVTFBlSql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I89" zoomScaleNormal="100" zoomScaleSheetLayoutView="55" workbookViewId="0">
      <selection activeCell="DU116" sqref="DU11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zKU6fqheyZBdn/bXZRLFiq7yj1KrTucuFLYI2WNh+1OBno28wBInbgb2LIKej6ueNmRspw0KZibj/wB6qc7fA==" saltValue="CPT/H8g/3COgwTBf9z8Y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VNVOoliDbqVAXLgvET8mr6NHPmFzG/+tkI0xyUNklO9ahrzRYnG45nJ0nNLCb5Rups9nIjYSE24hcooQGxYGA==" saltValue="pzjHJ41nqzBEahB7nQ7sV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30.41</v>
      </c>
      <c r="G47" s="12">
        <v>33.9</v>
      </c>
      <c r="H47" s="12">
        <v>35.51</v>
      </c>
      <c r="I47" s="12">
        <v>34.340000000000003</v>
      </c>
      <c r="J47" s="13">
        <v>34.01</v>
      </c>
    </row>
    <row r="48" spans="2:10" ht="57.75" customHeight="1" x14ac:dyDescent="0.15">
      <c r="B48" s="14"/>
      <c r="C48" s="1214" t="s">
        <v>4</v>
      </c>
      <c r="D48" s="1214"/>
      <c r="E48" s="1215"/>
      <c r="F48" s="15">
        <v>6.78</v>
      </c>
      <c r="G48" s="16">
        <v>5.98</v>
      </c>
      <c r="H48" s="16">
        <v>6.06</v>
      </c>
      <c r="I48" s="16">
        <v>6.41</v>
      </c>
      <c r="J48" s="17">
        <v>5.89</v>
      </c>
    </row>
    <row r="49" spans="2:10" ht="57.75" customHeight="1" thickBot="1" x14ac:dyDescent="0.2">
      <c r="B49" s="18"/>
      <c r="C49" s="1216" t="s">
        <v>5</v>
      </c>
      <c r="D49" s="1216"/>
      <c r="E49" s="1217"/>
      <c r="F49" s="19">
        <v>5.93</v>
      </c>
      <c r="G49" s="20">
        <v>2.66</v>
      </c>
      <c r="H49" s="20">
        <v>2.13</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u0QLwKcKMTauZKAadqsIr/XhUAPjHP7psF7zen741078h/CyU4I8L76JlT3I+SDdXcmw9nlEIWM08M2B5W0jg==" saltValue="10177kcyvBU3EuN+0PSGQ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2019-03-13T12:24:54Z</cp:lastPrinted>
  <dcterms:created xsi:type="dcterms:W3CDTF">2019-02-14T05:05:58Z</dcterms:created>
  <dcterms:modified xsi:type="dcterms:W3CDTF">2019-11-12T00:21:16Z</dcterms:modified>
  <cp:category/>
</cp:coreProperties>
</file>