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５年度\03 普通会計決算統計（R4決算）\08-1 令和3年度財政状況資料集（２回目）\05 市町村→県\"/>
    </mc:Choice>
  </mc:AlternateContent>
  <bookViews>
    <workbookView xWindow="0" yWindow="0" windowWidth="28800" windowHeight="12470"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CO35" i="10"/>
  <c r="BE35" i="10"/>
  <c r="AM35" i="10"/>
  <c r="CO34" i="10"/>
  <c r="BW34" i="10"/>
  <c r="BW35" i="10" s="1"/>
  <c r="BW36" i="10" s="1"/>
  <c r="BW37" i="10" s="1"/>
  <c r="BW38" i="10" s="1"/>
  <c r="AM34" i="10"/>
  <c r="C34" i="10"/>
  <c r="C35" i="10" s="1"/>
  <c r="C36"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<sst xmlns="http://schemas.openxmlformats.org/spreadsheetml/2006/main" count="1147" uniqueCount="609">
  <si>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</si>
  <si>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</si>
  <si>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</si>
  <si>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</si>
  <si>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</si>
  <si>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</si>
  <si>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</si>
  <si>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</si>
  <si>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</si>
  <si>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</si>
  <si>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</si>
  <si>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</si>
  <si>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</si>
  <si>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</si>
  <si>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</si>
  <si>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</si>
  <si>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</si>
  <si>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</si>
  <si>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</si>
  <si>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</si>
  <si>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</si>
  <si>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</si>
  <si>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</si>
  <si>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</si>
  <si>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</si>
  <si>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</si>
  <si>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</si>
  <si>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</si>
  <si>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</si>
  <si>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</si>
  <si>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</si>
  <si>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</si>
  <si>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</si>
  <si>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</si>
  <si>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</si>
  <si>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</si>
  <si>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</si>
  <si>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</si>
  <si>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</si>
  <si>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</si>
  <si>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</si>
  <si>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</si>
  <si>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</si>
  <si>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</si>
  <si>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</si>
  <si>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</si>
  <si>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</si>
  <si>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</si>
  <si>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</si>
  <si>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</si>
  <si>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</si>
  <si>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</si>
  <si>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</si>
  <si>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</si>
  <si>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</si>
  <si>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</si>
  <si>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</si>
  <si>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</si>
  <si>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</si>
  <si>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</si>
  <si>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</si>
  <si>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</si>
  <si>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</si>
  <si>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</si>
  <si>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</si>
  <si>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</si>
  <si>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</si>
  <si>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</si>
  <si>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</si>
  <si>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</si>
  <si>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</si>
  <si>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</si>
  <si>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</si>
  <si>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</si>
  <si>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</si>
  <si>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</si>
  <si>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</si>
  <si>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</si>
  <si>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</si>
  <si>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</si>
  <si>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</si>
  <si>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</si>
  <si>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</si>
  <si>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</si>
  <si>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</si>
  <si>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</si>
  <si>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</si>
  <si>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</si>
  <si>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</si>
  <si>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</si>
  <si>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</si>
  <si>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</si>
  <si>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</si>
  <si>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</si>
  <si>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</si>
  <si>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</si>
  <si>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</si>
  <si>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</si>
  <si>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高森町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</si>
  <si>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</si>
  <si>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</si>
  <si>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</si>
  <si>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</si>
  <si>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</si>
  <si>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</si>
  <si>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</si>
  <si>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</si>
  <si>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</si>
  <si>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</si>
  <si>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</si>
  <si>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</si>
  <si>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</si>
  <si>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</si>
  <si>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</si>
  <si>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</si>
  <si>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</si>
  <si>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</si>
  <si>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</si>
  <si>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</si>
  <si>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</si>
  <si>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</si>
  <si>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</si>
  <si>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</si>
  <si>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</si>
  <si>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</si>
  <si>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</si>
  <si>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</si>
  <si>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</si>
  <si>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</si>
  <si>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</si>
  <si>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</si>
  <si>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</si>
  <si>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</si>
  <si>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</si>
  <si>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</si>
  <si>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</si>
  <si>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</si>
  <si>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</si>
  <si>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</si>
  <si>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</si>
  <si>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</si>
  <si>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</si>
  <si>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</si>
  <si>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</si>
  <si>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</si>
  <si>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</si>
  <si>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</si>
  <si>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</si>
  <si>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</si>
  <si>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</si>
  <si>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</si>
  <si>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</si>
  <si>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</si>
  <si>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</si>
  <si>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</si>
  <si>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</si>
  <si>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</si>
  <si>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</si>
  <si>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</si>
  <si>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</si>
  <si>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</si>
  <si>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</si>
  <si>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</si>
  <si>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</si>
  <si>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</si>
  <si>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</si>
  <si>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</si>
  <si>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</si>
  <si>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</si>
  <si>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</si>
  <si>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</si>
  <si>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</si>
  <si>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</si>
  <si>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</si>
  <si>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</si>
  <si>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</si>
  <si>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</si>
  <si>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</si>
  <si>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</si>
  <si>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</si>
  <si>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</si>
  <si>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</si>
  <si>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</si>
  <si>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</si>
  <si>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</si>
  <si>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</si>
  <si>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</si>
  <si>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</si>
  <si>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</si>
  <si>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</si>
  <si>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</si>
  <si>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</si>
  <si>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</si>
  <si>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</si>
  <si>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</si>
  <si>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</si>
  <si>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</si>
  <si>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</si>
  <si>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</si>
  <si>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</si>
  <si>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</si>
  <si>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</si>
  <si>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</si>
  <si>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</si>
  <si>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</si>
  <si>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</si>
  <si>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</si>
  <si>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</si>
  <si>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</si>
  <si>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</si>
  <si>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</si>
  <si>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</si>
  <si>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</si>
  <si>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</si>
  <si>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熊本県高森町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</si>
  <si>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</si>
  <si>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</si>
  <si>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</si>
  <si>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</si>
  <si>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</si>
  <si>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</si>
  <si>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</si>
  <si>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</si>
  <si>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</si>
  <si>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</si>
  <si>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</si>
  <si>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</si>
  <si>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</si>
  <si>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</si>
  <si>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</si>
  <si>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</si>
  <si>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</si>
  <si>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</si>
  <si>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</si>
  <si>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</si>
  <si>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</si>
  <si>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</si>
  <si>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</si>
  <si>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</si>
  <si>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</si>
  <si>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</si>
  <si>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</si>
  <si>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</si>
  <si>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</si>
  <si>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</si>
  <si>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</si>
  <si>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</si>
  <si>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</si>
  <si>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</si>
  <si>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</si>
  <si>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</si>
  <si>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</si>
  <si>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</si>
  <si>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</si>
  <si>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</si>
  <si>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</si>
  <si>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</si>
  <si>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</si>
  <si>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</si>
  <si>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</si>
  <si>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</si>
  <si>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</si>
  <si>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</si>
  <si>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</si>
  <si>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</si>
  <si>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</si>
  <si>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</si>
  <si>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</si>
  <si>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</si>
  <si>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</si>
  <si>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</si>
  <si>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</si>
  <si>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</si>
  <si>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</si>
  <si>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</si>
  <si>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</si>
  <si>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</si>
  <si>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</si>
  <si>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</si>
  <si>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</si>
  <si>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</si>
  <si>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</si>
  <si>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</si>
  <si>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</si>
  <si>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</si>
  <si>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</si>
  <si>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</si>
  <si>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</si>
  <si>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</si>
  <si>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</si>
  <si>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</si>
  <si>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</si>
  <si>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</si>
  <si>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</si>
  <si>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</si>
  <si>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</si>
  <si>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</si>
  <si>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</si>
  <si>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</si>
  <si>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</si>
  <si>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</si>
  <si>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</si>
  <si>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</si>
  <si>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</si>
  <si>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</si>
  <si>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</si>
  <si>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</si>
  <si>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</si>
  <si>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</si>
  <si>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</si>
  <si>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</si>
  <si>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</si>
  <si>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</si>
  <si>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</si>
  <si>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</si>
  <si>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</si>
  <si>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</si>
  <si>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</si>
  <si>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</si>
  <si>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</si>
  <si>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</si>
  <si>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</si>
  <si>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</si>
  <si>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</si>
  <si>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</si>
  <si>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</si>
  <si>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</si>
  <si>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</si>
  <si>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</si>
  <si>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</si>
  <si>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</si>
  <si>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</si>
  <si>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簡易水道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</si>
  <si>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</si>
  <si>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</si>
  <si>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</si>
  <si>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</si>
  <si>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</si>
  <si>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</si>
  <si>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</si>
  <si>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</si>
  <si>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</si>
  <si>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</si>
  <si>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</si>
  <si>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</si>
  <si>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</si>
  <si>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</si>
  <si>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</si>
  <si>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</si>
  <si>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</si>
  <si>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</si>
  <si>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</si>
  <si>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</si>
  <si>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</si>
  <si>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</si>
  <si>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</si>
  <si>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</si>
  <si>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</si>
  <si>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</si>
  <si>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</si>
  <si>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</si>
  <si>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</si>
  <si>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</si>
  <si>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</si>
  <si>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</si>
  <si>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</si>
  <si>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</si>
  <si>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</si>
  <si>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</si>
  <si>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</si>
  <si>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熊本県高森町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</si>
  <si>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</si>
  <si>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</si>
  <si>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</si>
  <si>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</si>
  <si>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</si>
  <si>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</si>
  <si>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</si>
  <si>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</si>
  <si>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</si>
  <si>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</si>
  <si>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</si>
  <si>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</si>
  <si>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</si>
  <si>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</si>
  <si>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</si>
  <si>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</si>
  <si>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</si>
  <si>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</si>
  <si>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</si>
  <si>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</si>
  <si>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農業用水供給事業特別会計</t>
    <phoneticPr fontId="5"/>
  </si>
  <si>
    <t>鉄道経営対策事業基金特別会計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</si>
  <si>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</si>
  <si>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</si>
  <si>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</si>
  <si>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</si>
  <si>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</si>
  <si>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</si>
  <si>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</si>
  <si>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</si>
  <si>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</si>
  <si>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</si>
  <si>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</si>
  <si>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</si>
  <si>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</si>
  <si>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</si>
  <si>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</si>
  <si>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</si>
  <si>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</si>
  <si>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簡易水道事業特別会計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</si>
  <si>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</si>
  <si>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</si>
  <si>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</si>
  <si>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</si>
  <si>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</si>
  <si>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</si>
  <si>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</si>
  <si>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</si>
  <si>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</si>
  <si>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</si>
  <si>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</si>
  <si>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</si>
  <si>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</si>
  <si>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</si>
  <si>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</si>
  <si>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</si>
  <si>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</si>
  <si>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</si>
  <si>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</si>
  <si>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</si>
  <si>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</si>
  <si>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</si>
  <si>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</si>
  <si>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</si>
  <si>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</si>
  <si>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</si>
  <si>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</si>
  <si>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</si>
  <si>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</si>
  <si>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</si>
  <si>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</si>
  <si>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</si>
  <si>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</si>
  <si>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</si>
  <si>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</si>
  <si>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</si>
  <si>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</si>
  <si>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</si>
  <si>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</si>
  <si>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</si>
  <si>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</si>
  <si>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</si>
  <si>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</si>
  <si>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</si>
  <si>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</si>
  <si>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</si>
  <si>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</si>
  <si>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</si>
  <si>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</si>
  <si>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</si>
  <si>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</si>
  <si>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</si>
  <si>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</si>
  <si>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</si>
  <si>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</si>
  <si>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</si>
  <si>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</si>
  <si>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</si>
  <si>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</si>
  <si>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</si>
  <si>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</si>
  <si>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</si>
  <si>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</si>
  <si>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</si>
  <si>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</si>
  <si>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</si>
  <si>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</si>
  <si>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</si>
  <si>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</si>
  <si>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</si>
  <si>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</si>
  <si>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</si>
  <si>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</si>
  <si>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</si>
  <si>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</si>
  <si>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</si>
  <si>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</si>
  <si>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</si>
  <si>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</si>
  <si>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</si>
  <si>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</si>
  <si>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</si>
  <si>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</si>
  <si>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</si>
  <si>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</si>
  <si>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</si>
  <si>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</si>
  <si>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</si>
  <si>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</si>
  <si>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</si>
  <si>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</si>
  <si>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</si>
  <si>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</si>
  <si>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</si>
  <si>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</si>
  <si>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</si>
  <si>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</si>
  <si>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</si>
  <si>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</si>
  <si>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</si>
  <si>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</si>
  <si>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</si>
  <si>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</si>
  <si>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</si>
  <si>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</si>
  <si>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</si>
  <si>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</si>
  <si>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</si>
  <si>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</si>
  <si>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</si>
  <si>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</si>
  <si>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</si>
  <si>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</si>
  <si>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</si>
  <si>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</si>
  <si>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</si>
  <si>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</si>
  <si>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</si>
  <si>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</si>
  <si>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</si>
  <si>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</si>
  <si>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</si>
  <si>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</si>
  <si>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</si>
  <si>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</si>
  <si>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</si>
  <si>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</si>
  <si>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</si>
  <si>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</si>
  <si>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</si>
  <si>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</si>
  <si>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</si>
  <si>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</si>
  <si>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</si>
  <si>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</si>
  <si>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</si>
  <si>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</si>
  <si>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</si>
  <si>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</si>
  <si>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</si>
  <si>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</si>
  <si>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</si>
  <si>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</si>
  <si>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</si>
  <si>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</si>
  <si>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</si>
  <si>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</si>
  <si>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</si>
  <si>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</si>
  <si>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</si>
  <si>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</si>
  <si>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</si>
  <si>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</si>
  <si>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</si>
  <si>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</si>
  <si>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</si>
  <si>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</si>
  <si>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</si>
  <si>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1.79</t>
  </si>
  <si>
    <t>一般会計</t>
  </si>
  <si>
    <t>介護保険事業特別会計</t>
  </si>
  <si>
    <t>国民健康保険事業特別会計</t>
  </si>
  <si>
    <t>簡易水道事業特別会計</t>
  </si>
  <si>
    <t>後期高齢者医療特別会計</t>
  </si>
  <si>
    <t>農業用水供給事業特別会計</t>
  </si>
  <si>
    <t>鉄道経営対策事業基金特別会計</t>
  </si>
  <si>
    <t>▲ 0.00</t>
  </si>
  <si>
    <t>その他会計（赤字）</t>
  </si>
  <si>
    <t>その他会計（黒字）</t>
  </si>
  <si>
    <t>（百万円）</t>
    <phoneticPr fontId="5"/>
  </si>
  <si>
    <t>H28末</t>
    <phoneticPr fontId="5"/>
  </si>
  <si>
    <t>H29末</t>
    <phoneticPr fontId="5"/>
  </si>
  <si>
    <t>H30末</t>
    <phoneticPr fontId="5"/>
  </si>
  <si>
    <t>R01末</t>
    <phoneticPr fontId="5"/>
  </si>
  <si>
    <t>R02末</t>
    <phoneticPr fontId="5"/>
  </si>
  <si>
    <t>法非適用企業</t>
  </si>
  <si>
    <t>熊本県市町村総合事務組合</t>
    <rPh sb="0" eb="3">
      <t>クマモトケン</t>
    </rPh>
    <rPh sb="3" eb="6">
      <t>シチョウソン</t>
    </rPh>
    <rPh sb="6" eb="8">
      <t>ソウゴウ</t>
    </rPh>
    <rPh sb="8" eb="10">
      <t>ジム</t>
    </rPh>
    <rPh sb="10" eb="12">
      <t>クミアイ</t>
    </rPh>
    <phoneticPr fontId="2"/>
  </si>
  <si>
    <t>阿蘇広域行政事務組合（一般会計）</t>
    <rPh sb="0" eb="2">
      <t>アソ</t>
    </rPh>
    <rPh sb="2" eb="4">
      <t>コウイキ</t>
    </rPh>
    <rPh sb="4" eb="6">
      <t>ギョウセイ</t>
    </rPh>
    <rPh sb="6" eb="8">
      <t>ジム</t>
    </rPh>
    <rPh sb="8" eb="10">
      <t>クミアイ</t>
    </rPh>
    <rPh sb="11" eb="13">
      <t>イッパン</t>
    </rPh>
    <rPh sb="13" eb="15">
      <t>カイケイ</t>
    </rPh>
    <phoneticPr fontId="2"/>
  </si>
  <si>
    <t>阿蘇広域行政事務組合（養護老人ホーム湯の里荘特別会計）</t>
    <rPh sb="0" eb="2">
      <t>アソ</t>
    </rPh>
    <rPh sb="2" eb="4">
      <t>コウイキ</t>
    </rPh>
    <rPh sb="4" eb="6">
      <t>ギョウセイ</t>
    </rPh>
    <rPh sb="6" eb="8">
      <t>ジム</t>
    </rPh>
    <rPh sb="8" eb="10">
      <t>クミアイ</t>
    </rPh>
    <rPh sb="11" eb="15">
      <t>ヨウゴロウジン</t>
    </rPh>
    <rPh sb="18" eb="19">
      <t>ユ</t>
    </rPh>
    <rPh sb="20" eb="21">
      <t>サト</t>
    </rPh>
    <rPh sb="21" eb="22">
      <t>ソウ</t>
    </rPh>
    <rPh sb="22" eb="24">
      <t>トクベツ</t>
    </rPh>
    <rPh sb="24" eb="26">
      <t>カイケイ</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</si>
  <si>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</si>
  <si>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15" eb="17">
      <t>コウキ</t>
    </rPh>
    <rPh sb="17" eb="19">
      <t>コウレイ</t>
    </rPh>
    <rPh sb="19" eb="20">
      <t>シャ</t>
    </rPh>
    <rPh sb="20" eb="22">
      <t>イリョウ</t>
    </rPh>
    <rPh sb="22" eb="24">
      <t>トクベツ</t>
    </rPh>
    <rPh sb="24" eb="26">
      <t>カイケイ</t>
    </rPh>
    <phoneticPr fontId="2"/>
  </si>
  <si>
    <t>ふるさと応援基金</t>
    <rPh sb="4" eb="6">
      <t>オウエン</t>
    </rPh>
    <rPh sb="6" eb="8">
      <t>キキン</t>
    </rPh>
    <phoneticPr fontId="5"/>
  </si>
  <si>
    <t>南阿蘇鉄道復興応援基金</t>
    <rPh sb="0" eb="1">
      <t>ミナミ</t>
    </rPh>
    <rPh sb="1" eb="3">
      <t>アソ</t>
    </rPh>
    <rPh sb="3" eb="5">
      <t>テツドウ</t>
    </rPh>
    <rPh sb="5" eb="7">
      <t>フッコウ</t>
    </rPh>
    <rPh sb="7" eb="9">
      <t>オウエン</t>
    </rPh>
    <rPh sb="9" eb="11">
      <t>キキン</t>
    </rPh>
    <phoneticPr fontId="5"/>
  </si>
  <si>
    <t>企業版ふるさと納税地方創生基金</t>
    <rPh sb="0" eb="2">
      <t>キギョウ</t>
    </rPh>
    <rPh sb="2" eb="3">
      <t>バン</t>
    </rPh>
    <rPh sb="7" eb="9">
      <t>ノウゼイ</t>
    </rPh>
    <rPh sb="9" eb="11">
      <t>チホウ</t>
    </rPh>
    <rPh sb="11" eb="13">
      <t>ソウセイ</t>
    </rPh>
    <rPh sb="13" eb="15">
      <t>キキン</t>
    </rPh>
    <phoneticPr fontId="5"/>
  </si>
  <si>
    <t>森林環境譲与税基金</t>
    <rPh sb="0" eb="2">
      <t>シンリン</t>
    </rPh>
    <rPh sb="2" eb="4">
      <t>カンキョウ</t>
    </rPh>
    <rPh sb="4" eb="6">
      <t>ジョウヨ</t>
    </rPh>
    <rPh sb="6" eb="7">
      <t>ゼイ</t>
    </rPh>
    <rPh sb="7" eb="9">
      <t>キキン</t>
    </rPh>
    <phoneticPr fontId="2"/>
  </si>
  <si>
    <t>色見総合センター再生可能エネルギー基金</t>
    <rPh sb="0" eb="1">
      <t>イロ</t>
    </rPh>
    <rPh sb="1" eb="2">
      <t>ミ</t>
    </rPh>
    <rPh sb="2" eb="4">
      <t>ソウゴウ</t>
    </rPh>
    <rPh sb="8" eb="10">
      <t>サイセイ</t>
    </rPh>
    <rPh sb="10" eb="12">
      <t>カノウ</t>
    </rPh>
    <rPh sb="17" eb="19">
      <t>キキン</t>
    </rPh>
    <phoneticPr fontId="2"/>
  </si>
  <si>
    <t>※8：職員の状況については、令和3年度地方公務員給与実態調査に基づいている。</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</si>
  <si>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</si>
  <si>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</si>
  <si>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</si>
  <si>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</si>
  <si>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</si>
  <si>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</si>
  <si>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</si>
  <si>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</si>
  <si>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類似団体と同水準だが、実質公債費比率は類似団体よりも下回っており減少傾向にある。ただし、地方債の元利償還はR元年度から増加傾向にありR4年度においても増加する見込みである。引き続き有利な起債等を活用しながら財政運営に努めていく。</t>
    <rPh sb="0" eb="6">
      <t>ショウライフタンヒリツ</t>
    </rPh>
    <rPh sb="7" eb="11">
      <t>ルイジダンタイ</t>
    </rPh>
    <rPh sb="12" eb="15">
      <t>ドウスイジュン</t>
    </rPh>
    <rPh sb="18" eb="25">
      <t>ジッシツコウサイヒヒリツ</t>
    </rPh>
    <rPh sb="26" eb="30">
      <t>ルイジダンタイ</t>
    </rPh>
    <rPh sb="33" eb="35">
      <t>シタマワ</t>
    </rPh>
    <rPh sb="39" eb="43">
      <t>ゲンショウケイコウ</t>
    </rPh>
    <rPh sb="51" eb="54">
      <t>チホウサイ</t>
    </rPh>
    <rPh sb="55" eb="59">
      <t>ガンリショウカン</t>
    </rPh>
    <rPh sb="61" eb="64">
      <t>ガンネンド</t>
    </rPh>
    <rPh sb="66" eb="70">
      <t>ゾウカケイコウ</t>
    </rPh>
    <rPh sb="75" eb="77">
      <t>ネンド</t>
    </rPh>
    <rPh sb="82" eb="84">
      <t>ゾウカ</t>
    </rPh>
    <rPh sb="86" eb="88">
      <t>ミコ</t>
    </rPh>
    <rPh sb="93" eb="94">
      <t>ヒ</t>
    </rPh>
    <rPh sb="95" eb="96">
      <t>ツヅ</t>
    </rPh>
    <rPh sb="97" eb="99">
      <t>ユウリ</t>
    </rPh>
    <rPh sb="100" eb="102">
      <t>キサイ</t>
    </rPh>
    <rPh sb="102" eb="103">
      <t>ナド</t>
    </rPh>
    <rPh sb="104" eb="106">
      <t>カツヨウ</t>
    </rPh>
    <rPh sb="110" eb="112">
      <t>ザイセイ</t>
    </rPh>
    <rPh sb="112" eb="114">
      <t>ウンエイ</t>
    </rPh>
    <rPh sb="115" eb="116">
      <t>ツト</t>
    </rPh>
    <phoneticPr fontId="2"/>
  </si>
  <si>
    <t>実質公債費比率</t>
    <phoneticPr fontId="5"/>
  </si>
  <si>
    <t>将来負担比率と有形固定資産減価償却率において、類似団体と同じ水準で推移している。有形固定資産減価償却率は66.7%と平均を上回っていることから、更新が迫っている施設が増えていると考えられる。そのため、起債発行などによる将来負担比率が増加する可能性があり、更新費用の制約を設けて計画的な施設マネジメントを推進していく必要がある。</t>
    <rPh sb="2" eb="4">
      <t>フタン</t>
    </rPh>
    <rPh sb="4" eb="6">
      <t>ヒリツ</t>
    </rPh>
    <rPh sb="7" eb="18">
      <t>ユウケイコテイシサンゲンカショウキャクリツ</t>
    </rPh>
    <rPh sb="23" eb="27">
      <t>ルイジダンタイ</t>
    </rPh>
    <rPh sb="28" eb="29">
      <t>オナ</t>
    </rPh>
    <rPh sb="30" eb="32">
      <t>スイジュン</t>
    </rPh>
    <rPh sb="33" eb="35">
      <t>スイイ</t>
    </rPh>
    <rPh sb="40" eb="51">
      <t>ユウケイコテイシサンゲンカショウキャクリツ</t>
    </rPh>
    <rPh sb="58" eb="60">
      <t>ヘイキン</t>
    </rPh>
    <rPh sb="61" eb="63">
      <t>ウワマワ</t>
    </rPh>
    <rPh sb="72" eb="74">
      <t>コウシン</t>
    </rPh>
    <rPh sb="75" eb="76">
      <t>セマ</t>
    </rPh>
    <rPh sb="80" eb="82">
      <t>シセツ</t>
    </rPh>
    <rPh sb="83" eb="84">
      <t>フ</t>
    </rPh>
    <rPh sb="89" eb="90">
      <t>カンガ</t>
    </rPh>
    <rPh sb="100" eb="102">
      <t>キサイ</t>
    </rPh>
    <rPh sb="102" eb="104">
      <t>ハッコウ</t>
    </rPh>
    <rPh sb="109" eb="115">
      <t>ショウライフタンヒリツ</t>
    </rPh>
    <rPh sb="116" eb="118">
      <t>ゾウカ</t>
    </rPh>
    <rPh sb="120" eb="123">
      <t>カノウセイ</t>
    </rPh>
    <rPh sb="127" eb="129">
      <t>コウシン</t>
    </rPh>
    <rPh sb="129" eb="131">
      <t>ヒヨウ</t>
    </rPh>
    <rPh sb="132" eb="134">
      <t>セイヤク</t>
    </rPh>
    <rPh sb="135" eb="136">
      <t>モウ</t>
    </rPh>
    <rPh sb="138" eb="141">
      <t>ケイカクテキ</t>
    </rPh>
    <rPh sb="142" eb="144">
      <t>シセツ</t>
    </rPh>
    <rPh sb="151" eb="153">
      <t>スイシン</t>
    </rPh>
    <rPh sb="157" eb="159">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</si>
</sst>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202870</c:v>
                </c:pt>
                <c:pt idx="1">
                  <c:v>167497</c:v>
                </c:pt>
                <c:pt idx="2">
                  <c:v>190274</c:v>
                </c:pt>
                <c:pt idx="3">
                  <c:v>200194</c:v>
                </c:pt>
                <c:pt idx="4">
                  <c:v>196914</c:v>
                </c:pt>
              </c:numCache>
            </c:numRef>
          </c:val>
          <c:smooth val="0"/>
          <c:extLst>
            <c:ext xmlns:c16="http://schemas.microsoft.com/office/drawing/2014/chart" uri="{C3380CC4-5D6E-409C-BE32-E72D297353CC}">
              <c16:uniqueId val="{00000000-BAAC-4116-A0A2-A2C8046E21F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82322</c:v>
                </c:pt>
                <c:pt idx="1">
                  <c:v>113615</c:v>
                </c:pt>
                <c:pt idx="2">
                  <c:v>215593</c:v>
                </c:pt>
                <c:pt idx="3">
                  <c:v>157045</c:v>
                </c:pt>
                <c:pt idx="4">
                  <c:v>94752</c:v>
                </c:pt>
              </c:numCache>
            </c:numRef>
          </c:val>
          <c:smooth val="0"/>
          <c:extLst>
            <c:ext xmlns:c16="http://schemas.microsoft.com/office/drawing/2014/chart" uri="{C3380CC4-5D6E-409C-BE32-E72D297353CC}">
              <c16:uniqueId val="{00000001-BAAC-4116-A0A2-A2C8046E21F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6.58</c:v>
                </c:pt>
                <c:pt idx="1">
                  <c:v>5.94</c:v>
                </c:pt>
                <c:pt idx="2">
                  <c:v>6.43</c:v>
                </c:pt>
                <c:pt idx="3">
                  <c:v>5.17</c:v>
                </c:pt>
                <c:pt idx="4">
                  <c:v>5.37</c:v>
                </c:pt>
              </c:numCache>
            </c:numRef>
          </c:val>
          <c:extLst>
            <c:ext xmlns:c16="http://schemas.microsoft.com/office/drawing/2014/chart" uri="{C3380CC4-5D6E-409C-BE32-E72D297353CC}">
              <c16:uniqueId val="{00000000-CEF4-4734-9C2A-D80C42FB651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50.74</c:v>
                </c:pt>
                <c:pt idx="1">
                  <c:v>51.12</c:v>
                </c:pt>
                <c:pt idx="2">
                  <c:v>53.53</c:v>
                </c:pt>
                <c:pt idx="3">
                  <c:v>56.28</c:v>
                </c:pt>
                <c:pt idx="4">
                  <c:v>63.68</c:v>
                </c:pt>
              </c:numCache>
            </c:numRef>
          </c:val>
          <c:extLst>
            <c:ext xmlns:c16="http://schemas.microsoft.com/office/drawing/2014/chart" uri="{C3380CC4-5D6E-409C-BE32-E72D297353CC}">
              <c16:uniqueId val="{00000001-CEF4-4734-9C2A-D80C42FB651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3.35</c:v>
                </c:pt>
                <c:pt idx="1">
                  <c:v>-1.79</c:v>
                </c:pt>
                <c:pt idx="2">
                  <c:v>4.34</c:v>
                </c:pt>
                <c:pt idx="3">
                  <c:v>4.2</c:v>
                </c:pt>
                <c:pt idx="4">
                  <c:v>12.4</c:v>
                </c:pt>
              </c:numCache>
            </c:numRef>
          </c:val>
          <c:smooth val="0"/>
          <c:extLst>
            <c:ext xmlns:c16="http://schemas.microsoft.com/office/drawing/2014/chart" uri="{C3380CC4-5D6E-409C-BE32-E72D297353CC}">
              <c16:uniqueId val="{00000002-CEF4-4734-9C2A-D80C42FB651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31D-4E02-923A-67BD7FE431C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31D-4E02-923A-67BD7FE431C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31D-4E02-923A-67BD7FE431C4}"/>
            </c:ext>
          </c:extLst>
        </c:ser>
        <c:ser>
          <c:idx val="3"/>
          <c:order val="3"/>
          <c:tx>
            <c:strRef>
              <c:f>データシート!$A$30</c:f>
              <c:strCache>
                <c:ptCount val="1"/>
                <c:pt idx="0">
                  <c:v>鉄道経営対策事業基金特別会計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731D-4E02-923A-67BD7FE431C4}"/>
            </c:ext>
          </c:extLst>
        </c:ser>
        <c:ser>
          <c:idx val="4"/>
          <c:order val="4"/>
          <c:tx>
            <c:strRef>
              <c:f>データシート!$A$31</c:f>
              <c:strCache>
                <c:ptCount val="1"/>
                <c:pt idx="0">
                  <c:v>農業用水供給事業特別会計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0.12</c:v>
                </c:pt>
                <c:pt idx="2">
                  <c:v>#N/A</c:v>
                </c:pt>
                <c:pt idx="3">
                  <c:v>0</c:v>
                </c:pt>
                <c:pt idx="4">
                  <c:v>#N/A</c:v>
                </c:pt>
                <c:pt idx="5">
                  <c:v>0.08</c:v>
                </c:pt>
                <c:pt idx="6">
                  <c:v>#N/A</c:v>
                </c:pt>
                <c:pt idx="7">
                  <c:v>0.16</c:v>
                </c:pt>
                <c:pt idx="8">
                  <c:v>#N/A</c:v>
                </c:pt>
                <c:pt idx="9">
                  <c:v>0.06</c:v>
                </c:pt>
              </c:numCache>
            </c:numRef>
          </c:val>
          <c:extLst>
            <c:ext xmlns:c16="http://schemas.microsoft.com/office/drawing/2014/chart" uri="{C3380CC4-5D6E-409C-BE32-E72D297353CC}">
              <c16:uniqueId val="{00000004-731D-4E02-923A-67BD7FE431C4}"/>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c:v>
                </c:pt>
                <c:pt idx="2">
                  <c:v>#N/A</c:v>
                </c:pt>
                <c:pt idx="3">
                  <c:v>0.12</c:v>
                </c:pt>
                <c:pt idx="4">
                  <c:v>#N/A</c:v>
                </c:pt>
                <c:pt idx="5">
                  <c:v>0.13</c:v>
                </c:pt>
                <c:pt idx="6">
                  <c:v>#N/A</c:v>
                </c:pt>
                <c:pt idx="7">
                  <c:v>0.02</c:v>
                </c:pt>
                <c:pt idx="8">
                  <c:v>#N/A</c:v>
                </c:pt>
                <c:pt idx="9">
                  <c:v>0.36</c:v>
                </c:pt>
              </c:numCache>
            </c:numRef>
          </c:val>
          <c:extLst>
            <c:ext xmlns:c16="http://schemas.microsoft.com/office/drawing/2014/chart" uri="{C3380CC4-5D6E-409C-BE32-E72D297353CC}">
              <c16:uniqueId val="{00000005-731D-4E02-923A-67BD7FE431C4}"/>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0.62</c:v>
                </c:pt>
                <c:pt idx="2">
                  <c:v>#N/A</c:v>
                </c:pt>
                <c:pt idx="3">
                  <c:v>0.4</c:v>
                </c:pt>
                <c:pt idx="4">
                  <c:v>#N/A</c:v>
                </c:pt>
                <c:pt idx="5">
                  <c:v>0.56000000000000005</c:v>
                </c:pt>
                <c:pt idx="6">
                  <c:v>#N/A</c:v>
                </c:pt>
                <c:pt idx="7">
                  <c:v>0.14000000000000001</c:v>
                </c:pt>
                <c:pt idx="8">
                  <c:v>#N/A</c:v>
                </c:pt>
                <c:pt idx="9">
                  <c:v>0.52</c:v>
                </c:pt>
              </c:numCache>
            </c:numRef>
          </c:val>
          <c:extLst>
            <c:ext xmlns:c16="http://schemas.microsoft.com/office/drawing/2014/chart" uri="{C3380CC4-5D6E-409C-BE32-E72D297353CC}">
              <c16:uniqueId val="{00000006-731D-4E02-923A-67BD7FE431C4}"/>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0.23</c:v>
                </c:pt>
                <c:pt idx="2">
                  <c:v>#N/A</c:v>
                </c:pt>
                <c:pt idx="3">
                  <c:v>0.96</c:v>
                </c:pt>
                <c:pt idx="4">
                  <c:v>#N/A</c:v>
                </c:pt>
                <c:pt idx="5">
                  <c:v>1.03</c:v>
                </c:pt>
                <c:pt idx="6">
                  <c:v>#N/A</c:v>
                </c:pt>
                <c:pt idx="7">
                  <c:v>0.77</c:v>
                </c:pt>
                <c:pt idx="8">
                  <c:v>#N/A</c:v>
                </c:pt>
                <c:pt idx="9">
                  <c:v>0.8</c:v>
                </c:pt>
              </c:numCache>
            </c:numRef>
          </c:val>
          <c:extLst>
            <c:ext xmlns:c16="http://schemas.microsoft.com/office/drawing/2014/chart" uri="{C3380CC4-5D6E-409C-BE32-E72D297353CC}">
              <c16:uniqueId val="{00000007-731D-4E02-923A-67BD7FE431C4}"/>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1.43</c:v>
                </c:pt>
                <c:pt idx="2">
                  <c:v>#N/A</c:v>
                </c:pt>
                <c:pt idx="3">
                  <c:v>2.27</c:v>
                </c:pt>
                <c:pt idx="4">
                  <c:v>#N/A</c:v>
                </c:pt>
                <c:pt idx="5">
                  <c:v>1.93</c:v>
                </c:pt>
                <c:pt idx="6">
                  <c:v>#N/A</c:v>
                </c:pt>
                <c:pt idx="7">
                  <c:v>2.64</c:v>
                </c:pt>
                <c:pt idx="8">
                  <c:v>#N/A</c:v>
                </c:pt>
                <c:pt idx="9">
                  <c:v>2.88</c:v>
                </c:pt>
              </c:numCache>
            </c:numRef>
          </c:val>
          <c:extLst>
            <c:ext xmlns:c16="http://schemas.microsoft.com/office/drawing/2014/chart" uri="{C3380CC4-5D6E-409C-BE32-E72D297353CC}">
              <c16:uniqueId val="{00000008-731D-4E02-923A-67BD7FE431C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6.45</c:v>
                </c:pt>
                <c:pt idx="2">
                  <c:v>#N/A</c:v>
                </c:pt>
                <c:pt idx="3">
                  <c:v>5.93</c:v>
                </c:pt>
                <c:pt idx="4">
                  <c:v>#N/A</c:v>
                </c:pt>
                <c:pt idx="5">
                  <c:v>6.35</c:v>
                </c:pt>
                <c:pt idx="6">
                  <c:v>#N/A</c:v>
                </c:pt>
                <c:pt idx="7">
                  <c:v>5</c:v>
                </c:pt>
                <c:pt idx="8">
                  <c:v>#N/A</c:v>
                </c:pt>
                <c:pt idx="9">
                  <c:v>5.29</c:v>
                </c:pt>
              </c:numCache>
            </c:numRef>
          </c:val>
          <c:extLst>
            <c:ext xmlns:c16="http://schemas.microsoft.com/office/drawing/2014/chart" uri="{C3380CC4-5D6E-409C-BE32-E72D297353CC}">
              <c16:uniqueId val="{00000009-731D-4E02-923A-67BD7FE431C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433</c:v>
                </c:pt>
                <c:pt idx="5">
                  <c:v>402</c:v>
                </c:pt>
                <c:pt idx="8">
                  <c:v>410</c:v>
                </c:pt>
                <c:pt idx="11">
                  <c:v>416</c:v>
                </c:pt>
                <c:pt idx="14">
                  <c:v>410</c:v>
                </c:pt>
              </c:numCache>
            </c:numRef>
          </c:val>
          <c:extLst>
            <c:ext xmlns:c16="http://schemas.microsoft.com/office/drawing/2014/chart" uri="{C3380CC4-5D6E-409C-BE32-E72D297353CC}">
              <c16:uniqueId val="{00000000-D258-40AE-94DD-EDC6981D716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258-40AE-94DD-EDC6981D716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258-40AE-94DD-EDC6981D716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45</c:v>
                </c:pt>
                <c:pt idx="3">
                  <c:v>29</c:v>
                </c:pt>
                <c:pt idx="6">
                  <c:v>28</c:v>
                </c:pt>
                <c:pt idx="9">
                  <c:v>57</c:v>
                </c:pt>
                <c:pt idx="12">
                  <c:v>33</c:v>
                </c:pt>
              </c:numCache>
            </c:numRef>
          </c:val>
          <c:extLst>
            <c:ext xmlns:c16="http://schemas.microsoft.com/office/drawing/2014/chart" uri="{C3380CC4-5D6E-409C-BE32-E72D297353CC}">
              <c16:uniqueId val="{00000003-D258-40AE-94DD-EDC6981D716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34</c:v>
                </c:pt>
                <c:pt idx="3">
                  <c:v>31</c:v>
                </c:pt>
                <c:pt idx="6">
                  <c:v>31</c:v>
                </c:pt>
                <c:pt idx="9">
                  <c:v>28</c:v>
                </c:pt>
                <c:pt idx="12">
                  <c:v>27</c:v>
                </c:pt>
              </c:numCache>
            </c:numRef>
          </c:val>
          <c:extLst>
            <c:ext xmlns:c16="http://schemas.microsoft.com/office/drawing/2014/chart" uri="{C3380CC4-5D6E-409C-BE32-E72D297353CC}">
              <c16:uniqueId val="{00000004-D258-40AE-94DD-EDC6981D716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258-40AE-94DD-EDC6981D716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258-40AE-94DD-EDC6981D716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494</c:v>
                </c:pt>
                <c:pt idx="3">
                  <c:v>473</c:v>
                </c:pt>
                <c:pt idx="6">
                  <c:v>494</c:v>
                </c:pt>
                <c:pt idx="9">
                  <c:v>486</c:v>
                </c:pt>
                <c:pt idx="12">
                  <c:v>492</c:v>
                </c:pt>
              </c:numCache>
            </c:numRef>
          </c:val>
          <c:extLst>
            <c:ext xmlns:c16="http://schemas.microsoft.com/office/drawing/2014/chart" uri="{C3380CC4-5D6E-409C-BE32-E72D297353CC}">
              <c16:uniqueId val="{00000007-D258-40AE-94DD-EDC6981D716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140</c:v>
                </c:pt>
                <c:pt idx="2">
                  <c:v>#N/A</c:v>
                </c:pt>
                <c:pt idx="3">
                  <c:v>#N/A</c:v>
                </c:pt>
                <c:pt idx="4">
                  <c:v>131</c:v>
                </c:pt>
                <c:pt idx="5">
                  <c:v>#N/A</c:v>
                </c:pt>
                <c:pt idx="6">
                  <c:v>#N/A</c:v>
                </c:pt>
                <c:pt idx="7">
                  <c:v>143</c:v>
                </c:pt>
                <c:pt idx="8">
                  <c:v>#N/A</c:v>
                </c:pt>
                <c:pt idx="9">
                  <c:v>#N/A</c:v>
                </c:pt>
                <c:pt idx="10">
                  <c:v>155</c:v>
                </c:pt>
                <c:pt idx="11">
                  <c:v>#N/A</c:v>
                </c:pt>
                <c:pt idx="12">
                  <c:v>#N/A</c:v>
                </c:pt>
                <c:pt idx="13">
                  <c:v>142</c:v>
                </c:pt>
                <c:pt idx="14">
                  <c:v>#N/A</c:v>
                </c:pt>
              </c:numCache>
            </c:numRef>
          </c:val>
          <c:smooth val="0"/>
          <c:extLst>
            <c:ext xmlns:c16="http://schemas.microsoft.com/office/drawing/2014/chart" uri="{C3380CC4-5D6E-409C-BE32-E72D297353CC}">
              <c16:uniqueId val="{00000008-D258-40AE-94DD-EDC6981D716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3752</c:v>
                </c:pt>
                <c:pt idx="5">
                  <c:v>3860</c:v>
                </c:pt>
                <c:pt idx="8">
                  <c:v>4168</c:v>
                </c:pt>
                <c:pt idx="11">
                  <c:v>4383</c:v>
                </c:pt>
                <c:pt idx="14">
                  <c:v>4283</c:v>
                </c:pt>
              </c:numCache>
            </c:numRef>
          </c:val>
          <c:extLst>
            <c:ext xmlns:c16="http://schemas.microsoft.com/office/drawing/2014/chart" uri="{C3380CC4-5D6E-409C-BE32-E72D297353CC}">
              <c16:uniqueId val="{00000000-0B78-490F-88A9-E4A04283C4D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99</c:v>
                </c:pt>
                <c:pt idx="5">
                  <c:v>83</c:v>
                </c:pt>
                <c:pt idx="8">
                  <c:v>61</c:v>
                </c:pt>
                <c:pt idx="11">
                  <c:v>39</c:v>
                </c:pt>
                <c:pt idx="14">
                  <c:v>21</c:v>
                </c:pt>
              </c:numCache>
            </c:numRef>
          </c:val>
          <c:extLst>
            <c:ext xmlns:c16="http://schemas.microsoft.com/office/drawing/2014/chart" uri="{C3380CC4-5D6E-409C-BE32-E72D297353CC}">
              <c16:uniqueId val="{00000001-0B78-490F-88A9-E4A04283C4D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2681</c:v>
                </c:pt>
                <c:pt idx="5">
                  <c:v>2581</c:v>
                </c:pt>
                <c:pt idx="8">
                  <c:v>2698</c:v>
                </c:pt>
                <c:pt idx="11">
                  <c:v>3173</c:v>
                </c:pt>
                <c:pt idx="14">
                  <c:v>4753</c:v>
                </c:pt>
              </c:numCache>
            </c:numRef>
          </c:val>
          <c:extLst>
            <c:ext xmlns:c16="http://schemas.microsoft.com/office/drawing/2014/chart" uri="{C3380CC4-5D6E-409C-BE32-E72D297353CC}">
              <c16:uniqueId val="{00000002-0B78-490F-88A9-E4A04283C4D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B78-490F-88A9-E4A04283C4D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B78-490F-88A9-E4A04283C4D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B78-490F-88A9-E4A04283C4D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623</c:v>
                </c:pt>
                <c:pt idx="3">
                  <c:v>598</c:v>
                </c:pt>
                <c:pt idx="6">
                  <c:v>566</c:v>
                </c:pt>
                <c:pt idx="9">
                  <c:v>528</c:v>
                </c:pt>
                <c:pt idx="12">
                  <c:v>451</c:v>
                </c:pt>
              </c:numCache>
            </c:numRef>
          </c:val>
          <c:extLst>
            <c:ext xmlns:c16="http://schemas.microsoft.com/office/drawing/2014/chart" uri="{C3380CC4-5D6E-409C-BE32-E72D297353CC}">
              <c16:uniqueId val="{00000006-0B78-490F-88A9-E4A04283C4D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254</c:v>
                </c:pt>
                <c:pt idx="3">
                  <c:v>243</c:v>
                </c:pt>
                <c:pt idx="6">
                  <c:v>232</c:v>
                </c:pt>
                <c:pt idx="9">
                  <c:v>198</c:v>
                </c:pt>
                <c:pt idx="12">
                  <c:v>213</c:v>
                </c:pt>
              </c:numCache>
            </c:numRef>
          </c:val>
          <c:extLst>
            <c:ext xmlns:c16="http://schemas.microsoft.com/office/drawing/2014/chart" uri="{C3380CC4-5D6E-409C-BE32-E72D297353CC}">
              <c16:uniqueId val="{00000007-0B78-490F-88A9-E4A04283C4D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577</c:v>
                </c:pt>
                <c:pt idx="3">
                  <c:v>596</c:v>
                </c:pt>
                <c:pt idx="6">
                  <c:v>570</c:v>
                </c:pt>
                <c:pt idx="9">
                  <c:v>580</c:v>
                </c:pt>
                <c:pt idx="12">
                  <c:v>553</c:v>
                </c:pt>
              </c:numCache>
            </c:numRef>
          </c:val>
          <c:extLst>
            <c:ext xmlns:c16="http://schemas.microsoft.com/office/drawing/2014/chart" uri="{C3380CC4-5D6E-409C-BE32-E72D297353CC}">
              <c16:uniqueId val="{00000008-0B78-490F-88A9-E4A04283C4D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B78-490F-88A9-E4A04283C4D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4586</c:v>
                </c:pt>
                <c:pt idx="3">
                  <c:v>4570</c:v>
                </c:pt>
                <c:pt idx="6">
                  <c:v>5040</c:v>
                </c:pt>
                <c:pt idx="9">
                  <c:v>5404</c:v>
                </c:pt>
                <c:pt idx="12">
                  <c:v>5258</c:v>
                </c:pt>
              </c:numCache>
            </c:numRef>
          </c:val>
          <c:extLst>
            <c:ext xmlns:c16="http://schemas.microsoft.com/office/drawing/2014/chart" uri="{C3380CC4-5D6E-409C-BE32-E72D297353CC}">
              <c16:uniqueId val="{0000000A-0B78-490F-88A9-E4A04283C4D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B78-490F-88A9-E4A04283C4D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1505</c:v>
                </c:pt>
                <c:pt idx="1">
                  <c:v>1657</c:v>
                </c:pt>
                <c:pt idx="2">
                  <c:v>2034</c:v>
                </c:pt>
              </c:numCache>
            </c:numRef>
          </c:val>
          <c:extLst>
            <c:ext xmlns:c16="http://schemas.microsoft.com/office/drawing/2014/chart" uri="{C3380CC4-5D6E-409C-BE32-E72D297353CC}">
              <c16:uniqueId val="{00000000-0F12-404F-8006-ECF6FE8D378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10</c:v>
                </c:pt>
                <c:pt idx="1">
                  <c:v>10</c:v>
                </c:pt>
                <c:pt idx="2">
                  <c:v>10</c:v>
                </c:pt>
              </c:numCache>
            </c:numRef>
          </c:val>
          <c:extLst>
            <c:ext xmlns:c16="http://schemas.microsoft.com/office/drawing/2014/chart" uri="{C3380CC4-5D6E-409C-BE32-E72D297353CC}">
              <c16:uniqueId val="{00000001-0F12-404F-8006-ECF6FE8D378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1182</c:v>
                </c:pt>
                <c:pt idx="1">
                  <c:v>1505</c:v>
                </c:pt>
                <c:pt idx="2">
                  <c:v>2687</c:v>
                </c:pt>
              </c:numCache>
            </c:numRef>
          </c:val>
          <c:extLst>
            <c:ext xmlns:c16="http://schemas.microsoft.com/office/drawing/2014/chart" uri="{C3380CC4-5D6E-409C-BE32-E72D297353CC}">
              <c16:uniqueId val="{00000002-0F12-404F-8006-ECF6FE8D378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{12780827-274E-41F2-902E-646A42288180}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B748-4033-8F4D-CAEB8A7F9EC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{FECE5572-0A9F-4D4F-B5BC-093A03C4D4C8}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748-4033-8F4D-CAEB8A7F9EC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{01590CAC-F342-4138-A575-EB15DCBF2C18}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748-4033-8F4D-CAEB8A7F9EC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{AEC84562-7E42-4062-8289-80C0A6ADF3F5}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748-4033-8F4D-CAEB8A7F9EC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{26AF975A-8153-4D34-AB9A-F59169D4690D}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748-4033-8F4D-CAEB8A7F9ECE}"/>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{C534949E-FF0F-42C1-8436-DB17DCF7B649}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B748-4033-8F4D-CAEB8A7F9ECE}"/>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{5D6D3207-027E-4CEA-B6B3-DF5B331C45E2}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B748-4033-8F4D-CAEB8A7F9ECE}"/>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{121EA1F3-5283-4259-AB27-4CE5147A73A3}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B748-4033-8F4D-CAEB8A7F9ECE}"/>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{DD2A98EF-BE6A-4D63-9412-65CB80E6E2C9}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B748-4033-8F4D-CAEB8A7F9EC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64.8</c:v>
                </c:pt>
                <c:pt idx="8">
                  <c:v>65.5</c:v>
                </c:pt>
                <c:pt idx="16">
                  <c:v>66.3</c:v>
                </c:pt>
                <c:pt idx="24">
                  <c:v>65.3</c:v>
                </c:pt>
                <c:pt idx="32">
                  <c:v>66.7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748-4033-8F4D-CAEB8A7F9EC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{6D08313D-738F-49C8-B5CA-6BF8EB18D229}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B748-4033-8F4D-CAEB8A7F9EC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{BD6994FC-AE76-4449-9727-B52E84332931}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748-4033-8F4D-CAEB8A7F9EC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{46D7A027-3CF1-4D77-BBD1-6850EFB98D52}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748-4033-8F4D-CAEB8A7F9EC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{03FA7B55-CE46-4530-A268-719D077F1072}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748-4033-8F4D-CAEB8A7F9EC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{490F6373-4273-452F-B1EE-0A9B20C58113}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748-4033-8F4D-CAEB8A7F9ECE}"/>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{53090FBB-B480-44CE-B6BB-EB994AC4066B}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B748-4033-8F4D-CAEB8A7F9ECE}"/>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{59257FC3-BDC1-4181-BAC4-C7C6F0388A30}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B748-4033-8F4D-CAEB8A7F9ECE}"/>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{C36C659B-7F89-4D61-9358-C2F4D0264AA7}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B748-4033-8F4D-CAEB8A7F9ECE}"/>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{0AAFC426-3947-4CBA-8A53-6FA6E1FD2188}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B748-4033-8F4D-CAEB8A7F9EC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58.2</c:v>
                </c:pt>
                <c:pt idx="8">
                  <c:v>60.1</c:v>
                </c:pt>
                <c:pt idx="16">
                  <c:v>61.6</c:v>
                </c:pt>
                <c:pt idx="24">
                  <c:v>64</c:v>
                </c:pt>
                <c:pt idx="32">
                  <c:v>64.900000000000006</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B748-4033-8F4D-CAEB8A7F9ECE}"/>
            </c:ext>
          </c:extLst>
        </c:ser>
        <c:dLbls>
          <c:showLegendKey val="0"/>
          <c:showVal val="1"/>
          <c:showCatName val="0"/>
          <c:showSerName val="0"/>
          <c:showPercent val="0"/>
          <c:showBubbleSize val="0"/>
        </c:dLbls>
        <c:axId val="46179840"/>
        <c:axId val="46181760"/>
      </c:scatterChart>
      <c:valAx>
        <c:axId val="46179840"/>
        <c:scaling>
          <c:orientation val="maxMin"/>
          <c:max val="66"/>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{609BB7DC-8E2D-467A-B673-AE90EC28DE2B}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7FD8-486D-8260-046F188BDD9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{70F388BD-E8D3-4BA1-9519-F67C9CB0211C}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FD8-486D-8260-046F188BDD9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{540384FE-09D7-405E-B4C2-3D6FA1DDB9F4}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FD8-486D-8260-046F188BDD9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{86A18563-15D3-4B92-AFA6-BEF658CCEC82}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FD8-486D-8260-046F188BDD9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{2153D03B-1516-4D51-884E-450183B570ED}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FD8-486D-8260-046F188BDD99}"/>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{99AE5995-A826-4BF1-94D7-AB66AF0E5EEA}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7FD8-486D-8260-046F188BDD99}"/>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{3C784F0B-D3C2-47B3-A443-B957E1B73BD7}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7FD8-486D-8260-046F188BDD99}"/>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{22F12117-33AF-44F1-B5FE-FD40715CA1AE}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7FD8-486D-8260-046F188BDD99}"/>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{0D9CE092-2D10-4D29-BCF0-32BEDE444ED6}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7FD8-486D-8260-046F188BDD9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6.2</c:v>
                </c:pt>
                <c:pt idx="8">
                  <c:v>5.8</c:v>
                </c:pt>
                <c:pt idx="16">
                  <c:v>5.7</c:v>
                </c:pt>
                <c:pt idx="24">
                  <c:v>5.8</c:v>
                </c:pt>
                <c:pt idx="32">
                  <c:v>5.6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FD8-486D-8260-046F188BDD9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{8B8AF8A0-1450-4B10-B219-A318A881D589}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7FD8-486D-8260-046F188BDD9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{7AE40B0A-E632-48E5-8051-279284F8295E}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FD8-486D-8260-046F188BDD9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{F63A9FC0-D20D-4577-B96B-407A660DF3D5}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FD8-486D-8260-046F188BDD9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{F6F30CF1-622C-481C-A5C6-D9359C869668}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FD8-486D-8260-046F188BDD9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{1A944AEF-F957-4161-8621-763D2A0EE181}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FD8-486D-8260-046F188BDD99}"/>
                </c:ext>
              </c:extLst>
            </c:dLbl>
            <c:dLbl>
              <c:idx val="8"/>
              <c:layout>
                <c:manualLayout>
                  <c:x val="-4.5096530706953818E-2"/>
                  <c:y val="-8.1337372860052048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{25253DDE-6261-4D80-8442-A91C4B04A00E}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7FD8-486D-8260-046F188BDD99}"/>
                </c:ext>
              </c:extLst>
            </c:dLbl>
            <c:dLbl>
              <c:idx val="16"/>
              <c:layout>
                <c:manualLayout>
                  <c:x val="-1.8171803637232468E-2"/>
                  <c:y val="-4.3495921315535875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{DF711E04-DC4A-468C-B29A-41464B834C05}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7FD8-486D-8260-046F188BDD99}"/>
                </c:ext>
              </c:extLst>
            </c:dLbl>
            <c:dLbl>
              <c:idx val="24"/>
              <c:layout>
                <c:manualLayout>
                  <c:x val="-4.4905057365901141E-2"/>
                  <c:y val="-4.3495921315535875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{EFC07326-8598-41D7-9B4A-7F31742685FA}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7FD8-486D-8260-046F188BDD99}"/>
                </c:ext>
              </c:extLst>
            </c:dLbl>
            <c:dLbl>
              <c:idx val="32"/>
              <c:layout>
                <c:manualLayout>
                  <c:x val="-1.8235628084250027E-2"/>
                  <c:y val="-8.1337372860052048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{AE6DE5C4-AA14-4D70-865D-94AB1D8B810F}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7FD8-486D-8260-046F188BDD9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8.6</c:v>
                </c:pt>
                <c:pt idx="16">
                  <c:v>8.6</c:v>
                </c:pt>
                <c:pt idx="24">
                  <c:v>8.9</c:v>
                </c:pt>
                <c:pt idx="32">
                  <c:v>8.9</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FD8-486D-8260-046F188BDD99}"/>
            </c:ext>
          </c:extLst>
        </c:ser>
        <c:dLbls>
          <c:showLegendKey val="0"/>
          <c:showVal val="1"/>
          <c:showCatName val="0"/>
          <c:showSerName val="0"/>
          <c:showPercent val="0"/>
          <c:showBubbleSize val="0"/>
        </c:dLbls>
        <c:axId val="84219776"/>
        <c:axId val="84234240"/>
      </c:scatterChart>
      <c:valAx>
        <c:axId val="84219776"/>
        <c:scaling>
          <c:orientation val="maxMin"/>
          <c:max val="9"/>
          <c:min val="8.300000000000000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熊本県高森町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年度までは減少傾向にあった公債費等は、近年増加傾向を示し、前年度よりも増加した。</a:t>
          </a:r>
        </a:p>
        <a:p>
          <a:r>
            <a:rPr kumimoji="1" lang="ja-JP" altLang="en-US" sz="1400">
              <a:latin typeface="ＭＳ ゴシック" pitchFamily="49" charset="-128"/>
              <a:ea typeface="ＭＳ ゴシック" pitchFamily="49" charset="-128"/>
            </a:rPr>
            <a:t>　これまで事業実施の際に可能な限り補助金を獲得し、補助裏に交付税措置の高い有利な地方債を活用してきたが、今後も少しずつ増加していく見込みである。</a:t>
          </a:r>
        </a:p>
        <a:p>
          <a:r>
            <a:rPr kumimoji="1" lang="ja-JP" altLang="en-US" sz="1400">
              <a:latin typeface="ＭＳ ゴシック" pitchFamily="49" charset="-128"/>
              <a:ea typeface="ＭＳ ゴシック" pitchFamily="49" charset="-128"/>
            </a:rPr>
            <a:t>　しかしながら、それだけ効果がある事業を実施しているのも事実であり、今後も同様の方針のもと、必要な事業の精査と優先順位をつけての事業実施など実質公債費比率の動向を注視していく必要がある。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活用なし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熊本県高森町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現在高は減少傾向にあったが、令和元年度から増加に転じている。これは防災無線デジタル化が大きく影響している。令和３年度は一時的に微減したが、今後も熊本地震からの創造的復興や町内橋梁長寿命化事業、無電柱化事業などを予定しており、地方債残高は増加していく見込みである。</a:t>
          </a:r>
        </a:p>
        <a:p>
          <a:r>
            <a:rPr kumimoji="1" lang="ja-JP" altLang="en-US" sz="1400">
              <a:latin typeface="ＭＳ ゴシック" pitchFamily="49" charset="-128"/>
              <a:ea typeface="ＭＳ ゴシック" pitchFamily="49" charset="-128"/>
            </a:rPr>
            <a:t>　充当可能財源等は昨年度に引き続き増加となり、将来負担比率の分子もマイナスを維持した。</a:t>
          </a:r>
        </a:p>
        <a:p>
          <a:r>
            <a:rPr kumimoji="1" lang="ja-JP" altLang="en-US" sz="1400">
              <a:latin typeface="ＭＳ ゴシック" pitchFamily="49" charset="-128"/>
              <a:ea typeface="ＭＳ ゴシック" pitchFamily="49" charset="-128"/>
            </a:rPr>
            <a:t>　前述のとおり、地方債残高は増加するものの、交付税措置率の高い地方債を活用しており、将来負担比率の分子は今後もマイナスを維持する見込みである。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熊本県高森町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ふるさと応援寄付金が大きく増えたことにより、計画的かつ適正に管理・運用するため当該基金へ積み増しを行ったことが主な要因である。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また、補助金等の活用により財政調整基金が増額となり、基金全体も増となった。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それぞれの基金は目的をもって積み立てたものではあるが、今後の事業計画や施設の老朽化対策等により減少していくと見込んでいる。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それぞれの目的に応じ、必要な取崩しを行っていくが、併せて基金運用についても確実かつ効果的に行う必要がある。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預金利子等はほとんど望めない状況であるため、国債運用等を拡充し、運用益の拡大を図っていく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最も積立金額の大きい「ふるさと応援基金」は、ふるさと納税による寄附金を財源として積み立てており、通常では手当できなかった部分を補てんするものとして、まちづくり施策に活用している。次いで「南阿蘇鉄道復興応援基金」となるが、これ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からの復旧・創造的復興及び永続的運行の確保を図るため、寄付及び義援金を受けた資金を積み立て、南阿蘇鉄道の復興・経営に関する施策に活用している。新設した「企業版ふるさと納税地方創生基金」は、地域再生法に規定する地域再生計画に定める事業に活用するため、当該事業の実施のために受けた法人からの寄附金を積み立てたもの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は、間伐や人材育成、担い手の確保のほか、森林整備などに関する事業に活用し、また「色見総合センター再生可能エネルギー基金」は当該施設の太陽光発電・蓄電池整備事業により発生する余剰電力の売電収益を当該事業の円滑な執行に要する費用に活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主な理由はふるさと応援寄附金の大幅増によるふるさと応援基金への積立の増である。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全ての基金は目的をもって設置しており、可能な限り運用しつつ必要に応じて支出していく。南阿蘇鉄道は２０２３年７月に全線復旧を予定しており、それまでは「鉄道経営対策事業基金」にて経営損失補てんをしつつ、「南阿蘇鉄道復興応援基金」を活用しながら施設整備などを進める必要が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また、「森林環境譲与税基金」については、制度の趣旨をしっかりと理解し、なるべく基金への積み増しは避け必要な事業に積極的に活用していく必要がある。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事業実施における補助金の確保や有利な地方債の活用等により、一般財源を充当する経費が減り、財政調整基金は増額となった。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昨年度に引き続きふるさと応援寄附金の大幅増も影響している。今後も安易な積み立てはしないようにしながらも、災害などの有事の際の突発的な事項に対する瞬時の判断や行政サービスのスピード感を維持するため一定程度の基金残高を確保する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財政調整基金は九州北部豪雨や熊本地震により被災した経験から、被災時に取り崩す分として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億円程度を確保しなければならないと考えている。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また、新型コロナウイルス感染症への対応も財政調整基金に比較的余裕があることから迅速な対応が可能となった。しかし、今後、熊本地震からの創造的復興を果たすための高森駅再開発や南阿蘇鉄道の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JR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接続強化、町内橋梁の長寿命化事業、無電柱化事業などを予定しており、基金残高にも影響が出ることが想定される。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基金運用収入のみを積み増ししており、大きく増加はしていない。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今後、公債費は増加していく見込みであるが、財政調整基金で賄う見込みであり、減債基金の積み増し等は予定していない。</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FEFC1ECE-1F42-45DC-99DB-6F2599531D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6350663-D471-4E5C-B7FF-E2BDF3AE00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8E994CE0-B04E-4A3D-9151-A21A9025795E}"/>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C8A68C14-EA02-4FE2-8A98-8B6F313B997E}"/>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94FC389F-F451-4939-BD38-4CF96A887A6E}"/>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BFFD1768-8E4A-4A53-94B5-FA76C705D433}"/>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BE84FBEB-AA3D-44C1-A8BB-39243541D63F}"/>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55A6349A-B216-4F9F-9EC6-9D7A51C1A1F3}"/>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4497B349-9762-40AD-8702-61B99BBD3A93}"/>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DC57DE33-E07F-40CB-A3BB-757D1B462492}"/>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62DA1481-E179-41B2-A653-7E704C53A513}"/>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5D50E1D-030B-402F-9ED9-12E96D27F56A}"/>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91BE9EFE-8372-46B1-8C7C-825EE72C0516}"/>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C4C07FBC-C6C1-43EF-A2AD-8B890BB22FA6}"/>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8C12C30F-EE36-4252-B233-741712423EA5}"/>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34914BF4-17BA-4341-807C-18263FC84C01}"/>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熊本県高森町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ADC0CE99-0646-49EF-BCA0-F4253A80A335}"/>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6DD90509-7B2E-42A0-B19C-119674525422}"/>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5E676FEA-74B7-4153-A514-441D1FC54FFF}"/>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9E39E1A3-8D52-4869-8D11-F1FD26C745A4}"/>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40F665C4-FA4B-4FB6-9C60-1CCE6DB65B68}"/>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A8189A53-C2B2-469B-8AB2-2353AFC6ACCA}"/>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6,121
6,029
175.06
9,604,820
9,380,353
171,390
3,194,541
5,257,972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56E01A25-ABBC-4CD5-966A-87F6B20A83A9}"/>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B7C1FDBF-1A9C-416F-8959-13B89001CB62}"/>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40A53CE2-6238-4EDF-A287-35794CD4E62F}"/>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D5582662-A8FD-40CD-8431-F421BEF482D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BC38BD5E-2FFC-4F1D-84F5-D47461EC84E8}"/>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4442EAAE-90DF-40BD-8CB7-3C999B8B54CC}"/>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C65DFDB3-E91B-4A12-ADD7-D33910E7B83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9662662A-29EF-4756-99FE-57C9C11C68A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809D9ED4-5858-4FB1-A834-0CE27EE13FA3}"/>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44A9BD2F-C5AA-432C-A8ED-25981CB350A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D12D7C43-AD45-41C2-AFFE-8D53B9FCABE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FD66479E-8621-413D-B30B-BA7AB73F5D46}"/>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9284D826-11C1-456B-A108-3E1DD40ECA7D}"/>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52D97FF8-FB9F-49E7-ACAC-D063063309A9}"/>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2CF6A709-36ED-4355-AFDC-2BFE28679D08}"/>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D5A21388-8BCA-460E-92F8-3B0246EAB9DA}"/>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8154888A-A86C-4CB3-925E-260B63CCDECC}"/>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E492290D-362F-42E0-9F0D-22DE7A9A099F}"/>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7D18A9FF-0680-4E04-9D75-F6C328A2913B}"/>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12EDCFB6-44ED-468B-A564-DB7908F68844}"/>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AC70DF-8C9F-4731-81F2-8700A8B03F59}"/>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D2037772-2DFB-4A19-8C58-EE8A32A6C928}"/>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213E4085-7609-465A-9ADB-A7F6B6B11081}"/>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64073CA5-F86B-43F2-A8BF-813FAFA6294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D520BA3E-A7D4-42C3-B029-744A280AB52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B3DD89B-62AD-4D51-82E2-8CB882A0637F}"/>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1255378-E99D-4A76-AD49-81535F3C252A}"/>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81D74A30-E6B0-408D-939A-C3FFE8966032}"/>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CD8C79D4-F0F8-49E5-9A78-3904C31A8695}"/>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8E66D9F4-D79A-4EA5-BE22-96A0E8868D35}"/>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3AAA5502-5823-4A8D-8C39-290EAA37A7E7}"/>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BF1AB042-E5AE-48A5-B605-61D4DD8C0E42}"/>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98905038-EC2E-4B5F-9CC2-8A2E5EA7B4AE}"/>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5A93CFCB-8484-4686-BA0B-4B2BEB666E68}"/>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B8CA1E5D-03E8-4104-A757-15C44074106D}"/>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年度から令和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年度にかけて</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増加した。類似団体と比較すると同水準で推移しており老朽化が進んでいる。すべての資産が混在しているため、各施設毎の有形固定資産減価償却率を算出し施設更新の優先順位をつけて予防保全に努めていく必要が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546D607E-92DC-493A-9A44-020A47DF8742}"/>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592EE8DF-D3FC-4494-967F-080A41A31146}"/>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85BB960F-A4B3-4E5C-8463-99D506C72643}"/>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B37E637B-01B9-4B40-AF42-01FF46FBA782}"/>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a:extLst>
            <a:ext uri="{FF2B5EF4-FFF2-40B4-BE49-F238E27FC236}">
              <a16:creationId xmlns:a16="http://schemas.microsoft.com/office/drawing/2014/main" id="{8D01FBB9-7CB0-4F2C-A7DD-FCAA9AAAB7CF}"/>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58A7F22E-0368-49E5-810E-04E290D302A3}"/>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65A00C0E-6BA9-4D1E-BD8E-6260CAB90EA7}"/>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BCAD8E5C-E13C-4035-A3D4-0261BE05C7DD}"/>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D1E758F5-0E73-4D50-B612-AC8CFFF99E2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53D6558B-3F82-4929-AFFE-1894322A00B6}"/>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F79BED7E-963C-4ABA-8676-351FD33658C4}"/>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2BBCA9FE-7026-48B8-A007-630C152751C3}"/>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a:extLst>
            <a:ext uri="{FF2B5EF4-FFF2-40B4-BE49-F238E27FC236}">
              <a16:creationId xmlns:a16="http://schemas.microsoft.com/office/drawing/2014/main" id="{D27BAC27-894F-4CCC-806A-B266D7114B84}"/>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231D085B-0903-4889-96B5-EA1B696B30F3}"/>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117983</xdr:rowOff>
    </xdr:from>
    <xdr:to>
      <xdr:col>23</xdr:col>
      <xdr:colOff>85090</xdr:colOff>
      <xdr:row>34</xdr:row>
      <xdr:rowOff>170053</xdr:rowOff>
    </xdr:to>
    <xdr:cxnSp macro="">
      <xdr:nvCxnSpPr>
        <xdr:cNvPr id="73" name="直線コネクタ 72">
          <a:extLst>
            <a:ext uri="{FF2B5EF4-FFF2-40B4-BE49-F238E27FC236}">
              <a16:creationId xmlns:a16="http://schemas.microsoft.com/office/drawing/2014/main" id="{5CFD76EF-A45B-4080-8643-82CD4572640E}"/>
            </a:ext>
          </a:extLst>
        </xdr:cNvPr>
        <xdr:cNvCxnSpPr/>
      </xdr:nvCxnSpPr>
      <xdr:spPr>
        <a:xfrm flipV="1">
          <a:off x="4760595" y="5518658"/>
          <a:ext cx="1270" cy="12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2430</xdr:rowOff>
    </xdr:from>
    <xdr:ext cx="405111" cy="259045"/>
    <xdr:sp macro="" textlink="">
      <xdr:nvSpPr>
        <xdr:cNvPr id="74" name="有形固定資産減価償却率最小値テキスト">
          <a:extLst>
            <a:ext uri="{FF2B5EF4-FFF2-40B4-BE49-F238E27FC236}">
              <a16:creationId xmlns:a16="http://schemas.microsoft.com/office/drawing/2014/main" id="{0784EE93-04D8-43BA-BB62-87ECF7B5A3EB}"/>
            </a:ext>
          </a:extLst>
        </xdr:cNvPr>
        <xdr:cNvSpPr txBox="1"/>
      </xdr:nvSpPr>
      <xdr:spPr>
        <a:xfrm>
          <a:off x="4813300" y="6774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170053</xdr:rowOff>
    </xdr:from>
    <xdr:to>
      <xdr:col>23</xdr:col>
      <xdr:colOff>174625</xdr:colOff>
      <xdr:row>34</xdr:row>
      <xdr:rowOff>170053</xdr:rowOff>
    </xdr:to>
    <xdr:cxnSp macro="">
      <xdr:nvCxnSpPr>
        <xdr:cNvPr id="75" name="直線コネクタ 74">
          <a:extLst>
            <a:ext uri="{FF2B5EF4-FFF2-40B4-BE49-F238E27FC236}">
              <a16:creationId xmlns:a16="http://schemas.microsoft.com/office/drawing/2014/main" id="{44D1FD42-4142-454A-B16D-09859E7C0655}"/>
            </a:ext>
          </a:extLst>
        </xdr:cNvPr>
        <xdr:cNvCxnSpPr/>
      </xdr:nvCxnSpPr>
      <xdr:spPr>
        <a:xfrm>
          <a:off x="4673600" y="677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64660</xdr:rowOff>
    </xdr:from>
    <xdr:ext cx="405111" cy="259045"/>
    <xdr:sp macro="" textlink="">
      <xdr:nvSpPr>
        <xdr:cNvPr id="76" name="有形固定資産減価償却率最大値テキスト">
          <a:extLst>
            <a:ext uri="{FF2B5EF4-FFF2-40B4-BE49-F238E27FC236}">
              <a16:creationId xmlns:a16="http://schemas.microsoft.com/office/drawing/2014/main" id="{9908E55D-0B70-4258-B0C7-D1F9DF7C0904}"/>
            </a:ext>
          </a:extLst>
        </xdr:cNvPr>
        <xdr:cNvSpPr txBox="1"/>
      </xdr:nvSpPr>
      <xdr:spPr>
        <a:xfrm>
          <a:off x="4813300" y="529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117983</xdr:rowOff>
    </xdr:from>
    <xdr:to>
      <xdr:col>23</xdr:col>
      <xdr:colOff>174625</xdr:colOff>
      <xdr:row>27</xdr:row>
      <xdr:rowOff>117983</xdr:rowOff>
    </xdr:to>
    <xdr:cxnSp macro="">
      <xdr:nvCxnSpPr>
        <xdr:cNvPr id="77" name="直線コネクタ 76">
          <a:extLst>
            <a:ext uri="{FF2B5EF4-FFF2-40B4-BE49-F238E27FC236}">
              <a16:creationId xmlns:a16="http://schemas.microsoft.com/office/drawing/2014/main" id="{E0788167-2E6D-4035-9780-DCB78CDC2AD8}"/>
            </a:ext>
          </a:extLst>
        </xdr:cNvPr>
        <xdr:cNvCxnSpPr/>
      </xdr:nvCxnSpPr>
      <xdr:spPr>
        <a:xfrm>
          <a:off x="4673600" y="551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68343</xdr:rowOff>
    </xdr:from>
    <xdr:ext cx="405111" cy="259045"/>
    <xdr:sp macro="" textlink="">
      <xdr:nvSpPr>
        <xdr:cNvPr id="78" name="有形固定資産減価償却率平均値テキスト">
          <a:extLst>
            <a:ext uri="{FF2B5EF4-FFF2-40B4-BE49-F238E27FC236}">
              <a16:creationId xmlns:a16="http://schemas.microsoft.com/office/drawing/2014/main" id="{4E6C5240-F6C6-4734-9667-2EF241B7C1D0}"/>
            </a:ext>
          </a:extLst>
        </xdr:cNvPr>
        <xdr:cNvSpPr txBox="1"/>
      </xdr:nvSpPr>
      <xdr:spPr>
        <a:xfrm>
          <a:off x="4813300" y="61548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45466</xdr:rowOff>
    </xdr:from>
    <xdr:to>
      <xdr:col>23</xdr:col>
      <xdr:colOff>136525</xdr:colOff>
      <xdr:row>32</xdr:row>
      <xdr:rowOff>147066</xdr:rowOff>
    </xdr:to>
    <xdr:sp macro="" textlink="">
      <xdr:nvSpPr>
        <xdr:cNvPr id="79" name="フローチャート: 判断 78">
          <a:extLst>
            <a:ext uri="{FF2B5EF4-FFF2-40B4-BE49-F238E27FC236}">
              <a16:creationId xmlns:a16="http://schemas.microsoft.com/office/drawing/2014/main" id="{91E2FEFE-99EF-4CDC-9F5A-D3B39D37DC81}"/>
            </a:ext>
          </a:extLst>
        </xdr:cNvPr>
        <xdr:cNvSpPr/>
      </xdr:nvSpPr>
      <xdr:spPr>
        <a:xfrm>
          <a:off x="4711700" y="630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32</xdr:row>
      <xdr:rowOff>26035</xdr:rowOff>
    </xdr:from>
    <xdr:to>
      <xdr:col>19</xdr:col>
      <xdr:colOff>187325</xdr:colOff>
      <xdr:row>32</xdr:row>
      <xdr:rowOff>127635</xdr:rowOff>
    </xdr:to>
    <xdr:sp macro="" textlink="">
      <xdr:nvSpPr>
        <xdr:cNvPr id="80" name="フローチャート: 判断 79">
          <a:extLst>
            <a:ext uri="{FF2B5EF4-FFF2-40B4-BE49-F238E27FC236}">
              <a16:creationId xmlns:a16="http://schemas.microsoft.com/office/drawing/2014/main" id="{7E09BE92-34FC-479C-BC27-7FA83B868DA3}"/>
            </a:ext>
          </a:extLst>
        </xdr:cNvPr>
        <xdr:cNvSpPr/>
      </xdr:nvSpPr>
      <xdr:spPr>
        <a:xfrm>
          <a:off x="40005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145669</xdr:rowOff>
    </xdr:from>
    <xdr:to>
      <xdr:col>15</xdr:col>
      <xdr:colOff>187325</xdr:colOff>
      <xdr:row>32</xdr:row>
      <xdr:rowOff>75819</xdr:rowOff>
    </xdr:to>
    <xdr:sp macro="" textlink="">
      <xdr:nvSpPr>
        <xdr:cNvPr id="81" name="フローチャート: 判断 80">
          <a:extLst>
            <a:ext uri="{FF2B5EF4-FFF2-40B4-BE49-F238E27FC236}">
              <a16:creationId xmlns:a16="http://schemas.microsoft.com/office/drawing/2014/main" id="{94BAD510-9BBA-456F-9D44-3FB3028D10AD}"/>
            </a:ext>
          </a:extLst>
        </xdr:cNvPr>
        <xdr:cNvSpPr/>
      </xdr:nvSpPr>
      <xdr:spPr>
        <a:xfrm>
          <a:off x="3238500" y="623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113284</xdr:rowOff>
    </xdr:from>
    <xdr:to>
      <xdr:col>11</xdr:col>
      <xdr:colOff>187325</xdr:colOff>
      <xdr:row>32</xdr:row>
      <xdr:rowOff>43434</xdr:rowOff>
    </xdr:to>
    <xdr:sp macro="" textlink="">
      <xdr:nvSpPr>
        <xdr:cNvPr id="82" name="フローチャート: 判断 81">
          <a:extLst>
            <a:ext uri="{FF2B5EF4-FFF2-40B4-BE49-F238E27FC236}">
              <a16:creationId xmlns:a16="http://schemas.microsoft.com/office/drawing/2014/main" id="{6D1C55CD-C06F-47C2-A163-6C2915CDC2D2}"/>
            </a:ext>
          </a:extLst>
        </xdr:cNvPr>
        <xdr:cNvSpPr/>
      </xdr:nvSpPr>
      <xdr:spPr>
        <a:xfrm>
          <a:off x="2476500" y="6199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72263</xdr:rowOff>
    </xdr:from>
    <xdr:to>
      <xdr:col>7</xdr:col>
      <xdr:colOff>187325</xdr:colOff>
      <xdr:row>32</xdr:row>
      <xdr:rowOff>2413</xdr:rowOff>
    </xdr:to>
    <xdr:sp macro="" textlink="">
      <xdr:nvSpPr>
        <xdr:cNvPr id="83" name="フローチャート: 判断 82">
          <a:extLst>
            <a:ext uri="{FF2B5EF4-FFF2-40B4-BE49-F238E27FC236}">
              <a16:creationId xmlns:a16="http://schemas.microsoft.com/office/drawing/2014/main" id="{44CB2AC3-6E55-48F9-B6CB-3898C2358A5B}"/>
            </a:ext>
          </a:extLst>
        </xdr:cNvPr>
        <xdr:cNvSpPr/>
      </xdr:nvSpPr>
      <xdr:spPr>
        <a:xfrm>
          <a:off x="17145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B757B390-9944-4A91-8E7F-2056F09C517F}"/>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B8E2347-A9F7-4C7D-82FB-ECA5B61867C1}"/>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ABBA84B6-0FFB-406C-89D5-3F4A940ECFF6}"/>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B28E10A6-9068-4468-9A8B-4AE808CAEA9E}"/>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BECCCD45-B543-4E31-8C87-761EF83DA14D}"/>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84328</xdr:rowOff>
    </xdr:from>
    <xdr:to>
      <xdr:col>23</xdr:col>
      <xdr:colOff>136525</xdr:colOff>
      <xdr:row>33</xdr:row>
      <xdr:rowOff>14478</xdr:rowOff>
    </xdr:to>
    <xdr:sp macro="" textlink="">
      <xdr:nvSpPr>
        <xdr:cNvPr id="89" name="楕円 88">
          <a:extLst>
            <a:ext uri="{FF2B5EF4-FFF2-40B4-BE49-F238E27FC236}">
              <a16:creationId xmlns:a16="http://schemas.microsoft.com/office/drawing/2014/main" id="{FF1CE696-A78C-4816-A088-A8F80BA5B377}"/>
            </a:ext>
          </a:extLst>
        </xdr:cNvPr>
        <xdr:cNvSpPr/>
      </xdr:nvSpPr>
      <xdr:spPr>
        <a:xfrm>
          <a:off x="4711700" y="634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62755</xdr:rowOff>
    </xdr:from>
    <xdr:ext cx="405111" cy="259045"/>
    <xdr:sp macro="" textlink="">
      <xdr:nvSpPr>
        <xdr:cNvPr id="90" name="有形固定資産減価償却率該当値テキスト">
          <a:extLst>
            <a:ext uri="{FF2B5EF4-FFF2-40B4-BE49-F238E27FC236}">
              <a16:creationId xmlns:a16="http://schemas.microsoft.com/office/drawing/2014/main" id="{E23265AD-E1FA-429F-A9A3-11B5643C6A7D}"/>
            </a:ext>
          </a:extLst>
        </xdr:cNvPr>
        <xdr:cNvSpPr txBox="1"/>
      </xdr:nvSpPr>
      <xdr:spPr>
        <a:xfrm>
          <a:off x="4813300" y="6320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54102</xdr:rowOff>
    </xdr:from>
    <xdr:to>
      <xdr:col>19</xdr:col>
      <xdr:colOff>187325</xdr:colOff>
      <xdr:row>32</xdr:row>
      <xdr:rowOff>155702</xdr:rowOff>
    </xdr:to>
    <xdr:sp macro="" textlink="">
      <xdr:nvSpPr>
        <xdr:cNvPr id="91" name="楕円 90">
          <a:extLst>
            <a:ext uri="{FF2B5EF4-FFF2-40B4-BE49-F238E27FC236}">
              <a16:creationId xmlns:a16="http://schemas.microsoft.com/office/drawing/2014/main" id="{AC214D7E-DE74-4115-BDAF-C03928F755F6}"/>
            </a:ext>
          </a:extLst>
        </xdr:cNvPr>
        <xdr:cNvSpPr/>
      </xdr:nvSpPr>
      <xdr:spPr>
        <a:xfrm>
          <a:off x="4000500" y="63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104902</xdr:rowOff>
    </xdr:from>
    <xdr:to>
      <xdr:col>23</xdr:col>
      <xdr:colOff>85725</xdr:colOff>
      <xdr:row>32</xdr:row>
      <xdr:rowOff>135128</xdr:rowOff>
    </xdr:to>
    <xdr:cxnSp macro="">
      <xdr:nvCxnSpPr>
        <xdr:cNvPr id="92" name="直線コネクタ 91">
          <a:extLst>
            <a:ext uri="{FF2B5EF4-FFF2-40B4-BE49-F238E27FC236}">
              <a16:creationId xmlns:a16="http://schemas.microsoft.com/office/drawing/2014/main" id="{0A680B8D-7388-4142-8ED3-396BEC02313D}"/>
            </a:ext>
          </a:extLst>
        </xdr:cNvPr>
        <xdr:cNvCxnSpPr/>
      </xdr:nvCxnSpPr>
      <xdr:spPr>
        <a:xfrm>
          <a:off x="4051300" y="6362827"/>
          <a:ext cx="7112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75692</xdr:rowOff>
    </xdr:from>
    <xdr:to>
      <xdr:col>15</xdr:col>
      <xdr:colOff>187325</xdr:colOff>
      <xdr:row>33</xdr:row>
      <xdr:rowOff>5842</xdr:rowOff>
    </xdr:to>
    <xdr:sp macro="" textlink="">
      <xdr:nvSpPr>
        <xdr:cNvPr id="93" name="楕円 92">
          <a:extLst>
            <a:ext uri="{FF2B5EF4-FFF2-40B4-BE49-F238E27FC236}">
              <a16:creationId xmlns:a16="http://schemas.microsoft.com/office/drawing/2014/main" id="{31E8B3C2-0CEF-43ED-9708-8F9BB5669144}"/>
            </a:ext>
          </a:extLst>
        </xdr:cNvPr>
        <xdr:cNvSpPr/>
      </xdr:nvSpPr>
      <xdr:spPr>
        <a:xfrm>
          <a:off x="3238500" y="633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104902</xdr:rowOff>
    </xdr:from>
    <xdr:to>
      <xdr:col>19</xdr:col>
      <xdr:colOff>136525</xdr:colOff>
      <xdr:row>32</xdr:row>
      <xdr:rowOff>126492</xdr:rowOff>
    </xdr:to>
    <xdr:cxnSp macro="">
      <xdr:nvCxnSpPr>
        <xdr:cNvPr id="94" name="直線コネクタ 93">
          <a:extLst>
            <a:ext uri="{FF2B5EF4-FFF2-40B4-BE49-F238E27FC236}">
              <a16:creationId xmlns:a16="http://schemas.microsoft.com/office/drawing/2014/main" id="{8EF2D88A-9C13-486A-963F-B22A1F761095}"/>
            </a:ext>
          </a:extLst>
        </xdr:cNvPr>
        <xdr:cNvCxnSpPr/>
      </xdr:nvCxnSpPr>
      <xdr:spPr>
        <a:xfrm flipV="1">
          <a:off x="3289300" y="6362827"/>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58420</xdr:rowOff>
    </xdr:from>
    <xdr:to>
      <xdr:col>11</xdr:col>
      <xdr:colOff>187325</xdr:colOff>
      <xdr:row>32</xdr:row>
      <xdr:rowOff>160020</xdr:rowOff>
    </xdr:to>
    <xdr:sp macro="" textlink="">
      <xdr:nvSpPr>
        <xdr:cNvPr id="95" name="楕円 94">
          <a:extLst>
            <a:ext uri="{FF2B5EF4-FFF2-40B4-BE49-F238E27FC236}">
              <a16:creationId xmlns:a16="http://schemas.microsoft.com/office/drawing/2014/main" id="{30A1FDE6-D9FF-4E55-A965-08A467E9ADF3}"/>
            </a:ext>
          </a:extLst>
        </xdr:cNvPr>
        <xdr:cNvSpPr/>
      </xdr:nvSpPr>
      <xdr:spPr>
        <a:xfrm>
          <a:off x="2476500" y="631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109220</xdr:rowOff>
    </xdr:from>
    <xdr:to>
      <xdr:col>15</xdr:col>
      <xdr:colOff>136525</xdr:colOff>
      <xdr:row>32</xdr:row>
      <xdr:rowOff>126492</xdr:rowOff>
    </xdr:to>
    <xdr:cxnSp macro="">
      <xdr:nvCxnSpPr>
        <xdr:cNvPr id="96" name="直線コネクタ 95">
          <a:extLst>
            <a:ext uri="{FF2B5EF4-FFF2-40B4-BE49-F238E27FC236}">
              <a16:creationId xmlns:a16="http://schemas.microsoft.com/office/drawing/2014/main" id="{F899A447-7DB1-42DE-86A9-2FB6637A56CE}"/>
            </a:ext>
          </a:extLst>
        </xdr:cNvPr>
        <xdr:cNvCxnSpPr/>
      </xdr:nvCxnSpPr>
      <xdr:spPr>
        <a:xfrm>
          <a:off x="2527300" y="6367145"/>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43307</xdr:rowOff>
    </xdr:from>
    <xdr:to>
      <xdr:col>7</xdr:col>
      <xdr:colOff>187325</xdr:colOff>
      <xdr:row>32</xdr:row>
      <xdr:rowOff>144907</xdr:rowOff>
    </xdr:to>
    <xdr:sp macro="" textlink="">
      <xdr:nvSpPr>
        <xdr:cNvPr id="97" name="楕円 96">
          <a:extLst>
            <a:ext uri="{FF2B5EF4-FFF2-40B4-BE49-F238E27FC236}">
              <a16:creationId xmlns:a16="http://schemas.microsoft.com/office/drawing/2014/main" id="{0493DAE2-B422-4301-9AC9-26D6A17E5B3F}"/>
            </a:ext>
          </a:extLst>
        </xdr:cNvPr>
        <xdr:cNvSpPr/>
      </xdr:nvSpPr>
      <xdr:spPr>
        <a:xfrm>
          <a:off x="1714500" y="630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94107</xdr:rowOff>
    </xdr:from>
    <xdr:to>
      <xdr:col>11</xdr:col>
      <xdr:colOff>136525</xdr:colOff>
      <xdr:row>32</xdr:row>
      <xdr:rowOff>109220</xdr:rowOff>
    </xdr:to>
    <xdr:cxnSp macro="">
      <xdr:nvCxnSpPr>
        <xdr:cNvPr id="98" name="直線コネクタ 97">
          <a:extLst>
            <a:ext uri="{FF2B5EF4-FFF2-40B4-BE49-F238E27FC236}">
              <a16:creationId xmlns:a16="http://schemas.microsoft.com/office/drawing/2014/main" id="{EF393CC0-D502-4007-A14E-3CC35C7EF58F}"/>
            </a:ext>
          </a:extLst>
        </xdr:cNvPr>
        <xdr:cNvCxnSpPr/>
      </xdr:nvCxnSpPr>
      <xdr:spPr>
        <a:xfrm>
          <a:off x="1765300" y="6352032"/>
          <a:ext cx="7620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144162</xdr:rowOff>
    </xdr:from>
    <xdr:ext cx="405111" cy="259045"/>
    <xdr:sp macro="" textlink="">
      <xdr:nvSpPr>
        <xdr:cNvPr id="99" name="n_1aveValue有形固定資産減価償却率">
          <a:extLst>
            <a:ext uri="{FF2B5EF4-FFF2-40B4-BE49-F238E27FC236}">
              <a16:creationId xmlns:a16="http://schemas.microsoft.com/office/drawing/2014/main" id="{B683C226-59D8-446D-82C6-667988FC3456}"/>
            </a:ext>
          </a:extLst>
        </xdr:cNvPr>
        <xdr:cNvSpPr txBox="1"/>
      </xdr:nvSpPr>
      <xdr:spPr>
        <a:xfrm>
          <a:off x="3836044" y="6059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92346</xdr:rowOff>
    </xdr:from>
    <xdr:ext cx="405111" cy="259045"/>
    <xdr:sp macro="" textlink="">
      <xdr:nvSpPr>
        <xdr:cNvPr id="100" name="n_2aveValue有形固定資産減価償却率">
          <a:extLst>
            <a:ext uri="{FF2B5EF4-FFF2-40B4-BE49-F238E27FC236}">
              <a16:creationId xmlns:a16="http://schemas.microsoft.com/office/drawing/2014/main" id="{7E5E1C3B-D682-48EA-B584-9B188B486EB1}"/>
            </a:ext>
          </a:extLst>
        </xdr:cNvPr>
        <xdr:cNvSpPr txBox="1"/>
      </xdr:nvSpPr>
      <xdr:spPr>
        <a:xfrm>
          <a:off x="3086744" y="6007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59961</xdr:rowOff>
    </xdr:from>
    <xdr:ext cx="405111" cy="259045"/>
    <xdr:sp macro="" textlink="">
      <xdr:nvSpPr>
        <xdr:cNvPr id="101" name="n_3aveValue有形固定資産減価償却率">
          <a:extLst>
            <a:ext uri="{FF2B5EF4-FFF2-40B4-BE49-F238E27FC236}">
              <a16:creationId xmlns:a16="http://schemas.microsoft.com/office/drawing/2014/main" id="{3C245323-5061-438E-8576-4D1EEEFA8619}"/>
            </a:ext>
          </a:extLst>
        </xdr:cNvPr>
        <xdr:cNvSpPr txBox="1"/>
      </xdr:nvSpPr>
      <xdr:spPr>
        <a:xfrm>
          <a:off x="2324744" y="5974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18940</xdr:rowOff>
    </xdr:from>
    <xdr:ext cx="405111" cy="259045"/>
    <xdr:sp macro="" textlink="">
      <xdr:nvSpPr>
        <xdr:cNvPr id="102" name="n_4aveValue有形固定資産減価償却率">
          <a:extLst>
            <a:ext uri="{FF2B5EF4-FFF2-40B4-BE49-F238E27FC236}">
              <a16:creationId xmlns:a16="http://schemas.microsoft.com/office/drawing/2014/main" id="{E837E24F-3048-48FB-BDBB-47A094ED4BB3}"/>
            </a:ext>
          </a:extLst>
        </xdr:cNvPr>
        <xdr:cNvSpPr txBox="1"/>
      </xdr:nvSpPr>
      <xdr:spPr>
        <a:xfrm>
          <a:off x="1562744" y="5933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146829</xdr:rowOff>
    </xdr:from>
    <xdr:ext cx="405111" cy="259045"/>
    <xdr:sp macro="" textlink="">
      <xdr:nvSpPr>
        <xdr:cNvPr id="103" name="n_1mainValue有形固定資産減価償却率">
          <a:extLst>
            <a:ext uri="{FF2B5EF4-FFF2-40B4-BE49-F238E27FC236}">
              <a16:creationId xmlns:a16="http://schemas.microsoft.com/office/drawing/2014/main" id="{C77727F7-F9B7-4A65-B682-53D2902852DA}"/>
            </a:ext>
          </a:extLst>
        </xdr:cNvPr>
        <xdr:cNvSpPr txBox="1"/>
      </xdr:nvSpPr>
      <xdr:spPr>
        <a:xfrm>
          <a:off x="3836044" y="6404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168419</xdr:rowOff>
    </xdr:from>
    <xdr:ext cx="405111" cy="259045"/>
    <xdr:sp macro="" textlink="">
      <xdr:nvSpPr>
        <xdr:cNvPr id="104" name="n_2mainValue有形固定資産減価償却率">
          <a:extLst>
            <a:ext uri="{FF2B5EF4-FFF2-40B4-BE49-F238E27FC236}">
              <a16:creationId xmlns:a16="http://schemas.microsoft.com/office/drawing/2014/main" id="{4270CDF0-F93F-437D-A9A1-BDB43A46B150}"/>
            </a:ext>
          </a:extLst>
        </xdr:cNvPr>
        <xdr:cNvSpPr txBox="1"/>
      </xdr:nvSpPr>
      <xdr:spPr>
        <a:xfrm>
          <a:off x="3086744" y="6426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151147</xdr:rowOff>
    </xdr:from>
    <xdr:ext cx="405111" cy="259045"/>
    <xdr:sp macro="" textlink="">
      <xdr:nvSpPr>
        <xdr:cNvPr id="105" name="n_3mainValue有形固定資産減価償却率">
          <a:extLst>
            <a:ext uri="{FF2B5EF4-FFF2-40B4-BE49-F238E27FC236}">
              <a16:creationId xmlns:a16="http://schemas.microsoft.com/office/drawing/2014/main" id="{B9C818F2-54B7-4BDD-AE85-9BBD9539EA36}"/>
            </a:ext>
          </a:extLst>
        </xdr:cNvPr>
        <xdr:cNvSpPr txBox="1"/>
      </xdr:nvSpPr>
      <xdr:spPr>
        <a:xfrm>
          <a:off x="2324744" y="6409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136034</xdr:rowOff>
    </xdr:from>
    <xdr:ext cx="405111" cy="259045"/>
    <xdr:sp macro="" textlink="">
      <xdr:nvSpPr>
        <xdr:cNvPr id="106" name="n_4mainValue有形固定資産減価償却率">
          <a:extLst>
            <a:ext uri="{FF2B5EF4-FFF2-40B4-BE49-F238E27FC236}">
              <a16:creationId xmlns:a16="http://schemas.microsoft.com/office/drawing/2014/main" id="{4E100CD5-CB4B-4F1C-B149-3BAB3684026D}"/>
            </a:ext>
          </a:extLst>
        </xdr:cNvPr>
        <xdr:cNvSpPr txBox="1"/>
      </xdr:nvSpPr>
      <xdr:spPr>
        <a:xfrm>
          <a:off x="1562744" y="6393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2375FCE8-EB33-46C6-84AC-BC96CEE20488}"/>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1E81E85E-BCB6-4222-8F3D-BDA55D932742}"/>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EDA74D91-3DEB-4309-8D2B-326CDBC96BCB}"/>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[ 133.7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088DAF26-6FED-4981-981D-01F09AAFB101}"/>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596B16C1-9A75-4F65-97D1-65A73635AFCC}"/>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A98E5078-7B01-481A-9C4E-D213531B0E5F}"/>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ADE765FF-3BBE-49A7-ACC4-5B6DC3E145E1}"/>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2E90A5C9-04BF-41E3-8CFC-A3BA7BDF1EEE}"/>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25F18C26-CBED-4510-B321-DD7A21073BA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B2881AA7-66E2-4DF4-8118-FB4A7D759607}"/>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25BF47FE-943C-4584-8817-D58BA25FC68D}"/>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90378DB8-E918-4BEC-A9E6-49D8F9466B19}"/>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6B8B3894-B2E8-4277-82FF-1ACFCDF3164C}"/>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債務償還比率について令和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年度から令和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かけて大幅に改善している。ふるさと納税関連の充当可能基金が大幅に増加した事が挙げられる。ただし制度変更等により今後の見通しが変わってくる可能性があるため引き計画的な財政運営に努め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75103CBC-1F3A-406E-985B-818F92B3FAF2}"/>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198E8798-1FD9-4619-8C5B-C7FEB1C83F5D}"/>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5CB459AC-FB8E-4687-93CA-D94C5FF61E2F}"/>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B235D90D-6E31-4F1F-B2A7-C99517DA38FD}"/>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37C1492A-296C-4778-BAC1-D6D73130EDF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D13B7743-A76C-4169-A799-42E99AC79F38}"/>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6" name="テキスト ボックス 125">
          <a:extLst>
            <a:ext uri="{FF2B5EF4-FFF2-40B4-BE49-F238E27FC236}">
              <a16:creationId xmlns:a16="http://schemas.microsoft.com/office/drawing/2014/main" id="{FBBFAC7D-1E7E-435E-B6F8-D1144E791668}"/>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DD817AFB-7B88-481C-85A3-92542A8965A6}"/>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B3354B17-D14D-4092-8D90-9502DD3A45F4}"/>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9C87B18E-6224-407F-96B8-834582DE2B6E}"/>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ED10E461-668C-45AC-B709-529EFA60108C}"/>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B3A837C9-765D-4919-BBC5-5A21CE6691FD}"/>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462DA018-5A35-4ED1-96A2-F53ABD4E6B6E}"/>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3B456E47-A90F-4DA4-9C87-A9F0B0FF2194}"/>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74D89262-3F4A-4A7F-8095-F3CF4FFBCC3D}"/>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3C24AB62-374E-4655-B56E-F2C136FAD6C4}"/>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F16F6FA8-0E36-4CD2-B4D1-7ABB8CB0016C}"/>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51616</xdr:rowOff>
    </xdr:to>
    <xdr:cxnSp macro="">
      <xdr:nvCxnSpPr>
        <xdr:cNvPr id="137" name="直線コネクタ 136">
          <a:extLst>
            <a:ext uri="{FF2B5EF4-FFF2-40B4-BE49-F238E27FC236}">
              <a16:creationId xmlns:a16="http://schemas.microsoft.com/office/drawing/2014/main" id="{BF64243F-C69F-4690-8DE6-FD1A12166624}"/>
            </a:ext>
          </a:extLst>
        </xdr:cNvPr>
        <xdr:cNvCxnSpPr/>
      </xdr:nvCxnSpPr>
      <xdr:spPr>
        <a:xfrm flipV="1">
          <a:off x="14793595" y="5261428"/>
          <a:ext cx="1269" cy="139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55443</xdr:rowOff>
    </xdr:from>
    <xdr:ext cx="469744" cy="259045"/>
    <xdr:sp macro="" textlink="">
      <xdr:nvSpPr>
        <xdr:cNvPr id="138" name="債務償還比率最小値テキスト">
          <a:extLst>
            <a:ext uri="{FF2B5EF4-FFF2-40B4-BE49-F238E27FC236}">
              <a16:creationId xmlns:a16="http://schemas.microsoft.com/office/drawing/2014/main" id="{9C789715-61C6-4898-A9AA-86F0616C2261}"/>
            </a:ext>
          </a:extLst>
        </xdr:cNvPr>
        <xdr:cNvSpPr txBox="1"/>
      </xdr:nvSpPr>
      <xdr:spPr>
        <a:xfrm>
          <a:off x="14846300" y="6656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51616</xdr:rowOff>
    </xdr:from>
    <xdr:to>
      <xdr:col>76</xdr:col>
      <xdr:colOff>111125</xdr:colOff>
      <xdr:row>34</xdr:row>
      <xdr:rowOff>51616</xdr:rowOff>
    </xdr:to>
    <xdr:cxnSp macro="">
      <xdr:nvCxnSpPr>
        <xdr:cNvPr id="139" name="直線コネクタ 138">
          <a:extLst>
            <a:ext uri="{FF2B5EF4-FFF2-40B4-BE49-F238E27FC236}">
              <a16:creationId xmlns:a16="http://schemas.microsoft.com/office/drawing/2014/main" id="{119BDF28-8E32-4D2C-884E-055AFF9AD47D}"/>
            </a:ext>
          </a:extLst>
        </xdr:cNvPr>
        <xdr:cNvCxnSpPr/>
      </xdr:nvCxnSpPr>
      <xdr:spPr>
        <a:xfrm>
          <a:off x="14706600" y="6652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607F30C5-E37F-4030-9382-E72FC625F057}"/>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7D96A873-076E-4FA6-B534-C8EFECD64BE8}"/>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115660</xdr:rowOff>
    </xdr:from>
    <xdr:ext cx="469744" cy="259045"/>
    <xdr:sp macro="" textlink="">
      <xdr:nvSpPr>
        <xdr:cNvPr id="142" name="債務償還比率平均値テキスト">
          <a:extLst>
            <a:ext uri="{FF2B5EF4-FFF2-40B4-BE49-F238E27FC236}">
              <a16:creationId xmlns:a16="http://schemas.microsoft.com/office/drawing/2014/main" id="{A4317284-73FD-456B-8C23-F09EE6729C7E}"/>
            </a:ext>
          </a:extLst>
        </xdr:cNvPr>
        <xdr:cNvSpPr txBox="1"/>
      </xdr:nvSpPr>
      <xdr:spPr>
        <a:xfrm>
          <a:off x="14846300" y="56877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137233</xdr:rowOff>
    </xdr:from>
    <xdr:to>
      <xdr:col>76</xdr:col>
      <xdr:colOff>73025</xdr:colOff>
      <xdr:row>29</xdr:row>
      <xdr:rowOff>67383</xdr:rowOff>
    </xdr:to>
    <xdr:sp macro="" textlink="">
      <xdr:nvSpPr>
        <xdr:cNvPr id="143" name="フローチャート: 判断 142">
          <a:extLst>
            <a:ext uri="{FF2B5EF4-FFF2-40B4-BE49-F238E27FC236}">
              <a16:creationId xmlns:a16="http://schemas.microsoft.com/office/drawing/2014/main" id="{3498A3A5-6431-4895-BBAD-4C8E04250743}"/>
            </a:ext>
          </a:extLst>
        </xdr:cNvPr>
        <xdr:cNvSpPr/>
      </xdr:nvSpPr>
      <xdr:spPr>
        <a:xfrm>
          <a:off x="14744700" y="570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87304</xdr:rowOff>
    </xdr:from>
    <xdr:to>
      <xdr:col>72</xdr:col>
      <xdr:colOff>123825</xdr:colOff>
      <xdr:row>30</xdr:row>
      <xdr:rowOff>17454</xdr:rowOff>
    </xdr:to>
    <xdr:sp macro="" textlink="">
      <xdr:nvSpPr>
        <xdr:cNvPr id="144" name="フローチャート: 判断 143">
          <a:extLst>
            <a:ext uri="{FF2B5EF4-FFF2-40B4-BE49-F238E27FC236}">
              <a16:creationId xmlns:a16="http://schemas.microsoft.com/office/drawing/2014/main" id="{2D632A89-A35D-4D77-9D4E-8EAF56882151}"/>
            </a:ext>
          </a:extLst>
        </xdr:cNvPr>
        <xdr:cNvSpPr/>
      </xdr:nvSpPr>
      <xdr:spPr>
        <a:xfrm>
          <a:off x="14033500" y="583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93164</xdr:rowOff>
    </xdr:from>
    <xdr:to>
      <xdr:col>68</xdr:col>
      <xdr:colOff>123825</xdr:colOff>
      <xdr:row>30</xdr:row>
      <xdr:rowOff>23314</xdr:rowOff>
    </xdr:to>
    <xdr:sp macro="" textlink="">
      <xdr:nvSpPr>
        <xdr:cNvPr id="145" name="フローチャート: 判断 144">
          <a:extLst>
            <a:ext uri="{FF2B5EF4-FFF2-40B4-BE49-F238E27FC236}">
              <a16:creationId xmlns:a16="http://schemas.microsoft.com/office/drawing/2014/main" id="{6D5D274B-52BD-4745-BDE7-02A2B0B131BA}"/>
            </a:ext>
          </a:extLst>
        </xdr:cNvPr>
        <xdr:cNvSpPr/>
      </xdr:nvSpPr>
      <xdr:spPr>
        <a:xfrm>
          <a:off x="13271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110281</xdr:rowOff>
    </xdr:from>
    <xdr:to>
      <xdr:col>64</xdr:col>
      <xdr:colOff>123825</xdr:colOff>
      <xdr:row>30</xdr:row>
      <xdr:rowOff>40431</xdr:rowOff>
    </xdr:to>
    <xdr:sp macro="" textlink="">
      <xdr:nvSpPr>
        <xdr:cNvPr id="146" name="フローチャート: 判断 145">
          <a:extLst>
            <a:ext uri="{FF2B5EF4-FFF2-40B4-BE49-F238E27FC236}">
              <a16:creationId xmlns:a16="http://schemas.microsoft.com/office/drawing/2014/main" id="{39C45BA7-C240-4849-A542-4DCFABFF353A}"/>
            </a:ext>
          </a:extLst>
        </xdr:cNvPr>
        <xdr:cNvSpPr/>
      </xdr:nvSpPr>
      <xdr:spPr>
        <a:xfrm>
          <a:off x="12509500" y="585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98407</xdr:rowOff>
    </xdr:from>
    <xdr:to>
      <xdr:col>60</xdr:col>
      <xdr:colOff>123825</xdr:colOff>
      <xdr:row>30</xdr:row>
      <xdr:rowOff>28557</xdr:rowOff>
    </xdr:to>
    <xdr:sp macro="" textlink="">
      <xdr:nvSpPr>
        <xdr:cNvPr id="147" name="フローチャート: 判断 146">
          <a:extLst>
            <a:ext uri="{FF2B5EF4-FFF2-40B4-BE49-F238E27FC236}">
              <a16:creationId xmlns:a16="http://schemas.microsoft.com/office/drawing/2014/main" id="{A70CF6E2-3DD1-4715-A350-F1301352F1E7}"/>
            </a:ext>
          </a:extLst>
        </xdr:cNvPr>
        <xdr:cNvSpPr/>
      </xdr:nvSpPr>
      <xdr:spPr>
        <a:xfrm>
          <a:off x="11747500" y="584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5B6BE151-1F36-40CC-8BE0-EB0DB7FDB5A8}"/>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51D23E22-8184-4731-A6FC-E83167B41451}"/>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A9985EE8-4FF9-4207-9559-C487C5A228A9}"/>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5F449EEA-9754-470C-A190-A4B24031AA6E}"/>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BEE3C15-134F-4F5B-A429-BEEF3C6EE2D8}"/>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16138</xdr:rowOff>
    </xdr:from>
    <xdr:to>
      <xdr:col>76</xdr:col>
      <xdr:colOff>73025</xdr:colOff>
      <xdr:row>27</xdr:row>
      <xdr:rowOff>117738</xdr:rowOff>
    </xdr:to>
    <xdr:sp macro="" textlink="">
      <xdr:nvSpPr>
        <xdr:cNvPr id="153" name="楕円 152">
          <a:extLst>
            <a:ext uri="{FF2B5EF4-FFF2-40B4-BE49-F238E27FC236}">
              <a16:creationId xmlns:a16="http://schemas.microsoft.com/office/drawing/2014/main" id="{6F649BB5-4AD6-4269-ABF3-0FB05AD60803}"/>
            </a:ext>
          </a:extLst>
        </xdr:cNvPr>
        <xdr:cNvSpPr/>
      </xdr:nvSpPr>
      <xdr:spPr>
        <a:xfrm>
          <a:off x="14744700" y="541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39015</xdr:rowOff>
    </xdr:from>
    <xdr:ext cx="469744" cy="259045"/>
    <xdr:sp macro="" textlink="">
      <xdr:nvSpPr>
        <xdr:cNvPr id="154" name="債務償還比率該当値テキスト">
          <a:extLst>
            <a:ext uri="{FF2B5EF4-FFF2-40B4-BE49-F238E27FC236}">
              <a16:creationId xmlns:a16="http://schemas.microsoft.com/office/drawing/2014/main" id="{871754FD-9344-4B47-8410-0F7EC94F1208}"/>
            </a:ext>
          </a:extLst>
        </xdr:cNvPr>
        <xdr:cNvSpPr txBox="1"/>
      </xdr:nvSpPr>
      <xdr:spPr>
        <a:xfrm>
          <a:off x="14846300" y="5268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170389</xdr:rowOff>
    </xdr:from>
    <xdr:to>
      <xdr:col>72</xdr:col>
      <xdr:colOff>123825</xdr:colOff>
      <xdr:row>29</xdr:row>
      <xdr:rowOff>100539</xdr:rowOff>
    </xdr:to>
    <xdr:sp macro="" textlink="">
      <xdr:nvSpPr>
        <xdr:cNvPr id="155" name="楕円 154">
          <a:extLst>
            <a:ext uri="{FF2B5EF4-FFF2-40B4-BE49-F238E27FC236}">
              <a16:creationId xmlns:a16="http://schemas.microsoft.com/office/drawing/2014/main" id="{D3309393-D359-4157-ACC0-97B52A4BFAE1}"/>
            </a:ext>
          </a:extLst>
        </xdr:cNvPr>
        <xdr:cNvSpPr/>
      </xdr:nvSpPr>
      <xdr:spPr>
        <a:xfrm>
          <a:off x="14033500" y="574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66938</xdr:rowOff>
    </xdr:from>
    <xdr:to>
      <xdr:col>76</xdr:col>
      <xdr:colOff>22225</xdr:colOff>
      <xdr:row>29</xdr:row>
      <xdr:rowOff>49739</xdr:rowOff>
    </xdr:to>
    <xdr:cxnSp macro="">
      <xdr:nvCxnSpPr>
        <xdr:cNvPr id="156" name="直線コネクタ 155">
          <a:extLst>
            <a:ext uri="{FF2B5EF4-FFF2-40B4-BE49-F238E27FC236}">
              <a16:creationId xmlns:a16="http://schemas.microsoft.com/office/drawing/2014/main" id="{BC94646F-DE0C-47F0-B007-26366921E939}"/>
            </a:ext>
          </a:extLst>
        </xdr:cNvPr>
        <xdr:cNvCxnSpPr/>
      </xdr:nvCxnSpPr>
      <xdr:spPr>
        <a:xfrm flipV="1">
          <a:off x="14084300" y="5467613"/>
          <a:ext cx="711200" cy="32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125394</xdr:rowOff>
    </xdr:from>
    <xdr:to>
      <xdr:col>68</xdr:col>
      <xdr:colOff>123825</xdr:colOff>
      <xdr:row>30</xdr:row>
      <xdr:rowOff>55544</xdr:rowOff>
    </xdr:to>
    <xdr:sp macro="" textlink="">
      <xdr:nvSpPr>
        <xdr:cNvPr id="157" name="楕円 156">
          <a:extLst>
            <a:ext uri="{FF2B5EF4-FFF2-40B4-BE49-F238E27FC236}">
              <a16:creationId xmlns:a16="http://schemas.microsoft.com/office/drawing/2014/main" id="{D5094B94-A393-47A3-BDF5-499C47C0A2C9}"/>
            </a:ext>
          </a:extLst>
        </xdr:cNvPr>
        <xdr:cNvSpPr/>
      </xdr:nvSpPr>
      <xdr:spPr>
        <a:xfrm>
          <a:off x="13271500" y="586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49739</xdr:rowOff>
    </xdr:from>
    <xdr:to>
      <xdr:col>72</xdr:col>
      <xdr:colOff>73025</xdr:colOff>
      <xdr:row>30</xdr:row>
      <xdr:rowOff>4744</xdr:rowOff>
    </xdr:to>
    <xdr:cxnSp macro="">
      <xdr:nvCxnSpPr>
        <xdr:cNvPr id="158" name="直線コネクタ 157">
          <a:extLst>
            <a:ext uri="{FF2B5EF4-FFF2-40B4-BE49-F238E27FC236}">
              <a16:creationId xmlns:a16="http://schemas.microsoft.com/office/drawing/2014/main" id="{887682B1-BC55-4FA7-91C7-67A7C2C47B9E}"/>
            </a:ext>
          </a:extLst>
        </xdr:cNvPr>
        <xdr:cNvCxnSpPr/>
      </xdr:nvCxnSpPr>
      <xdr:spPr>
        <a:xfrm flipV="1">
          <a:off x="13322300" y="5793314"/>
          <a:ext cx="762000" cy="126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165798</xdr:rowOff>
    </xdr:from>
    <xdr:to>
      <xdr:col>64</xdr:col>
      <xdr:colOff>123825</xdr:colOff>
      <xdr:row>30</xdr:row>
      <xdr:rowOff>95948</xdr:rowOff>
    </xdr:to>
    <xdr:sp macro="" textlink="">
      <xdr:nvSpPr>
        <xdr:cNvPr id="159" name="楕円 158">
          <a:extLst>
            <a:ext uri="{FF2B5EF4-FFF2-40B4-BE49-F238E27FC236}">
              <a16:creationId xmlns:a16="http://schemas.microsoft.com/office/drawing/2014/main" id="{1B440525-8B85-4068-A931-BD221A605895}"/>
            </a:ext>
          </a:extLst>
        </xdr:cNvPr>
        <xdr:cNvSpPr/>
      </xdr:nvSpPr>
      <xdr:spPr>
        <a:xfrm>
          <a:off x="12509500" y="590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4744</xdr:rowOff>
    </xdr:from>
    <xdr:to>
      <xdr:col>68</xdr:col>
      <xdr:colOff>73025</xdr:colOff>
      <xdr:row>30</xdr:row>
      <xdr:rowOff>45148</xdr:rowOff>
    </xdr:to>
    <xdr:cxnSp macro="">
      <xdr:nvCxnSpPr>
        <xdr:cNvPr id="160" name="直線コネクタ 159">
          <a:extLst>
            <a:ext uri="{FF2B5EF4-FFF2-40B4-BE49-F238E27FC236}">
              <a16:creationId xmlns:a16="http://schemas.microsoft.com/office/drawing/2014/main" id="{028A63C2-9819-48C9-84FB-FDF8EF09EDBC}"/>
            </a:ext>
          </a:extLst>
        </xdr:cNvPr>
        <xdr:cNvCxnSpPr/>
      </xdr:nvCxnSpPr>
      <xdr:spPr>
        <a:xfrm flipV="1">
          <a:off x="12560300" y="5919769"/>
          <a:ext cx="762000" cy="4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38109</xdr:rowOff>
    </xdr:from>
    <xdr:to>
      <xdr:col>60</xdr:col>
      <xdr:colOff>123825</xdr:colOff>
      <xdr:row>29</xdr:row>
      <xdr:rowOff>139709</xdr:rowOff>
    </xdr:to>
    <xdr:sp macro="" textlink="">
      <xdr:nvSpPr>
        <xdr:cNvPr id="161" name="楕円 160">
          <a:extLst>
            <a:ext uri="{FF2B5EF4-FFF2-40B4-BE49-F238E27FC236}">
              <a16:creationId xmlns:a16="http://schemas.microsoft.com/office/drawing/2014/main" id="{5461978B-19E6-4C9A-BAA1-B0EF53E1D75D}"/>
            </a:ext>
          </a:extLst>
        </xdr:cNvPr>
        <xdr:cNvSpPr/>
      </xdr:nvSpPr>
      <xdr:spPr>
        <a:xfrm>
          <a:off x="11747500" y="578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88909</xdr:rowOff>
    </xdr:from>
    <xdr:to>
      <xdr:col>64</xdr:col>
      <xdr:colOff>73025</xdr:colOff>
      <xdr:row>30</xdr:row>
      <xdr:rowOff>45148</xdr:rowOff>
    </xdr:to>
    <xdr:cxnSp macro="">
      <xdr:nvCxnSpPr>
        <xdr:cNvPr id="162" name="直線コネクタ 161">
          <a:extLst>
            <a:ext uri="{FF2B5EF4-FFF2-40B4-BE49-F238E27FC236}">
              <a16:creationId xmlns:a16="http://schemas.microsoft.com/office/drawing/2014/main" id="{C01B65E0-026C-4BE7-A261-1C31D6554D75}"/>
            </a:ext>
          </a:extLst>
        </xdr:cNvPr>
        <xdr:cNvCxnSpPr/>
      </xdr:nvCxnSpPr>
      <xdr:spPr>
        <a:xfrm>
          <a:off x="11798300" y="5832484"/>
          <a:ext cx="762000" cy="12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8581</xdr:rowOff>
    </xdr:from>
    <xdr:ext cx="469744" cy="259045"/>
    <xdr:sp macro="" textlink="">
      <xdr:nvSpPr>
        <xdr:cNvPr id="163" name="n_1aveValue債務償還比率">
          <a:extLst>
            <a:ext uri="{FF2B5EF4-FFF2-40B4-BE49-F238E27FC236}">
              <a16:creationId xmlns:a16="http://schemas.microsoft.com/office/drawing/2014/main" id="{CDAA58B2-676B-422F-B253-E69557405CDB}"/>
            </a:ext>
          </a:extLst>
        </xdr:cNvPr>
        <xdr:cNvSpPr txBox="1"/>
      </xdr:nvSpPr>
      <xdr:spPr>
        <a:xfrm>
          <a:off x="13836727" y="5923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39841</xdr:rowOff>
    </xdr:from>
    <xdr:ext cx="469744" cy="259045"/>
    <xdr:sp macro="" textlink="">
      <xdr:nvSpPr>
        <xdr:cNvPr id="164" name="n_2aveValue債務償還比率">
          <a:extLst>
            <a:ext uri="{FF2B5EF4-FFF2-40B4-BE49-F238E27FC236}">
              <a16:creationId xmlns:a16="http://schemas.microsoft.com/office/drawing/2014/main" id="{670314E5-4835-4BEB-BF23-BA7079096B1B}"/>
            </a:ext>
          </a:extLst>
        </xdr:cNvPr>
        <xdr:cNvSpPr txBox="1"/>
      </xdr:nvSpPr>
      <xdr:spPr>
        <a:xfrm>
          <a:off x="13087427" y="56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56958</xdr:rowOff>
    </xdr:from>
    <xdr:ext cx="469744" cy="259045"/>
    <xdr:sp macro="" textlink="">
      <xdr:nvSpPr>
        <xdr:cNvPr id="165" name="n_3aveValue債務償還比率">
          <a:extLst>
            <a:ext uri="{FF2B5EF4-FFF2-40B4-BE49-F238E27FC236}">
              <a16:creationId xmlns:a16="http://schemas.microsoft.com/office/drawing/2014/main" id="{50441604-346E-43AE-AF7B-08A7EE4E35C3}"/>
            </a:ext>
          </a:extLst>
        </xdr:cNvPr>
        <xdr:cNvSpPr txBox="1"/>
      </xdr:nvSpPr>
      <xdr:spPr>
        <a:xfrm>
          <a:off x="12325427" y="562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19684</xdr:rowOff>
    </xdr:from>
    <xdr:ext cx="469744" cy="259045"/>
    <xdr:sp macro="" textlink="">
      <xdr:nvSpPr>
        <xdr:cNvPr id="166" name="n_4aveValue債務償還比率">
          <a:extLst>
            <a:ext uri="{FF2B5EF4-FFF2-40B4-BE49-F238E27FC236}">
              <a16:creationId xmlns:a16="http://schemas.microsoft.com/office/drawing/2014/main" id="{52F0CD4B-F1C9-4342-BD74-04D066646BA2}"/>
            </a:ext>
          </a:extLst>
        </xdr:cNvPr>
        <xdr:cNvSpPr txBox="1"/>
      </xdr:nvSpPr>
      <xdr:spPr>
        <a:xfrm>
          <a:off x="11563427" y="593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117066</xdr:rowOff>
    </xdr:from>
    <xdr:ext cx="469744" cy="259045"/>
    <xdr:sp macro="" textlink="">
      <xdr:nvSpPr>
        <xdr:cNvPr id="167" name="n_1mainValue債務償還比率">
          <a:extLst>
            <a:ext uri="{FF2B5EF4-FFF2-40B4-BE49-F238E27FC236}">
              <a16:creationId xmlns:a16="http://schemas.microsoft.com/office/drawing/2014/main" id="{920C269E-69CA-4D50-9E5D-220CF390614E}"/>
            </a:ext>
          </a:extLst>
        </xdr:cNvPr>
        <xdr:cNvSpPr txBox="1"/>
      </xdr:nvSpPr>
      <xdr:spPr>
        <a:xfrm>
          <a:off x="13836727" y="5517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46671</xdr:rowOff>
    </xdr:from>
    <xdr:ext cx="469744" cy="259045"/>
    <xdr:sp macro="" textlink="">
      <xdr:nvSpPr>
        <xdr:cNvPr id="168" name="n_2mainValue債務償還比率">
          <a:extLst>
            <a:ext uri="{FF2B5EF4-FFF2-40B4-BE49-F238E27FC236}">
              <a16:creationId xmlns:a16="http://schemas.microsoft.com/office/drawing/2014/main" id="{636BEFB1-733A-49B8-95EF-193B0C1FFD06}"/>
            </a:ext>
          </a:extLst>
        </xdr:cNvPr>
        <xdr:cNvSpPr txBox="1"/>
      </xdr:nvSpPr>
      <xdr:spPr>
        <a:xfrm>
          <a:off x="13087427" y="596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87075</xdr:rowOff>
    </xdr:from>
    <xdr:ext cx="469744" cy="259045"/>
    <xdr:sp macro="" textlink="">
      <xdr:nvSpPr>
        <xdr:cNvPr id="169" name="n_3mainValue債務償還比率">
          <a:extLst>
            <a:ext uri="{FF2B5EF4-FFF2-40B4-BE49-F238E27FC236}">
              <a16:creationId xmlns:a16="http://schemas.microsoft.com/office/drawing/2014/main" id="{41D490D0-52A6-40E9-9E38-8792CB419CC5}"/>
            </a:ext>
          </a:extLst>
        </xdr:cNvPr>
        <xdr:cNvSpPr txBox="1"/>
      </xdr:nvSpPr>
      <xdr:spPr>
        <a:xfrm>
          <a:off x="12325427" y="6002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156236</xdr:rowOff>
    </xdr:from>
    <xdr:ext cx="469744" cy="259045"/>
    <xdr:sp macro="" textlink="">
      <xdr:nvSpPr>
        <xdr:cNvPr id="170" name="n_4mainValue債務償還比率">
          <a:extLst>
            <a:ext uri="{FF2B5EF4-FFF2-40B4-BE49-F238E27FC236}">
              <a16:creationId xmlns:a16="http://schemas.microsoft.com/office/drawing/2014/main" id="{20CCD668-B64B-4CDE-B301-569E6B4AA185}"/>
            </a:ext>
          </a:extLst>
        </xdr:cNvPr>
        <xdr:cNvSpPr txBox="1"/>
      </xdr:nvSpPr>
      <xdr:spPr>
        <a:xfrm>
          <a:off x="11563427" y="5556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A3A783F5-F926-4E1C-B8C4-866BD9E6F641}"/>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F93B986C-002C-462B-BBC8-90B857D6B83A}"/>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C4374B1C-B566-4C02-9E14-21376A8B834B}"/>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0F834A5B-2C1E-47EC-92FA-D34C06B305ED}"/>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5720D694-8237-4782-AB44-358E2489ECA1}"/>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A4181C2C-03B9-47C3-B02A-A9724E8DA057}"/>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7BE34AA-1A5B-43FA-ADC0-36E278D33FD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3205852-EA57-4F18-AE14-A33E605ABED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3599610-B8CC-45D5-BC3F-DB8A7F30C7B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1EFFC88-9D4A-46A1-9BAC-4B539171804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熊本県高森町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07F72EB-A96B-4719-BC3B-0916D09A0E6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8E981DD-3C7D-47A6-AA26-353CCB927C1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6605FCF-CB46-4FD3-8D4C-4823A69F074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6EB78C8-8B44-4718-94C3-DB51AD26FF6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64C37AD-6D70-45ED-90B9-E1A2BC6FB7F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A730A32-63D8-4714-A6FD-4466CBBAA94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6,121
6,029
175.06
9,604,820
9,380,353
171,390
3,194,541
5,257,972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594F22A-67BA-46B6-9BA4-6D335B34D0C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F59D18B-05D2-4002-975E-BC83FAA2023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0BC5799-F97C-451A-A064-4E61068C467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5CB2ED7-3F60-4032-B547-D5ED81A9B81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C950136-35DE-43E0-9A23-96238C4B6E9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3691872B-46DE-4C6B-887D-3B05A57F64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A99C710-AAE3-47A1-8277-3C3411B3CAE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D5C09D9-5F32-4A56-A3DA-C2AE03E0CFB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78D821A-B551-481C-BEE1-D16913D58A5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952B188-9D41-41CD-92F7-1DC767AF7B2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6EA8EDD-0640-4051-B30E-6EE3CC0D23B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DCFCF36-9814-4620-A993-B856F55A2E2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861D6FD-4783-4E16-A382-D5E4DBE37D6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1F52A1A-0EEC-4BDA-A35F-7256F05B812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7F607F7-36E2-4427-9D4F-B269909A5AB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7DCE170-2144-4EEB-85B3-475ED9E8B54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18E3FB2-901D-4CBD-87A8-D525B0E2A21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6F82871-F8FB-4F64-8AF1-E5C9664D3FE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8C97EDD-02B4-46A4-A98F-9B969D5876E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B36A38A-790C-4629-8FD7-EDC13FF399AD}"/>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6F74F3B-28F5-4DAA-923F-66403B6C06E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A300B73-DF40-4B68-956D-1223E89469F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BC4524E-5D8B-47AE-A59B-E762DA10583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B659E2F-8882-4654-9F93-4813F0E3D10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2668D6F-8193-49E9-AF05-FD105969C75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9804E17-1F81-4B1F-825A-E245EF89D8C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A977212-1A41-4FC9-A03D-C220E2B176C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AEE73BA-9B79-490B-8E9C-F8195A960CA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B2AA319-7732-43FC-AC88-2FD54C29FD3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35C6C14-8A58-40C9-815B-1FB43929BF0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7054E70-B15D-4CF0-B5BC-61D2F07634B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6D5D902-CBDF-4823-BEB9-601C899D05C6}"/>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51570735-9003-4C94-86A3-1A719DC1F411}"/>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EF51BC89-B00B-4B94-8EC7-EF8719C8E4F6}"/>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72548F47-BABC-4527-8070-1DA022998998}"/>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8BFACCDC-B30D-43C8-BC84-B0D57ACAF27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7B1F2B3F-BECE-48FE-A56C-AF806EDD09F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6867EC34-0575-4862-A0A1-E3231DF092C1}"/>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959497FF-861D-42EC-8D1E-3DC80C1AD286}"/>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1BCC9143-8300-41AF-9F31-30C527DDBA7D}"/>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FDBBDEC2-BBDA-441B-A326-B3DC3873501F}"/>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FDD9ED5A-2251-41FE-9CF0-AF3849231796}"/>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401675D4-CEA3-46CF-9BC3-261F303551D2}"/>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E9310811-6849-4594-990E-D47A037C6BF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63EA691C-A969-47CD-A8D0-D61459FDB3A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2C117E99-7064-4070-A127-5FC08EDDEF5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99060</xdr:rowOff>
    </xdr:from>
    <xdr:to>
      <xdr:col>24</xdr:col>
      <xdr:colOff>62865</xdr:colOff>
      <xdr:row>41</xdr:row>
      <xdr:rowOff>169273</xdr:rowOff>
    </xdr:to>
    <xdr:cxnSp macro="">
      <xdr:nvCxnSpPr>
        <xdr:cNvPr id="58" name="直線コネクタ 57">
          <a:extLst>
            <a:ext uri="{FF2B5EF4-FFF2-40B4-BE49-F238E27FC236}">
              <a16:creationId xmlns:a16="http://schemas.microsoft.com/office/drawing/2014/main" id="{2CA8FB24-E303-4F08-A6C7-8F2FE6C974E5}"/>
            </a:ext>
          </a:extLst>
        </xdr:cNvPr>
        <xdr:cNvCxnSpPr/>
      </xdr:nvCxnSpPr>
      <xdr:spPr>
        <a:xfrm flipV="1">
          <a:off x="4634865" y="5756910"/>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405111" cy="259045"/>
    <xdr:sp macro="" textlink="">
      <xdr:nvSpPr>
        <xdr:cNvPr id="59" name="【道路】&#10;有形固定資産減価償却率最小値テキスト">
          <a:extLst>
            <a:ext uri="{FF2B5EF4-FFF2-40B4-BE49-F238E27FC236}">
              <a16:creationId xmlns:a16="http://schemas.microsoft.com/office/drawing/2014/main" id="{2FE4DEDD-18D2-4650-B090-F9A2AC376111}"/>
            </a:ext>
          </a:extLst>
        </xdr:cNvPr>
        <xdr:cNvSpPr txBox="1"/>
      </xdr:nvSpPr>
      <xdr:spPr>
        <a:xfrm>
          <a:off x="4673600" y="720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60" name="直線コネクタ 59">
          <a:extLst>
            <a:ext uri="{FF2B5EF4-FFF2-40B4-BE49-F238E27FC236}">
              <a16:creationId xmlns:a16="http://schemas.microsoft.com/office/drawing/2014/main" id="{EE95CB7A-0EBA-47DB-9958-AADD9636455C}"/>
            </a:ext>
          </a:extLst>
        </xdr:cNvPr>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45737</xdr:rowOff>
    </xdr:from>
    <xdr:ext cx="340478" cy="259045"/>
    <xdr:sp macro="" textlink="">
      <xdr:nvSpPr>
        <xdr:cNvPr id="61" name="【道路】&#10;有形固定資産減価償却率最大値テキスト">
          <a:extLst>
            <a:ext uri="{FF2B5EF4-FFF2-40B4-BE49-F238E27FC236}">
              <a16:creationId xmlns:a16="http://schemas.microsoft.com/office/drawing/2014/main" id="{5F3AC0CC-7B5C-4A52-9B9A-B80C3A61933C}"/>
            </a:ext>
          </a:extLst>
        </xdr:cNvPr>
        <xdr:cNvSpPr txBox="1"/>
      </xdr:nvSpPr>
      <xdr:spPr>
        <a:xfrm>
          <a:off x="4673600" y="55321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99060</xdr:rowOff>
    </xdr:from>
    <xdr:to>
      <xdr:col>24</xdr:col>
      <xdr:colOff>152400</xdr:colOff>
      <xdr:row>33</xdr:row>
      <xdr:rowOff>99060</xdr:rowOff>
    </xdr:to>
    <xdr:cxnSp macro="">
      <xdr:nvCxnSpPr>
        <xdr:cNvPr id="62" name="直線コネクタ 61">
          <a:extLst>
            <a:ext uri="{FF2B5EF4-FFF2-40B4-BE49-F238E27FC236}">
              <a16:creationId xmlns:a16="http://schemas.microsoft.com/office/drawing/2014/main" id="{350D186F-3309-4353-B06A-AFD903DAE040}"/>
            </a:ext>
          </a:extLst>
        </xdr:cNvPr>
        <xdr:cNvCxnSpPr/>
      </xdr:nvCxnSpPr>
      <xdr:spPr>
        <a:xfrm>
          <a:off x="4546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21789</xdr:rowOff>
    </xdr:from>
    <xdr:ext cx="405111" cy="259045"/>
    <xdr:sp macro="" textlink="">
      <xdr:nvSpPr>
        <xdr:cNvPr id="63" name="【道路】&#10;有形固定資産減価償却率平均値テキスト">
          <a:extLst>
            <a:ext uri="{FF2B5EF4-FFF2-40B4-BE49-F238E27FC236}">
              <a16:creationId xmlns:a16="http://schemas.microsoft.com/office/drawing/2014/main" id="{4171BCD7-ADAC-4BD8-9E53-3B010AA1B529}"/>
            </a:ext>
          </a:extLst>
        </xdr:cNvPr>
        <xdr:cNvSpPr txBox="1"/>
      </xdr:nvSpPr>
      <xdr:spPr>
        <a:xfrm>
          <a:off x="4673600" y="6708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43362</xdr:rowOff>
    </xdr:from>
    <xdr:to>
      <xdr:col>24</xdr:col>
      <xdr:colOff>114300</xdr:colOff>
      <xdr:row>39</xdr:row>
      <xdr:rowOff>144962</xdr:rowOff>
    </xdr:to>
    <xdr:sp macro="" textlink="">
      <xdr:nvSpPr>
        <xdr:cNvPr id="64" name="フローチャート: 判断 63">
          <a:extLst>
            <a:ext uri="{FF2B5EF4-FFF2-40B4-BE49-F238E27FC236}">
              <a16:creationId xmlns:a16="http://schemas.microsoft.com/office/drawing/2014/main" id="{8ED7D694-BFCD-4476-9690-497FB3BC6A38}"/>
            </a:ext>
          </a:extLst>
        </xdr:cNvPr>
        <xdr:cNvSpPr/>
      </xdr:nvSpPr>
      <xdr:spPr>
        <a:xfrm>
          <a:off x="45847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12337</xdr:rowOff>
    </xdr:from>
    <xdr:to>
      <xdr:col>20</xdr:col>
      <xdr:colOff>38100</xdr:colOff>
      <xdr:row>39</xdr:row>
      <xdr:rowOff>113937</xdr:rowOff>
    </xdr:to>
    <xdr:sp macro="" textlink="">
      <xdr:nvSpPr>
        <xdr:cNvPr id="65" name="フローチャート: 判断 64">
          <a:extLst>
            <a:ext uri="{FF2B5EF4-FFF2-40B4-BE49-F238E27FC236}">
              <a16:creationId xmlns:a16="http://schemas.microsoft.com/office/drawing/2014/main" id="{9D55B82E-8812-45A9-A2A8-403E2A06057A}"/>
            </a:ext>
          </a:extLst>
        </xdr:cNvPr>
        <xdr:cNvSpPr/>
      </xdr:nvSpPr>
      <xdr:spPr>
        <a:xfrm>
          <a:off x="3746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125004</xdr:rowOff>
    </xdr:from>
    <xdr:to>
      <xdr:col>15</xdr:col>
      <xdr:colOff>101600</xdr:colOff>
      <xdr:row>39</xdr:row>
      <xdr:rowOff>55154</xdr:rowOff>
    </xdr:to>
    <xdr:sp macro="" textlink="">
      <xdr:nvSpPr>
        <xdr:cNvPr id="66" name="フローチャート: 判断 65">
          <a:extLst>
            <a:ext uri="{FF2B5EF4-FFF2-40B4-BE49-F238E27FC236}">
              <a16:creationId xmlns:a16="http://schemas.microsoft.com/office/drawing/2014/main" id="{1EB02D70-E973-44CF-B514-6F89C49595CB}"/>
            </a:ext>
          </a:extLst>
        </xdr:cNvPr>
        <xdr:cNvSpPr/>
      </xdr:nvSpPr>
      <xdr:spPr>
        <a:xfrm>
          <a:off x="2857500" y="664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102144</xdr:rowOff>
    </xdr:from>
    <xdr:to>
      <xdr:col>10</xdr:col>
      <xdr:colOff>165100</xdr:colOff>
      <xdr:row>39</xdr:row>
      <xdr:rowOff>32294</xdr:rowOff>
    </xdr:to>
    <xdr:sp macro="" textlink="">
      <xdr:nvSpPr>
        <xdr:cNvPr id="67" name="フローチャート: 判断 66">
          <a:extLst>
            <a:ext uri="{FF2B5EF4-FFF2-40B4-BE49-F238E27FC236}">
              <a16:creationId xmlns:a16="http://schemas.microsoft.com/office/drawing/2014/main" id="{130201E1-CDB9-451F-8B9E-5C7F68FE391F}"/>
            </a:ext>
          </a:extLst>
        </xdr:cNvPr>
        <xdr:cNvSpPr/>
      </xdr:nvSpPr>
      <xdr:spPr>
        <a:xfrm>
          <a:off x="1968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a:extLst>
            <a:ext uri="{FF2B5EF4-FFF2-40B4-BE49-F238E27FC236}">
              <a16:creationId xmlns:a16="http://schemas.microsoft.com/office/drawing/2014/main" id="{15F27558-40AD-4A38-AA8D-25482364A7AD}"/>
            </a:ext>
          </a:extLst>
        </xdr:cNvPr>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0EF520E-73F1-4DA3-BD22-E75454A023F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3F036F9-92CF-484C-A887-1F673A68859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8948CD1-1BC0-4147-A063-8F7D88127D8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52BBC7A-1D41-40E4-831A-4B96E7718BD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AAC71373-8850-430F-AA49-F613069F9D3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40096</xdr:rowOff>
    </xdr:from>
    <xdr:to>
      <xdr:col>24</xdr:col>
      <xdr:colOff>114300</xdr:colOff>
      <xdr:row>39</xdr:row>
      <xdr:rowOff>141696</xdr:rowOff>
    </xdr:to>
    <xdr:sp macro="" textlink="">
      <xdr:nvSpPr>
        <xdr:cNvPr id="74" name="楕円 73">
          <a:extLst>
            <a:ext uri="{FF2B5EF4-FFF2-40B4-BE49-F238E27FC236}">
              <a16:creationId xmlns:a16="http://schemas.microsoft.com/office/drawing/2014/main" id="{0DF34D7E-0524-4E03-A1B7-BDEEB7862EC2}"/>
            </a:ext>
          </a:extLst>
        </xdr:cNvPr>
        <xdr:cNvSpPr/>
      </xdr:nvSpPr>
      <xdr:spPr>
        <a:xfrm>
          <a:off x="4584700" y="672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62973</xdr:rowOff>
    </xdr:from>
    <xdr:ext cx="405111" cy="259045"/>
    <xdr:sp macro="" textlink="">
      <xdr:nvSpPr>
        <xdr:cNvPr id="75" name="【道路】&#10;有形固定資産減価償却率該当値テキスト">
          <a:extLst>
            <a:ext uri="{FF2B5EF4-FFF2-40B4-BE49-F238E27FC236}">
              <a16:creationId xmlns:a16="http://schemas.microsoft.com/office/drawing/2014/main" id="{B671C93C-F4B9-4D5A-B816-9C1454793F84}"/>
            </a:ext>
          </a:extLst>
        </xdr:cNvPr>
        <xdr:cNvSpPr txBox="1"/>
      </xdr:nvSpPr>
      <xdr:spPr>
        <a:xfrm>
          <a:off x="4673600" y="6578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25400</xdr:rowOff>
    </xdr:from>
    <xdr:to>
      <xdr:col>20</xdr:col>
      <xdr:colOff>38100</xdr:colOff>
      <xdr:row>39</xdr:row>
      <xdr:rowOff>127000</xdr:rowOff>
    </xdr:to>
    <xdr:sp macro="" textlink="">
      <xdr:nvSpPr>
        <xdr:cNvPr id="76" name="楕円 75">
          <a:extLst>
            <a:ext uri="{FF2B5EF4-FFF2-40B4-BE49-F238E27FC236}">
              <a16:creationId xmlns:a16="http://schemas.microsoft.com/office/drawing/2014/main" id="{5255D2FB-14F9-43E4-B9AC-6CCAAB46021B}"/>
            </a:ext>
          </a:extLst>
        </xdr:cNvPr>
        <xdr:cNvSpPr/>
      </xdr:nvSpPr>
      <xdr:spPr>
        <a:xfrm>
          <a:off x="3746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76200</xdr:rowOff>
    </xdr:from>
    <xdr:to>
      <xdr:col>24</xdr:col>
      <xdr:colOff>63500</xdr:colOff>
      <xdr:row>39</xdr:row>
      <xdr:rowOff>90896</xdr:rowOff>
    </xdr:to>
    <xdr:cxnSp macro="">
      <xdr:nvCxnSpPr>
        <xdr:cNvPr id="77" name="直線コネクタ 76">
          <a:extLst>
            <a:ext uri="{FF2B5EF4-FFF2-40B4-BE49-F238E27FC236}">
              <a16:creationId xmlns:a16="http://schemas.microsoft.com/office/drawing/2014/main" id="{6EA711E7-40A8-404D-B63F-01163B28A23C}"/>
            </a:ext>
          </a:extLst>
        </xdr:cNvPr>
        <xdr:cNvCxnSpPr/>
      </xdr:nvCxnSpPr>
      <xdr:spPr>
        <a:xfrm>
          <a:off x="3797300" y="6762750"/>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907</xdr:rowOff>
    </xdr:from>
    <xdr:to>
      <xdr:col>15</xdr:col>
      <xdr:colOff>101600</xdr:colOff>
      <xdr:row>39</xdr:row>
      <xdr:rowOff>102507</xdr:rowOff>
    </xdr:to>
    <xdr:sp macro="" textlink="">
      <xdr:nvSpPr>
        <xdr:cNvPr id="78" name="楕円 77">
          <a:extLst>
            <a:ext uri="{FF2B5EF4-FFF2-40B4-BE49-F238E27FC236}">
              <a16:creationId xmlns:a16="http://schemas.microsoft.com/office/drawing/2014/main" id="{97764B90-D48A-4069-9656-66965D925320}"/>
            </a:ext>
          </a:extLst>
        </xdr:cNvPr>
        <xdr:cNvSpPr/>
      </xdr:nvSpPr>
      <xdr:spPr>
        <a:xfrm>
          <a:off x="2857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51707</xdr:rowOff>
    </xdr:from>
    <xdr:to>
      <xdr:col>19</xdr:col>
      <xdr:colOff>177800</xdr:colOff>
      <xdr:row>39</xdr:row>
      <xdr:rowOff>76200</xdr:rowOff>
    </xdr:to>
    <xdr:cxnSp macro="">
      <xdr:nvCxnSpPr>
        <xdr:cNvPr id="79" name="直線コネクタ 78">
          <a:extLst>
            <a:ext uri="{FF2B5EF4-FFF2-40B4-BE49-F238E27FC236}">
              <a16:creationId xmlns:a16="http://schemas.microsoft.com/office/drawing/2014/main" id="{749F2A82-FE96-4305-9E6A-83229C5DA4F8}"/>
            </a:ext>
          </a:extLst>
        </xdr:cNvPr>
        <xdr:cNvCxnSpPr/>
      </xdr:nvCxnSpPr>
      <xdr:spPr>
        <a:xfrm>
          <a:off x="2908300" y="673825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157662</xdr:rowOff>
    </xdr:from>
    <xdr:to>
      <xdr:col>10</xdr:col>
      <xdr:colOff>165100</xdr:colOff>
      <xdr:row>39</xdr:row>
      <xdr:rowOff>87812</xdr:rowOff>
    </xdr:to>
    <xdr:sp macro="" textlink="">
      <xdr:nvSpPr>
        <xdr:cNvPr id="80" name="楕円 79">
          <a:extLst>
            <a:ext uri="{FF2B5EF4-FFF2-40B4-BE49-F238E27FC236}">
              <a16:creationId xmlns:a16="http://schemas.microsoft.com/office/drawing/2014/main" id="{334438B1-3265-46B8-B22F-D64AC9F3D726}"/>
            </a:ext>
          </a:extLst>
        </xdr:cNvPr>
        <xdr:cNvSpPr/>
      </xdr:nvSpPr>
      <xdr:spPr>
        <a:xfrm>
          <a:off x="1968500" y="667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37012</xdr:rowOff>
    </xdr:from>
    <xdr:to>
      <xdr:col>15</xdr:col>
      <xdr:colOff>50800</xdr:colOff>
      <xdr:row>39</xdr:row>
      <xdr:rowOff>51707</xdr:rowOff>
    </xdr:to>
    <xdr:cxnSp macro="">
      <xdr:nvCxnSpPr>
        <xdr:cNvPr id="81" name="直線コネクタ 80">
          <a:extLst>
            <a:ext uri="{FF2B5EF4-FFF2-40B4-BE49-F238E27FC236}">
              <a16:creationId xmlns:a16="http://schemas.microsoft.com/office/drawing/2014/main" id="{780D9A71-416A-4614-8380-3BCC161857DA}"/>
            </a:ext>
          </a:extLst>
        </xdr:cNvPr>
        <xdr:cNvCxnSpPr/>
      </xdr:nvCxnSpPr>
      <xdr:spPr>
        <a:xfrm>
          <a:off x="2019300" y="6723562"/>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152763</xdr:rowOff>
    </xdr:from>
    <xdr:to>
      <xdr:col>6</xdr:col>
      <xdr:colOff>38100</xdr:colOff>
      <xdr:row>39</xdr:row>
      <xdr:rowOff>82913</xdr:rowOff>
    </xdr:to>
    <xdr:sp macro="" textlink="">
      <xdr:nvSpPr>
        <xdr:cNvPr id="82" name="楕円 81">
          <a:extLst>
            <a:ext uri="{FF2B5EF4-FFF2-40B4-BE49-F238E27FC236}">
              <a16:creationId xmlns:a16="http://schemas.microsoft.com/office/drawing/2014/main" id="{218159D7-BB65-4E0A-B4F2-9437A455B452}"/>
            </a:ext>
          </a:extLst>
        </xdr:cNvPr>
        <xdr:cNvSpPr/>
      </xdr:nvSpPr>
      <xdr:spPr>
        <a:xfrm>
          <a:off x="1079500" y="666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32113</xdr:rowOff>
    </xdr:from>
    <xdr:to>
      <xdr:col>10</xdr:col>
      <xdr:colOff>114300</xdr:colOff>
      <xdr:row>39</xdr:row>
      <xdr:rowOff>37012</xdr:rowOff>
    </xdr:to>
    <xdr:cxnSp macro="">
      <xdr:nvCxnSpPr>
        <xdr:cNvPr id="83" name="直線コネクタ 82">
          <a:extLst>
            <a:ext uri="{FF2B5EF4-FFF2-40B4-BE49-F238E27FC236}">
              <a16:creationId xmlns:a16="http://schemas.microsoft.com/office/drawing/2014/main" id="{2DFE7C12-6756-425C-A4CD-63A25AF60456}"/>
            </a:ext>
          </a:extLst>
        </xdr:cNvPr>
        <xdr:cNvCxnSpPr/>
      </xdr:nvCxnSpPr>
      <xdr:spPr>
        <a:xfrm>
          <a:off x="1130300" y="6718663"/>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130464</xdr:rowOff>
    </xdr:from>
    <xdr:ext cx="405111" cy="259045"/>
    <xdr:sp macro="" textlink="">
      <xdr:nvSpPr>
        <xdr:cNvPr id="84" name="n_1aveValue【道路】&#10;有形固定資産減価償却率">
          <a:extLst>
            <a:ext uri="{FF2B5EF4-FFF2-40B4-BE49-F238E27FC236}">
              <a16:creationId xmlns:a16="http://schemas.microsoft.com/office/drawing/2014/main" id="{0AD4A086-5D5F-4964-9FEA-F9BF8622FF5D}"/>
            </a:ext>
          </a:extLst>
        </xdr:cNvPr>
        <xdr:cNvSpPr txBox="1"/>
      </xdr:nvSpPr>
      <xdr:spPr>
        <a:xfrm>
          <a:off x="3582044" y="647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71681</xdr:rowOff>
    </xdr:from>
    <xdr:ext cx="405111" cy="259045"/>
    <xdr:sp macro="" textlink="">
      <xdr:nvSpPr>
        <xdr:cNvPr id="85" name="n_2aveValue【道路】&#10;有形固定資産減価償却率">
          <a:extLst>
            <a:ext uri="{FF2B5EF4-FFF2-40B4-BE49-F238E27FC236}">
              <a16:creationId xmlns:a16="http://schemas.microsoft.com/office/drawing/2014/main" id="{9C2AD94A-ABEE-4F3C-97A7-41E6FADBB7EF}"/>
            </a:ext>
          </a:extLst>
        </xdr:cNvPr>
        <xdr:cNvSpPr txBox="1"/>
      </xdr:nvSpPr>
      <xdr:spPr>
        <a:xfrm>
          <a:off x="2705744" y="641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48821</xdr:rowOff>
    </xdr:from>
    <xdr:ext cx="405111" cy="259045"/>
    <xdr:sp macro="" textlink="">
      <xdr:nvSpPr>
        <xdr:cNvPr id="86" name="n_3aveValue【道路】&#10;有形固定資産減価償却率">
          <a:extLst>
            <a:ext uri="{FF2B5EF4-FFF2-40B4-BE49-F238E27FC236}">
              <a16:creationId xmlns:a16="http://schemas.microsoft.com/office/drawing/2014/main" id="{1919EE21-525E-4965-8002-B389E20EC679}"/>
            </a:ext>
          </a:extLst>
        </xdr:cNvPr>
        <xdr:cNvSpPr txBox="1"/>
      </xdr:nvSpPr>
      <xdr:spPr>
        <a:xfrm>
          <a:off x="18167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166387</xdr:rowOff>
    </xdr:from>
    <xdr:ext cx="405111" cy="259045"/>
    <xdr:sp macro="" textlink="">
      <xdr:nvSpPr>
        <xdr:cNvPr id="87" name="n_4aveValue【道路】&#10;有形固定資産減価償却率">
          <a:extLst>
            <a:ext uri="{FF2B5EF4-FFF2-40B4-BE49-F238E27FC236}">
              <a16:creationId xmlns:a16="http://schemas.microsoft.com/office/drawing/2014/main" id="{E61373F5-F85F-47CE-814F-9394B07641EA}"/>
            </a:ext>
          </a:extLst>
        </xdr:cNvPr>
        <xdr:cNvSpPr txBox="1"/>
      </xdr:nvSpPr>
      <xdr:spPr>
        <a:xfrm>
          <a:off x="927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118127</xdr:rowOff>
    </xdr:from>
    <xdr:ext cx="405111" cy="259045"/>
    <xdr:sp macro="" textlink="">
      <xdr:nvSpPr>
        <xdr:cNvPr id="88" name="n_1mainValue【道路】&#10;有形固定資産減価償却率">
          <a:extLst>
            <a:ext uri="{FF2B5EF4-FFF2-40B4-BE49-F238E27FC236}">
              <a16:creationId xmlns:a16="http://schemas.microsoft.com/office/drawing/2014/main" id="{8FC2D821-10BD-4FB9-907F-74D3FEBF38F6}"/>
            </a:ext>
          </a:extLst>
        </xdr:cNvPr>
        <xdr:cNvSpPr txBox="1"/>
      </xdr:nvSpPr>
      <xdr:spPr>
        <a:xfrm>
          <a:off x="35820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93634</xdr:rowOff>
    </xdr:from>
    <xdr:ext cx="405111" cy="259045"/>
    <xdr:sp macro="" textlink="">
      <xdr:nvSpPr>
        <xdr:cNvPr id="89" name="n_2mainValue【道路】&#10;有形固定資産減価償却率">
          <a:extLst>
            <a:ext uri="{FF2B5EF4-FFF2-40B4-BE49-F238E27FC236}">
              <a16:creationId xmlns:a16="http://schemas.microsoft.com/office/drawing/2014/main" id="{9B2A504A-20FA-4E43-BC77-76C7A7029B5D}"/>
            </a:ext>
          </a:extLst>
        </xdr:cNvPr>
        <xdr:cNvSpPr txBox="1"/>
      </xdr:nvSpPr>
      <xdr:spPr>
        <a:xfrm>
          <a:off x="2705744" y="678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78939</xdr:rowOff>
    </xdr:from>
    <xdr:ext cx="405111" cy="259045"/>
    <xdr:sp macro="" textlink="">
      <xdr:nvSpPr>
        <xdr:cNvPr id="90" name="n_3mainValue【道路】&#10;有形固定資産減価償却率">
          <a:extLst>
            <a:ext uri="{FF2B5EF4-FFF2-40B4-BE49-F238E27FC236}">
              <a16:creationId xmlns:a16="http://schemas.microsoft.com/office/drawing/2014/main" id="{ED2DC332-FFBD-4DE0-95B9-28DE600D0A5B}"/>
            </a:ext>
          </a:extLst>
        </xdr:cNvPr>
        <xdr:cNvSpPr txBox="1"/>
      </xdr:nvSpPr>
      <xdr:spPr>
        <a:xfrm>
          <a:off x="1816744" y="676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74040</xdr:rowOff>
    </xdr:from>
    <xdr:ext cx="405111" cy="259045"/>
    <xdr:sp macro="" textlink="">
      <xdr:nvSpPr>
        <xdr:cNvPr id="91" name="n_4mainValue【道路】&#10;有形固定資産減価償却率">
          <a:extLst>
            <a:ext uri="{FF2B5EF4-FFF2-40B4-BE49-F238E27FC236}">
              <a16:creationId xmlns:a16="http://schemas.microsoft.com/office/drawing/2014/main" id="{88F46135-0508-4525-BC9F-04B668123F0D}"/>
            </a:ext>
          </a:extLst>
        </xdr:cNvPr>
        <xdr:cNvSpPr txBox="1"/>
      </xdr:nvSpPr>
      <xdr:spPr>
        <a:xfrm>
          <a:off x="927744" y="676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24D35853-9AC2-4223-B8C5-CE2B5A4D38B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F195CCC8-1260-4674-83F3-65D09BD5C17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13006484-7430-4906-B707-5C276EA9F54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F3CB60D3-C15D-4596-8425-36E9922DC52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16131FED-D6B6-43AA-907C-6B47B55278D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F178178A-BD32-4457-94F0-D37502668F4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638EE892-4BE8-4693-B97D-7D30DC450AC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B730BAC7-2AB9-4527-9119-E43AB2F8E4C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B2CE454E-0047-4614-85FC-F18153A23FE2}"/>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BEED934A-AD65-4A19-AA35-C3B68F4C3B4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BBDD3CD5-DA98-499C-A9D9-4DBD7CB37C01}"/>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8B201449-0B2F-4EA3-B812-6341630DA9A3}"/>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A3A7535A-D0F3-41F9-9ED5-8526E5E6008C}"/>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6D82F09C-9E75-4102-BA3D-1D61A5ED42AA}"/>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B92A4DFA-A2CD-4F99-AF98-29D4BFE48E0F}"/>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EAC2C4B4-BC77-452E-B6ED-6457A40578CA}"/>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8980FD8A-E1A6-4C01-9CCC-EC2AD013D6AF}"/>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A4B069B3-3AA1-471E-8263-B718887FC65A}"/>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E7F8307C-A834-4237-8CAC-D7BF596D7B14}"/>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1" name="テキスト ボックス 110">
          <a:extLst>
            <a:ext uri="{FF2B5EF4-FFF2-40B4-BE49-F238E27FC236}">
              <a16:creationId xmlns:a16="http://schemas.microsoft.com/office/drawing/2014/main" id="{C6A29D81-1F09-42D3-A212-F90EEC57C85D}"/>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7D033A63-FC5F-4989-91DE-B4644236D8F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1699DA39-BA74-4445-9880-8F7203A4E819}"/>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6E90106F-587C-43AA-B2F8-1315FCDA257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67070</xdr:rowOff>
    </xdr:from>
    <xdr:to>
      <xdr:col>54</xdr:col>
      <xdr:colOff>189865</xdr:colOff>
      <xdr:row>42</xdr:row>
      <xdr:rowOff>34266</xdr:rowOff>
    </xdr:to>
    <xdr:cxnSp macro="">
      <xdr:nvCxnSpPr>
        <xdr:cNvPr id="115" name="直線コネクタ 114">
          <a:extLst>
            <a:ext uri="{FF2B5EF4-FFF2-40B4-BE49-F238E27FC236}">
              <a16:creationId xmlns:a16="http://schemas.microsoft.com/office/drawing/2014/main" id="{CB342C59-2B93-4CA8-81B0-572AFB7187C0}"/>
            </a:ext>
          </a:extLst>
        </xdr:cNvPr>
        <xdr:cNvCxnSpPr/>
      </xdr:nvCxnSpPr>
      <xdr:spPr>
        <a:xfrm flipV="1">
          <a:off x="10476865" y="5896370"/>
          <a:ext cx="0" cy="1338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38093</xdr:rowOff>
    </xdr:from>
    <xdr:ext cx="469744" cy="259045"/>
    <xdr:sp macro="" textlink="">
      <xdr:nvSpPr>
        <xdr:cNvPr id="116" name="【道路】&#10;一人当たり延長最小値テキスト">
          <a:extLst>
            <a:ext uri="{FF2B5EF4-FFF2-40B4-BE49-F238E27FC236}">
              <a16:creationId xmlns:a16="http://schemas.microsoft.com/office/drawing/2014/main" id="{E97E50D2-DEA0-4FE0-932F-F0E1BEEC55E0}"/>
            </a:ext>
          </a:extLst>
        </xdr:cNvPr>
        <xdr:cNvSpPr txBox="1"/>
      </xdr:nvSpPr>
      <xdr:spPr>
        <a:xfrm>
          <a:off x="10515600" y="723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34266</xdr:rowOff>
    </xdr:from>
    <xdr:to>
      <xdr:col>55</xdr:col>
      <xdr:colOff>88900</xdr:colOff>
      <xdr:row>42</xdr:row>
      <xdr:rowOff>34266</xdr:rowOff>
    </xdr:to>
    <xdr:cxnSp macro="">
      <xdr:nvCxnSpPr>
        <xdr:cNvPr id="117" name="直線コネクタ 116">
          <a:extLst>
            <a:ext uri="{FF2B5EF4-FFF2-40B4-BE49-F238E27FC236}">
              <a16:creationId xmlns:a16="http://schemas.microsoft.com/office/drawing/2014/main" id="{405B39F6-24E8-49F7-A932-033B634C1ED2}"/>
            </a:ext>
          </a:extLst>
        </xdr:cNvPr>
        <xdr:cNvCxnSpPr/>
      </xdr:nvCxnSpPr>
      <xdr:spPr>
        <a:xfrm>
          <a:off x="10388600" y="723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13747</xdr:rowOff>
    </xdr:from>
    <xdr:ext cx="690189" cy="259045"/>
    <xdr:sp macro="" textlink="">
      <xdr:nvSpPr>
        <xdr:cNvPr id="118" name="【道路】&#10;一人当たり延長最大値テキスト">
          <a:extLst>
            <a:ext uri="{FF2B5EF4-FFF2-40B4-BE49-F238E27FC236}">
              <a16:creationId xmlns:a16="http://schemas.microsoft.com/office/drawing/2014/main" id="{71BE8CC5-B16C-41BA-801A-98547A918D02}"/>
            </a:ext>
          </a:extLst>
        </xdr:cNvPr>
        <xdr:cNvSpPr txBox="1"/>
      </xdr:nvSpPr>
      <xdr:spPr>
        <a:xfrm>
          <a:off x="10515600" y="56715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67070</xdr:rowOff>
    </xdr:from>
    <xdr:to>
      <xdr:col>55</xdr:col>
      <xdr:colOff>88900</xdr:colOff>
      <xdr:row>34</xdr:row>
      <xdr:rowOff>67070</xdr:rowOff>
    </xdr:to>
    <xdr:cxnSp macro="">
      <xdr:nvCxnSpPr>
        <xdr:cNvPr id="119" name="直線コネクタ 118">
          <a:extLst>
            <a:ext uri="{FF2B5EF4-FFF2-40B4-BE49-F238E27FC236}">
              <a16:creationId xmlns:a16="http://schemas.microsoft.com/office/drawing/2014/main" id="{8BCE61C4-040F-4341-9A2A-D9F25F30355D}"/>
            </a:ext>
          </a:extLst>
        </xdr:cNvPr>
        <xdr:cNvCxnSpPr/>
      </xdr:nvCxnSpPr>
      <xdr:spPr>
        <a:xfrm>
          <a:off x="10388600" y="5896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79709</xdr:rowOff>
    </xdr:from>
    <xdr:ext cx="534377" cy="259045"/>
    <xdr:sp macro="" textlink="">
      <xdr:nvSpPr>
        <xdr:cNvPr id="120" name="【道路】&#10;一人当たり延長平均値テキスト">
          <a:extLst>
            <a:ext uri="{FF2B5EF4-FFF2-40B4-BE49-F238E27FC236}">
              <a16:creationId xmlns:a16="http://schemas.microsoft.com/office/drawing/2014/main" id="{E9C04BFF-F90C-4402-B454-544378882D85}"/>
            </a:ext>
          </a:extLst>
        </xdr:cNvPr>
        <xdr:cNvSpPr txBox="1"/>
      </xdr:nvSpPr>
      <xdr:spPr>
        <a:xfrm>
          <a:off x="10515600" y="6937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56832</xdr:rowOff>
    </xdr:from>
    <xdr:to>
      <xdr:col>55</xdr:col>
      <xdr:colOff>50800</xdr:colOff>
      <xdr:row>41</xdr:row>
      <xdr:rowOff>158432</xdr:rowOff>
    </xdr:to>
    <xdr:sp macro="" textlink="">
      <xdr:nvSpPr>
        <xdr:cNvPr id="121" name="フローチャート: 判断 120">
          <a:extLst>
            <a:ext uri="{FF2B5EF4-FFF2-40B4-BE49-F238E27FC236}">
              <a16:creationId xmlns:a16="http://schemas.microsoft.com/office/drawing/2014/main" id="{21B1B3BA-1F37-4CBD-97C6-C19A408EA1BB}"/>
            </a:ext>
          </a:extLst>
        </xdr:cNvPr>
        <xdr:cNvSpPr/>
      </xdr:nvSpPr>
      <xdr:spPr>
        <a:xfrm>
          <a:off x="10426700" y="708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87478</xdr:rowOff>
    </xdr:from>
    <xdr:to>
      <xdr:col>50</xdr:col>
      <xdr:colOff>165100</xdr:colOff>
      <xdr:row>42</xdr:row>
      <xdr:rowOff>17628</xdr:rowOff>
    </xdr:to>
    <xdr:sp macro="" textlink="">
      <xdr:nvSpPr>
        <xdr:cNvPr id="122" name="フローチャート: 判断 121">
          <a:extLst>
            <a:ext uri="{FF2B5EF4-FFF2-40B4-BE49-F238E27FC236}">
              <a16:creationId xmlns:a16="http://schemas.microsoft.com/office/drawing/2014/main" id="{38F27A4D-2181-4999-9B97-2C4866354A95}"/>
            </a:ext>
          </a:extLst>
        </xdr:cNvPr>
        <xdr:cNvSpPr/>
      </xdr:nvSpPr>
      <xdr:spPr>
        <a:xfrm>
          <a:off x="9588500" y="71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81782</xdr:rowOff>
    </xdr:from>
    <xdr:to>
      <xdr:col>46</xdr:col>
      <xdr:colOff>38100</xdr:colOff>
      <xdr:row>42</xdr:row>
      <xdr:rowOff>11932</xdr:rowOff>
    </xdr:to>
    <xdr:sp macro="" textlink="">
      <xdr:nvSpPr>
        <xdr:cNvPr id="123" name="フローチャート: 判断 122">
          <a:extLst>
            <a:ext uri="{FF2B5EF4-FFF2-40B4-BE49-F238E27FC236}">
              <a16:creationId xmlns:a16="http://schemas.microsoft.com/office/drawing/2014/main" id="{02B6706A-AB46-4E85-B29D-3F5794EA5643}"/>
            </a:ext>
          </a:extLst>
        </xdr:cNvPr>
        <xdr:cNvSpPr/>
      </xdr:nvSpPr>
      <xdr:spPr>
        <a:xfrm>
          <a:off x="8699500" y="711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67562</xdr:rowOff>
    </xdr:from>
    <xdr:to>
      <xdr:col>41</xdr:col>
      <xdr:colOff>101600</xdr:colOff>
      <xdr:row>41</xdr:row>
      <xdr:rowOff>169162</xdr:rowOff>
    </xdr:to>
    <xdr:sp macro="" textlink="">
      <xdr:nvSpPr>
        <xdr:cNvPr id="124" name="フローチャート: 判断 123">
          <a:extLst>
            <a:ext uri="{FF2B5EF4-FFF2-40B4-BE49-F238E27FC236}">
              <a16:creationId xmlns:a16="http://schemas.microsoft.com/office/drawing/2014/main" id="{643F32BF-D749-4DD1-A4D7-03BCB5194AE6}"/>
            </a:ext>
          </a:extLst>
        </xdr:cNvPr>
        <xdr:cNvSpPr/>
      </xdr:nvSpPr>
      <xdr:spPr>
        <a:xfrm>
          <a:off x="7810500" y="70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85791</xdr:rowOff>
    </xdr:from>
    <xdr:to>
      <xdr:col>36</xdr:col>
      <xdr:colOff>165100</xdr:colOff>
      <xdr:row>42</xdr:row>
      <xdr:rowOff>15941</xdr:rowOff>
    </xdr:to>
    <xdr:sp macro="" textlink="">
      <xdr:nvSpPr>
        <xdr:cNvPr id="125" name="フローチャート: 判断 124">
          <a:extLst>
            <a:ext uri="{FF2B5EF4-FFF2-40B4-BE49-F238E27FC236}">
              <a16:creationId xmlns:a16="http://schemas.microsoft.com/office/drawing/2014/main" id="{C94007C8-3690-489C-9201-96315E0A14A8}"/>
            </a:ext>
          </a:extLst>
        </xdr:cNvPr>
        <xdr:cNvSpPr/>
      </xdr:nvSpPr>
      <xdr:spPr>
        <a:xfrm>
          <a:off x="6921500" y="711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9E70ACA1-20C7-4756-BB74-AECE6EB733E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82ED9566-3EC8-467E-93D0-8059954EC63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E392CE20-F5AB-433A-BAD6-97D07C57514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60A2AE63-D044-4DF0-BD8E-BF1BA379614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3E3D0EA-F638-4E87-B410-BFFF24D7D93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98401</xdr:rowOff>
    </xdr:from>
    <xdr:to>
      <xdr:col>55</xdr:col>
      <xdr:colOff>50800</xdr:colOff>
      <xdr:row>42</xdr:row>
      <xdr:rowOff>28551</xdr:rowOff>
    </xdr:to>
    <xdr:sp macro="" textlink="">
      <xdr:nvSpPr>
        <xdr:cNvPr id="131" name="楕円 130">
          <a:extLst>
            <a:ext uri="{FF2B5EF4-FFF2-40B4-BE49-F238E27FC236}">
              <a16:creationId xmlns:a16="http://schemas.microsoft.com/office/drawing/2014/main" id="{2B31E80E-A6B4-46A0-B5B0-293169D122A8}"/>
            </a:ext>
          </a:extLst>
        </xdr:cNvPr>
        <xdr:cNvSpPr/>
      </xdr:nvSpPr>
      <xdr:spPr>
        <a:xfrm>
          <a:off x="10426700" y="712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35260</xdr:rowOff>
    </xdr:from>
    <xdr:ext cx="534377" cy="259045"/>
    <xdr:sp macro="" textlink="">
      <xdr:nvSpPr>
        <xdr:cNvPr id="132" name="【道路】&#10;一人当たり延長該当値テキスト">
          <a:extLst>
            <a:ext uri="{FF2B5EF4-FFF2-40B4-BE49-F238E27FC236}">
              <a16:creationId xmlns:a16="http://schemas.microsoft.com/office/drawing/2014/main" id="{700735ED-541A-41E8-858F-5C7A1C0B9BEA}"/>
            </a:ext>
          </a:extLst>
        </xdr:cNvPr>
        <xdr:cNvSpPr txBox="1"/>
      </xdr:nvSpPr>
      <xdr:spPr>
        <a:xfrm>
          <a:off x="10515600" y="706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99694</xdr:rowOff>
    </xdr:from>
    <xdr:to>
      <xdr:col>50</xdr:col>
      <xdr:colOff>165100</xdr:colOff>
      <xdr:row>42</xdr:row>
      <xdr:rowOff>29844</xdr:rowOff>
    </xdr:to>
    <xdr:sp macro="" textlink="">
      <xdr:nvSpPr>
        <xdr:cNvPr id="133" name="楕円 132">
          <a:extLst>
            <a:ext uri="{FF2B5EF4-FFF2-40B4-BE49-F238E27FC236}">
              <a16:creationId xmlns:a16="http://schemas.microsoft.com/office/drawing/2014/main" id="{692083FD-852D-40C0-B2DD-9764D11A255A}"/>
            </a:ext>
          </a:extLst>
        </xdr:cNvPr>
        <xdr:cNvSpPr/>
      </xdr:nvSpPr>
      <xdr:spPr>
        <a:xfrm>
          <a:off x="9588500" y="712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149201</xdr:rowOff>
    </xdr:from>
    <xdr:to>
      <xdr:col>55</xdr:col>
      <xdr:colOff>0</xdr:colOff>
      <xdr:row>41</xdr:row>
      <xdr:rowOff>150494</xdr:rowOff>
    </xdr:to>
    <xdr:cxnSp macro="">
      <xdr:nvCxnSpPr>
        <xdr:cNvPr id="134" name="直線コネクタ 133">
          <a:extLst>
            <a:ext uri="{FF2B5EF4-FFF2-40B4-BE49-F238E27FC236}">
              <a16:creationId xmlns:a16="http://schemas.microsoft.com/office/drawing/2014/main" id="{4BC399C4-C81A-4699-BAA4-BC63586EE96A}"/>
            </a:ext>
          </a:extLst>
        </xdr:cNvPr>
        <xdr:cNvCxnSpPr/>
      </xdr:nvCxnSpPr>
      <xdr:spPr>
        <a:xfrm flipV="1">
          <a:off x="9639300" y="7178651"/>
          <a:ext cx="838200" cy="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105456</xdr:rowOff>
    </xdr:from>
    <xdr:to>
      <xdr:col>46</xdr:col>
      <xdr:colOff>38100</xdr:colOff>
      <xdr:row>42</xdr:row>
      <xdr:rowOff>35606</xdr:rowOff>
    </xdr:to>
    <xdr:sp macro="" textlink="">
      <xdr:nvSpPr>
        <xdr:cNvPr id="135" name="楕円 134">
          <a:extLst>
            <a:ext uri="{FF2B5EF4-FFF2-40B4-BE49-F238E27FC236}">
              <a16:creationId xmlns:a16="http://schemas.microsoft.com/office/drawing/2014/main" id="{FF4A4EEF-89C1-49F8-BDF0-4519B15A0CA4}"/>
            </a:ext>
          </a:extLst>
        </xdr:cNvPr>
        <xdr:cNvSpPr/>
      </xdr:nvSpPr>
      <xdr:spPr>
        <a:xfrm>
          <a:off x="8699500" y="713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150494</xdr:rowOff>
    </xdr:from>
    <xdr:to>
      <xdr:col>50</xdr:col>
      <xdr:colOff>114300</xdr:colOff>
      <xdr:row>41</xdr:row>
      <xdr:rowOff>156256</xdr:rowOff>
    </xdr:to>
    <xdr:cxnSp macro="">
      <xdr:nvCxnSpPr>
        <xdr:cNvPr id="136" name="直線コネクタ 135">
          <a:extLst>
            <a:ext uri="{FF2B5EF4-FFF2-40B4-BE49-F238E27FC236}">
              <a16:creationId xmlns:a16="http://schemas.microsoft.com/office/drawing/2014/main" id="{BE358D4A-6454-4D07-B74C-FB152C11A92D}"/>
            </a:ext>
          </a:extLst>
        </xdr:cNvPr>
        <xdr:cNvCxnSpPr/>
      </xdr:nvCxnSpPr>
      <xdr:spPr>
        <a:xfrm flipV="1">
          <a:off x="8750300" y="7179944"/>
          <a:ext cx="889000" cy="5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100365</xdr:rowOff>
    </xdr:from>
    <xdr:to>
      <xdr:col>41</xdr:col>
      <xdr:colOff>101600</xdr:colOff>
      <xdr:row>42</xdr:row>
      <xdr:rowOff>30515</xdr:rowOff>
    </xdr:to>
    <xdr:sp macro="" textlink="">
      <xdr:nvSpPr>
        <xdr:cNvPr id="137" name="楕円 136">
          <a:extLst>
            <a:ext uri="{FF2B5EF4-FFF2-40B4-BE49-F238E27FC236}">
              <a16:creationId xmlns:a16="http://schemas.microsoft.com/office/drawing/2014/main" id="{1407B68A-2973-4449-B758-481D2480DACA}"/>
            </a:ext>
          </a:extLst>
        </xdr:cNvPr>
        <xdr:cNvSpPr/>
      </xdr:nvSpPr>
      <xdr:spPr>
        <a:xfrm>
          <a:off x="7810500" y="712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151165</xdr:rowOff>
    </xdr:from>
    <xdr:to>
      <xdr:col>45</xdr:col>
      <xdr:colOff>177800</xdr:colOff>
      <xdr:row>41</xdr:row>
      <xdr:rowOff>156256</xdr:rowOff>
    </xdr:to>
    <xdr:cxnSp macro="">
      <xdr:nvCxnSpPr>
        <xdr:cNvPr id="138" name="直線コネクタ 137">
          <a:extLst>
            <a:ext uri="{FF2B5EF4-FFF2-40B4-BE49-F238E27FC236}">
              <a16:creationId xmlns:a16="http://schemas.microsoft.com/office/drawing/2014/main" id="{A6925B73-2982-4D52-AC1C-020B3D5F6B2F}"/>
            </a:ext>
          </a:extLst>
        </xdr:cNvPr>
        <xdr:cNvCxnSpPr/>
      </xdr:nvCxnSpPr>
      <xdr:spPr>
        <a:xfrm>
          <a:off x="7861300" y="7180615"/>
          <a:ext cx="889000" cy="5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101159</xdr:rowOff>
    </xdr:from>
    <xdr:to>
      <xdr:col>36</xdr:col>
      <xdr:colOff>165100</xdr:colOff>
      <xdr:row>42</xdr:row>
      <xdr:rowOff>31309</xdr:rowOff>
    </xdr:to>
    <xdr:sp macro="" textlink="">
      <xdr:nvSpPr>
        <xdr:cNvPr id="139" name="楕円 138">
          <a:extLst>
            <a:ext uri="{FF2B5EF4-FFF2-40B4-BE49-F238E27FC236}">
              <a16:creationId xmlns:a16="http://schemas.microsoft.com/office/drawing/2014/main" id="{B184E5A5-1A64-4F97-A096-042B80F92AF0}"/>
            </a:ext>
          </a:extLst>
        </xdr:cNvPr>
        <xdr:cNvSpPr/>
      </xdr:nvSpPr>
      <xdr:spPr>
        <a:xfrm>
          <a:off x="6921500" y="713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151165</xdr:rowOff>
    </xdr:from>
    <xdr:to>
      <xdr:col>41</xdr:col>
      <xdr:colOff>50800</xdr:colOff>
      <xdr:row>41</xdr:row>
      <xdr:rowOff>151959</xdr:rowOff>
    </xdr:to>
    <xdr:cxnSp macro="">
      <xdr:nvCxnSpPr>
        <xdr:cNvPr id="140" name="直線コネクタ 139">
          <a:extLst>
            <a:ext uri="{FF2B5EF4-FFF2-40B4-BE49-F238E27FC236}">
              <a16:creationId xmlns:a16="http://schemas.microsoft.com/office/drawing/2014/main" id="{3F46F21A-A212-4031-9F30-BF3FA22C5D14}"/>
            </a:ext>
          </a:extLst>
        </xdr:cNvPr>
        <xdr:cNvCxnSpPr/>
      </xdr:nvCxnSpPr>
      <xdr:spPr>
        <a:xfrm flipV="1">
          <a:off x="6972300" y="7180615"/>
          <a:ext cx="889000" cy="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34155</xdr:rowOff>
    </xdr:from>
    <xdr:ext cx="534377" cy="259045"/>
    <xdr:sp macro="" textlink="">
      <xdr:nvSpPr>
        <xdr:cNvPr id="141" name="n_1aveValue【道路】&#10;一人当たり延長">
          <a:extLst>
            <a:ext uri="{FF2B5EF4-FFF2-40B4-BE49-F238E27FC236}">
              <a16:creationId xmlns:a16="http://schemas.microsoft.com/office/drawing/2014/main" id="{15054343-39B9-43D0-AF0F-4253460B59B7}"/>
            </a:ext>
          </a:extLst>
        </xdr:cNvPr>
        <xdr:cNvSpPr txBox="1"/>
      </xdr:nvSpPr>
      <xdr:spPr>
        <a:xfrm>
          <a:off x="9359411" y="689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28459</xdr:rowOff>
    </xdr:from>
    <xdr:ext cx="534377" cy="259045"/>
    <xdr:sp macro="" textlink="">
      <xdr:nvSpPr>
        <xdr:cNvPr id="142" name="n_2aveValue【道路】&#10;一人当たり延長">
          <a:extLst>
            <a:ext uri="{FF2B5EF4-FFF2-40B4-BE49-F238E27FC236}">
              <a16:creationId xmlns:a16="http://schemas.microsoft.com/office/drawing/2014/main" id="{5EB93ABE-C108-4E6C-8ADC-A0BA22B46686}"/>
            </a:ext>
          </a:extLst>
        </xdr:cNvPr>
        <xdr:cNvSpPr txBox="1"/>
      </xdr:nvSpPr>
      <xdr:spPr>
        <a:xfrm>
          <a:off x="8483111" y="688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14239</xdr:rowOff>
    </xdr:from>
    <xdr:ext cx="534377" cy="259045"/>
    <xdr:sp macro="" textlink="">
      <xdr:nvSpPr>
        <xdr:cNvPr id="143" name="n_3aveValue【道路】&#10;一人当たり延長">
          <a:extLst>
            <a:ext uri="{FF2B5EF4-FFF2-40B4-BE49-F238E27FC236}">
              <a16:creationId xmlns:a16="http://schemas.microsoft.com/office/drawing/2014/main" id="{69B77765-2165-4C62-9C2C-8A102300F8F3}"/>
            </a:ext>
          </a:extLst>
        </xdr:cNvPr>
        <xdr:cNvSpPr txBox="1"/>
      </xdr:nvSpPr>
      <xdr:spPr>
        <a:xfrm>
          <a:off x="7594111" y="687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32468</xdr:rowOff>
    </xdr:from>
    <xdr:ext cx="534377" cy="259045"/>
    <xdr:sp macro="" textlink="">
      <xdr:nvSpPr>
        <xdr:cNvPr id="144" name="n_4aveValue【道路】&#10;一人当たり延長">
          <a:extLst>
            <a:ext uri="{FF2B5EF4-FFF2-40B4-BE49-F238E27FC236}">
              <a16:creationId xmlns:a16="http://schemas.microsoft.com/office/drawing/2014/main" id="{1AB5B31D-A41E-4E66-A16A-B2FA143FE9D9}"/>
            </a:ext>
          </a:extLst>
        </xdr:cNvPr>
        <xdr:cNvSpPr txBox="1"/>
      </xdr:nvSpPr>
      <xdr:spPr>
        <a:xfrm>
          <a:off x="6705111" y="689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20971</xdr:rowOff>
    </xdr:from>
    <xdr:ext cx="534377" cy="259045"/>
    <xdr:sp macro="" textlink="">
      <xdr:nvSpPr>
        <xdr:cNvPr id="145" name="n_1mainValue【道路】&#10;一人当たり延長">
          <a:extLst>
            <a:ext uri="{FF2B5EF4-FFF2-40B4-BE49-F238E27FC236}">
              <a16:creationId xmlns:a16="http://schemas.microsoft.com/office/drawing/2014/main" id="{CEE589BC-2A69-41A6-B649-CD55B12A6ED7}"/>
            </a:ext>
          </a:extLst>
        </xdr:cNvPr>
        <xdr:cNvSpPr txBox="1"/>
      </xdr:nvSpPr>
      <xdr:spPr>
        <a:xfrm>
          <a:off x="9359411" y="722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26733</xdr:rowOff>
    </xdr:from>
    <xdr:ext cx="534377" cy="259045"/>
    <xdr:sp macro="" textlink="">
      <xdr:nvSpPr>
        <xdr:cNvPr id="146" name="n_2mainValue【道路】&#10;一人当たり延長">
          <a:extLst>
            <a:ext uri="{FF2B5EF4-FFF2-40B4-BE49-F238E27FC236}">
              <a16:creationId xmlns:a16="http://schemas.microsoft.com/office/drawing/2014/main" id="{D6DA49F0-C5F2-4E9B-A1F5-0FA03D2A259B}"/>
            </a:ext>
          </a:extLst>
        </xdr:cNvPr>
        <xdr:cNvSpPr txBox="1"/>
      </xdr:nvSpPr>
      <xdr:spPr>
        <a:xfrm>
          <a:off x="8483111" y="722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21642</xdr:rowOff>
    </xdr:from>
    <xdr:ext cx="534377" cy="259045"/>
    <xdr:sp macro="" textlink="">
      <xdr:nvSpPr>
        <xdr:cNvPr id="147" name="n_3mainValue【道路】&#10;一人当たり延長">
          <a:extLst>
            <a:ext uri="{FF2B5EF4-FFF2-40B4-BE49-F238E27FC236}">
              <a16:creationId xmlns:a16="http://schemas.microsoft.com/office/drawing/2014/main" id="{A45FE3CC-CB59-44B0-8E4F-CF0F3D715CC1}"/>
            </a:ext>
          </a:extLst>
        </xdr:cNvPr>
        <xdr:cNvSpPr txBox="1"/>
      </xdr:nvSpPr>
      <xdr:spPr>
        <a:xfrm>
          <a:off x="7594111" y="722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22436</xdr:rowOff>
    </xdr:from>
    <xdr:ext cx="534377" cy="259045"/>
    <xdr:sp macro="" textlink="">
      <xdr:nvSpPr>
        <xdr:cNvPr id="148" name="n_4mainValue【道路】&#10;一人当たり延長">
          <a:extLst>
            <a:ext uri="{FF2B5EF4-FFF2-40B4-BE49-F238E27FC236}">
              <a16:creationId xmlns:a16="http://schemas.microsoft.com/office/drawing/2014/main" id="{055F984B-2E9F-4B51-B785-86C39487FCD7}"/>
            </a:ext>
          </a:extLst>
        </xdr:cNvPr>
        <xdr:cNvSpPr txBox="1"/>
      </xdr:nvSpPr>
      <xdr:spPr>
        <a:xfrm>
          <a:off x="6705111" y="7223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F24184CE-FB2D-4E55-AF75-2A115E79507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355490D8-A32F-478A-99C7-D62E20BC4F1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FEEE88ED-8106-4B34-82B7-ED56DC66A41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5279A1DE-2C27-4D1C-8632-CFAF14AA855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C501945C-DEC7-4FE9-8D45-73202DD0E06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1BC98982-1EA7-4F28-825E-1AEC24A7674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7521379A-07AB-4D56-BF25-38130D48680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F262A400-322F-4830-9E57-727D9793ACC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7C6324C9-74BB-473F-B780-F9BFE098E7D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82D53BC9-9D1F-49C4-B1A4-0DD2B390ADE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B3AB9AA8-04AA-4047-875E-02835BC8F9B8}"/>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D9031176-E37B-450F-A34C-8A1AC123FAAC}"/>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BA75C5E6-15D1-4AA5-ABB6-0D2EC707BC6E}"/>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2E9CE5AF-A46A-403C-9DC5-C552E47AD7DC}"/>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5FBBC700-23DB-43AC-BF44-37751E411D1E}"/>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C64666BA-9461-4A34-8532-64C35BBCD307}"/>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23C21B8-9C08-4EC0-A405-D5EFB5C5DD14}"/>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CF139E7B-556A-4E4B-B277-EAB60C23C1C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4B0F6C58-B2F5-40B9-8CDF-868F2DBD3652}"/>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C964F444-71C8-4AA6-98DE-D5BB467FC747}"/>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EB3889DB-2903-4AED-B733-704A14AC347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B3D2E750-34BF-4BF8-8F97-0E2376796D84}"/>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7D0E9408-07B8-4E73-8E49-250979FD8C14}"/>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B7444463-7D67-42EA-9D91-3F4C2E7F014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93B5BC4A-BB21-4DB0-A0FA-E931F5383DB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101237</xdr:rowOff>
    </xdr:from>
    <xdr:to>
      <xdr:col>24</xdr:col>
      <xdr:colOff>62865</xdr:colOff>
      <xdr:row>64</xdr:row>
      <xdr:rowOff>58783</xdr:rowOff>
    </xdr:to>
    <xdr:cxnSp macro="">
      <xdr:nvCxnSpPr>
        <xdr:cNvPr id="174" name="直線コネクタ 173">
          <a:extLst>
            <a:ext uri="{FF2B5EF4-FFF2-40B4-BE49-F238E27FC236}">
              <a16:creationId xmlns:a16="http://schemas.microsoft.com/office/drawing/2014/main" id="{01578F08-675B-4FA4-A594-B0C18F3AE4C9}"/>
            </a:ext>
          </a:extLst>
        </xdr:cNvPr>
        <xdr:cNvCxnSpPr/>
      </xdr:nvCxnSpPr>
      <xdr:spPr>
        <a:xfrm flipV="1">
          <a:off x="4634865" y="9530987"/>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62610</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C11A97AB-8EC6-4B8C-821A-7EE80FB02521}"/>
            </a:ext>
          </a:extLst>
        </xdr:cNvPr>
        <xdr:cNvSpPr txBox="1"/>
      </xdr:nvSpPr>
      <xdr:spPr>
        <a:xfrm>
          <a:off x="4673600" y="11035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58783</xdr:rowOff>
    </xdr:from>
    <xdr:to>
      <xdr:col>24</xdr:col>
      <xdr:colOff>152400</xdr:colOff>
      <xdr:row>64</xdr:row>
      <xdr:rowOff>58783</xdr:rowOff>
    </xdr:to>
    <xdr:cxnSp macro="">
      <xdr:nvCxnSpPr>
        <xdr:cNvPr id="176" name="直線コネクタ 175">
          <a:extLst>
            <a:ext uri="{FF2B5EF4-FFF2-40B4-BE49-F238E27FC236}">
              <a16:creationId xmlns:a16="http://schemas.microsoft.com/office/drawing/2014/main" id="{E082D59D-CA7D-4351-946C-E03D0BFF0D00}"/>
            </a:ext>
          </a:extLst>
        </xdr:cNvPr>
        <xdr:cNvCxnSpPr/>
      </xdr:nvCxnSpPr>
      <xdr:spPr>
        <a:xfrm>
          <a:off x="4546600" y="1103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47914</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CA2F1ED6-701A-42A1-A4F9-2261AD2EE1F4}"/>
            </a:ext>
          </a:extLst>
        </xdr:cNvPr>
        <xdr:cNvSpPr txBox="1"/>
      </xdr:nvSpPr>
      <xdr:spPr>
        <a:xfrm>
          <a:off x="4673600" y="93062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101237</xdr:rowOff>
    </xdr:from>
    <xdr:to>
      <xdr:col>24</xdr:col>
      <xdr:colOff>152400</xdr:colOff>
      <xdr:row>55</xdr:row>
      <xdr:rowOff>101237</xdr:rowOff>
    </xdr:to>
    <xdr:cxnSp macro="">
      <xdr:nvCxnSpPr>
        <xdr:cNvPr id="178" name="直線コネクタ 177">
          <a:extLst>
            <a:ext uri="{FF2B5EF4-FFF2-40B4-BE49-F238E27FC236}">
              <a16:creationId xmlns:a16="http://schemas.microsoft.com/office/drawing/2014/main" id="{F0088C47-8A7C-4F13-B5F0-1478D412E219}"/>
            </a:ext>
          </a:extLst>
        </xdr:cNvPr>
        <xdr:cNvCxnSpPr/>
      </xdr:nvCxnSpPr>
      <xdr:spPr>
        <a:xfrm>
          <a:off x="4546600" y="953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77850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E564F021-44FA-4275-8128-4DC8C7938DD7}"/>
            </a:ext>
          </a:extLst>
        </xdr:cNvPr>
        <xdr:cNvSpPr txBox="1"/>
      </xdr:nvSpPr>
      <xdr:spPr>
        <a:xfrm>
          <a:off x="4673600" y="1036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99423</xdr:rowOff>
    </xdr:from>
    <xdr:to>
      <xdr:col>24</xdr:col>
      <xdr:colOff>114300</xdr:colOff>
      <xdr:row>61</xdr:row>
      <xdr:rowOff>29573</xdr:rowOff>
    </xdr:to>
    <xdr:sp macro="" textlink="">
      <xdr:nvSpPr>
        <xdr:cNvPr id="180" name="フローチャート: 判断 179">
          <a:extLst>
            <a:ext uri="{FF2B5EF4-FFF2-40B4-BE49-F238E27FC236}">
              <a16:creationId xmlns:a16="http://schemas.microsoft.com/office/drawing/2014/main" id="{C21DA7A3-6138-4B73-BDF5-D046A576F4F9}"/>
            </a:ext>
          </a:extLst>
        </xdr:cNvPr>
        <xdr:cNvSpPr/>
      </xdr:nvSpPr>
      <xdr:spPr>
        <a:xfrm>
          <a:off x="45847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110853</xdr:rowOff>
    </xdr:from>
    <xdr:to>
      <xdr:col>20</xdr:col>
      <xdr:colOff>38100</xdr:colOff>
      <xdr:row>61</xdr:row>
      <xdr:rowOff>41003</xdr:rowOff>
    </xdr:to>
    <xdr:sp macro="" textlink="">
      <xdr:nvSpPr>
        <xdr:cNvPr id="181" name="フローチャート: 判断 180">
          <a:extLst>
            <a:ext uri="{FF2B5EF4-FFF2-40B4-BE49-F238E27FC236}">
              <a16:creationId xmlns:a16="http://schemas.microsoft.com/office/drawing/2014/main" id="{9CC81AD0-701C-4F09-B103-F4050CB79424}"/>
            </a:ext>
          </a:extLst>
        </xdr:cNvPr>
        <xdr:cNvSpPr/>
      </xdr:nvSpPr>
      <xdr:spPr>
        <a:xfrm>
          <a:off x="3746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71665</xdr:rowOff>
    </xdr:from>
    <xdr:to>
      <xdr:col>15</xdr:col>
      <xdr:colOff>101600</xdr:colOff>
      <xdr:row>61</xdr:row>
      <xdr:rowOff>1815</xdr:rowOff>
    </xdr:to>
    <xdr:sp macro="" textlink="">
      <xdr:nvSpPr>
        <xdr:cNvPr id="182" name="フローチャート: 判断 181">
          <a:extLst>
            <a:ext uri="{FF2B5EF4-FFF2-40B4-BE49-F238E27FC236}">
              <a16:creationId xmlns:a16="http://schemas.microsoft.com/office/drawing/2014/main" id="{7AA458B1-18FC-4393-A253-50256F387EA2}"/>
            </a:ext>
          </a:extLst>
        </xdr:cNvPr>
        <xdr:cNvSpPr/>
      </xdr:nvSpPr>
      <xdr:spPr>
        <a:xfrm>
          <a:off x="2857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37374</xdr:rowOff>
    </xdr:from>
    <xdr:to>
      <xdr:col>10</xdr:col>
      <xdr:colOff>165100</xdr:colOff>
      <xdr:row>60</xdr:row>
      <xdr:rowOff>138974</xdr:rowOff>
    </xdr:to>
    <xdr:sp macro="" textlink="">
      <xdr:nvSpPr>
        <xdr:cNvPr id="183" name="フローチャート: 判断 182">
          <a:extLst>
            <a:ext uri="{FF2B5EF4-FFF2-40B4-BE49-F238E27FC236}">
              <a16:creationId xmlns:a16="http://schemas.microsoft.com/office/drawing/2014/main" id="{61440C86-080F-48A0-AED2-C9567A8C1609}"/>
            </a:ext>
          </a:extLst>
        </xdr:cNvPr>
        <xdr:cNvSpPr/>
      </xdr:nvSpPr>
      <xdr:spPr>
        <a:xfrm>
          <a:off x="1968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84" name="フローチャート: 判断 183">
          <a:extLst>
            <a:ext uri="{FF2B5EF4-FFF2-40B4-BE49-F238E27FC236}">
              <a16:creationId xmlns:a16="http://schemas.microsoft.com/office/drawing/2014/main" id="{4D1F969B-95D1-4A5B-9022-5D18CC0FF948}"/>
            </a:ext>
          </a:extLst>
        </xdr:cNvPr>
        <xdr:cNvSpPr/>
      </xdr:nvSpPr>
      <xdr:spPr>
        <a:xfrm>
          <a:off x="1079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98BF55F5-23FD-465B-8A45-9D669E53AAB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1E2636D8-7E3F-4BDF-A72B-64B1DDA5C49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3703692F-E477-456F-A3A4-ACF0B1895A1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32349541-36D3-45E6-A794-BB6DFCA6C7C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6751D029-C7B0-4D56-A3DB-069D72BDECC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91259</xdr:rowOff>
    </xdr:from>
    <xdr:to>
      <xdr:col>24</xdr:col>
      <xdr:colOff>114300</xdr:colOff>
      <xdr:row>60</xdr:row>
      <xdr:rowOff>21409</xdr:rowOff>
    </xdr:to>
    <xdr:sp macro="" textlink="">
      <xdr:nvSpPr>
        <xdr:cNvPr id="190" name="楕円 189">
          <a:extLst>
            <a:ext uri="{FF2B5EF4-FFF2-40B4-BE49-F238E27FC236}">
              <a16:creationId xmlns:a16="http://schemas.microsoft.com/office/drawing/2014/main" id="{1139FF9E-C851-431E-B774-95A6DFA94EF0}"/>
            </a:ext>
          </a:extLst>
        </xdr:cNvPr>
        <xdr:cNvSpPr/>
      </xdr:nvSpPr>
      <xdr:spPr>
        <a:xfrm>
          <a:off x="4584700" y="1020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114136</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C63D9C38-3F19-4CEE-9796-BF8E0993AB23}"/>
            </a:ext>
          </a:extLst>
        </xdr:cNvPr>
        <xdr:cNvSpPr txBox="1"/>
      </xdr:nvSpPr>
      <xdr:spPr>
        <a:xfrm>
          <a:off x="4673600" y="10058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71665</xdr:rowOff>
    </xdr:from>
    <xdr:to>
      <xdr:col>20</xdr:col>
      <xdr:colOff>38100</xdr:colOff>
      <xdr:row>60</xdr:row>
      <xdr:rowOff>1815</xdr:rowOff>
    </xdr:to>
    <xdr:sp macro="" textlink="">
      <xdr:nvSpPr>
        <xdr:cNvPr id="192" name="楕円 191">
          <a:extLst>
            <a:ext uri="{FF2B5EF4-FFF2-40B4-BE49-F238E27FC236}">
              <a16:creationId xmlns:a16="http://schemas.microsoft.com/office/drawing/2014/main" id="{80D215BE-31F1-4B30-A7F4-C36886E0E947}"/>
            </a:ext>
          </a:extLst>
        </xdr:cNvPr>
        <xdr:cNvSpPr/>
      </xdr:nvSpPr>
      <xdr:spPr>
        <a:xfrm>
          <a:off x="3746500" y="1018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122465</xdr:rowOff>
    </xdr:from>
    <xdr:to>
      <xdr:col>24</xdr:col>
      <xdr:colOff>63500</xdr:colOff>
      <xdr:row>59</xdr:row>
      <xdr:rowOff>142059</xdr:rowOff>
    </xdr:to>
    <xdr:cxnSp macro="">
      <xdr:nvCxnSpPr>
        <xdr:cNvPr id="193" name="直線コネクタ 192">
          <a:extLst>
            <a:ext uri="{FF2B5EF4-FFF2-40B4-BE49-F238E27FC236}">
              <a16:creationId xmlns:a16="http://schemas.microsoft.com/office/drawing/2014/main" id="{4990DEB1-59AC-4DC7-9F26-858E9B59DA85}"/>
            </a:ext>
          </a:extLst>
        </xdr:cNvPr>
        <xdr:cNvCxnSpPr/>
      </xdr:nvCxnSpPr>
      <xdr:spPr>
        <a:xfrm>
          <a:off x="3797300" y="10238015"/>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163104</xdr:rowOff>
    </xdr:from>
    <xdr:to>
      <xdr:col>15</xdr:col>
      <xdr:colOff>101600</xdr:colOff>
      <xdr:row>60</xdr:row>
      <xdr:rowOff>93254</xdr:rowOff>
    </xdr:to>
    <xdr:sp macro="" textlink="">
      <xdr:nvSpPr>
        <xdr:cNvPr id="194" name="楕円 193">
          <a:extLst>
            <a:ext uri="{FF2B5EF4-FFF2-40B4-BE49-F238E27FC236}">
              <a16:creationId xmlns:a16="http://schemas.microsoft.com/office/drawing/2014/main" id="{890CDF87-52FA-40C5-AC61-F0DADC99A716}"/>
            </a:ext>
          </a:extLst>
        </xdr:cNvPr>
        <xdr:cNvSpPr/>
      </xdr:nvSpPr>
      <xdr:spPr>
        <a:xfrm>
          <a:off x="2857500" y="1027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122465</xdr:rowOff>
    </xdr:from>
    <xdr:to>
      <xdr:col>19</xdr:col>
      <xdr:colOff>177800</xdr:colOff>
      <xdr:row>60</xdr:row>
      <xdr:rowOff>42454</xdr:rowOff>
    </xdr:to>
    <xdr:cxnSp macro="">
      <xdr:nvCxnSpPr>
        <xdr:cNvPr id="195" name="直線コネクタ 194">
          <a:extLst>
            <a:ext uri="{FF2B5EF4-FFF2-40B4-BE49-F238E27FC236}">
              <a16:creationId xmlns:a16="http://schemas.microsoft.com/office/drawing/2014/main" id="{39472E40-40A8-4824-BECE-F518CE2CC980}"/>
            </a:ext>
          </a:extLst>
        </xdr:cNvPr>
        <xdr:cNvCxnSpPr/>
      </xdr:nvCxnSpPr>
      <xdr:spPr>
        <a:xfrm flipV="1">
          <a:off x="2908300" y="10238015"/>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117384</xdr:rowOff>
    </xdr:from>
    <xdr:to>
      <xdr:col>10</xdr:col>
      <xdr:colOff>165100</xdr:colOff>
      <xdr:row>61</xdr:row>
      <xdr:rowOff>47534</xdr:rowOff>
    </xdr:to>
    <xdr:sp macro="" textlink="">
      <xdr:nvSpPr>
        <xdr:cNvPr id="196" name="楕円 195">
          <a:extLst>
            <a:ext uri="{FF2B5EF4-FFF2-40B4-BE49-F238E27FC236}">
              <a16:creationId xmlns:a16="http://schemas.microsoft.com/office/drawing/2014/main" id="{933B3473-79FE-4F67-9452-4DDD35556F37}"/>
            </a:ext>
          </a:extLst>
        </xdr:cNvPr>
        <xdr:cNvSpPr/>
      </xdr:nvSpPr>
      <xdr:spPr>
        <a:xfrm>
          <a:off x="1968500" y="1040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42454</xdr:rowOff>
    </xdr:from>
    <xdr:to>
      <xdr:col>15</xdr:col>
      <xdr:colOff>50800</xdr:colOff>
      <xdr:row>60</xdr:row>
      <xdr:rowOff>168184</xdr:rowOff>
    </xdr:to>
    <xdr:cxnSp macro="">
      <xdr:nvCxnSpPr>
        <xdr:cNvPr id="197" name="直線コネクタ 196">
          <a:extLst>
            <a:ext uri="{FF2B5EF4-FFF2-40B4-BE49-F238E27FC236}">
              <a16:creationId xmlns:a16="http://schemas.microsoft.com/office/drawing/2014/main" id="{381AD9BF-AC05-4A07-93B8-5BA2FA5A0585}"/>
            </a:ext>
          </a:extLst>
        </xdr:cNvPr>
        <xdr:cNvCxnSpPr/>
      </xdr:nvCxnSpPr>
      <xdr:spPr>
        <a:xfrm flipV="1">
          <a:off x="2019300" y="10329454"/>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99423</xdr:rowOff>
    </xdr:from>
    <xdr:to>
      <xdr:col>6</xdr:col>
      <xdr:colOff>38100</xdr:colOff>
      <xdr:row>61</xdr:row>
      <xdr:rowOff>29573</xdr:rowOff>
    </xdr:to>
    <xdr:sp macro="" textlink="">
      <xdr:nvSpPr>
        <xdr:cNvPr id="198" name="楕円 197">
          <a:extLst>
            <a:ext uri="{FF2B5EF4-FFF2-40B4-BE49-F238E27FC236}">
              <a16:creationId xmlns:a16="http://schemas.microsoft.com/office/drawing/2014/main" id="{D79ED3EC-15A8-4F23-B000-37588E5F4D6E}"/>
            </a:ext>
          </a:extLst>
        </xdr:cNvPr>
        <xdr:cNvSpPr/>
      </xdr:nvSpPr>
      <xdr:spPr>
        <a:xfrm>
          <a:off x="1079500" y="1038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150223</xdr:rowOff>
    </xdr:from>
    <xdr:to>
      <xdr:col>10</xdr:col>
      <xdr:colOff>114300</xdr:colOff>
      <xdr:row>60</xdr:row>
      <xdr:rowOff>168184</xdr:rowOff>
    </xdr:to>
    <xdr:cxnSp macro="">
      <xdr:nvCxnSpPr>
        <xdr:cNvPr id="199" name="直線コネクタ 198">
          <a:extLst>
            <a:ext uri="{FF2B5EF4-FFF2-40B4-BE49-F238E27FC236}">
              <a16:creationId xmlns:a16="http://schemas.microsoft.com/office/drawing/2014/main" id="{50DDD4B7-87F0-461D-AF8D-75C8C4B56875}"/>
            </a:ext>
          </a:extLst>
        </xdr:cNvPr>
        <xdr:cNvCxnSpPr/>
      </xdr:nvCxnSpPr>
      <xdr:spPr>
        <a:xfrm>
          <a:off x="1130300" y="1043722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32130</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3A5D459B-00B8-4B77-8E80-4FDD8797F834}"/>
            </a:ext>
          </a:extLst>
        </xdr:cNvPr>
        <xdr:cNvSpPr txBox="1"/>
      </xdr:nvSpPr>
      <xdr:spPr>
        <a:xfrm>
          <a:off x="3582044" y="1049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164392</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DFFAD357-EDF9-4C7B-801C-C214250A9741}"/>
            </a:ext>
          </a:extLst>
        </xdr:cNvPr>
        <xdr:cNvSpPr txBox="1"/>
      </xdr:nvSpPr>
      <xdr:spPr>
        <a:xfrm>
          <a:off x="27057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155501</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0351E588-C4C3-4AE8-9BC7-BEDFACF154F1}"/>
            </a:ext>
          </a:extLst>
        </xdr:cNvPr>
        <xdr:cNvSpPr txBox="1"/>
      </xdr:nvSpPr>
      <xdr:spPr>
        <a:xfrm>
          <a:off x="18167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140805</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616AD9CB-502F-4702-9B67-01BD284169E9}"/>
            </a:ext>
          </a:extLst>
        </xdr:cNvPr>
        <xdr:cNvSpPr txBox="1"/>
      </xdr:nvSpPr>
      <xdr:spPr>
        <a:xfrm>
          <a:off x="927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18342</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ABCA609A-A6F2-4323-B306-D89666AE5EAE}"/>
            </a:ext>
          </a:extLst>
        </xdr:cNvPr>
        <xdr:cNvSpPr txBox="1"/>
      </xdr:nvSpPr>
      <xdr:spPr>
        <a:xfrm>
          <a:off x="3582044" y="9962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109781</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4FFF75B6-5EB0-42EF-800C-CA53B0756ABE}"/>
            </a:ext>
          </a:extLst>
        </xdr:cNvPr>
        <xdr:cNvSpPr txBox="1"/>
      </xdr:nvSpPr>
      <xdr:spPr>
        <a:xfrm>
          <a:off x="27057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38661</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5E017CEC-2C89-4483-91E4-BF05E92D3225}"/>
            </a:ext>
          </a:extLst>
        </xdr:cNvPr>
        <xdr:cNvSpPr txBox="1"/>
      </xdr:nvSpPr>
      <xdr:spPr>
        <a:xfrm>
          <a:off x="18167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20700</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5A11E6ED-60D7-4227-AA38-6ED77B2E22FB}"/>
            </a:ext>
          </a:extLst>
        </xdr:cNvPr>
        <xdr:cNvSpPr txBox="1"/>
      </xdr:nvSpPr>
      <xdr:spPr>
        <a:xfrm>
          <a:off x="9277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E95CB57B-98E9-4FFE-9980-A1A0BFDC372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7BFA6087-3DA6-4B02-A81A-08DE137AF7F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86F8F0E4-7D5D-470E-A1F4-4CCCA139F82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B78BA5D3-37C3-4E35-8D60-5694EDEE345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42492D89-E231-4DF0-8FEA-B10E126A3DC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DAE1192B-5810-4470-82C8-0A7DE1080D5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EA01B700-FED9-406E-B17D-FDEA54E0D28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B922D676-E7D2-47CC-98F2-46089BDD220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B3615210-09A0-4CC7-B2B5-7BA89477BD4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6D355353-1B7D-4995-904F-0B603DC962F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081266F8-77C1-417B-AD1A-7D877AB286C3}"/>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C5AAB4D3-0811-4CAD-962D-A37A8109A15B}"/>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84F8930D-5956-44EF-9BFC-B903A99DE9BB}"/>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C25319D4-564E-446E-9E9B-6256EABD4231}"/>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ACCC933C-EAA6-45A1-BBD2-1994F84D12D5}"/>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66619F79-732A-46AE-A48B-982D2C8E1A8F}"/>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27784C1F-4E57-4765-B60B-26E08A555A76}"/>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9620BF6E-D4B5-4644-AAF7-484B030D163F}"/>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65073734-42B7-4DBC-B37E-3D4081EDEC3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47545C47-FFB2-46B5-9F85-F05A2A429EEA}"/>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5B86107A-C45E-488A-8F88-35CF4AC835D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36751</xdr:rowOff>
    </xdr:from>
    <xdr:to>
      <xdr:col>54</xdr:col>
      <xdr:colOff>189865</xdr:colOff>
      <xdr:row>63</xdr:row>
      <xdr:rowOff>160712</xdr:rowOff>
    </xdr:to>
    <xdr:cxnSp macro="">
      <xdr:nvCxnSpPr>
        <xdr:cNvPr id="229" name="直線コネクタ 228">
          <a:extLst>
            <a:ext uri="{FF2B5EF4-FFF2-40B4-BE49-F238E27FC236}">
              <a16:creationId xmlns:a16="http://schemas.microsoft.com/office/drawing/2014/main" id="{9307E1A2-A626-4193-989D-06C93B04FAD2}"/>
            </a:ext>
          </a:extLst>
        </xdr:cNvPr>
        <xdr:cNvCxnSpPr/>
      </xdr:nvCxnSpPr>
      <xdr:spPr>
        <a:xfrm flipV="1">
          <a:off x="10476865" y="9466501"/>
          <a:ext cx="0" cy="149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164539</xdr:rowOff>
    </xdr:from>
    <xdr:ext cx="534377" cy="259045"/>
    <xdr:sp macro="" textlink="">
      <xdr:nvSpPr>
        <xdr:cNvPr id="230" name="【橋りょう・トンネル】&#10;一人当たり有形固定資産（償却資産）額最小値テキスト">
          <a:extLst>
            <a:ext uri="{FF2B5EF4-FFF2-40B4-BE49-F238E27FC236}">
              <a16:creationId xmlns:a16="http://schemas.microsoft.com/office/drawing/2014/main" id="{77BFE636-098F-4E94-84D5-3399EB5CC3DC}"/>
            </a:ext>
          </a:extLst>
        </xdr:cNvPr>
        <xdr:cNvSpPr txBox="1"/>
      </xdr:nvSpPr>
      <xdr:spPr>
        <a:xfrm>
          <a:off x="10515600" y="1096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160712</xdr:rowOff>
    </xdr:from>
    <xdr:to>
      <xdr:col>55</xdr:col>
      <xdr:colOff>88900</xdr:colOff>
      <xdr:row>63</xdr:row>
      <xdr:rowOff>160712</xdr:rowOff>
    </xdr:to>
    <xdr:cxnSp macro="">
      <xdr:nvCxnSpPr>
        <xdr:cNvPr id="231" name="直線コネクタ 230">
          <a:extLst>
            <a:ext uri="{FF2B5EF4-FFF2-40B4-BE49-F238E27FC236}">
              <a16:creationId xmlns:a16="http://schemas.microsoft.com/office/drawing/2014/main" id="{01AE7229-26FF-4333-8C83-1CE49D8E7203}"/>
            </a:ext>
          </a:extLst>
        </xdr:cNvPr>
        <xdr:cNvCxnSpPr/>
      </xdr:nvCxnSpPr>
      <xdr:spPr>
        <a:xfrm>
          <a:off x="10388600" y="1096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154878</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CCDC1B93-9B74-44B7-A63E-1EBF4F72AE8D}"/>
            </a:ext>
          </a:extLst>
        </xdr:cNvPr>
        <xdr:cNvSpPr txBox="1"/>
      </xdr:nvSpPr>
      <xdr:spPr>
        <a:xfrm>
          <a:off x="10515600" y="92417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3,294,617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36751</xdr:rowOff>
    </xdr:from>
    <xdr:to>
      <xdr:col>55</xdr:col>
      <xdr:colOff>88900</xdr:colOff>
      <xdr:row>55</xdr:row>
      <xdr:rowOff>36751</xdr:rowOff>
    </xdr:to>
    <xdr:cxnSp macro="">
      <xdr:nvCxnSpPr>
        <xdr:cNvPr id="233" name="直線コネクタ 232">
          <a:extLst>
            <a:ext uri="{FF2B5EF4-FFF2-40B4-BE49-F238E27FC236}">
              <a16:creationId xmlns:a16="http://schemas.microsoft.com/office/drawing/2014/main" id="{FA490596-AF1E-45D7-BAD1-B343E82138CE}"/>
            </a:ext>
          </a:extLst>
        </xdr:cNvPr>
        <xdr:cNvCxnSpPr/>
      </xdr:nvCxnSpPr>
      <xdr:spPr>
        <a:xfrm>
          <a:off x="10388600" y="9466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116929</xdr:rowOff>
    </xdr:from>
    <xdr:ext cx="599010" cy="259045"/>
    <xdr:sp macro="" textlink="">
      <xdr:nvSpPr>
        <xdr:cNvPr id="234" name="【橋りょう・トンネル】&#10;一人当たり有形固定資産（償却資産）額平均値テキスト">
          <a:extLst>
            <a:ext uri="{FF2B5EF4-FFF2-40B4-BE49-F238E27FC236}">
              <a16:creationId xmlns:a16="http://schemas.microsoft.com/office/drawing/2014/main" id="{D6D6DA59-9326-4149-9AB1-7C5AC7239735}"/>
            </a:ext>
          </a:extLst>
        </xdr:cNvPr>
        <xdr:cNvSpPr txBox="1"/>
      </xdr:nvSpPr>
      <xdr:spPr>
        <a:xfrm>
          <a:off x="10515600" y="104039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94052</xdr:rowOff>
    </xdr:from>
    <xdr:to>
      <xdr:col>55</xdr:col>
      <xdr:colOff>50800</xdr:colOff>
      <xdr:row>62</xdr:row>
      <xdr:rowOff>24202</xdr:rowOff>
    </xdr:to>
    <xdr:sp macro="" textlink="">
      <xdr:nvSpPr>
        <xdr:cNvPr id="235" name="フローチャート: 判断 234">
          <a:extLst>
            <a:ext uri="{FF2B5EF4-FFF2-40B4-BE49-F238E27FC236}">
              <a16:creationId xmlns:a16="http://schemas.microsoft.com/office/drawing/2014/main" id="{FC6C89EF-C5FE-45D2-99D0-242405162FF7}"/>
            </a:ext>
          </a:extLst>
        </xdr:cNvPr>
        <xdr:cNvSpPr/>
      </xdr:nvSpPr>
      <xdr:spPr>
        <a:xfrm>
          <a:off x="10426700" y="1055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80589</xdr:rowOff>
    </xdr:from>
    <xdr:to>
      <xdr:col>50</xdr:col>
      <xdr:colOff>165100</xdr:colOff>
      <xdr:row>62</xdr:row>
      <xdr:rowOff>10739</xdr:rowOff>
    </xdr:to>
    <xdr:sp macro="" textlink="">
      <xdr:nvSpPr>
        <xdr:cNvPr id="236" name="フローチャート: 判断 235">
          <a:extLst>
            <a:ext uri="{FF2B5EF4-FFF2-40B4-BE49-F238E27FC236}">
              <a16:creationId xmlns:a16="http://schemas.microsoft.com/office/drawing/2014/main" id="{46F44C89-F9DF-4DD3-B84A-D7193F937842}"/>
            </a:ext>
          </a:extLst>
        </xdr:cNvPr>
        <xdr:cNvSpPr/>
      </xdr:nvSpPr>
      <xdr:spPr>
        <a:xfrm>
          <a:off x="9588500" y="1053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31826</xdr:rowOff>
    </xdr:from>
    <xdr:to>
      <xdr:col>46</xdr:col>
      <xdr:colOff>38100</xdr:colOff>
      <xdr:row>61</xdr:row>
      <xdr:rowOff>133426</xdr:rowOff>
    </xdr:to>
    <xdr:sp macro="" textlink="">
      <xdr:nvSpPr>
        <xdr:cNvPr id="237" name="フローチャート: 判断 236">
          <a:extLst>
            <a:ext uri="{FF2B5EF4-FFF2-40B4-BE49-F238E27FC236}">
              <a16:creationId xmlns:a16="http://schemas.microsoft.com/office/drawing/2014/main" id="{C69B856D-48A9-4B87-93BD-3AD646A9B72A}"/>
            </a:ext>
          </a:extLst>
        </xdr:cNvPr>
        <xdr:cNvSpPr/>
      </xdr:nvSpPr>
      <xdr:spPr>
        <a:xfrm>
          <a:off x="8699500" y="1049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41794</xdr:rowOff>
    </xdr:from>
    <xdr:to>
      <xdr:col>41</xdr:col>
      <xdr:colOff>101600</xdr:colOff>
      <xdr:row>61</xdr:row>
      <xdr:rowOff>143394</xdr:rowOff>
    </xdr:to>
    <xdr:sp macro="" textlink="">
      <xdr:nvSpPr>
        <xdr:cNvPr id="238" name="フローチャート: 判断 237">
          <a:extLst>
            <a:ext uri="{FF2B5EF4-FFF2-40B4-BE49-F238E27FC236}">
              <a16:creationId xmlns:a16="http://schemas.microsoft.com/office/drawing/2014/main" id="{3BD911B5-B18D-4CB8-873E-38084F7C1A37}"/>
            </a:ext>
          </a:extLst>
        </xdr:cNvPr>
        <xdr:cNvSpPr/>
      </xdr:nvSpPr>
      <xdr:spPr>
        <a:xfrm>
          <a:off x="7810500" y="1050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123359</xdr:rowOff>
    </xdr:from>
    <xdr:to>
      <xdr:col>36</xdr:col>
      <xdr:colOff>165100</xdr:colOff>
      <xdr:row>62</xdr:row>
      <xdr:rowOff>53509</xdr:rowOff>
    </xdr:to>
    <xdr:sp macro="" textlink="">
      <xdr:nvSpPr>
        <xdr:cNvPr id="239" name="フローチャート: 判断 238">
          <a:extLst>
            <a:ext uri="{FF2B5EF4-FFF2-40B4-BE49-F238E27FC236}">
              <a16:creationId xmlns:a16="http://schemas.microsoft.com/office/drawing/2014/main" id="{A0F9170E-F5BB-4655-B547-CA8DFB174450}"/>
            </a:ext>
          </a:extLst>
        </xdr:cNvPr>
        <xdr:cNvSpPr/>
      </xdr:nvSpPr>
      <xdr:spPr>
        <a:xfrm>
          <a:off x="6921500" y="10581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A53FA7F5-8108-4577-B2DD-7090CCE0C19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A7FFD3FB-570A-4D34-9F93-0DAA93DB29B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3EAC8F8-6F5A-4788-9F4A-C83A59AA87B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9376E032-3E84-49F3-849D-496DAC106E6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6FF87999-4A19-4549-930E-4DD80ABC54A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47658</xdr:rowOff>
    </xdr:from>
    <xdr:to>
      <xdr:col>55</xdr:col>
      <xdr:colOff>50800</xdr:colOff>
      <xdr:row>63</xdr:row>
      <xdr:rowOff>149258</xdr:rowOff>
    </xdr:to>
    <xdr:sp macro="" textlink="">
      <xdr:nvSpPr>
        <xdr:cNvPr id="245" name="楕円 244">
          <a:extLst>
            <a:ext uri="{FF2B5EF4-FFF2-40B4-BE49-F238E27FC236}">
              <a16:creationId xmlns:a16="http://schemas.microsoft.com/office/drawing/2014/main" id="{F39F2530-E116-4068-B6C7-BFE5D755B37E}"/>
            </a:ext>
          </a:extLst>
        </xdr:cNvPr>
        <xdr:cNvSpPr/>
      </xdr:nvSpPr>
      <xdr:spPr>
        <a:xfrm>
          <a:off x="10426700" y="1084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134035</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AC6C99E0-A66C-42E9-984C-F62E428660CB}"/>
            </a:ext>
          </a:extLst>
        </xdr:cNvPr>
        <xdr:cNvSpPr txBox="1"/>
      </xdr:nvSpPr>
      <xdr:spPr>
        <a:xfrm>
          <a:off x="10515600" y="10763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49734</xdr:rowOff>
    </xdr:from>
    <xdr:to>
      <xdr:col>50</xdr:col>
      <xdr:colOff>165100</xdr:colOff>
      <xdr:row>63</xdr:row>
      <xdr:rowOff>151334</xdr:rowOff>
    </xdr:to>
    <xdr:sp macro="" textlink="">
      <xdr:nvSpPr>
        <xdr:cNvPr id="247" name="楕円 246">
          <a:extLst>
            <a:ext uri="{FF2B5EF4-FFF2-40B4-BE49-F238E27FC236}">
              <a16:creationId xmlns:a16="http://schemas.microsoft.com/office/drawing/2014/main" id="{B77CE74A-A912-4CC0-A927-57B6B36BF814}"/>
            </a:ext>
          </a:extLst>
        </xdr:cNvPr>
        <xdr:cNvSpPr/>
      </xdr:nvSpPr>
      <xdr:spPr>
        <a:xfrm>
          <a:off x="9588500" y="1085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98458</xdr:rowOff>
    </xdr:from>
    <xdr:to>
      <xdr:col>55</xdr:col>
      <xdr:colOff>0</xdr:colOff>
      <xdr:row>63</xdr:row>
      <xdr:rowOff>100534</xdr:rowOff>
    </xdr:to>
    <xdr:cxnSp macro="">
      <xdr:nvCxnSpPr>
        <xdr:cNvPr id="248" name="直線コネクタ 247">
          <a:extLst>
            <a:ext uri="{FF2B5EF4-FFF2-40B4-BE49-F238E27FC236}">
              <a16:creationId xmlns:a16="http://schemas.microsoft.com/office/drawing/2014/main" id="{4BD8D599-2E31-4D57-B5B1-CBBDD509F57F}"/>
            </a:ext>
          </a:extLst>
        </xdr:cNvPr>
        <xdr:cNvCxnSpPr/>
      </xdr:nvCxnSpPr>
      <xdr:spPr>
        <a:xfrm flipV="1">
          <a:off x="9639300" y="10899808"/>
          <a:ext cx="838200" cy="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60347</xdr:rowOff>
    </xdr:from>
    <xdr:to>
      <xdr:col>46</xdr:col>
      <xdr:colOff>38100</xdr:colOff>
      <xdr:row>63</xdr:row>
      <xdr:rowOff>161947</xdr:rowOff>
    </xdr:to>
    <xdr:sp macro="" textlink="">
      <xdr:nvSpPr>
        <xdr:cNvPr id="249" name="楕円 248">
          <a:extLst>
            <a:ext uri="{FF2B5EF4-FFF2-40B4-BE49-F238E27FC236}">
              <a16:creationId xmlns:a16="http://schemas.microsoft.com/office/drawing/2014/main" id="{B9EF9363-7F29-47F6-86F9-6E0C16963B5F}"/>
            </a:ext>
          </a:extLst>
        </xdr:cNvPr>
        <xdr:cNvSpPr/>
      </xdr:nvSpPr>
      <xdr:spPr>
        <a:xfrm>
          <a:off x="8699500" y="1086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100534</xdr:rowOff>
    </xdr:from>
    <xdr:to>
      <xdr:col>50</xdr:col>
      <xdr:colOff>114300</xdr:colOff>
      <xdr:row>63</xdr:row>
      <xdr:rowOff>111147</xdr:rowOff>
    </xdr:to>
    <xdr:cxnSp macro="">
      <xdr:nvCxnSpPr>
        <xdr:cNvPr id="250" name="直線コネクタ 249">
          <a:extLst>
            <a:ext uri="{FF2B5EF4-FFF2-40B4-BE49-F238E27FC236}">
              <a16:creationId xmlns:a16="http://schemas.microsoft.com/office/drawing/2014/main" id="{86526D4E-3F7C-4567-8E3B-52FC174E216B}"/>
            </a:ext>
          </a:extLst>
        </xdr:cNvPr>
        <xdr:cNvCxnSpPr/>
      </xdr:nvCxnSpPr>
      <xdr:spPr>
        <a:xfrm flipV="1">
          <a:off x="8750300" y="10901884"/>
          <a:ext cx="889000" cy="1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69619</xdr:rowOff>
    </xdr:from>
    <xdr:to>
      <xdr:col>41</xdr:col>
      <xdr:colOff>101600</xdr:colOff>
      <xdr:row>63</xdr:row>
      <xdr:rowOff>171219</xdr:rowOff>
    </xdr:to>
    <xdr:sp macro="" textlink="">
      <xdr:nvSpPr>
        <xdr:cNvPr id="251" name="楕円 250">
          <a:extLst>
            <a:ext uri="{FF2B5EF4-FFF2-40B4-BE49-F238E27FC236}">
              <a16:creationId xmlns:a16="http://schemas.microsoft.com/office/drawing/2014/main" id="{2B1FF168-79E6-42EC-9554-C008191D9AA6}"/>
            </a:ext>
          </a:extLst>
        </xdr:cNvPr>
        <xdr:cNvSpPr/>
      </xdr:nvSpPr>
      <xdr:spPr>
        <a:xfrm>
          <a:off x="7810500" y="1087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111147</xdr:rowOff>
    </xdr:from>
    <xdr:to>
      <xdr:col>45</xdr:col>
      <xdr:colOff>177800</xdr:colOff>
      <xdr:row>63</xdr:row>
      <xdr:rowOff>120419</xdr:rowOff>
    </xdr:to>
    <xdr:cxnSp macro="">
      <xdr:nvCxnSpPr>
        <xdr:cNvPr id="252" name="直線コネクタ 251">
          <a:extLst>
            <a:ext uri="{FF2B5EF4-FFF2-40B4-BE49-F238E27FC236}">
              <a16:creationId xmlns:a16="http://schemas.microsoft.com/office/drawing/2014/main" id="{485BF2D0-B603-4A2A-83C3-2B8593A73944}"/>
            </a:ext>
          </a:extLst>
        </xdr:cNvPr>
        <xdr:cNvCxnSpPr/>
      </xdr:nvCxnSpPr>
      <xdr:spPr>
        <a:xfrm flipV="1">
          <a:off x="7861300" y="10912497"/>
          <a:ext cx="889000" cy="9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70720</xdr:rowOff>
    </xdr:from>
    <xdr:to>
      <xdr:col>36</xdr:col>
      <xdr:colOff>165100</xdr:colOff>
      <xdr:row>64</xdr:row>
      <xdr:rowOff>870</xdr:rowOff>
    </xdr:to>
    <xdr:sp macro="" textlink="">
      <xdr:nvSpPr>
        <xdr:cNvPr id="253" name="楕円 252">
          <a:extLst>
            <a:ext uri="{FF2B5EF4-FFF2-40B4-BE49-F238E27FC236}">
              <a16:creationId xmlns:a16="http://schemas.microsoft.com/office/drawing/2014/main" id="{4220982D-8F9C-449C-A5B8-6E78AAFBB258}"/>
            </a:ext>
          </a:extLst>
        </xdr:cNvPr>
        <xdr:cNvSpPr/>
      </xdr:nvSpPr>
      <xdr:spPr>
        <a:xfrm>
          <a:off x="6921500" y="1087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120419</xdr:rowOff>
    </xdr:from>
    <xdr:to>
      <xdr:col>41</xdr:col>
      <xdr:colOff>50800</xdr:colOff>
      <xdr:row>63</xdr:row>
      <xdr:rowOff>121520</xdr:rowOff>
    </xdr:to>
    <xdr:cxnSp macro="">
      <xdr:nvCxnSpPr>
        <xdr:cNvPr id="254" name="直線コネクタ 253">
          <a:extLst>
            <a:ext uri="{FF2B5EF4-FFF2-40B4-BE49-F238E27FC236}">
              <a16:creationId xmlns:a16="http://schemas.microsoft.com/office/drawing/2014/main" id="{00167D60-EE95-4E0D-93E5-D38BD6376B0A}"/>
            </a:ext>
          </a:extLst>
        </xdr:cNvPr>
        <xdr:cNvCxnSpPr/>
      </xdr:nvCxnSpPr>
      <xdr:spPr>
        <a:xfrm flipV="1">
          <a:off x="6972300" y="10921769"/>
          <a:ext cx="889000" cy="1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27266</xdr:rowOff>
    </xdr:from>
    <xdr:ext cx="599010" cy="259045"/>
    <xdr:sp macro="" textlink="">
      <xdr:nvSpPr>
        <xdr:cNvPr id="255" name="n_1aveValue【橋りょう・トンネル】&#10;一人当たり有形固定資産（償却資産）額">
          <a:extLst>
            <a:ext uri="{FF2B5EF4-FFF2-40B4-BE49-F238E27FC236}">
              <a16:creationId xmlns:a16="http://schemas.microsoft.com/office/drawing/2014/main" id="{70A6726D-55DB-4D9F-9FFE-3888F88EF81E}"/>
            </a:ext>
          </a:extLst>
        </xdr:cNvPr>
        <xdr:cNvSpPr txBox="1"/>
      </xdr:nvSpPr>
      <xdr:spPr>
        <a:xfrm>
          <a:off x="9327095" y="103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149953</xdr:rowOff>
    </xdr:from>
    <xdr:ext cx="599010" cy="259045"/>
    <xdr:sp macro="" textlink="">
      <xdr:nvSpPr>
        <xdr:cNvPr id="256" name="n_2aveValue【橋りょう・トンネル】&#10;一人当たり有形固定資産（償却資産）額">
          <a:extLst>
            <a:ext uri="{FF2B5EF4-FFF2-40B4-BE49-F238E27FC236}">
              <a16:creationId xmlns:a16="http://schemas.microsoft.com/office/drawing/2014/main" id="{9790EC81-8429-4E03-AF72-EA71DA826708}"/>
            </a:ext>
          </a:extLst>
        </xdr:cNvPr>
        <xdr:cNvSpPr txBox="1"/>
      </xdr:nvSpPr>
      <xdr:spPr>
        <a:xfrm>
          <a:off x="8450795" y="10265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159921</xdr:rowOff>
    </xdr:from>
    <xdr:ext cx="599010" cy="259045"/>
    <xdr:sp macro="" textlink="">
      <xdr:nvSpPr>
        <xdr:cNvPr id="257" name="n_3aveValue【橋りょう・トンネル】&#10;一人当たり有形固定資産（償却資産）額">
          <a:extLst>
            <a:ext uri="{FF2B5EF4-FFF2-40B4-BE49-F238E27FC236}">
              <a16:creationId xmlns:a16="http://schemas.microsoft.com/office/drawing/2014/main" id="{A7FD05BD-D7B1-491F-97A1-EF8598D3B318}"/>
            </a:ext>
          </a:extLst>
        </xdr:cNvPr>
        <xdr:cNvSpPr txBox="1"/>
      </xdr:nvSpPr>
      <xdr:spPr>
        <a:xfrm>
          <a:off x="7561795" y="10275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70036</xdr:rowOff>
    </xdr:from>
    <xdr:ext cx="599010" cy="259045"/>
    <xdr:sp macro="" textlink="">
      <xdr:nvSpPr>
        <xdr:cNvPr id="258" name="n_4aveValue【橋りょう・トンネル】&#10;一人当たり有形固定資産（償却資産）額">
          <a:extLst>
            <a:ext uri="{FF2B5EF4-FFF2-40B4-BE49-F238E27FC236}">
              <a16:creationId xmlns:a16="http://schemas.microsoft.com/office/drawing/2014/main" id="{991CAE6C-DF49-4BF9-9CA5-8CA8034634B1}"/>
            </a:ext>
          </a:extLst>
        </xdr:cNvPr>
        <xdr:cNvSpPr txBox="1"/>
      </xdr:nvSpPr>
      <xdr:spPr>
        <a:xfrm>
          <a:off x="6672795" y="10357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142461</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1C9B3909-2CDF-4C5D-A751-707053D469A4}"/>
            </a:ext>
          </a:extLst>
        </xdr:cNvPr>
        <xdr:cNvSpPr txBox="1"/>
      </xdr:nvSpPr>
      <xdr:spPr>
        <a:xfrm>
          <a:off x="9327095" y="10943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153074</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72FC6931-021D-4CB1-ABE0-4BA1445DBAA8}"/>
            </a:ext>
          </a:extLst>
        </xdr:cNvPr>
        <xdr:cNvSpPr txBox="1"/>
      </xdr:nvSpPr>
      <xdr:spPr>
        <a:xfrm>
          <a:off x="8450795" y="10954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162346</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483607C7-8BFF-4E8D-A16F-2207669F7AB9}"/>
            </a:ext>
          </a:extLst>
        </xdr:cNvPr>
        <xdr:cNvSpPr txBox="1"/>
      </xdr:nvSpPr>
      <xdr:spPr>
        <a:xfrm>
          <a:off x="7561795" y="10963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163447</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7C249AB6-7E11-4399-A2E1-9F50553189DD}"/>
            </a:ext>
          </a:extLst>
        </xdr:cNvPr>
        <xdr:cNvSpPr txBox="1"/>
      </xdr:nvSpPr>
      <xdr:spPr>
        <a:xfrm>
          <a:off x="6672795" y="10964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6F6BB9D4-4073-459D-BBAE-A363CEB2DE5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81A22B2B-E60F-4991-AF28-AA35AD4FF2A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4C72859B-DEBD-4400-875C-6B85602E0F6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451C85DF-87F3-43B4-84CE-A29B06B6435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1A907A46-C009-493F-8134-D96EA694C5E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D89FF6D5-3842-4710-97DC-48715DD636E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205EE0A1-F24C-47E0-9D5F-3A52BD7CCCB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AC0838A2-3DF6-49C1-B411-46B0F65A0EF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3910885F-6A56-473A-8E29-E417115612C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10BB27C4-FF12-4619-921C-540E4FEAD07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7AE3D387-D855-4C38-B7A4-E1BBB7759D16}"/>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a:extLst>
            <a:ext uri="{FF2B5EF4-FFF2-40B4-BE49-F238E27FC236}">
              <a16:creationId xmlns:a16="http://schemas.microsoft.com/office/drawing/2014/main" id="{3A61857D-DAE5-4C2A-92EA-85BB39D61306}"/>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a:extLst>
            <a:ext uri="{FF2B5EF4-FFF2-40B4-BE49-F238E27FC236}">
              <a16:creationId xmlns:a16="http://schemas.microsoft.com/office/drawing/2014/main" id="{C9B4EB7B-D992-4B37-8921-E7AC9FAEE035}"/>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a:extLst>
            <a:ext uri="{FF2B5EF4-FFF2-40B4-BE49-F238E27FC236}">
              <a16:creationId xmlns:a16="http://schemas.microsoft.com/office/drawing/2014/main" id="{3ABB7476-9B82-46FA-8BEA-A31C9DD092FA}"/>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a:extLst>
            <a:ext uri="{FF2B5EF4-FFF2-40B4-BE49-F238E27FC236}">
              <a16:creationId xmlns:a16="http://schemas.microsoft.com/office/drawing/2014/main" id="{F92E9439-332B-441B-A3D4-584872AD1FC2}"/>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a:extLst>
            <a:ext uri="{FF2B5EF4-FFF2-40B4-BE49-F238E27FC236}">
              <a16:creationId xmlns:a16="http://schemas.microsoft.com/office/drawing/2014/main" id="{04DE5421-A6FF-4620-8F5E-45CC819C19B5}"/>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a:extLst>
            <a:ext uri="{FF2B5EF4-FFF2-40B4-BE49-F238E27FC236}">
              <a16:creationId xmlns:a16="http://schemas.microsoft.com/office/drawing/2014/main" id="{C7E058F1-583E-4EF1-90D5-090415B9CCEE}"/>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a:extLst>
            <a:ext uri="{FF2B5EF4-FFF2-40B4-BE49-F238E27FC236}">
              <a16:creationId xmlns:a16="http://schemas.microsoft.com/office/drawing/2014/main" id="{C1FDB005-D84C-4A19-AE9A-8815DC96AAB3}"/>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a:extLst>
            <a:ext uri="{FF2B5EF4-FFF2-40B4-BE49-F238E27FC236}">
              <a16:creationId xmlns:a16="http://schemas.microsoft.com/office/drawing/2014/main" id="{1A74555E-B241-44E3-9234-1F8B0C5DBD79}"/>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a:extLst>
            <a:ext uri="{FF2B5EF4-FFF2-40B4-BE49-F238E27FC236}">
              <a16:creationId xmlns:a16="http://schemas.microsoft.com/office/drawing/2014/main" id="{331076AE-8B5C-4C6F-8C94-DE54E57B1A5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a:extLst>
            <a:ext uri="{FF2B5EF4-FFF2-40B4-BE49-F238E27FC236}">
              <a16:creationId xmlns:a16="http://schemas.microsoft.com/office/drawing/2014/main" id="{10B7D4F9-8812-4753-A370-B3DC6632ACBD}"/>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FE897F18-885B-48F5-8CA0-A87E01CEAFB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a:extLst>
            <a:ext uri="{FF2B5EF4-FFF2-40B4-BE49-F238E27FC236}">
              <a16:creationId xmlns:a16="http://schemas.microsoft.com/office/drawing/2014/main" id="{658D39A0-AF48-4FD8-9E1F-1B073887E5E7}"/>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966D5EC2-4738-4151-9604-E4B4E6CC19F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32386</xdr:rowOff>
    </xdr:from>
    <xdr:to>
      <xdr:col>24</xdr:col>
      <xdr:colOff>62865</xdr:colOff>
      <xdr:row>86</xdr:row>
      <xdr:rowOff>64770</xdr:rowOff>
    </xdr:to>
    <xdr:cxnSp macro="">
      <xdr:nvCxnSpPr>
        <xdr:cNvPr id="287" name="直線コネクタ 286">
          <a:extLst>
            <a:ext uri="{FF2B5EF4-FFF2-40B4-BE49-F238E27FC236}">
              <a16:creationId xmlns:a16="http://schemas.microsoft.com/office/drawing/2014/main" id="{F8CA059B-E15D-4523-BA7B-4D1BCC51C3AA}"/>
            </a:ext>
          </a:extLst>
        </xdr:cNvPr>
        <xdr:cNvCxnSpPr/>
      </xdr:nvCxnSpPr>
      <xdr:spPr>
        <a:xfrm flipV="1">
          <a:off x="4634865" y="13234036"/>
          <a:ext cx="0" cy="1575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68597</xdr:rowOff>
    </xdr:from>
    <xdr:ext cx="405111" cy="259045"/>
    <xdr:sp macro="" textlink="">
      <xdr:nvSpPr>
        <xdr:cNvPr id="288" name="【公営住宅】&#10;有形固定資産減価償却率最小値テキスト">
          <a:extLst>
            <a:ext uri="{FF2B5EF4-FFF2-40B4-BE49-F238E27FC236}">
              <a16:creationId xmlns:a16="http://schemas.microsoft.com/office/drawing/2014/main" id="{8D0D66C8-365F-4C4A-AB0F-F2DA2090C205}"/>
            </a:ext>
          </a:extLst>
        </xdr:cNvPr>
        <xdr:cNvSpPr txBox="1"/>
      </xdr:nvSpPr>
      <xdr:spPr>
        <a:xfrm>
          <a:off x="4673600"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64770</xdr:rowOff>
    </xdr:from>
    <xdr:to>
      <xdr:col>24</xdr:col>
      <xdr:colOff>152400</xdr:colOff>
      <xdr:row>86</xdr:row>
      <xdr:rowOff>64770</xdr:rowOff>
    </xdr:to>
    <xdr:cxnSp macro="">
      <xdr:nvCxnSpPr>
        <xdr:cNvPr id="289" name="直線コネクタ 288">
          <a:extLst>
            <a:ext uri="{FF2B5EF4-FFF2-40B4-BE49-F238E27FC236}">
              <a16:creationId xmlns:a16="http://schemas.microsoft.com/office/drawing/2014/main" id="{2217B363-4802-4C1A-9F71-6D004942C855}"/>
            </a:ext>
          </a:extLst>
        </xdr:cNvPr>
        <xdr:cNvCxnSpPr/>
      </xdr:nvCxnSpPr>
      <xdr:spPr>
        <a:xfrm>
          <a:off x="4546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150513</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8D70B335-08E5-400C-A142-CD533BA9FCDC}"/>
            </a:ext>
          </a:extLst>
        </xdr:cNvPr>
        <xdr:cNvSpPr txBox="1"/>
      </xdr:nvSpPr>
      <xdr:spPr>
        <a:xfrm>
          <a:off x="4673600" y="13009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32386</xdr:rowOff>
    </xdr:from>
    <xdr:to>
      <xdr:col>24</xdr:col>
      <xdr:colOff>152400</xdr:colOff>
      <xdr:row>77</xdr:row>
      <xdr:rowOff>32386</xdr:rowOff>
    </xdr:to>
    <xdr:cxnSp macro="">
      <xdr:nvCxnSpPr>
        <xdr:cNvPr id="291" name="直線コネクタ 290">
          <a:extLst>
            <a:ext uri="{FF2B5EF4-FFF2-40B4-BE49-F238E27FC236}">
              <a16:creationId xmlns:a16="http://schemas.microsoft.com/office/drawing/2014/main" id="{6C1AA56E-AEC3-47C1-A55D-A5520C885C46}"/>
            </a:ext>
          </a:extLst>
        </xdr:cNvPr>
        <xdr:cNvCxnSpPr/>
      </xdr:nvCxnSpPr>
      <xdr:spPr>
        <a:xfrm>
          <a:off x="4546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130191</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363E9890-6E8A-4052-A69F-5F4CCB678E36}"/>
            </a:ext>
          </a:extLst>
        </xdr:cNvPr>
        <xdr:cNvSpPr txBox="1"/>
      </xdr:nvSpPr>
      <xdr:spPr>
        <a:xfrm>
          <a:off x="4673600" y="140176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107314</xdr:rowOff>
    </xdr:from>
    <xdr:to>
      <xdr:col>24</xdr:col>
      <xdr:colOff>114300</xdr:colOff>
      <xdr:row>83</xdr:row>
      <xdr:rowOff>37464</xdr:rowOff>
    </xdr:to>
    <xdr:sp macro="" textlink="">
      <xdr:nvSpPr>
        <xdr:cNvPr id="293" name="フローチャート: 判断 292">
          <a:extLst>
            <a:ext uri="{FF2B5EF4-FFF2-40B4-BE49-F238E27FC236}">
              <a16:creationId xmlns:a16="http://schemas.microsoft.com/office/drawing/2014/main" id="{A452612A-6FFB-43A5-B5F1-651B14516690}"/>
            </a:ext>
          </a:extLst>
        </xdr:cNvPr>
        <xdr:cNvSpPr/>
      </xdr:nvSpPr>
      <xdr:spPr>
        <a:xfrm>
          <a:off x="45847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76836</xdr:rowOff>
    </xdr:from>
    <xdr:to>
      <xdr:col>20</xdr:col>
      <xdr:colOff>38100</xdr:colOff>
      <xdr:row>83</xdr:row>
      <xdr:rowOff>6986</xdr:rowOff>
    </xdr:to>
    <xdr:sp macro="" textlink="">
      <xdr:nvSpPr>
        <xdr:cNvPr id="294" name="フローチャート: 判断 293">
          <a:extLst>
            <a:ext uri="{FF2B5EF4-FFF2-40B4-BE49-F238E27FC236}">
              <a16:creationId xmlns:a16="http://schemas.microsoft.com/office/drawing/2014/main" id="{51F73022-E027-4DD1-B67E-08A10640E421}"/>
            </a:ext>
          </a:extLst>
        </xdr:cNvPr>
        <xdr:cNvSpPr/>
      </xdr:nvSpPr>
      <xdr:spPr>
        <a:xfrm>
          <a:off x="3746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95" name="フローチャート: 判断 294">
          <a:extLst>
            <a:ext uri="{FF2B5EF4-FFF2-40B4-BE49-F238E27FC236}">
              <a16:creationId xmlns:a16="http://schemas.microsoft.com/office/drawing/2014/main" id="{601A2A4C-006B-45D8-A5CF-CFD7F7BCF6F7}"/>
            </a:ext>
          </a:extLst>
        </xdr:cNvPr>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6" name="フローチャート: 判断 295">
          <a:extLst>
            <a:ext uri="{FF2B5EF4-FFF2-40B4-BE49-F238E27FC236}">
              <a16:creationId xmlns:a16="http://schemas.microsoft.com/office/drawing/2014/main" id="{3C4393B4-5FAA-46DF-B805-2B2870A66139}"/>
            </a:ext>
          </a:extLst>
        </xdr:cNvPr>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46355</xdr:rowOff>
    </xdr:from>
    <xdr:to>
      <xdr:col>6</xdr:col>
      <xdr:colOff>38100</xdr:colOff>
      <xdr:row>82</xdr:row>
      <xdr:rowOff>147955</xdr:rowOff>
    </xdr:to>
    <xdr:sp macro="" textlink="">
      <xdr:nvSpPr>
        <xdr:cNvPr id="297" name="フローチャート: 判断 296">
          <a:extLst>
            <a:ext uri="{FF2B5EF4-FFF2-40B4-BE49-F238E27FC236}">
              <a16:creationId xmlns:a16="http://schemas.microsoft.com/office/drawing/2014/main" id="{7FD77FDE-57BC-4AF8-BE7C-936F021650E1}"/>
            </a:ext>
          </a:extLst>
        </xdr:cNvPr>
        <xdr:cNvSpPr/>
      </xdr:nvSpPr>
      <xdr:spPr>
        <a:xfrm>
          <a:off x="1079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E280CD2A-4704-4E52-84D3-114AEB7A196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37205A04-C699-4FD7-B328-112EF7CB7C7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9B4331F6-9014-40C7-B0EC-34306F58936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BC320AC8-1C28-45C6-B019-D2DF8B23211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9ECA938F-7F42-4485-890C-B4CC9B7A96E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65405</xdr:rowOff>
    </xdr:from>
    <xdr:to>
      <xdr:col>24</xdr:col>
      <xdr:colOff>114300</xdr:colOff>
      <xdr:row>85</xdr:row>
      <xdr:rowOff>167005</xdr:rowOff>
    </xdr:to>
    <xdr:sp macro="" textlink="">
      <xdr:nvSpPr>
        <xdr:cNvPr id="303" name="楕円 302">
          <a:extLst>
            <a:ext uri="{FF2B5EF4-FFF2-40B4-BE49-F238E27FC236}">
              <a16:creationId xmlns:a16="http://schemas.microsoft.com/office/drawing/2014/main" id="{EE9CBBFD-257C-4E09-983F-FCFAAAEB4EE7}"/>
            </a:ext>
          </a:extLst>
        </xdr:cNvPr>
        <xdr:cNvSpPr/>
      </xdr:nvSpPr>
      <xdr:spPr>
        <a:xfrm>
          <a:off x="4584700" y="1463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151782</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6375E36F-C66B-4506-8DB7-E6E0FB2981D1}"/>
            </a:ext>
          </a:extLst>
        </xdr:cNvPr>
        <xdr:cNvSpPr txBox="1"/>
      </xdr:nvSpPr>
      <xdr:spPr>
        <a:xfrm>
          <a:off x="4673600" y="14553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44450</xdr:rowOff>
    </xdr:from>
    <xdr:to>
      <xdr:col>20</xdr:col>
      <xdr:colOff>38100</xdr:colOff>
      <xdr:row>85</xdr:row>
      <xdr:rowOff>146050</xdr:rowOff>
    </xdr:to>
    <xdr:sp macro="" textlink="">
      <xdr:nvSpPr>
        <xdr:cNvPr id="305" name="楕円 304">
          <a:extLst>
            <a:ext uri="{FF2B5EF4-FFF2-40B4-BE49-F238E27FC236}">
              <a16:creationId xmlns:a16="http://schemas.microsoft.com/office/drawing/2014/main" id="{8171B1CD-43A4-4764-A31B-F64ED8EE90C4}"/>
            </a:ext>
          </a:extLst>
        </xdr:cNvPr>
        <xdr:cNvSpPr/>
      </xdr:nvSpPr>
      <xdr:spPr>
        <a:xfrm>
          <a:off x="3746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95250</xdr:rowOff>
    </xdr:from>
    <xdr:to>
      <xdr:col>24</xdr:col>
      <xdr:colOff>63500</xdr:colOff>
      <xdr:row>85</xdr:row>
      <xdr:rowOff>116205</xdr:rowOff>
    </xdr:to>
    <xdr:cxnSp macro="">
      <xdr:nvCxnSpPr>
        <xdr:cNvPr id="306" name="直線コネクタ 305">
          <a:extLst>
            <a:ext uri="{FF2B5EF4-FFF2-40B4-BE49-F238E27FC236}">
              <a16:creationId xmlns:a16="http://schemas.microsoft.com/office/drawing/2014/main" id="{6848F154-18B9-4838-86FE-EEAEBBBF4D7A}"/>
            </a:ext>
          </a:extLst>
        </xdr:cNvPr>
        <xdr:cNvCxnSpPr/>
      </xdr:nvCxnSpPr>
      <xdr:spPr>
        <a:xfrm>
          <a:off x="3797300" y="1466850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23495</xdr:rowOff>
    </xdr:from>
    <xdr:to>
      <xdr:col>15</xdr:col>
      <xdr:colOff>101600</xdr:colOff>
      <xdr:row>85</xdr:row>
      <xdr:rowOff>125095</xdr:rowOff>
    </xdr:to>
    <xdr:sp macro="" textlink="">
      <xdr:nvSpPr>
        <xdr:cNvPr id="307" name="楕円 306">
          <a:extLst>
            <a:ext uri="{FF2B5EF4-FFF2-40B4-BE49-F238E27FC236}">
              <a16:creationId xmlns:a16="http://schemas.microsoft.com/office/drawing/2014/main" id="{6E35B281-5FBD-4BA2-BE02-9429048D317B}"/>
            </a:ext>
          </a:extLst>
        </xdr:cNvPr>
        <xdr:cNvSpPr/>
      </xdr:nvSpPr>
      <xdr:spPr>
        <a:xfrm>
          <a:off x="2857500" y="1459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74295</xdr:rowOff>
    </xdr:from>
    <xdr:to>
      <xdr:col>19</xdr:col>
      <xdr:colOff>177800</xdr:colOff>
      <xdr:row>85</xdr:row>
      <xdr:rowOff>95250</xdr:rowOff>
    </xdr:to>
    <xdr:cxnSp macro="">
      <xdr:nvCxnSpPr>
        <xdr:cNvPr id="308" name="直線コネクタ 307">
          <a:extLst>
            <a:ext uri="{FF2B5EF4-FFF2-40B4-BE49-F238E27FC236}">
              <a16:creationId xmlns:a16="http://schemas.microsoft.com/office/drawing/2014/main" id="{140991FF-F135-458A-AACB-0359FE0BA0B6}"/>
            </a:ext>
          </a:extLst>
        </xdr:cNvPr>
        <xdr:cNvCxnSpPr/>
      </xdr:nvCxnSpPr>
      <xdr:spPr>
        <a:xfrm>
          <a:off x="2908300" y="1464754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170180</xdr:rowOff>
    </xdr:from>
    <xdr:to>
      <xdr:col>10</xdr:col>
      <xdr:colOff>165100</xdr:colOff>
      <xdr:row>85</xdr:row>
      <xdr:rowOff>100330</xdr:rowOff>
    </xdr:to>
    <xdr:sp macro="" textlink="">
      <xdr:nvSpPr>
        <xdr:cNvPr id="309" name="楕円 308">
          <a:extLst>
            <a:ext uri="{FF2B5EF4-FFF2-40B4-BE49-F238E27FC236}">
              <a16:creationId xmlns:a16="http://schemas.microsoft.com/office/drawing/2014/main" id="{5ED5B99A-418A-4CD3-A68E-44799EEF58A8}"/>
            </a:ext>
          </a:extLst>
        </xdr:cNvPr>
        <xdr:cNvSpPr/>
      </xdr:nvSpPr>
      <xdr:spPr>
        <a:xfrm>
          <a:off x="1968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49530</xdr:rowOff>
    </xdr:from>
    <xdr:to>
      <xdr:col>15</xdr:col>
      <xdr:colOff>50800</xdr:colOff>
      <xdr:row>85</xdr:row>
      <xdr:rowOff>74295</xdr:rowOff>
    </xdr:to>
    <xdr:cxnSp macro="">
      <xdr:nvCxnSpPr>
        <xdr:cNvPr id="310" name="直線コネクタ 309">
          <a:extLst>
            <a:ext uri="{FF2B5EF4-FFF2-40B4-BE49-F238E27FC236}">
              <a16:creationId xmlns:a16="http://schemas.microsoft.com/office/drawing/2014/main" id="{823A403D-7B4F-47F4-A00C-3803AA18F871}"/>
            </a:ext>
          </a:extLst>
        </xdr:cNvPr>
        <xdr:cNvCxnSpPr/>
      </xdr:nvCxnSpPr>
      <xdr:spPr>
        <a:xfrm>
          <a:off x="2019300" y="1462278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143511</xdr:rowOff>
    </xdr:from>
    <xdr:to>
      <xdr:col>6</xdr:col>
      <xdr:colOff>38100</xdr:colOff>
      <xdr:row>85</xdr:row>
      <xdr:rowOff>73661</xdr:rowOff>
    </xdr:to>
    <xdr:sp macro="" textlink="">
      <xdr:nvSpPr>
        <xdr:cNvPr id="311" name="楕円 310">
          <a:extLst>
            <a:ext uri="{FF2B5EF4-FFF2-40B4-BE49-F238E27FC236}">
              <a16:creationId xmlns:a16="http://schemas.microsoft.com/office/drawing/2014/main" id="{BE61B50D-0470-4AF9-8815-04EFBDE4673B}"/>
            </a:ext>
          </a:extLst>
        </xdr:cNvPr>
        <xdr:cNvSpPr/>
      </xdr:nvSpPr>
      <xdr:spPr>
        <a:xfrm>
          <a:off x="1079500" y="1454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22861</xdr:rowOff>
    </xdr:from>
    <xdr:to>
      <xdr:col>10</xdr:col>
      <xdr:colOff>114300</xdr:colOff>
      <xdr:row>85</xdr:row>
      <xdr:rowOff>49530</xdr:rowOff>
    </xdr:to>
    <xdr:cxnSp macro="">
      <xdr:nvCxnSpPr>
        <xdr:cNvPr id="312" name="直線コネクタ 311">
          <a:extLst>
            <a:ext uri="{FF2B5EF4-FFF2-40B4-BE49-F238E27FC236}">
              <a16:creationId xmlns:a16="http://schemas.microsoft.com/office/drawing/2014/main" id="{33C18EF1-A310-4168-B7D0-114B82D85436}"/>
            </a:ext>
          </a:extLst>
        </xdr:cNvPr>
        <xdr:cNvCxnSpPr/>
      </xdr:nvCxnSpPr>
      <xdr:spPr>
        <a:xfrm>
          <a:off x="1130300" y="1459611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23513</xdr:rowOff>
    </xdr:from>
    <xdr:ext cx="405111" cy="259045"/>
    <xdr:sp macro="" textlink="">
      <xdr:nvSpPr>
        <xdr:cNvPr id="313" name="n_1aveValue【公営住宅】&#10;有形固定資産減価償却率">
          <a:extLst>
            <a:ext uri="{FF2B5EF4-FFF2-40B4-BE49-F238E27FC236}">
              <a16:creationId xmlns:a16="http://schemas.microsoft.com/office/drawing/2014/main" id="{4B16236A-4427-4886-A709-F2D8C4D6EF8B}"/>
            </a:ext>
          </a:extLst>
        </xdr:cNvPr>
        <xdr:cNvSpPr txBox="1"/>
      </xdr:nvSpPr>
      <xdr:spPr>
        <a:xfrm>
          <a:off x="3582044" y="1391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19702</xdr:rowOff>
    </xdr:from>
    <xdr:ext cx="405111" cy="259045"/>
    <xdr:sp macro="" textlink="">
      <xdr:nvSpPr>
        <xdr:cNvPr id="314" name="n_2aveValue【公営住宅】&#10;有形固定資産減価償却率">
          <a:extLst>
            <a:ext uri="{FF2B5EF4-FFF2-40B4-BE49-F238E27FC236}">
              <a16:creationId xmlns:a16="http://schemas.microsoft.com/office/drawing/2014/main" id="{A47C969F-65FA-4F29-8308-C71E24FEC39B}"/>
            </a:ext>
          </a:extLst>
        </xdr:cNvPr>
        <xdr:cNvSpPr txBox="1"/>
      </xdr:nvSpPr>
      <xdr:spPr>
        <a:xfrm>
          <a:off x="2705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2557</xdr:rowOff>
    </xdr:from>
    <xdr:ext cx="405111" cy="259045"/>
    <xdr:sp macro="" textlink="">
      <xdr:nvSpPr>
        <xdr:cNvPr id="315" name="n_3aveValue【公営住宅】&#10;有形固定資産減価償却率">
          <a:extLst>
            <a:ext uri="{FF2B5EF4-FFF2-40B4-BE49-F238E27FC236}">
              <a16:creationId xmlns:a16="http://schemas.microsoft.com/office/drawing/2014/main" id="{698D4136-DBDD-4FAB-8538-C2DD53DAF1AF}"/>
            </a:ext>
          </a:extLst>
        </xdr:cNvPr>
        <xdr:cNvSpPr txBox="1"/>
      </xdr:nvSpPr>
      <xdr:spPr>
        <a:xfrm>
          <a:off x="1816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164482</xdr:rowOff>
    </xdr:from>
    <xdr:ext cx="405111" cy="259045"/>
    <xdr:sp macro="" textlink="">
      <xdr:nvSpPr>
        <xdr:cNvPr id="316" name="n_4aveValue【公営住宅】&#10;有形固定資産減価償却率">
          <a:extLst>
            <a:ext uri="{FF2B5EF4-FFF2-40B4-BE49-F238E27FC236}">
              <a16:creationId xmlns:a16="http://schemas.microsoft.com/office/drawing/2014/main" id="{98AD8B63-1558-43AA-B7C8-3B3609A558D7}"/>
            </a:ext>
          </a:extLst>
        </xdr:cNvPr>
        <xdr:cNvSpPr txBox="1"/>
      </xdr:nvSpPr>
      <xdr:spPr>
        <a:xfrm>
          <a:off x="9277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137177</xdr:rowOff>
    </xdr:from>
    <xdr:ext cx="405111" cy="259045"/>
    <xdr:sp macro="" textlink="">
      <xdr:nvSpPr>
        <xdr:cNvPr id="317" name="n_1mainValue【公営住宅】&#10;有形固定資産減価償却率">
          <a:extLst>
            <a:ext uri="{FF2B5EF4-FFF2-40B4-BE49-F238E27FC236}">
              <a16:creationId xmlns:a16="http://schemas.microsoft.com/office/drawing/2014/main" id="{A8405A15-8B6E-4E93-A32A-17650F210A58}"/>
            </a:ext>
          </a:extLst>
        </xdr:cNvPr>
        <xdr:cNvSpPr txBox="1"/>
      </xdr:nvSpPr>
      <xdr:spPr>
        <a:xfrm>
          <a:off x="3582044"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116222</xdr:rowOff>
    </xdr:from>
    <xdr:ext cx="405111" cy="259045"/>
    <xdr:sp macro="" textlink="">
      <xdr:nvSpPr>
        <xdr:cNvPr id="318" name="n_2mainValue【公営住宅】&#10;有形固定資産減価償却率">
          <a:extLst>
            <a:ext uri="{FF2B5EF4-FFF2-40B4-BE49-F238E27FC236}">
              <a16:creationId xmlns:a16="http://schemas.microsoft.com/office/drawing/2014/main" id="{C24D2A83-884A-43B5-910E-91AB6000080D}"/>
            </a:ext>
          </a:extLst>
        </xdr:cNvPr>
        <xdr:cNvSpPr txBox="1"/>
      </xdr:nvSpPr>
      <xdr:spPr>
        <a:xfrm>
          <a:off x="2705744" y="1468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91457</xdr:rowOff>
    </xdr:from>
    <xdr:ext cx="405111" cy="259045"/>
    <xdr:sp macro="" textlink="">
      <xdr:nvSpPr>
        <xdr:cNvPr id="319" name="n_3mainValue【公営住宅】&#10;有形固定資産減価償却率">
          <a:extLst>
            <a:ext uri="{FF2B5EF4-FFF2-40B4-BE49-F238E27FC236}">
              <a16:creationId xmlns:a16="http://schemas.microsoft.com/office/drawing/2014/main" id="{77EF3EDB-ED83-447D-8F74-B441304C129A}"/>
            </a:ext>
          </a:extLst>
        </xdr:cNvPr>
        <xdr:cNvSpPr txBox="1"/>
      </xdr:nvSpPr>
      <xdr:spPr>
        <a:xfrm>
          <a:off x="1816744" y="1466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64788</xdr:rowOff>
    </xdr:from>
    <xdr:ext cx="405111" cy="259045"/>
    <xdr:sp macro="" textlink="">
      <xdr:nvSpPr>
        <xdr:cNvPr id="320" name="n_4mainValue【公営住宅】&#10;有形固定資産減価償却率">
          <a:extLst>
            <a:ext uri="{FF2B5EF4-FFF2-40B4-BE49-F238E27FC236}">
              <a16:creationId xmlns:a16="http://schemas.microsoft.com/office/drawing/2014/main" id="{C92376D3-C186-4ADF-BABB-BEB98C66FF05}"/>
            </a:ext>
          </a:extLst>
        </xdr:cNvPr>
        <xdr:cNvSpPr txBox="1"/>
      </xdr:nvSpPr>
      <xdr:spPr>
        <a:xfrm>
          <a:off x="927744" y="1463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5D4553AE-2E1E-4705-90AC-115EB8975B1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90DA4EF7-226C-4D6B-8F08-E7C2EB51AEF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E72ACB3E-DCAD-4117-B10E-954605C4114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5B5C2476-1C7B-4661-AF4A-BAFB0AA4B1D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4D31EFB5-258B-4C67-95B7-5DBC59EC521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7EC73964-F673-42E0-BE52-42FF8D290C7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FB8F0F25-F3FD-400E-A49C-74D37B67CAB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6866DB43-3D2C-479F-A5BD-2725B22E61D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81A7DABC-F9F6-4373-915F-06D4462BA22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26AA6B14-1B92-4528-B408-DF9A10A26A5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a:extLst>
            <a:ext uri="{FF2B5EF4-FFF2-40B4-BE49-F238E27FC236}">
              <a16:creationId xmlns:a16="http://schemas.microsoft.com/office/drawing/2014/main" id="{4288E87E-6E8C-4017-9699-17C2B64A2248}"/>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a:extLst>
            <a:ext uri="{FF2B5EF4-FFF2-40B4-BE49-F238E27FC236}">
              <a16:creationId xmlns:a16="http://schemas.microsoft.com/office/drawing/2014/main" id="{EE50C31E-118B-432B-8EDE-DA90CF05E99E}"/>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a:extLst>
            <a:ext uri="{FF2B5EF4-FFF2-40B4-BE49-F238E27FC236}">
              <a16:creationId xmlns:a16="http://schemas.microsoft.com/office/drawing/2014/main" id="{776DFC79-9596-45F2-8500-6AF5A78C97EC}"/>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a:extLst>
            <a:ext uri="{FF2B5EF4-FFF2-40B4-BE49-F238E27FC236}">
              <a16:creationId xmlns:a16="http://schemas.microsoft.com/office/drawing/2014/main" id="{642D2885-E37A-42D8-8776-F8B42D4D86E3}"/>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715F9C10-0DB7-47EF-A200-DF5E5927B3C1}"/>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6" name="テキスト ボックス 335">
          <a:extLst>
            <a:ext uri="{FF2B5EF4-FFF2-40B4-BE49-F238E27FC236}">
              <a16:creationId xmlns:a16="http://schemas.microsoft.com/office/drawing/2014/main" id="{817C8BAC-A97F-4F4D-A3AB-104D32CB187B}"/>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a:extLst>
            <a:ext uri="{FF2B5EF4-FFF2-40B4-BE49-F238E27FC236}">
              <a16:creationId xmlns:a16="http://schemas.microsoft.com/office/drawing/2014/main" id="{C0A8A8A8-7B32-4EDB-8E79-A396556C6B08}"/>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38" name="テキスト ボックス 337">
          <a:extLst>
            <a:ext uri="{FF2B5EF4-FFF2-40B4-BE49-F238E27FC236}">
              <a16:creationId xmlns:a16="http://schemas.microsoft.com/office/drawing/2014/main" id="{92F0A257-4B53-444B-B9A5-8B8D5A7C192C}"/>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a:extLst>
            <a:ext uri="{FF2B5EF4-FFF2-40B4-BE49-F238E27FC236}">
              <a16:creationId xmlns:a16="http://schemas.microsoft.com/office/drawing/2014/main" id="{BF3A25EB-43F0-408C-B86A-2F7AE7B4E274}"/>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0" name="テキスト ボックス 339">
          <a:extLst>
            <a:ext uri="{FF2B5EF4-FFF2-40B4-BE49-F238E27FC236}">
              <a16:creationId xmlns:a16="http://schemas.microsoft.com/office/drawing/2014/main" id="{DDD3D50D-BF97-4A60-8702-5ADA0A546A4E}"/>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05A43CBD-C1DB-422C-9E87-A57535A9DA1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2" name="テキスト ボックス 341">
          <a:extLst>
            <a:ext uri="{FF2B5EF4-FFF2-40B4-BE49-F238E27FC236}">
              <a16:creationId xmlns:a16="http://schemas.microsoft.com/office/drawing/2014/main" id="{CCE5638D-427A-4763-8B84-41C3B5D323AA}"/>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54C61CC2-AA2A-427A-A2E0-E7EBC2086A1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92126</xdr:rowOff>
    </xdr:from>
    <xdr:to>
      <xdr:col>54</xdr:col>
      <xdr:colOff>189865</xdr:colOff>
      <xdr:row>86</xdr:row>
      <xdr:rowOff>103099</xdr:rowOff>
    </xdr:to>
    <xdr:cxnSp macro="">
      <xdr:nvCxnSpPr>
        <xdr:cNvPr id="344" name="直線コネクタ 343">
          <a:extLst>
            <a:ext uri="{FF2B5EF4-FFF2-40B4-BE49-F238E27FC236}">
              <a16:creationId xmlns:a16="http://schemas.microsoft.com/office/drawing/2014/main" id="{D7A66E89-B782-40E2-932E-386A1E8E4554}"/>
            </a:ext>
          </a:extLst>
        </xdr:cNvPr>
        <xdr:cNvCxnSpPr/>
      </xdr:nvCxnSpPr>
      <xdr:spPr>
        <a:xfrm flipV="1">
          <a:off x="10476865" y="13465226"/>
          <a:ext cx="0"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106926</xdr:rowOff>
    </xdr:from>
    <xdr:ext cx="469744" cy="259045"/>
    <xdr:sp macro="" textlink="">
      <xdr:nvSpPr>
        <xdr:cNvPr id="345" name="【公営住宅】&#10;一人当たり面積最小値テキスト">
          <a:extLst>
            <a:ext uri="{FF2B5EF4-FFF2-40B4-BE49-F238E27FC236}">
              <a16:creationId xmlns:a16="http://schemas.microsoft.com/office/drawing/2014/main" id="{44581649-E4F3-4BC0-A684-7BC70961C6C8}"/>
            </a:ext>
          </a:extLst>
        </xdr:cNvPr>
        <xdr:cNvSpPr txBox="1"/>
      </xdr:nvSpPr>
      <xdr:spPr>
        <a:xfrm>
          <a:off x="10515600" y="1485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103099</xdr:rowOff>
    </xdr:from>
    <xdr:to>
      <xdr:col>55</xdr:col>
      <xdr:colOff>88900</xdr:colOff>
      <xdr:row>86</xdr:row>
      <xdr:rowOff>103099</xdr:rowOff>
    </xdr:to>
    <xdr:cxnSp macro="">
      <xdr:nvCxnSpPr>
        <xdr:cNvPr id="346" name="直線コネクタ 345">
          <a:extLst>
            <a:ext uri="{FF2B5EF4-FFF2-40B4-BE49-F238E27FC236}">
              <a16:creationId xmlns:a16="http://schemas.microsoft.com/office/drawing/2014/main" id="{9CE06B61-FEDA-45AE-BE10-A39F880F8072}"/>
            </a:ext>
          </a:extLst>
        </xdr:cNvPr>
        <xdr:cNvCxnSpPr/>
      </xdr:nvCxnSpPr>
      <xdr:spPr>
        <a:xfrm>
          <a:off x="10388600" y="14847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38803</xdr:rowOff>
    </xdr:from>
    <xdr:ext cx="534377" cy="259045"/>
    <xdr:sp macro="" textlink="">
      <xdr:nvSpPr>
        <xdr:cNvPr id="347" name="【公営住宅】&#10;一人当たり面積最大値テキスト">
          <a:extLst>
            <a:ext uri="{FF2B5EF4-FFF2-40B4-BE49-F238E27FC236}">
              <a16:creationId xmlns:a16="http://schemas.microsoft.com/office/drawing/2014/main" id="{7AC5EAB0-E889-4C45-881A-464E553B8697}"/>
            </a:ext>
          </a:extLst>
        </xdr:cNvPr>
        <xdr:cNvSpPr txBox="1"/>
      </xdr:nvSpPr>
      <xdr:spPr>
        <a:xfrm>
          <a:off x="10515600" y="1324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92126</xdr:rowOff>
    </xdr:from>
    <xdr:to>
      <xdr:col>55</xdr:col>
      <xdr:colOff>88900</xdr:colOff>
      <xdr:row>78</xdr:row>
      <xdr:rowOff>92126</xdr:rowOff>
    </xdr:to>
    <xdr:cxnSp macro="">
      <xdr:nvCxnSpPr>
        <xdr:cNvPr id="348" name="直線コネクタ 347">
          <a:extLst>
            <a:ext uri="{FF2B5EF4-FFF2-40B4-BE49-F238E27FC236}">
              <a16:creationId xmlns:a16="http://schemas.microsoft.com/office/drawing/2014/main" id="{F5E35D21-580D-4538-964C-87D0CC232DEE}"/>
            </a:ext>
          </a:extLst>
        </xdr:cNvPr>
        <xdr:cNvCxnSpPr/>
      </xdr:nvCxnSpPr>
      <xdr:spPr>
        <a:xfrm>
          <a:off x="10388600" y="1346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30751</xdr:rowOff>
    </xdr:from>
    <xdr:ext cx="469744" cy="259045"/>
    <xdr:sp macro="" textlink="">
      <xdr:nvSpPr>
        <xdr:cNvPr id="349" name="【公営住宅】&#10;一人当たり面積平均値テキスト">
          <a:extLst>
            <a:ext uri="{FF2B5EF4-FFF2-40B4-BE49-F238E27FC236}">
              <a16:creationId xmlns:a16="http://schemas.microsoft.com/office/drawing/2014/main" id="{02BC2717-7113-4DB4-A60A-DB7360303389}"/>
            </a:ext>
          </a:extLst>
        </xdr:cNvPr>
        <xdr:cNvSpPr txBox="1"/>
      </xdr:nvSpPr>
      <xdr:spPr>
        <a:xfrm>
          <a:off x="10515600" y="144325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7874</xdr:rowOff>
    </xdr:from>
    <xdr:to>
      <xdr:col>55</xdr:col>
      <xdr:colOff>50800</xdr:colOff>
      <xdr:row>85</xdr:row>
      <xdr:rowOff>109474</xdr:rowOff>
    </xdr:to>
    <xdr:sp macro="" textlink="">
      <xdr:nvSpPr>
        <xdr:cNvPr id="350" name="フローチャート: 判断 349">
          <a:extLst>
            <a:ext uri="{FF2B5EF4-FFF2-40B4-BE49-F238E27FC236}">
              <a16:creationId xmlns:a16="http://schemas.microsoft.com/office/drawing/2014/main" id="{B7651378-4CAA-4948-B05B-1EF47795F90F}"/>
            </a:ext>
          </a:extLst>
        </xdr:cNvPr>
        <xdr:cNvSpPr/>
      </xdr:nvSpPr>
      <xdr:spPr>
        <a:xfrm>
          <a:off x="10426700" y="1458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22200</xdr:rowOff>
    </xdr:from>
    <xdr:to>
      <xdr:col>50</xdr:col>
      <xdr:colOff>165100</xdr:colOff>
      <xdr:row>85</xdr:row>
      <xdr:rowOff>123800</xdr:rowOff>
    </xdr:to>
    <xdr:sp macro="" textlink="">
      <xdr:nvSpPr>
        <xdr:cNvPr id="351" name="フローチャート: 判断 350">
          <a:extLst>
            <a:ext uri="{FF2B5EF4-FFF2-40B4-BE49-F238E27FC236}">
              <a16:creationId xmlns:a16="http://schemas.microsoft.com/office/drawing/2014/main" id="{29A34009-4981-4A1B-9E92-0221116C4023}"/>
            </a:ext>
          </a:extLst>
        </xdr:cNvPr>
        <xdr:cNvSpPr/>
      </xdr:nvSpPr>
      <xdr:spPr>
        <a:xfrm>
          <a:off x="9588500" y="1459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14427</xdr:rowOff>
    </xdr:from>
    <xdr:to>
      <xdr:col>46</xdr:col>
      <xdr:colOff>38100</xdr:colOff>
      <xdr:row>85</xdr:row>
      <xdr:rowOff>116027</xdr:rowOff>
    </xdr:to>
    <xdr:sp macro="" textlink="">
      <xdr:nvSpPr>
        <xdr:cNvPr id="352" name="フローチャート: 判断 351">
          <a:extLst>
            <a:ext uri="{FF2B5EF4-FFF2-40B4-BE49-F238E27FC236}">
              <a16:creationId xmlns:a16="http://schemas.microsoft.com/office/drawing/2014/main" id="{A6AFC4C2-E226-4FD5-BA93-ED86F2F33B3A}"/>
            </a:ext>
          </a:extLst>
        </xdr:cNvPr>
        <xdr:cNvSpPr/>
      </xdr:nvSpPr>
      <xdr:spPr>
        <a:xfrm>
          <a:off x="8699500" y="1458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9703</xdr:rowOff>
    </xdr:from>
    <xdr:to>
      <xdr:col>41</xdr:col>
      <xdr:colOff>101600</xdr:colOff>
      <xdr:row>85</xdr:row>
      <xdr:rowOff>111303</xdr:rowOff>
    </xdr:to>
    <xdr:sp macro="" textlink="">
      <xdr:nvSpPr>
        <xdr:cNvPr id="353" name="フローチャート: 判断 352">
          <a:extLst>
            <a:ext uri="{FF2B5EF4-FFF2-40B4-BE49-F238E27FC236}">
              <a16:creationId xmlns:a16="http://schemas.microsoft.com/office/drawing/2014/main" id="{C64B350F-FDC0-4444-A2B5-1848478DBE55}"/>
            </a:ext>
          </a:extLst>
        </xdr:cNvPr>
        <xdr:cNvSpPr/>
      </xdr:nvSpPr>
      <xdr:spPr>
        <a:xfrm>
          <a:off x="7810500" y="1458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23876</xdr:rowOff>
    </xdr:from>
    <xdr:to>
      <xdr:col>36</xdr:col>
      <xdr:colOff>165100</xdr:colOff>
      <xdr:row>85</xdr:row>
      <xdr:rowOff>125476</xdr:rowOff>
    </xdr:to>
    <xdr:sp macro="" textlink="">
      <xdr:nvSpPr>
        <xdr:cNvPr id="354" name="フローチャート: 判断 353">
          <a:extLst>
            <a:ext uri="{FF2B5EF4-FFF2-40B4-BE49-F238E27FC236}">
              <a16:creationId xmlns:a16="http://schemas.microsoft.com/office/drawing/2014/main" id="{C02A978C-B3E9-4FB0-9D20-E74729188ECF}"/>
            </a:ext>
          </a:extLst>
        </xdr:cNvPr>
        <xdr:cNvSpPr/>
      </xdr:nvSpPr>
      <xdr:spPr>
        <a:xfrm>
          <a:off x="69215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B3F4C648-4D75-4834-8AB3-96686B36E31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D6B95D1A-48E3-45CC-AAA7-685F13208D3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174901ED-48C0-4AF1-8D05-34128AB0E19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9E8035F2-5BAB-4F6C-B3E6-E712079AF41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BA9191F8-FB54-4EDE-99A5-FEAFA9EA3B2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51766</xdr:rowOff>
    </xdr:from>
    <xdr:to>
      <xdr:col>55</xdr:col>
      <xdr:colOff>50800</xdr:colOff>
      <xdr:row>85</xdr:row>
      <xdr:rowOff>153366</xdr:rowOff>
    </xdr:to>
    <xdr:sp macro="" textlink="">
      <xdr:nvSpPr>
        <xdr:cNvPr id="360" name="楕円 359">
          <a:extLst>
            <a:ext uri="{FF2B5EF4-FFF2-40B4-BE49-F238E27FC236}">
              <a16:creationId xmlns:a16="http://schemas.microsoft.com/office/drawing/2014/main" id="{BB791A2D-1B59-49B4-B0D7-1C0DED78A1C9}"/>
            </a:ext>
          </a:extLst>
        </xdr:cNvPr>
        <xdr:cNvSpPr/>
      </xdr:nvSpPr>
      <xdr:spPr>
        <a:xfrm>
          <a:off x="10426700" y="1462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30193</xdr:rowOff>
    </xdr:from>
    <xdr:ext cx="469744" cy="259045"/>
    <xdr:sp macro="" textlink="">
      <xdr:nvSpPr>
        <xdr:cNvPr id="361" name="【公営住宅】&#10;一人当たり面積該当値テキスト">
          <a:extLst>
            <a:ext uri="{FF2B5EF4-FFF2-40B4-BE49-F238E27FC236}">
              <a16:creationId xmlns:a16="http://schemas.microsoft.com/office/drawing/2014/main" id="{A0CCFEA5-08F1-432D-90C4-3E76EB391130}"/>
            </a:ext>
          </a:extLst>
        </xdr:cNvPr>
        <xdr:cNvSpPr txBox="1"/>
      </xdr:nvSpPr>
      <xdr:spPr>
        <a:xfrm>
          <a:off x="10515600" y="14603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54280</xdr:rowOff>
    </xdr:from>
    <xdr:to>
      <xdr:col>50</xdr:col>
      <xdr:colOff>165100</xdr:colOff>
      <xdr:row>85</xdr:row>
      <xdr:rowOff>155880</xdr:rowOff>
    </xdr:to>
    <xdr:sp macro="" textlink="">
      <xdr:nvSpPr>
        <xdr:cNvPr id="362" name="楕円 361">
          <a:extLst>
            <a:ext uri="{FF2B5EF4-FFF2-40B4-BE49-F238E27FC236}">
              <a16:creationId xmlns:a16="http://schemas.microsoft.com/office/drawing/2014/main" id="{268E8F6E-731B-4DD3-8CF3-028BD342A73E}"/>
            </a:ext>
          </a:extLst>
        </xdr:cNvPr>
        <xdr:cNvSpPr/>
      </xdr:nvSpPr>
      <xdr:spPr>
        <a:xfrm>
          <a:off x="9588500" y="1462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102566</xdr:rowOff>
    </xdr:from>
    <xdr:to>
      <xdr:col>55</xdr:col>
      <xdr:colOff>0</xdr:colOff>
      <xdr:row>85</xdr:row>
      <xdr:rowOff>105080</xdr:rowOff>
    </xdr:to>
    <xdr:cxnSp macro="">
      <xdr:nvCxnSpPr>
        <xdr:cNvPr id="363" name="直線コネクタ 362">
          <a:extLst>
            <a:ext uri="{FF2B5EF4-FFF2-40B4-BE49-F238E27FC236}">
              <a16:creationId xmlns:a16="http://schemas.microsoft.com/office/drawing/2014/main" id="{CE0DC409-411A-4B50-A264-18F625E13C0D}"/>
            </a:ext>
          </a:extLst>
        </xdr:cNvPr>
        <xdr:cNvCxnSpPr/>
      </xdr:nvCxnSpPr>
      <xdr:spPr>
        <a:xfrm flipV="1">
          <a:off x="9639300" y="14675816"/>
          <a:ext cx="8382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57708</xdr:rowOff>
    </xdr:from>
    <xdr:to>
      <xdr:col>46</xdr:col>
      <xdr:colOff>38100</xdr:colOff>
      <xdr:row>85</xdr:row>
      <xdr:rowOff>159308</xdr:rowOff>
    </xdr:to>
    <xdr:sp macro="" textlink="">
      <xdr:nvSpPr>
        <xdr:cNvPr id="364" name="楕円 363">
          <a:extLst>
            <a:ext uri="{FF2B5EF4-FFF2-40B4-BE49-F238E27FC236}">
              <a16:creationId xmlns:a16="http://schemas.microsoft.com/office/drawing/2014/main" id="{C48003ED-31EA-491C-89AC-2ED50D4B6737}"/>
            </a:ext>
          </a:extLst>
        </xdr:cNvPr>
        <xdr:cNvSpPr/>
      </xdr:nvSpPr>
      <xdr:spPr>
        <a:xfrm>
          <a:off x="8699500" y="1463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105080</xdr:rowOff>
    </xdr:from>
    <xdr:to>
      <xdr:col>50</xdr:col>
      <xdr:colOff>114300</xdr:colOff>
      <xdr:row>85</xdr:row>
      <xdr:rowOff>108508</xdr:rowOff>
    </xdr:to>
    <xdr:cxnSp macro="">
      <xdr:nvCxnSpPr>
        <xdr:cNvPr id="365" name="直線コネクタ 364">
          <a:extLst>
            <a:ext uri="{FF2B5EF4-FFF2-40B4-BE49-F238E27FC236}">
              <a16:creationId xmlns:a16="http://schemas.microsoft.com/office/drawing/2014/main" id="{E604148E-33D2-4748-8859-0989C6F00E08}"/>
            </a:ext>
          </a:extLst>
        </xdr:cNvPr>
        <xdr:cNvCxnSpPr/>
      </xdr:nvCxnSpPr>
      <xdr:spPr>
        <a:xfrm flipV="1">
          <a:off x="8750300" y="14678330"/>
          <a:ext cx="889000" cy="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59995</xdr:rowOff>
    </xdr:from>
    <xdr:to>
      <xdr:col>41</xdr:col>
      <xdr:colOff>101600</xdr:colOff>
      <xdr:row>85</xdr:row>
      <xdr:rowOff>161595</xdr:rowOff>
    </xdr:to>
    <xdr:sp macro="" textlink="">
      <xdr:nvSpPr>
        <xdr:cNvPr id="366" name="楕円 365">
          <a:extLst>
            <a:ext uri="{FF2B5EF4-FFF2-40B4-BE49-F238E27FC236}">
              <a16:creationId xmlns:a16="http://schemas.microsoft.com/office/drawing/2014/main" id="{4FA2D8EF-3CE7-4150-9B19-20D08650938A}"/>
            </a:ext>
          </a:extLst>
        </xdr:cNvPr>
        <xdr:cNvSpPr/>
      </xdr:nvSpPr>
      <xdr:spPr>
        <a:xfrm>
          <a:off x="7810500" y="1463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108508</xdr:rowOff>
    </xdr:from>
    <xdr:to>
      <xdr:col>45</xdr:col>
      <xdr:colOff>177800</xdr:colOff>
      <xdr:row>85</xdr:row>
      <xdr:rowOff>110795</xdr:rowOff>
    </xdr:to>
    <xdr:cxnSp macro="">
      <xdr:nvCxnSpPr>
        <xdr:cNvPr id="367" name="直線コネクタ 366">
          <a:extLst>
            <a:ext uri="{FF2B5EF4-FFF2-40B4-BE49-F238E27FC236}">
              <a16:creationId xmlns:a16="http://schemas.microsoft.com/office/drawing/2014/main" id="{0EEE644D-27ED-470B-B691-B3A4C9D60636}"/>
            </a:ext>
          </a:extLst>
        </xdr:cNvPr>
        <xdr:cNvCxnSpPr/>
      </xdr:nvCxnSpPr>
      <xdr:spPr>
        <a:xfrm flipV="1">
          <a:off x="7861300" y="14681758"/>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62357</xdr:rowOff>
    </xdr:from>
    <xdr:to>
      <xdr:col>36</xdr:col>
      <xdr:colOff>165100</xdr:colOff>
      <xdr:row>85</xdr:row>
      <xdr:rowOff>163957</xdr:rowOff>
    </xdr:to>
    <xdr:sp macro="" textlink="">
      <xdr:nvSpPr>
        <xdr:cNvPr id="368" name="楕円 367">
          <a:extLst>
            <a:ext uri="{FF2B5EF4-FFF2-40B4-BE49-F238E27FC236}">
              <a16:creationId xmlns:a16="http://schemas.microsoft.com/office/drawing/2014/main" id="{870732D7-F65F-4399-9586-7E474E68203F}"/>
            </a:ext>
          </a:extLst>
        </xdr:cNvPr>
        <xdr:cNvSpPr/>
      </xdr:nvSpPr>
      <xdr:spPr>
        <a:xfrm>
          <a:off x="6921500" y="1463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110795</xdr:rowOff>
    </xdr:from>
    <xdr:to>
      <xdr:col>41</xdr:col>
      <xdr:colOff>50800</xdr:colOff>
      <xdr:row>85</xdr:row>
      <xdr:rowOff>113157</xdr:rowOff>
    </xdr:to>
    <xdr:cxnSp macro="">
      <xdr:nvCxnSpPr>
        <xdr:cNvPr id="369" name="直線コネクタ 368">
          <a:extLst>
            <a:ext uri="{FF2B5EF4-FFF2-40B4-BE49-F238E27FC236}">
              <a16:creationId xmlns:a16="http://schemas.microsoft.com/office/drawing/2014/main" id="{504E2E63-0B13-4513-99E0-A43F4008525F}"/>
            </a:ext>
          </a:extLst>
        </xdr:cNvPr>
        <xdr:cNvCxnSpPr/>
      </xdr:nvCxnSpPr>
      <xdr:spPr>
        <a:xfrm flipV="1">
          <a:off x="6972300" y="14684045"/>
          <a:ext cx="8890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140327</xdr:rowOff>
    </xdr:from>
    <xdr:ext cx="469744" cy="259045"/>
    <xdr:sp macro="" textlink="">
      <xdr:nvSpPr>
        <xdr:cNvPr id="370" name="n_1aveValue【公営住宅】&#10;一人当たり面積">
          <a:extLst>
            <a:ext uri="{FF2B5EF4-FFF2-40B4-BE49-F238E27FC236}">
              <a16:creationId xmlns:a16="http://schemas.microsoft.com/office/drawing/2014/main" id="{93A19C91-B7D9-48B0-8212-7D6EA17D1B65}"/>
            </a:ext>
          </a:extLst>
        </xdr:cNvPr>
        <xdr:cNvSpPr txBox="1"/>
      </xdr:nvSpPr>
      <xdr:spPr>
        <a:xfrm>
          <a:off x="9391727" y="14370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132554</xdr:rowOff>
    </xdr:from>
    <xdr:ext cx="469744" cy="259045"/>
    <xdr:sp macro="" textlink="">
      <xdr:nvSpPr>
        <xdr:cNvPr id="371" name="n_2aveValue【公営住宅】&#10;一人当たり面積">
          <a:extLst>
            <a:ext uri="{FF2B5EF4-FFF2-40B4-BE49-F238E27FC236}">
              <a16:creationId xmlns:a16="http://schemas.microsoft.com/office/drawing/2014/main" id="{E4D7289F-730E-4B6F-B78F-C2093935753C}"/>
            </a:ext>
          </a:extLst>
        </xdr:cNvPr>
        <xdr:cNvSpPr txBox="1"/>
      </xdr:nvSpPr>
      <xdr:spPr>
        <a:xfrm>
          <a:off x="8515427" y="14362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127830</xdr:rowOff>
    </xdr:from>
    <xdr:ext cx="469744" cy="259045"/>
    <xdr:sp macro="" textlink="">
      <xdr:nvSpPr>
        <xdr:cNvPr id="372" name="n_3aveValue【公営住宅】&#10;一人当たり面積">
          <a:extLst>
            <a:ext uri="{FF2B5EF4-FFF2-40B4-BE49-F238E27FC236}">
              <a16:creationId xmlns:a16="http://schemas.microsoft.com/office/drawing/2014/main" id="{6A926366-9794-4680-A753-44BA3695C77F}"/>
            </a:ext>
          </a:extLst>
        </xdr:cNvPr>
        <xdr:cNvSpPr txBox="1"/>
      </xdr:nvSpPr>
      <xdr:spPr>
        <a:xfrm>
          <a:off x="7626427" y="1435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142003</xdr:rowOff>
    </xdr:from>
    <xdr:ext cx="469744" cy="259045"/>
    <xdr:sp macro="" textlink="">
      <xdr:nvSpPr>
        <xdr:cNvPr id="373" name="n_4aveValue【公営住宅】&#10;一人当たり面積">
          <a:extLst>
            <a:ext uri="{FF2B5EF4-FFF2-40B4-BE49-F238E27FC236}">
              <a16:creationId xmlns:a16="http://schemas.microsoft.com/office/drawing/2014/main" id="{54DCBAAC-A196-4E7C-8E99-339AEE4789A3}"/>
            </a:ext>
          </a:extLst>
        </xdr:cNvPr>
        <xdr:cNvSpPr txBox="1"/>
      </xdr:nvSpPr>
      <xdr:spPr>
        <a:xfrm>
          <a:off x="6737427" y="1437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147007</xdr:rowOff>
    </xdr:from>
    <xdr:ext cx="469744" cy="259045"/>
    <xdr:sp macro="" textlink="">
      <xdr:nvSpPr>
        <xdr:cNvPr id="374" name="n_1mainValue【公営住宅】&#10;一人当たり面積">
          <a:extLst>
            <a:ext uri="{FF2B5EF4-FFF2-40B4-BE49-F238E27FC236}">
              <a16:creationId xmlns:a16="http://schemas.microsoft.com/office/drawing/2014/main" id="{A17472AE-2D08-4966-A430-A48F883D197A}"/>
            </a:ext>
          </a:extLst>
        </xdr:cNvPr>
        <xdr:cNvSpPr txBox="1"/>
      </xdr:nvSpPr>
      <xdr:spPr>
        <a:xfrm>
          <a:off x="9391727" y="1472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150435</xdr:rowOff>
    </xdr:from>
    <xdr:ext cx="469744" cy="259045"/>
    <xdr:sp macro="" textlink="">
      <xdr:nvSpPr>
        <xdr:cNvPr id="375" name="n_2mainValue【公営住宅】&#10;一人当たり面積">
          <a:extLst>
            <a:ext uri="{FF2B5EF4-FFF2-40B4-BE49-F238E27FC236}">
              <a16:creationId xmlns:a16="http://schemas.microsoft.com/office/drawing/2014/main" id="{BA334FCD-DFF9-475D-8A9F-72711880C870}"/>
            </a:ext>
          </a:extLst>
        </xdr:cNvPr>
        <xdr:cNvSpPr txBox="1"/>
      </xdr:nvSpPr>
      <xdr:spPr>
        <a:xfrm>
          <a:off x="8515427" y="14723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152722</xdr:rowOff>
    </xdr:from>
    <xdr:ext cx="469744" cy="259045"/>
    <xdr:sp macro="" textlink="">
      <xdr:nvSpPr>
        <xdr:cNvPr id="376" name="n_3mainValue【公営住宅】&#10;一人当たり面積">
          <a:extLst>
            <a:ext uri="{FF2B5EF4-FFF2-40B4-BE49-F238E27FC236}">
              <a16:creationId xmlns:a16="http://schemas.microsoft.com/office/drawing/2014/main" id="{1BF80C13-7A9C-496B-993D-C3A9AF53C9D5}"/>
            </a:ext>
          </a:extLst>
        </xdr:cNvPr>
        <xdr:cNvSpPr txBox="1"/>
      </xdr:nvSpPr>
      <xdr:spPr>
        <a:xfrm>
          <a:off x="7626427" y="14725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155084</xdr:rowOff>
    </xdr:from>
    <xdr:ext cx="469744" cy="259045"/>
    <xdr:sp macro="" textlink="">
      <xdr:nvSpPr>
        <xdr:cNvPr id="377" name="n_4mainValue【公営住宅】&#10;一人当たり面積">
          <a:extLst>
            <a:ext uri="{FF2B5EF4-FFF2-40B4-BE49-F238E27FC236}">
              <a16:creationId xmlns:a16="http://schemas.microsoft.com/office/drawing/2014/main" id="{0ED233A9-DB0E-4E22-AD9A-2DE399FBD30D}"/>
            </a:ext>
          </a:extLst>
        </xdr:cNvPr>
        <xdr:cNvSpPr txBox="1"/>
      </xdr:nvSpPr>
      <xdr:spPr>
        <a:xfrm>
          <a:off x="6737427" y="14728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C6EA8FD2-645B-4618-8FA7-C28AB3C0D01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7B1DEA7E-7333-465B-909C-8DC748EBB8C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D4C0D658-B247-4B4B-8C28-DE9D48617F3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D151A395-9047-4C33-96E1-25556E5AA65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44E7F626-0FB2-4EB2-AF5C-F711BB3E23F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835555DC-426D-4F36-B81D-38E181F632E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14D168BF-31FE-4305-BAA9-38DBBC9F3F6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C88A3DA8-2CFE-4BA4-AD3D-DF490E4A7D63}"/>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3C912F3A-1A26-449D-87C9-ED0012F4023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6587465E-BA51-4AE4-94B0-4CA148F778D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4A3FC367-1083-4E03-9971-068F93C97FA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BBA190E0-01D1-4FB1-BA80-85F9E26F88C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CA4DAE25-256B-405E-8F53-81ABC488452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1FBF7855-34F5-4311-9527-CDE36C1A7D5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99E54200-560D-4CA7-AF09-9929D1B55D3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0B024E1D-5FFD-4F9D-8086-13E2E2562D83}"/>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9EB23F62-92ED-45F2-80A7-2E28822D202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77EEC0F3-446D-413D-9400-E4C63387AD1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7AA0FC01-2D2F-4A70-BA21-DB1242A6CF2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80312E05-8D2F-4FB4-A3F6-1365913F1D9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964B891E-9EF1-4F24-86A7-92DD9A98145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275685DC-7E61-486A-8064-B67A611D044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30579261-8828-48B9-BE67-A9F916CC29D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1385C976-E450-47E7-9D11-CCEB81B8F9B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05EEF025-67C6-43E7-938D-A7AA0A560D3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B988143D-5EA1-4EEC-B47A-CB18F598459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F744337B-3744-46F1-89C8-7FC034FABBB6}"/>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a:extLst>
            <a:ext uri="{FF2B5EF4-FFF2-40B4-BE49-F238E27FC236}">
              <a16:creationId xmlns:a16="http://schemas.microsoft.com/office/drawing/2014/main" id="{B54F09C9-9A40-4C0C-A270-6BD5AAA57CD5}"/>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a:extLst>
            <a:ext uri="{FF2B5EF4-FFF2-40B4-BE49-F238E27FC236}">
              <a16:creationId xmlns:a16="http://schemas.microsoft.com/office/drawing/2014/main" id="{5C108ABC-76FF-4F3C-A279-127D6962EA7F}"/>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a:extLst>
            <a:ext uri="{FF2B5EF4-FFF2-40B4-BE49-F238E27FC236}">
              <a16:creationId xmlns:a16="http://schemas.microsoft.com/office/drawing/2014/main" id="{7836AEA2-E8E8-4FAA-B569-E875FEF1A4F2}"/>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a:extLst>
            <a:ext uri="{FF2B5EF4-FFF2-40B4-BE49-F238E27FC236}">
              <a16:creationId xmlns:a16="http://schemas.microsoft.com/office/drawing/2014/main" id="{6D6111B9-EEDC-4025-A97E-D7B18D2A0BB1}"/>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a:extLst>
            <a:ext uri="{FF2B5EF4-FFF2-40B4-BE49-F238E27FC236}">
              <a16:creationId xmlns:a16="http://schemas.microsoft.com/office/drawing/2014/main" id="{8C48FAC0-FF22-4FEA-A94B-AE6F2AAA6FC6}"/>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a:extLst>
            <a:ext uri="{FF2B5EF4-FFF2-40B4-BE49-F238E27FC236}">
              <a16:creationId xmlns:a16="http://schemas.microsoft.com/office/drawing/2014/main" id="{88A01A3F-6B83-4057-9FF3-051FF11FD129}"/>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a:extLst>
            <a:ext uri="{FF2B5EF4-FFF2-40B4-BE49-F238E27FC236}">
              <a16:creationId xmlns:a16="http://schemas.microsoft.com/office/drawing/2014/main" id="{C90F917B-D414-47BB-8727-AB344A7CFFB2}"/>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a:extLst>
            <a:ext uri="{FF2B5EF4-FFF2-40B4-BE49-F238E27FC236}">
              <a16:creationId xmlns:a16="http://schemas.microsoft.com/office/drawing/2014/main" id="{E46C378C-4504-4B51-A153-6F5CD8FD9EA7}"/>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a:extLst>
            <a:ext uri="{FF2B5EF4-FFF2-40B4-BE49-F238E27FC236}">
              <a16:creationId xmlns:a16="http://schemas.microsoft.com/office/drawing/2014/main" id="{CE46007E-1418-45B0-A4F2-FE26D9588B24}"/>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a:extLst>
            <a:ext uri="{FF2B5EF4-FFF2-40B4-BE49-F238E27FC236}">
              <a16:creationId xmlns:a16="http://schemas.microsoft.com/office/drawing/2014/main" id="{FF713F6B-629C-4FC8-AA96-07350D91306B}"/>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a:extLst>
            <a:ext uri="{FF2B5EF4-FFF2-40B4-BE49-F238E27FC236}">
              <a16:creationId xmlns:a16="http://schemas.microsoft.com/office/drawing/2014/main" id="{776CB420-CE53-4BC2-BC63-DEB12E93D584}"/>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a:extLst>
            <a:ext uri="{FF2B5EF4-FFF2-40B4-BE49-F238E27FC236}">
              <a16:creationId xmlns:a16="http://schemas.microsoft.com/office/drawing/2014/main" id="{E582D2F3-04B6-4B4E-8793-EA568D4DFC5B}"/>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a:extLst>
            <a:ext uri="{FF2B5EF4-FFF2-40B4-BE49-F238E27FC236}">
              <a16:creationId xmlns:a16="http://schemas.microsoft.com/office/drawing/2014/main" id="{CF967CB5-131A-4A27-87A9-16D5E2D3003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a:extLst>
            <a:ext uri="{FF2B5EF4-FFF2-40B4-BE49-F238E27FC236}">
              <a16:creationId xmlns:a16="http://schemas.microsoft.com/office/drawing/2014/main" id="{48D9D905-1B2C-4752-BE18-47913667807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92528</xdr:rowOff>
    </xdr:to>
    <xdr:cxnSp macro="">
      <xdr:nvCxnSpPr>
        <xdr:cNvPr id="419" name="直線コネクタ 418">
          <a:extLst>
            <a:ext uri="{FF2B5EF4-FFF2-40B4-BE49-F238E27FC236}">
              <a16:creationId xmlns:a16="http://schemas.microsoft.com/office/drawing/2014/main" id="{12536A68-D552-409A-B519-CAB9FADC06B9}"/>
            </a:ext>
          </a:extLst>
        </xdr:cNvPr>
        <xdr:cNvCxnSpPr/>
      </xdr:nvCxnSpPr>
      <xdr:spPr>
        <a:xfrm flipV="1">
          <a:off x="16318864" y="5818958"/>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0" name="【認定こども園・幼稚園・保育所】&#10;有形固定資産減価償却率最小値テキスト">
          <a:extLst>
            <a:ext uri="{FF2B5EF4-FFF2-40B4-BE49-F238E27FC236}">
              <a16:creationId xmlns:a16="http://schemas.microsoft.com/office/drawing/2014/main" id="{E6D8E1D9-33AE-4B8F-A9BF-4BD123A5FCAF}"/>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1" name="直線コネクタ 420">
          <a:extLst>
            <a:ext uri="{FF2B5EF4-FFF2-40B4-BE49-F238E27FC236}">
              <a16:creationId xmlns:a16="http://schemas.microsoft.com/office/drawing/2014/main" id="{B93069E6-47C8-4EA6-9763-4F45163C13FD}"/>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340478" cy="259045"/>
    <xdr:sp macro="" textlink="">
      <xdr:nvSpPr>
        <xdr:cNvPr id="422" name="【認定こども園・幼稚園・保育所】&#10;有形固定資産減価償却率最大値テキスト">
          <a:extLst>
            <a:ext uri="{FF2B5EF4-FFF2-40B4-BE49-F238E27FC236}">
              <a16:creationId xmlns:a16="http://schemas.microsoft.com/office/drawing/2014/main" id="{A66CC554-2842-41FE-ACED-CE761C846987}"/>
            </a:ext>
          </a:extLst>
        </xdr:cNvPr>
        <xdr:cNvSpPr txBox="1"/>
      </xdr:nvSpPr>
      <xdr:spPr>
        <a:xfrm>
          <a:off x="16357600" y="559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423" name="直線コネクタ 422">
          <a:extLst>
            <a:ext uri="{FF2B5EF4-FFF2-40B4-BE49-F238E27FC236}">
              <a16:creationId xmlns:a16="http://schemas.microsoft.com/office/drawing/2014/main" id="{36EE2C7F-B2F2-4C2B-8134-2AD61522962A}"/>
            </a:ext>
          </a:extLst>
        </xdr:cNvPr>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93997</xdr:rowOff>
    </xdr:from>
    <xdr:ext cx="405111" cy="259045"/>
    <xdr:sp macro="" textlink="">
      <xdr:nvSpPr>
        <xdr:cNvPr id="424" name="【認定こども園・幼稚園・保育所】&#10;有形固定資産減価償却率平均値テキスト">
          <a:extLst>
            <a:ext uri="{FF2B5EF4-FFF2-40B4-BE49-F238E27FC236}">
              <a16:creationId xmlns:a16="http://schemas.microsoft.com/office/drawing/2014/main" id="{B91575A0-20B0-4602-9550-041F9F6420C5}"/>
            </a:ext>
          </a:extLst>
        </xdr:cNvPr>
        <xdr:cNvSpPr txBox="1"/>
      </xdr:nvSpPr>
      <xdr:spPr>
        <a:xfrm>
          <a:off x="16357600" y="626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71120</xdr:rowOff>
    </xdr:from>
    <xdr:to>
      <xdr:col>85</xdr:col>
      <xdr:colOff>177800</xdr:colOff>
      <xdr:row>38</xdr:row>
      <xdr:rowOff>1270</xdr:rowOff>
    </xdr:to>
    <xdr:sp macro="" textlink="">
      <xdr:nvSpPr>
        <xdr:cNvPr id="425" name="フローチャート: 判断 424">
          <a:extLst>
            <a:ext uri="{FF2B5EF4-FFF2-40B4-BE49-F238E27FC236}">
              <a16:creationId xmlns:a16="http://schemas.microsoft.com/office/drawing/2014/main" id="{E95699D9-8227-49B7-B060-AA9E9288173D}"/>
            </a:ext>
          </a:extLst>
        </xdr:cNvPr>
        <xdr:cNvSpPr/>
      </xdr:nvSpPr>
      <xdr:spPr>
        <a:xfrm>
          <a:off x="162687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43361</xdr:rowOff>
    </xdr:from>
    <xdr:to>
      <xdr:col>81</xdr:col>
      <xdr:colOff>101600</xdr:colOff>
      <xdr:row>37</xdr:row>
      <xdr:rowOff>144961</xdr:rowOff>
    </xdr:to>
    <xdr:sp macro="" textlink="">
      <xdr:nvSpPr>
        <xdr:cNvPr id="426" name="フローチャート: 判断 425">
          <a:extLst>
            <a:ext uri="{FF2B5EF4-FFF2-40B4-BE49-F238E27FC236}">
              <a16:creationId xmlns:a16="http://schemas.microsoft.com/office/drawing/2014/main" id="{0CA6B2EC-C7CC-42AA-9CD9-F7B894D4F712}"/>
            </a:ext>
          </a:extLst>
        </xdr:cNvPr>
        <xdr:cNvSpPr/>
      </xdr:nvSpPr>
      <xdr:spPr>
        <a:xfrm>
          <a:off x="154305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31931</xdr:rowOff>
    </xdr:from>
    <xdr:to>
      <xdr:col>76</xdr:col>
      <xdr:colOff>165100</xdr:colOff>
      <xdr:row>37</xdr:row>
      <xdr:rowOff>133531</xdr:rowOff>
    </xdr:to>
    <xdr:sp macro="" textlink="">
      <xdr:nvSpPr>
        <xdr:cNvPr id="427" name="フローチャート: 判断 426">
          <a:extLst>
            <a:ext uri="{FF2B5EF4-FFF2-40B4-BE49-F238E27FC236}">
              <a16:creationId xmlns:a16="http://schemas.microsoft.com/office/drawing/2014/main" id="{84BC8B22-0133-4C97-9153-235A61FF6C9C}"/>
            </a:ext>
          </a:extLst>
        </xdr:cNvPr>
        <xdr:cNvSpPr/>
      </xdr:nvSpPr>
      <xdr:spPr>
        <a:xfrm>
          <a:off x="14541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89081</xdr:rowOff>
    </xdr:from>
    <xdr:to>
      <xdr:col>72</xdr:col>
      <xdr:colOff>38100</xdr:colOff>
      <xdr:row>38</xdr:row>
      <xdr:rowOff>19231</xdr:rowOff>
    </xdr:to>
    <xdr:sp macro="" textlink="">
      <xdr:nvSpPr>
        <xdr:cNvPr id="428" name="フローチャート: 判断 427">
          <a:extLst>
            <a:ext uri="{FF2B5EF4-FFF2-40B4-BE49-F238E27FC236}">
              <a16:creationId xmlns:a16="http://schemas.microsoft.com/office/drawing/2014/main" id="{F2D889EA-8FC7-402A-8604-FA8DE695C798}"/>
            </a:ext>
          </a:extLst>
        </xdr:cNvPr>
        <xdr:cNvSpPr/>
      </xdr:nvSpPr>
      <xdr:spPr>
        <a:xfrm>
          <a:off x="13652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84183</xdr:rowOff>
    </xdr:from>
    <xdr:to>
      <xdr:col>67</xdr:col>
      <xdr:colOff>101600</xdr:colOff>
      <xdr:row>38</xdr:row>
      <xdr:rowOff>14332</xdr:rowOff>
    </xdr:to>
    <xdr:sp macro="" textlink="">
      <xdr:nvSpPr>
        <xdr:cNvPr id="429" name="フローチャート: 判断 428">
          <a:extLst>
            <a:ext uri="{FF2B5EF4-FFF2-40B4-BE49-F238E27FC236}">
              <a16:creationId xmlns:a16="http://schemas.microsoft.com/office/drawing/2014/main" id="{05459641-49FA-4F8B-AAC1-BC6AB9BCA62A}"/>
            </a:ext>
          </a:extLst>
        </xdr:cNvPr>
        <xdr:cNvSpPr/>
      </xdr:nvSpPr>
      <xdr:spPr>
        <a:xfrm>
          <a:off x="12763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5B77766E-2E34-4639-9CD0-D53A7284512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56597D3A-566C-4565-98BC-2ECC957EB96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2C5CE2F9-5CF3-4656-8F99-2FD8B4ACA5D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B0F622C1-BD4F-48A2-8E7D-6AFAE1E55F7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CBD1C242-6176-4BE7-9A45-A9A66D79AF5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66222</xdr:rowOff>
    </xdr:from>
    <xdr:to>
      <xdr:col>85</xdr:col>
      <xdr:colOff>177800</xdr:colOff>
      <xdr:row>38</xdr:row>
      <xdr:rowOff>167822</xdr:rowOff>
    </xdr:to>
    <xdr:sp macro="" textlink="">
      <xdr:nvSpPr>
        <xdr:cNvPr id="435" name="楕円 434">
          <a:extLst>
            <a:ext uri="{FF2B5EF4-FFF2-40B4-BE49-F238E27FC236}">
              <a16:creationId xmlns:a16="http://schemas.microsoft.com/office/drawing/2014/main" id="{7200529D-5793-4CCD-87DF-0636CB5B531D}"/>
            </a:ext>
          </a:extLst>
        </xdr:cNvPr>
        <xdr:cNvSpPr/>
      </xdr:nvSpPr>
      <xdr:spPr>
        <a:xfrm>
          <a:off x="16268700" y="6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44649</xdr:rowOff>
    </xdr:from>
    <xdr:ext cx="405111" cy="259045"/>
    <xdr:sp macro="" textlink="">
      <xdr:nvSpPr>
        <xdr:cNvPr id="436" name="【認定こども園・幼稚園・保育所】&#10;有形固定資産減価償却率該当値テキスト">
          <a:extLst>
            <a:ext uri="{FF2B5EF4-FFF2-40B4-BE49-F238E27FC236}">
              <a16:creationId xmlns:a16="http://schemas.microsoft.com/office/drawing/2014/main" id="{E9BE916F-E035-44A4-A78B-F30D8BF1F4B8}"/>
            </a:ext>
          </a:extLst>
        </xdr:cNvPr>
        <xdr:cNvSpPr txBox="1"/>
      </xdr:nvSpPr>
      <xdr:spPr>
        <a:xfrm>
          <a:off x="16357600"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162560</xdr:rowOff>
    </xdr:from>
    <xdr:to>
      <xdr:col>81</xdr:col>
      <xdr:colOff>101600</xdr:colOff>
      <xdr:row>38</xdr:row>
      <xdr:rowOff>92710</xdr:rowOff>
    </xdr:to>
    <xdr:sp macro="" textlink="">
      <xdr:nvSpPr>
        <xdr:cNvPr id="437" name="楕円 436">
          <a:extLst>
            <a:ext uri="{FF2B5EF4-FFF2-40B4-BE49-F238E27FC236}">
              <a16:creationId xmlns:a16="http://schemas.microsoft.com/office/drawing/2014/main" id="{FDDE7828-DA7B-4344-8731-55C17B3D9DCD}"/>
            </a:ext>
          </a:extLst>
        </xdr:cNvPr>
        <xdr:cNvSpPr/>
      </xdr:nvSpPr>
      <xdr:spPr>
        <a:xfrm>
          <a:off x="15430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41910</xdr:rowOff>
    </xdr:from>
    <xdr:to>
      <xdr:col>85</xdr:col>
      <xdr:colOff>127000</xdr:colOff>
      <xdr:row>38</xdr:row>
      <xdr:rowOff>117022</xdr:rowOff>
    </xdr:to>
    <xdr:cxnSp macro="">
      <xdr:nvCxnSpPr>
        <xdr:cNvPr id="438" name="直線コネクタ 437">
          <a:extLst>
            <a:ext uri="{FF2B5EF4-FFF2-40B4-BE49-F238E27FC236}">
              <a16:creationId xmlns:a16="http://schemas.microsoft.com/office/drawing/2014/main" id="{95A46BD3-354A-4620-9C02-9E60B0657871}"/>
            </a:ext>
          </a:extLst>
        </xdr:cNvPr>
        <xdr:cNvCxnSpPr/>
      </xdr:nvCxnSpPr>
      <xdr:spPr>
        <a:xfrm>
          <a:off x="15481300" y="6557010"/>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92347</xdr:rowOff>
    </xdr:from>
    <xdr:to>
      <xdr:col>76</xdr:col>
      <xdr:colOff>165100</xdr:colOff>
      <xdr:row>38</xdr:row>
      <xdr:rowOff>22497</xdr:rowOff>
    </xdr:to>
    <xdr:sp macro="" textlink="">
      <xdr:nvSpPr>
        <xdr:cNvPr id="439" name="楕円 438">
          <a:extLst>
            <a:ext uri="{FF2B5EF4-FFF2-40B4-BE49-F238E27FC236}">
              <a16:creationId xmlns:a16="http://schemas.microsoft.com/office/drawing/2014/main" id="{E4F7A4CB-B202-43A4-9FD7-889C30F83469}"/>
            </a:ext>
          </a:extLst>
        </xdr:cNvPr>
        <xdr:cNvSpPr/>
      </xdr:nvSpPr>
      <xdr:spPr>
        <a:xfrm>
          <a:off x="14541500" y="643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143147</xdr:rowOff>
    </xdr:from>
    <xdr:to>
      <xdr:col>81</xdr:col>
      <xdr:colOff>50800</xdr:colOff>
      <xdr:row>38</xdr:row>
      <xdr:rowOff>41910</xdr:rowOff>
    </xdr:to>
    <xdr:cxnSp macro="">
      <xdr:nvCxnSpPr>
        <xdr:cNvPr id="440" name="直線コネクタ 439">
          <a:extLst>
            <a:ext uri="{FF2B5EF4-FFF2-40B4-BE49-F238E27FC236}">
              <a16:creationId xmlns:a16="http://schemas.microsoft.com/office/drawing/2014/main" id="{91DDC72F-9132-4B2E-BE10-456903D1B048}"/>
            </a:ext>
          </a:extLst>
        </xdr:cNvPr>
        <xdr:cNvCxnSpPr/>
      </xdr:nvCxnSpPr>
      <xdr:spPr>
        <a:xfrm>
          <a:off x="14592300" y="6486797"/>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17236</xdr:rowOff>
    </xdr:from>
    <xdr:to>
      <xdr:col>72</xdr:col>
      <xdr:colOff>38100</xdr:colOff>
      <xdr:row>37</xdr:row>
      <xdr:rowOff>118836</xdr:rowOff>
    </xdr:to>
    <xdr:sp macro="" textlink="">
      <xdr:nvSpPr>
        <xdr:cNvPr id="441" name="楕円 440">
          <a:extLst>
            <a:ext uri="{FF2B5EF4-FFF2-40B4-BE49-F238E27FC236}">
              <a16:creationId xmlns:a16="http://schemas.microsoft.com/office/drawing/2014/main" id="{9EB79C1D-9907-4C0B-B228-7FA627896764}"/>
            </a:ext>
          </a:extLst>
        </xdr:cNvPr>
        <xdr:cNvSpPr/>
      </xdr:nvSpPr>
      <xdr:spPr>
        <a:xfrm>
          <a:off x="136525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68036</xdr:rowOff>
    </xdr:from>
    <xdr:to>
      <xdr:col>76</xdr:col>
      <xdr:colOff>114300</xdr:colOff>
      <xdr:row>37</xdr:row>
      <xdr:rowOff>143147</xdr:rowOff>
    </xdr:to>
    <xdr:cxnSp macro="">
      <xdr:nvCxnSpPr>
        <xdr:cNvPr id="442" name="直線コネクタ 441">
          <a:extLst>
            <a:ext uri="{FF2B5EF4-FFF2-40B4-BE49-F238E27FC236}">
              <a16:creationId xmlns:a16="http://schemas.microsoft.com/office/drawing/2014/main" id="{F3514882-727D-4166-A5F1-2D9BC5C9BB35}"/>
            </a:ext>
          </a:extLst>
        </xdr:cNvPr>
        <xdr:cNvCxnSpPr/>
      </xdr:nvCxnSpPr>
      <xdr:spPr>
        <a:xfrm>
          <a:off x="13703300" y="6411686"/>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113574</xdr:rowOff>
    </xdr:from>
    <xdr:to>
      <xdr:col>67</xdr:col>
      <xdr:colOff>101600</xdr:colOff>
      <xdr:row>37</xdr:row>
      <xdr:rowOff>43724</xdr:rowOff>
    </xdr:to>
    <xdr:sp macro="" textlink="">
      <xdr:nvSpPr>
        <xdr:cNvPr id="443" name="楕円 442">
          <a:extLst>
            <a:ext uri="{FF2B5EF4-FFF2-40B4-BE49-F238E27FC236}">
              <a16:creationId xmlns:a16="http://schemas.microsoft.com/office/drawing/2014/main" id="{B35FB678-8074-4700-83B8-2D856767C5C6}"/>
            </a:ext>
          </a:extLst>
        </xdr:cNvPr>
        <xdr:cNvSpPr/>
      </xdr:nvSpPr>
      <xdr:spPr>
        <a:xfrm>
          <a:off x="12763500" y="628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164374</xdr:rowOff>
    </xdr:from>
    <xdr:to>
      <xdr:col>71</xdr:col>
      <xdr:colOff>177800</xdr:colOff>
      <xdr:row>37</xdr:row>
      <xdr:rowOff>68036</xdr:rowOff>
    </xdr:to>
    <xdr:cxnSp macro="">
      <xdr:nvCxnSpPr>
        <xdr:cNvPr id="444" name="直線コネクタ 443">
          <a:extLst>
            <a:ext uri="{FF2B5EF4-FFF2-40B4-BE49-F238E27FC236}">
              <a16:creationId xmlns:a16="http://schemas.microsoft.com/office/drawing/2014/main" id="{BB9DD463-0755-4598-B6EA-4A5C91E93DD7}"/>
            </a:ext>
          </a:extLst>
        </xdr:cNvPr>
        <xdr:cNvCxnSpPr/>
      </xdr:nvCxnSpPr>
      <xdr:spPr>
        <a:xfrm>
          <a:off x="12814300" y="6336574"/>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161488</xdr:rowOff>
    </xdr:from>
    <xdr:ext cx="405111" cy="259045"/>
    <xdr:sp macro="" textlink="">
      <xdr:nvSpPr>
        <xdr:cNvPr id="445" name="n_1aveValue【認定こども園・幼稚園・保育所】&#10;有形固定資産減価償却率">
          <a:extLst>
            <a:ext uri="{FF2B5EF4-FFF2-40B4-BE49-F238E27FC236}">
              <a16:creationId xmlns:a16="http://schemas.microsoft.com/office/drawing/2014/main" id="{E638EBB3-3A61-46F0-86D2-81951F2D231C}"/>
            </a:ext>
          </a:extLst>
        </xdr:cNvPr>
        <xdr:cNvSpPr txBox="1"/>
      </xdr:nvSpPr>
      <xdr:spPr>
        <a:xfrm>
          <a:off x="15266044" y="616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150058</xdr:rowOff>
    </xdr:from>
    <xdr:ext cx="405111" cy="259045"/>
    <xdr:sp macro="" textlink="">
      <xdr:nvSpPr>
        <xdr:cNvPr id="446" name="n_2aveValue【認定こども園・幼稚園・保育所】&#10;有形固定資産減価償却率">
          <a:extLst>
            <a:ext uri="{FF2B5EF4-FFF2-40B4-BE49-F238E27FC236}">
              <a16:creationId xmlns:a16="http://schemas.microsoft.com/office/drawing/2014/main" id="{276304A8-F661-47DA-9A15-B965E158B1D2}"/>
            </a:ext>
          </a:extLst>
        </xdr:cNvPr>
        <xdr:cNvSpPr txBox="1"/>
      </xdr:nvSpPr>
      <xdr:spPr>
        <a:xfrm>
          <a:off x="143897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10358</xdr:rowOff>
    </xdr:from>
    <xdr:ext cx="405111" cy="259045"/>
    <xdr:sp macro="" textlink="">
      <xdr:nvSpPr>
        <xdr:cNvPr id="447" name="n_3aveValue【認定こども園・幼稚園・保育所】&#10;有形固定資産減価償却率">
          <a:extLst>
            <a:ext uri="{FF2B5EF4-FFF2-40B4-BE49-F238E27FC236}">
              <a16:creationId xmlns:a16="http://schemas.microsoft.com/office/drawing/2014/main" id="{8436B795-6838-4B3C-933E-3C2E41734780}"/>
            </a:ext>
          </a:extLst>
        </xdr:cNvPr>
        <xdr:cNvSpPr txBox="1"/>
      </xdr:nvSpPr>
      <xdr:spPr>
        <a:xfrm>
          <a:off x="13500744" y="652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5460</xdr:rowOff>
    </xdr:from>
    <xdr:ext cx="405111" cy="259045"/>
    <xdr:sp macro="" textlink="">
      <xdr:nvSpPr>
        <xdr:cNvPr id="448" name="n_4aveValue【認定こども園・幼稚園・保育所】&#10;有形固定資産減価償却率">
          <a:extLst>
            <a:ext uri="{FF2B5EF4-FFF2-40B4-BE49-F238E27FC236}">
              <a16:creationId xmlns:a16="http://schemas.microsoft.com/office/drawing/2014/main" id="{D9CE7852-A616-4FD5-A395-1365C72F932A}"/>
            </a:ext>
          </a:extLst>
        </xdr:cNvPr>
        <xdr:cNvSpPr txBox="1"/>
      </xdr:nvSpPr>
      <xdr:spPr>
        <a:xfrm>
          <a:off x="12611744" y="652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83837</xdr:rowOff>
    </xdr:from>
    <xdr:ext cx="405111" cy="259045"/>
    <xdr:sp macro="" textlink="">
      <xdr:nvSpPr>
        <xdr:cNvPr id="449" name="n_1mainValue【認定こども園・幼稚園・保育所】&#10;有形固定資産減価償却率">
          <a:extLst>
            <a:ext uri="{FF2B5EF4-FFF2-40B4-BE49-F238E27FC236}">
              <a16:creationId xmlns:a16="http://schemas.microsoft.com/office/drawing/2014/main" id="{C0AF6DE1-BBBF-49FC-A18F-10A65D9E2F28}"/>
            </a:ext>
          </a:extLst>
        </xdr:cNvPr>
        <xdr:cNvSpPr txBox="1"/>
      </xdr:nvSpPr>
      <xdr:spPr>
        <a:xfrm>
          <a:off x="152660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13624</xdr:rowOff>
    </xdr:from>
    <xdr:ext cx="405111" cy="259045"/>
    <xdr:sp macro="" textlink="">
      <xdr:nvSpPr>
        <xdr:cNvPr id="450" name="n_2mainValue【認定こども園・幼稚園・保育所】&#10;有形固定資産減価償却率">
          <a:extLst>
            <a:ext uri="{FF2B5EF4-FFF2-40B4-BE49-F238E27FC236}">
              <a16:creationId xmlns:a16="http://schemas.microsoft.com/office/drawing/2014/main" id="{963A36C3-EEFF-4113-A823-BAD9D6E7238C}"/>
            </a:ext>
          </a:extLst>
        </xdr:cNvPr>
        <xdr:cNvSpPr txBox="1"/>
      </xdr:nvSpPr>
      <xdr:spPr>
        <a:xfrm>
          <a:off x="14389744" y="652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135363</xdr:rowOff>
    </xdr:from>
    <xdr:ext cx="405111" cy="259045"/>
    <xdr:sp macro="" textlink="">
      <xdr:nvSpPr>
        <xdr:cNvPr id="451" name="n_3mainValue【認定こども園・幼稚園・保育所】&#10;有形固定資産減価償却率">
          <a:extLst>
            <a:ext uri="{FF2B5EF4-FFF2-40B4-BE49-F238E27FC236}">
              <a16:creationId xmlns:a16="http://schemas.microsoft.com/office/drawing/2014/main" id="{4C82AA68-7879-49D1-AB85-F86AC1B26022}"/>
            </a:ext>
          </a:extLst>
        </xdr:cNvPr>
        <xdr:cNvSpPr txBox="1"/>
      </xdr:nvSpPr>
      <xdr:spPr>
        <a:xfrm>
          <a:off x="13500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60251</xdr:rowOff>
    </xdr:from>
    <xdr:ext cx="405111" cy="259045"/>
    <xdr:sp macro="" textlink="">
      <xdr:nvSpPr>
        <xdr:cNvPr id="452" name="n_4mainValue【認定こども園・幼稚園・保育所】&#10;有形固定資産減価償却率">
          <a:extLst>
            <a:ext uri="{FF2B5EF4-FFF2-40B4-BE49-F238E27FC236}">
              <a16:creationId xmlns:a16="http://schemas.microsoft.com/office/drawing/2014/main" id="{B4EB11F2-021B-4816-A466-A68B4F7CFB8A}"/>
            </a:ext>
          </a:extLst>
        </xdr:cNvPr>
        <xdr:cNvSpPr txBox="1"/>
      </xdr:nvSpPr>
      <xdr:spPr>
        <a:xfrm>
          <a:off x="12611744" y="606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id="{DA40731E-2A56-4CB9-8503-BAEE8DF9D1C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id="{92186C92-0D06-4D27-8503-C260B650C97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id="{58B9458F-148F-468F-80B3-9743174044B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id="{8CBA4619-C098-4BC4-8022-85233AFF2B1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id="{F54ACBA9-FEF3-4847-9AC6-E616E3C704E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id="{1EF16723-7261-435B-AFAC-91376E057F8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id="{15905729-448D-4622-A77B-B229F1577F2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id="{ADAA1759-9BE2-4A60-922F-88C4543A267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id="{9BF2DB1A-DA4A-43C5-BAAA-7744DB8288D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id="{BDAA99F7-A445-4097-BE11-5DAAF84B65B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a:extLst>
            <a:ext uri="{FF2B5EF4-FFF2-40B4-BE49-F238E27FC236}">
              <a16:creationId xmlns:a16="http://schemas.microsoft.com/office/drawing/2014/main" id="{844C53AA-71F5-4610-AB31-A8D244431E72}"/>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4" name="テキスト ボックス 463">
          <a:extLst>
            <a:ext uri="{FF2B5EF4-FFF2-40B4-BE49-F238E27FC236}">
              <a16:creationId xmlns:a16="http://schemas.microsoft.com/office/drawing/2014/main" id="{6B85AB2F-8BCA-4A38-A369-45BAC74DB23B}"/>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a:extLst>
            <a:ext uri="{FF2B5EF4-FFF2-40B4-BE49-F238E27FC236}">
              <a16:creationId xmlns:a16="http://schemas.microsoft.com/office/drawing/2014/main" id="{06C2A759-9AD1-4D36-BF5B-B59C82A3402A}"/>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6" name="テキスト ボックス 465">
          <a:extLst>
            <a:ext uri="{FF2B5EF4-FFF2-40B4-BE49-F238E27FC236}">
              <a16:creationId xmlns:a16="http://schemas.microsoft.com/office/drawing/2014/main" id="{2CBD2DDA-96E2-49FA-BCB1-95778D2C1E53}"/>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a:extLst>
            <a:ext uri="{FF2B5EF4-FFF2-40B4-BE49-F238E27FC236}">
              <a16:creationId xmlns:a16="http://schemas.microsoft.com/office/drawing/2014/main" id="{4E648093-3FEB-4823-9B35-3A1B58740204}"/>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8" name="テキスト ボックス 467">
          <a:extLst>
            <a:ext uri="{FF2B5EF4-FFF2-40B4-BE49-F238E27FC236}">
              <a16:creationId xmlns:a16="http://schemas.microsoft.com/office/drawing/2014/main" id="{AEFF3EC0-7385-416C-B57B-0B8E04DD819F}"/>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a:extLst>
            <a:ext uri="{FF2B5EF4-FFF2-40B4-BE49-F238E27FC236}">
              <a16:creationId xmlns:a16="http://schemas.microsoft.com/office/drawing/2014/main" id="{69E0FCB7-C1FB-468F-9E08-3789850DF7DF}"/>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0" name="テキスト ボックス 469">
          <a:extLst>
            <a:ext uri="{FF2B5EF4-FFF2-40B4-BE49-F238E27FC236}">
              <a16:creationId xmlns:a16="http://schemas.microsoft.com/office/drawing/2014/main" id="{18CB637F-9036-4D68-B243-BD48CCD49EA4}"/>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20751EBD-B223-4315-8B46-A563948EEAA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F4781FD0-5BA4-43FA-AC62-2D86E817E0B7}"/>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8493619A-5527-4142-906F-5941AA81D25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25451</xdr:rowOff>
    </xdr:from>
    <xdr:to>
      <xdr:col>116</xdr:col>
      <xdr:colOff>62864</xdr:colOff>
      <xdr:row>41</xdr:row>
      <xdr:rowOff>111404</xdr:rowOff>
    </xdr:to>
    <xdr:cxnSp macro="">
      <xdr:nvCxnSpPr>
        <xdr:cNvPr id="474" name="直線コネクタ 473">
          <a:extLst>
            <a:ext uri="{FF2B5EF4-FFF2-40B4-BE49-F238E27FC236}">
              <a16:creationId xmlns:a16="http://schemas.microsoft.com/office/drawing/2014/main" id="{833AE383-2624-4DB9-9938-B0492EBE7A71}"/>
            </a:ext>
          </a:extLst>
        </xdr:cNvPr>
        <xdr:cNvCxnSpPr/>
      </xdr:nvCxnSpPr>
      <xdr:spPr>
        <a:xfrm flipV="1">
          <a:off x="22160864" y="5683301"/>
          <a:ext cx="0" cy="145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115231</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3AB6E51C-63A2-4288-8A48-035346D1701D}"/>
            </a:ext>
          </a:extLst>
        </xdr:cNvPr>
        <xdr:cNvSpPr txBox="1"/>
      </xdr:nvSpPr>
      <xdr:spPr>
        <a:xfrm>
          <a:off x="22199600" y="714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111404</xdr:rowOff>
    </xdr:from>
    <xdr:to>
      <xdr:col>116</xdr:col>
      <xdr:colOff>152400</xdr:colOff>
      <xdr:row>41</xdr:row>
      <xdr:rowOff>111404</xdr:rowOff>
    </xdr:to>
    <xdr:cxnSp macro="">
      <xdr:nvCxnSpPr>
        <xdr:cNvPr id="476" name="直線コネクタ 475">
          <a:extLst>
            <a:ext uri="{FF2B5EF4-FFF2-40B4-BE49-F238E27FC236}">
              <a16:creationId xmlns:a16="http://schemas.microsoft.com/office/drawing/2014/main" id="{A9FC11A4-B295-4DDB-A320-2A143A88179A}"/>
            </a:ext>
          </a:extLst>
        </xdr:cNvPr>
        <xdr:cNvCxnSpPr/>
      </xdr:nvCxnSpPr>
      <xdr:spPr>
        <a:xfrm>
          <a:off x="22072600" y="7140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143578</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2F31E2DC-BFE8-49A8-80CB-DE15030393AD}"/>
            </a:ext>
          </a:extLst>
        </xdr:cNvPr>
        <xdr:cNvSpPr txBox="1"/>
      </xdr:nvSpPr>
      <xdr:spPr>
        <a:xfrm>
          <a:off x="22199600" y="5458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25451</xdr:rowOff>
    </xdr:from>
    <xdr:to>
      <xdr:col>116</xdr:col>
      <xdr:colOff>152400</xdr:colOff>
      <xdr:row>33</xdr:row>
      <xdr:rowOff>25451</xdr:rowOff>
    </xdr:to>
    <xdr:cxnSp macro="">
      <xdr:nvCxnSpPr>
        <xdr:cNvPr id="478" name="直線コネクタ 477">
          <a:extLst>
            <a:ext uri="{FF2B5EF4-FFF2-40B4-BE49-F238E27FC236}">
              <a16:creationId xmlns:a16="http://schemas.microsoft.com/office/drawing/2014/main" id="{0D9ED8CB-FD2F-4734-BEF9-697F0977E815}"/>
            </a:ext>
          </a:extLst>
        </xdr:cNvPr>
        <xdr:cNvCxnSpPr/>
      </xdr:nvCxnSpPr>
      <xdr:spPr>
        <a:xfrm>
          <a:off x="22072600" y="568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126458</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D7D34F45-32E9-4CCA-A075-146172F5D974}"/>
            </a:ext>
          </a:extLst>
        </xdr:cNvPr>
        <xdr:cNvSpPr txBox="1"/>
      </xdr:nvSpPr>
      <xdr:spPr>
        <a:xfrm>
          <a:off x="22199600" y="6641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103581</xdr:rowOff>
    </xdr:from>
    <xdr:to>
      <xdr:col>116</xdr:col>
      <xdr:colOff>114300</xdr:colOff>
      <xdr:row>40</xdr:row>
      <xdr:rowOff>33731</xdr:rowOff>
    </xdr:to>
    <xdr:sp macro="" textlink="">
      <xdr:nvSpPr>
        <xdr:cNvPr id="480" name="フローチャート: 判断 479">
          <a:extLst>
            <a:ext uri="{FF2B5EF4-FFF2-40B4-BE49-F238E27FC236}">
              <a16:creationId xmlns:a16="http://schemas.microsoft.com/office/drawing/2014/main" id="{58A3CEE8-E527-40E9-881D-DF4D000E0E78}"/>
            </a:ext>
          </a:extLst>
        </xdr:cNvPr>
        <xdr:cNvSpPr/>
      </xdr:nvSpPr>
      <xdr:spPr>
        <a:xfrm>
          <a:off x="22110700" y="679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119126</xdr:rowOff>
    </xdr:from>
    <xdr:to>
      <xdr:col>112</xdr:col>
      <xdr:colOff>38100</xdr:colOff>
      <xdr:row>40</xdr:row>
      <xdr:rowOff>49276</xdr:rowOff>
    </xdr:to>
    <xdr:sp macro="" textlink="">
      <xdr:nvSpPr>
        <xdr:cNvPr id="481" name="フローチャート: 判断 480">
          <a:extLst>
            <a:ext uri="{FF2B5EF4-FFF2-40B4-BE49-F238E27FC236}">
              <a16:creationId xmlns:a16="http://schemas.microsoft.com/office/drawing/2014/main" id="{A4B54EB1-6605-40F7-B62C-43831A480392}"/>
            </a:ext>
          </a:extLst>
        </xdr:cNvPr>
        <xdr:cNvSpPr/>
      </xdr:nvSpPr>
      <xdr:spPr>
        <a:xfrm>
          <a:off x="21272500" y="680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115468</xdr:rowOff>
    </xdr:from>
    <xdr:to>
      <xdr:col>107</xdr:col>
      <xdr:colOff>101600</xdr:colOff>
      <xdr:row>40</xdr:row>
      <xdr:rowOff>45618</xdr:rowOff>
    </xdr:to>
    <xdr:sp macro="" textlink="">
      <xdr:nvSpPr>
        <xdr:cNvPr id="482" name="フローチャート: 判断 481">
          <a:extLst>
            <a:ext uri="{FF2B5EF4-FFF2-40B4-BE49-F238E27FC236}">
              <a16:creationId xmlns:a16="http://schemas.microsoft.com/office/drawing/2014/main" id="{40A08DFA-C47D-4CB9-A59D-54D5E9016D9A}"/>
            </a:ext>
          </a:extLst>
        </xdr:cNvPr>
        <xdr:cNvSpPr/>
      </xdr:nvSpPr>
      <xdr:spPr>
        <a:xfrm>
          <a:off x="20383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35</xdr:row>
      <xdr:rowOff>171247</xdr:rowOff>
    </xdr:from>
    <xdr:to>
      <xdr:col>102</xdr:col>
      <xdr:colOff>165100</xdr:colOff>
      <xdr:row>36</xdr:row>
      <xdr:rowOff>101397</xdr:rowOff>
    </xdr:to>
    <xdr:sp macro="" textlink="">
      <xdr:nvSpPr>
        <xdr:cNvPr id="483" name="フローチャート: 判断 482">
          <a:extLst>
            <a:ext uri="{FF2B5EF4-FFF2-40B4-BE49-F238E27FC236}">
              <a16:creationId xmlns:a16="http://schemas.microsoft.com/office/drawing/2014/main" id="{CFB0D24E-6A7F-457D-8644-BF942AF5CDC1}"/>
            </a:ext>
          </a:extLst>
        </xdr:cNvPr>
        <xdr:cNvSpPr/>
      </xdr:nvSpPr>
      <xdr:spPr>
        <a:xfrm>
          <a:off x="19494500" y="617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149301</xdr:rowOff>
    </xdr:from>
    <xdr:to>
      <xdr:col>98</xdr:col>
      <xdr:colOff>38100</xdr:colOff>
      <xdr:row>40</xdr:row>
      <xdr:rowOff>79451</xdr:rowOff>
    </xdr:to>
    <xdr:sp macro="" textlink="">
      <xdr:nvSpPr>
        <xdr:cNvPr id="484" name="フローチャート: 判断 483">
          <a:extLst>
            <a:ext uri="{FF2B5EF4-FFF2-40B4-BE49-F238E27FC236}">
              <a16:creationId xmlns:a16="http://schemas.microsoft.com/office/drawing/2014/main" id="{02783F61-64CB-4B88-860E-64FC8FC8D7D4}"/>
            </a:ext>
          </a:extLst>
        </xdr:cNvPr>
        <xdr:cNvSpPr/>
      </xdr:nvSpPr>
      <xdr:spPr>
        <a:xfrm>
          <a:off x="18605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FFF74BA8-47DD-46B5-8708-9740743E9D5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ABF67B1F-55F0-4907-9A21-748D9468135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E522BBCA-A21B-4F7D-BE56-F01A7F5AD8F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65A9F5F5-BC0E-4A02-BF49-403CB0634BE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81E2BDE8-ED6C-4B99-8E56-81A5FD1313F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153416</xdr:rowOff>
    </xdr:from>
    <xdr:to>
      <xdr:col>116</xdr:col>
      <xdr:colOff>114300</xdr:colOff>
      <xdr:row>41</xdr:row>
      <xdr:rowOff>83566</xdr:rowOff>
    </xdr:to>
    <xdr:sp macro="" textlink="">
      <xdr:nvSpPr>
        <xdr:cNvPr id="490" name="楕円 489">
          <a:extLst>
            <a:ext uri="{FF2B5EF4-FFF2-40B4-BE49-F238E27FC236}">
              <a16:creationId xmlns:a16="http://schemas.microsoft.com/office/drawing/2014/main" id="{E8D2E3F9-DAE8-4BD1-A241-CFCB708B8C20}"/>
            </a:ext>
          </a:extLst>
        </xdr:cNvPr>
        <xdr:cNvSpPr/>
      </xdr:nvSpPr>
      <xdr:spPr>
        <a:xfrm>
          <a:off x="221107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68343</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4C98CDA3-0AD5-4DA6-96D2-D433BF872D87}"/>
            </a:ext>
          </a:extLst>
        </xdr:cNvPr>
        <xdr:cNvSpPr txBox="1"/>
      </xdr:nvSpPr>
      <xdr:spPr>
        <a:xfrm>
          <a:off x="22199600" y="6926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156159</xdr:rowOff>
    </xdr:from>
    <xdr:to>
      <xdr:col>112</xdr:col>
      <xdr:colOff>38100</xdr:colOff>
      <xdr:row>41</xdr:row>
      <xdr:rowOff>86309</xdr:rowOff>
    </xdr:to>
    <xdr:sp macro="" textlink="">
      <xdr:nvSpPr>
        <xdr:cNvPr id="492" name="楕円 491">
          <a:extLst>
            <a:ext uri="{FF2B5EF4-FFF2-40B4-BE49-F238E27FC236}">
              <a16:creationId xmlns:a16="http://schemas.microsoft.com/office/drawing/2014/main" id="{D5BA90BE-7B18-4731-8829-2E576990B6ED}"/>
            </a:ext>
          </a:extLst>
        </xdr:cNvPr>
        <xdr:cNvSpPr/>
      </xdr:nvSpPr>
      <xdr:spPr>
        <a:xfrm>
          <a:off x="21272500" y="701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32766</xdr:rowOff>
    </xdr:from>
    <xdr:to>
      <xdr:col>116</xdr:col>
      <xdr:colOff>63500</xdr:colOff>
      <xdr:row>41</xdr:row>
      <xdr:rowOff>35509</xdr:rowOff>
    </xdr:to>
    <xdr:cxnSp macro="">
      <xdr:nvCxnSpPr>
        <xdr:cNvPr id="493" name="直線コネクタ 492">
          <a:extLst>
            <a:ext uri="{FF2B5EF4-FFF2-40B4-BE49-F238E27FC236}">
              <a16:creationId xmlns:a16="http://schemas.microsoft.com/office/drawing/2014/main" id="{7AD9518D-084D-4376-BDE7-33CCA7074CB4}"/>
            </a:ext>
          </a:extLst>
        </xdr:cNvPr>
        <xdr:cNvCxnSpPr/>
      </xdr:nvCxnSpPr>
      <xdr:spPr>
        <a:xfrm flipV="1">
          <a:off x="21323300" y="7062216"/>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157988</xdr:rowOff>
    </xdr:from>
    <xdr:to>
      <xdr:col>107</xdr:col>
      <xdr:colOff>101600</xdr:colOff>
      <xdr:row>41</xdr:row>
      <xdr:rowOff>88138</xdr:rowOff>
    </xdr:to>
    <xdr:sp macro="" textlink="">
      <xdr:nvSpPr>
        <xdr:cNvPr id="494" name="楕円 493">
          <a:extLst>
            <a:ext uri="{FF2B5EF4-FFF2-40B4-BE49-F238E27FC236}">
              <a16:creationId xmlns:a16="http://schemas.microsoft.com/office/drawing/2014/main" id="{44E1D1CC-6B1F-4570-8F4A-9B2ED45184C8}"/>
            </a:ext>
          </a:extLst>
        </xdr:cNvPr>
        <xdr:cNvSpPr/>
      </xdr:nvSpPr>
      <xdr:spPr>
        <a:xfrm>
          <a:off x="20383500" y="701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35509</xdr:rowOff>
    </xdr:from>
    <xdr:to>
      <xdr:col>111</xdr:col>
      <xdr:colOff>177800</xdr:colOff>
      <xdr:row>41</xdr:row>
      <xdr:rowOff>37338</xdr:rowOff>
    </xdr:to>
    <xdr:cxnSp macro="">
      <xdr:nvCxnSpPr>
        <xdr:cNvPr id="495" name="直線コネクタ 494">
          <a:extLst>
            <a:ext uri="{FF2B5EF4-FFF2-40B4-BE49-F238E27FC236}">
              <a16:creationId xmlns:a16="http://schemas.microsoft.com/office/drawing/2014/main" id="{A36C59E5-A782-4EDF-BCC4-809478C2D329}"/>
            </a:ext>
          </a:extLst>
        </xdr:cNvPr>
        <xdr:cNvCxnSpPr/>
      </xdr:nvCxnSpPr>
      <xdr:spPr>
        <a:xfrm flipV="1">
          <a:off x="20434300" y="7064959"/>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158903</xdr:rowOff>
    </xdr:from>
    <xdr:to>
      <xdr:col>102</xdr:col>
      <xdr:colOff>165100</xdr:colOff>
      <xdr:row>41</xdr:row>
      <xdr:rowOff>89053</xdr:rowOff>
    </xdr:to>
    <xdr:sp macro="" textlink="">
      <xdr:nvSpPr>
        <xdr:cNvPr id="496" name="楕円 495">
          <a:extLst>
            <a:ext uri="{FF2B5EF4-FFF2-40B4-BE49-F238E27FC236}">
              <a16:creationId xmlns:a16="http://schemas.microsoft.com/office/drawing/2014/main" id="{E73C6751-BE01-4C37-961E-2FCCF68EDD90}"/>
            </a:ext>
          </a:extLst>
        </xdr:cNvPr>
        <xdr:cNvSpPr/>
      </xdr:nvSpPr>
      <xdr:spPr>
        <a:xfrm>
          <a:off x="19494500" y="701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37338</xdr:rowOff>
    </xdr:from>
    <xdr:to>
      <xdr:col>107</xdr:col>
      <xdr:colOff>50800</xdr:colOff>
      <xdr:row>41</xdr:row>
      <xdr:rowOff>38253</xdr:rowOff>
    </xdr:to>
    <xdr:cxnSp macro="">
      <xdr:nvCxnSpPr>
        <xdr:cNvPr id="497" name="直線コネクタ 496">
          <a:extLst>
            <a:ext uri="{FF2B5EF4-FFF2-40B4-BE49-F238E27FC236}">
              <a16:creationId xmlns:a16="http://schemas.microsoft.com/office/drawing/2014/main" id="{157D142A-22ED-4819-B8ED-B655024FAE07}"/>
            </a:ext>
          </a:extLst>
        </xdr:cNvPr>
        <xdr:cNvCxnSpPr/>
      </xdr:nvCxnSpPr>
      <xdr:spPr>
        <a:xfrm flipV="1">
          <a:off x="19545300" y="7066788"/>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159817</xdr:rowOff>
    </xdr:from>
    <xdr:to>
      <xdr:col>98</xdr:col>
      <xdr:colOff>38100</xdr:colOff>
      <xdr:row>41</xdr:row>
      <xdr:rowOff>89967</xdr:rowOff>
    </xdr:to>
    <xdr:sp macro="" textlink="">
      <xdr:nvSpPr>
        <xdr:cNvPr id="498" name="楕円 497">
          <a:extLst>
            <a:ext uri="{FF2B5EF4-FFF2-40B4-BE49-F238E27FC236}">
              <a16:creationId xmlns:a16="http://schemas.microsoft.com/office/drawing/2014/main" id="{D57A0A81-2835-4428-90F0-02D27C9DEA46}"/>
            </a:ext>
          </a:extLst>
        </xdr:cNvPr>
        <xdr:cNvSpPr/>
      </xdr:nvSpPr>
      <xdr:spPr>
        <a:xfrm>
          <a:off x="18605500" y="701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38253</xdr:rowOff>
    </xdr:from>
    <xdr:to>
      <xdr:col>102</xdr:col>
      <xdr:colOff>114300</xdr:colOff>
      <xdr:row>41</xdr:row>
      <xdr:rowOff>39167</xdr:rowOff>
    </xdr:to>
    <xdr:cxnSp macro="">
      <xdr:nvCxnSpPr>
        <xdr:cNvPr id="499" name="直線コネクタ 498">
          <a:extLst>
            <a:ext uri="{FF2B5EF4-FFF2-40B4-BE49-F238E27FC236}">
              <a16:creationId xmlns:a16="http://schemas.microsoft.com/office/drawing/2014/main" id="{D3FDCD65-9C2B-41BA-BFB5-1E1A778B7623}"/>
            </a:ext>
          </a:extLst>
        </xdr:cNvPr>
        <xdr:cNvCxnSpPr/>
      </xdr:nvCxnSpPr>
      <xdr:spPr>
        <a:xfrm flipV="1">
          <a:off x="18656300" y="7067703"/>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65803</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D2055810-79E1-44EF-8B02-374E1C0B3C94}"/>
            </a:ext>
          </a:extLst>
        </xdr:cNvPr>
        <xdr:cNvSpPr txBox="1"/>
      </xdr:nvSpPr>
      <xdr:spPr>
        <a:xfrm>
          <a:off x="21075727" y="658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62145</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982A9C41-4B7F-4F3B-BA1D-BA641BCC0040}"/>
            </a:ext>
          </a:extLst>
        </xdr:cNvPr>
        <xdr:cNvSpPr txBox="1"/>
      </xdr:nvSpPr>
      <xdr:spPr>
        <a:xfrm>
          <a:off x="20199427"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117924</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0169AEFC-55F0-41B5-81ED-C69E855CF809}"/>
            </a:ext>
          </a:extLst>
        </xdr:cNvPr>
        <xdr:cNvSpPr txBox="1"/>
      </xdr:nvSpPr>
      <xdr:spPr>
        <a:xfrm>
          <a:off x="19310427" y="59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95978</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04A208AB-B156-4BA8-B6DA-6CCF6E9A50AC}"/>
            </a:ext>
          </a:extLst>
        </xdr:cNvPr>
        <xdr:cNvSpPr txBox="1"/>
      </xdr:nvSpPr>
      <xdr:spPr>
        <a:xfrm>
          <a:off x="18421427" y="661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77436</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D43FD7AA-3875-404D-B3BF-0411ADCD6030}"/>
            </a:ext>
          </a:extLst>
        </xdr:cNvPr>
        <xdr:cNvSpPr txBox="1"/>
      </xdr:nvSpPr>
      <xdr:spPr>
        <a:xfrm>
          <a:off x="21075727" y="710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79265</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480A937F-8F70-4E0A-8F92-1D3F606FBD7B}"/>
            </a:ext>
          </a:extLst>
        </xdr:cNvPr>
        <xdr:cNvSpPr txBox="1"/>
      </xdr:nvSpPr>
      <xdr:spPr>
        <a:xfrm>
          <a:off x="20199427" y="710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80180</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EC7D1D34-2D81-42E4-9136-4B2EED285C7E}"/>
            </a:ext>
          </a:extLst>
        </xdr:cNvPr>
        <xdr:cNvSpPr txBox="1"/>
      </xdr:nvSpPr>
      <xdr:spPr>
        <a:xfrm>
          <a:off x="19310427" y="710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81094</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9EC225D8-DAF3-40C5-A114-CCDDD6489EC3}"/>
            </a:ext>
          </a:extLst>
        </xdr:cNvPr>
        <xdr:cNvSpPr txBox="1"/>
      </xdr:nvSpPr>
      <xdr:spPr>
        <a:xfrm>
          <a:off x="18421427" y="7110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D4C6C8AE-DD3C-4C1B-BBBF-CDFE5443DD4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9794BAAA-E5B1-4E04-8B7E-93B5B978307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FD7951C1-17EC-4D6D-A16C-5B165DF831C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FD989422-9492-4F43-932F-A916FD483EC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D0F6FAB6-7391-4926-905A-9E98DE00F89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831AB039-8ABB-4D02-9AAB-CA51ED32182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3C7A10A1-143E-4FA6-BC66-594936DF97A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CC05B52C-AE37-44A5-BA2F-D4CC8B372C6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775BD1A6-6E15-42B1-B9E7-A3D7A818085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6F5693E8-4D98-48F6-B27B-31556F3D979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6CECB9CA-092D-4F88-AEBC-E03F59288AF7}"/>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a:extLst>
            <a:ext uri="{FF2B5EF4-FFF2-40B4-BE49-F238E27FC236}">
              <a16:creationId xmlns:a16="http://schemas.microsoft.com/office/drawing/2014/main" id="{CE7E87BC-E90F-4A86-83C6-622F3B643A36}"/>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0" name="テキスト ボックス 519">
          <a:extLst>
            <a:ext uri="{FF2B5EF4-FFF2-40B4-BE49-F238E27FC236}">
              <a16:creationId xmlns:a16="http://schemas.microsoft.com/office/drawing/2014/main" id="{08C159F0-F304-44AC-8819-692961086025}"/>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a:extLst>
            <a:ext uri="{FF2B5EF4-FFF2-40B4-BE49-F238E27FC236}">
              <a16:creationId xmlns:a16="http://schemas.microsoft.com/office/drawing/2014/main" id="{8983E440-C0AE-4C33-84F7-C544AA423C9E}"/>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a:extLst>
            <a:ext uri="{FF2B5EF4-FFF2-40B4-BE49-F238E27FC236}">
              <a16:creationId xmlns:a16="http://schemas.microsoft.com/office/drawing/2014/main" id="{E5651DD9-B330-480F-A922-D47D67DDC361}"/>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a:extLst>
            <a:ext uri="{FF2B5EF4-FFF2-40B4-BE49-F238E27FC236}">
              <a16:creationId xmlns:a16="http://schemas.microsoft.com/office/drawing/2014/main" id="{496A3CAA-F01B-40D8-B134-72FAE20166F4}"/>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a:extLst>
            <a:ext uri="{FF2B5EF4-FFF2-40B4-BE49-F238E27FC236}">
              <a16:creationId xmlns:a16="http://schemas.microsoft.com/office/drawing/2014/main" id="{A557AE78-1904-4E1A-B87C-76FDC5886871}"/>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a:extLst>
            <a:ext uri="{FF2B5EF4-FFF2-40B4-BE49-F238E27FC236}">
              <a16:creationId xmlns:a16="http://schemas.microsoft.com/office/drawing/2014/main" id="{F8A27C2A-6016-49B8-88DA-B0BFDD6BCECD}"/>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a:extLst>
            <a:ext uri="{FF2B5EF4-FFF2-40B4-BE49-F238E27FC236}">
              <a16:creationId xmlns:a16="http://schemas.microsoft.com/office/drawing/2014/main" id="{A6163542-F751-4442-87D3-87F28BF7B69F}"/>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a:extLst>
            <a:ext uri="{FF2B5EF4-FFF2-40B4-BE49-F238E27FC236}">
              <a16:creationId xmlns:a16="http://schemas.microsoft.com/office/drawing/2014/main" id="{051D88A7-0DBC-454F-9E18-AF1065BEDB95}"/>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a:extLst>
            <a:ext uri="{FF2B5EF4-FFF2-40B4-BE49-F238E27FC236}">
              <a16:creationId xmlns:a16="http://schemas.microsoft.com/office/drawing/2014/main" id="{9EDF0C22-4882-4BA9-AECE-1AFA22424B9A}"/>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F6F7F98E-7BF7-4EB1-AACB-B6EF7D974B6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0" name="テキスト ボックス 529">
          <a:extLst>
            <a:ext uri="{FF2B5EF4-FFF2-40B4-BE49-F238E27FC236}">
              <a16:creationId xmlns:a16="http://schemas.microsoft.com/office/drawing/2014/main" id="{E2DD2758-0C39-48FF-9DE5-9E405106673F}"/>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551E65C3-DBD2-425E-9D7A-D607C75F2BF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112395</xdr:rowOff>
    </xdr:from>
    <xdr:to>
      <xdr:col>85</xdr:col>
      <xdr:colOff>126364</xdr:colOff>
      <xdr:row>63</xdr:row>
      <xdr:rowOff>60960</xdr:rowOff>
    </xdr:to>
    <xdr:cxnSp macro="">
      <xdr:nvCxnSpPr>
        <xdr:cNvPr id="532" name="直線コネクタ 531">
          <a:extLst>
            <a:ext uri="{FF2B5EF4-FFF2-40B4-BE49-F238E27FC236}">
              <a16:creationId xmlns:a16="http://schemas.microsoft.com/office/drawing/2014/main" id="{6648C042-9B31-4151-A30D-0193DE720EF1}"/>
            </a:ext>
          </a:extLst>
        </xdr:cNvPr>
        <xdr:cNvCxnSpPr/>
      </xdr:nvCxnSpPr>
      <xdr:spPr>
        <a:xfrm flipV="1">
          <a:off x="16318864" y="954214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64787</xdr:rowOff>
    </xdr:from>
    <xdr:ext cx="405111" cy="259045"/>
    <xdr:sp macro="" textlink="">
      <xdr:nvSpPr>
        <xdr:cNvPr id="533" name="【学校施設】&#10;有形固定資産減価償却率最小値テキスト">
          <a:extLst>
            <a:ext uri="{FF2B5EF4-FFF2-40B4-BE49-F238E27FC236}">
              <a16:creationId xmlns:a16="http://schemas.microsoft.com/office/drawing/2014/main" id="{4E0E6F97-01B7-4F70-8B05-AC0354E98A6B}"/>
            </a:ext>
          </a:extLst>
        </xdr:cNvPr>
        <xdr:cNvSpPr txBox="1"/>
      </xdr:nvSpPr>
      <xdr:spPr>
        <a:xfrm>
          <a:off x="16357600" y="1086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60960</xdr:rowOff>
    </xdr:from>
    <xdr:to>
      <xdr:col>86</xdr:col>
      <xdr:colOff>25400</xdr:colOff>
      <xdr:row>63</xdr:row>
      <xdr:rowOff>60960</xdr:rowOff>
    </xdr:to>
    <xdr:cxnSp macro="">
      <xdr:nvCxnSpPr>
        <xdr:cNvPr id="534" name="直線コネクタ 533">
          <a:extLst>
            <a:ext uri="{FF2B5EF4-FFF2-40B4-BE49-F238E27FC236}">
              <a16:creationId xmlns:a16="http://schemas.microsoft.com/office/drawing/2014/main" id="{95FFF7B8-466D-4562-B872-43981145789D}"/>
            </a:ext>
          </a:extLst>
        </xdr:cNvPr>
        <xdr:cNvCxnSpPr/>
      </xdr:nvCxnSpPr>
      <xdr:spPr>
        <a:xfrm>
          <a:off x="16230600" y="1086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59072</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BDABB170-6E64-4BB8-93F5-BB5A101A9425}"/>
            </a:ext>
          </a:extLst>
        </xdr:cNvPr>
        <xdr:cNvSpPr txBox="1"/>
      </xdr:nvSpPr>
      <xdr:spPr>
        <a:xfrm>
          <a:off x="16357600" y="931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112395</xdr:rowOff>
    </xdr:from>
    <xdr:to>
      <xdr:col>86</xdr:col>
      <xdr:colOff>25400</xdr:colOff>
      <xdr:row>55</xdr:row>
      <xdr:rowOff>112395</xdr:rowOff>
    </xdr:to>
    <xdr:cxnSp macro="">
      <xdr:nvCxnSpPr>
        <xdr:cNvPr id="536" name="直線コネクタ 535">
          <a:extLst>
            <a:ext uri="{FF2B5EF4-FFF2-40B4-BE49-F238E27FC236}">
              <a16:creationId xmlns:a16="http://schemas.microsoft.com/office/drawing/2014/main" id="{3D1A628B-22DF-4A14-A925-DAAD78C67B9F}"/>
            </a:ext>
          </a:extLst>
        </xdr:cNvPr>
        <xdr:cNvCxnSpPr/>
      </xdr:nvCxnSpPr>
      <xdr:spPr>
        <a:xfrm>
          <a:off x="16230600" y="954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23512</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1D929DCA-7D86-4949-8688-7FEA32D6C223}"/>
            </a:ext>
          </a:extLst>
        </xdr:cNvPr>
        <xdr:cNvSpPr txBox="1"/>
      </xdr:nvSpPr>
      <xdr:spPr>
        <a:xfrm>
          <a:off x="16357600" y="10139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xdr:rowOff>
    </xdr:from>
    <xdr:to>
      <xdr:col>85</xdr:col>
      <xdr:colOff>177800</xdr:colOff>
      <xdr:row>60</xdr:row>
      <xdr:rowOff>102235</xdr:rowOff>
    </xdr:to>
    <xdr:sp macro="" textlink="">
      <xdr:nvSpPr>
        <xdr:cNvPr id="538" name="フローチャート: 判断 537">
          <a:extLst>
            <a:ext uri="{FF2B5EF4-FFF2-40B4-BE49-F238E27FC236}">
              <a16:creationId xmlns:a16="http://schemas.microsoft.com/office/drawing/2014/main" id="{8D3527A9-8BDF-4CAD-B28C-43EF57924DC0}"/>
            </a:ext>
          </a:extLst>
        </xdr:cNvPr>
        <xdr:cNvSpPr/>
      </xdr:nvSpPr>
      <xdr:spPr>
        <a:xfrm>
          <a:off x="162687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539" name="フローチャート: 判断 538">
          <a:extLst>
            <a:ext uri="{FF2B5EF4-FFF2-40B4-BE49-F238E27FC236}">
              <a16:creationId xmlns:a16="http://schemas.microsoft.com/office/drawing/2014/main" id="{C0F50B20-9056-4311-AA21-4EEFDF44CD39}"/>
            </a:ext>
          </a:extLst>
        </xdr:cNvPr>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118745</xdr:rowOff>
    </xdr:from>
    <xdr:to>
      <xdr:col>76</xdr:col>
      <xdr:colOff>165100</xdr:colOff>
      <xdr:row>60</xdr:row>
      <xdr:rowOff>48895</xdr:rowOff>
    </xdr:to>
    <xdr:sp macro="" textlink="">
      <xdr:nvSpPr>
        <xdr:cNvPr id="540" name="フローチャート: 判断 539">
          <a:extLst>
            <a:ext uri="{FF2B5EF4-FFF2-40B4-BE49-F238E27FC236}">
              <a16:creationId xmlns:a16="http://schemas.microsoft.com/office/drawing/2014/main" id="{0323A8C1-5113-445B-BD03-3A7CB9A98404}"/>
            </a:ext>
          </a:extLst>
        </xdr:cNvPr>
        <xdr:cNvSpPr/>
      </xdr:nvSpPr>
      <xdr:spPr>
        <a:xfrm>
          <a:off x="14541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101600</xdr:rowOff>
    </xdr:from>
    <xdr:to>
      <xdr:col>72</xdr:col>
      <xdr:colOff>38100</xdr:colOff>
      <xdr:row>60</xdr:row>
      <xdr:rowOff>31750</xdr:rowOff>
    </xdr:to>
    <xdr:sp macro="" textlink="">
      <xdr:nvSpPr>
        <xdr:cNvPr id="541" name="フローチャート: 判断 540">
          <a:extLst>
            <a:ext uri="{FF2B5EF4-FFF2-40B4-BE49-F238E27FC236}">
              <a16:creationId xmlns:a16="http://schemas.microsoft.com/office/drawing/2014/main" id="{1A8B73C5-6F15-427C-95A6-22628DBE3585}"/>
            </a:ext>
          </a:extLst>
        </xdr:cNvPr>
        <xdr:cNvSpPr/>
      </xdr:nvSpPr>
      <xdr:spPr>
        <a:xfrm>
          <a:off x="13652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76835</xdr:rowOff>
    </xdr:from>
    <xdr:to>
      <xdr:col>67</xdr:col>
      <xdr:colOff>101600</xdr:colOff>
      <xdr:row>60</xdr:row>
      <xdr:rowOff>6985</xdr:rowOff>
    </xdr:to>
    <xdr:sp macro="" textlink="">
      <xdr:nvSpPr>
        <xdr:cNvPr id="542" name="フローチャート: 判断 541">
          <a:extLst>
            <a:ext uri="{FF2B5EF4-FFF2-40B4-BE49-F238E27FC236}">
              <a16:creationId xmlns:a16="http://schemas.microsoft.com/office/drawing/2014/main" id="{5942F24D-62FD-41B0-804F-BE92BAE3C654}"/>
            </a:ext>
          </a:extLst>
        </xdr:cNvPr>
        <xdr:cNvSpPr/>
      </xdr:nvSpPr>
      <xdr:spPr>
        <a:xfrm>
          <a:off x="12763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FEFCBBED-DD08-4AAD-B288-A6069175452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F248E6C9-B3E4-432A-9383-2DA52C99A7F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816B310B-4AEA-47BA-897F-B425FA951DC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829F1D68-803A-4685-9394-8A7B3E09B61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E00F3F0A-621B-4AE2-8710-F20B77EEA28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40640</xdr:rowOff>
    </xdr:from>
    <xdr:to>
      <xdr:col>85</xdr:col>
      <xdr:colOff>177800</xdr:colOff>
      <xdr:row>60</xdr:row>
      <xdr:rowOff>142240</xdr:rowOff>
    </xdr:to>
    <xdr:sp macro="" textlink="">
      <xdr:nvSpPr>
        <xdr:cNvPr id="548" name="楕円 547">
          <a:extLst>
            <a:ext uri="{FF2B5EF4-FFF2-40B4-BE49-F238E27FC236}">
              <a16:creationId xmlns:a16="http://schemas.microsoft.com/office/drawing/2014/main" id="{4DBB9915-03CF-4922-9C4A-456E2631B695}"/>
            </a:ext>
          </a:extLst>
        </xdr:cNvPr>
        <xdr:cNvSpPr/>
      </xdr:nvSpPr>
      <xdr:spPr>
        <a:xfrm>
          <a:off x="162687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19067</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05FCE5E9-82BF-4D51-A9D4-0989B50EE4A6}"/>
            </a:ext>
          </a:extLst>
        </xdr:cNvPr>
        <xdr:cNvSpPr txBox="1"/>
      </xdr:nvSpPr>
      <xdr:spPr>
        <a:xfrm>
          <a:off x="16357600"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164465</xdr:rowOff>
    </xdr:from>
    <xdr:to>
      <xdr:col>81</xdr:col>
      <xdr:colOff>101600</xdr:colOff>
      <xdr:row>60</xdr:row>
      <xdr:rowOff>94615</xdr:rowOff>
    </xdr:to>
    <xdr:sp macro="" textlink="">
      <xdr:nvSpPr>
        <xdr:cNvPr id="550" name="楕円 549">
          <a:extLst>
            <a:ext uri="{FF2B5EF4-FFF2-40B4-BE49-F238E27FC236}">
              <a16:creationId xmlns:a16="http://schemas.microsoft.com/office/drawing/2014/main" id="{21389E83-421D-47E9-AB89-A23EDA68A61E}"/>
            </a:ext>
          </a:extLst>
        </xdr:cNvPr>
        <xdr:cNvSpPr/>
      </xdr:nvSpPr>
      <xdr:spPr>
        <a:xfrm>
          <a:off x="15430500" y="1028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43815</xdr:rowOff>
    </xdr:from>
    <xdr:to>
      <xdr:col>85</xdr:col>
      <xdr:colOff>127000</xdr:colOff>
      <xdr:row>60</xdr:row>
      <xdr:rowOff>91440</xdr:rowOff>
    </xdr:to>
    <xdr:cxnSp macro="">
      <xdr:nvCxnSpPr>
        <xdr:cNvPr id="551" name="直線コネクタ 550">
          <a:extLst>
            <a:ext uri="{FF2B5EF4-FFF2-40B4-BE49-F238E27FC236}">
              <a16:creationId xmlns:a16="http://schemas.microsoft.com/office/drawing/2014/main" id="{1448D7A7-65E0-46D0-83D9-CD2CDCB1299E}"/>
            </a:ext>
          </a:extLst>
        </xdr:cNvPr>
        <xdr:cNvCxnSpPr/>
      </xdr:nvCxnSpPr>
      <xdr:spPr>
        <a:xfrm>
          <a:off x="15481300" y="1033081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170180</xdr:rowOff>
    </xdr:from>
    <xdr:to>
      <xdr:col>76</xdr:col>
      <xdr:colOff>165100</xdr:colOff>
      <xdr:row>60</xdr:row>
      <xdr:rowOff>100330</xdr:rowOff>
    </xdr:to>
    <xdr:sp macro="" textlink="">
      <xdr:nvSpPr>
        <xdr:cNvPr id="552" name="楕円 551">
          <a:extLst>
            <a:ext uri="{FF2B5EF4-FFF2-40B4-BE49-F238E27FC236}">
              <a16:creationId xmlns:a16="http://schemas.microsoft.com/office/drawing/2014/main" id="{2B1BD11C-7F3F-4E96-915E-24F298EDB012}"/>
            </a:ext>
          </a:extLst>
        </xdr:cNvPr>
        <xdr:cNvSpPr/>
      </xdr:nvSpPr>
      <xdr:spPr>
        <a:xfrm>
          <a:off x="145415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43815</xdr:rowOff>
    </xdr:from>
    <xdr:to>
      <xdr:col>81</xdr:col>
      <xdr:colOff>50800</xdr:colOff>
      <xdr:row>60</xdr:row>
      <xdr:rowOff>49530</xdr:rowOff>
    </xdr:to>
    <xdr:cxnSp macro="">
      <xdr:nvCxnSpPr>
        <xdr:cNvPr id="553" name="直線コネクタ 552">
          <a:extLst>
            <a:ext uri="{FF2B5EF4-FFF2-40B4-BE49-F238E27FC236}">
              <a16:creationId xmlns:a16="http://schemas.microsoft.com/office/drawing/2014/main" id="{129B6404-55D0-45A8-9B0A-0D6E55B410DA}"/>
            </a:ext>
          </a:extLst>
        </xdr:cNvPr>
        <xdr:cNvCxnSpPr/>
      </xdr:nvCxnSpPr>
      <xdr:spPr>
        <a:xfrm flipV="1">
          <a:off x="14592300" y="1033081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153035</xdr:rowOff>
    </xdr:from>
    <xdr:to>
      <xdr:col>72</xdr:col>
      <xdr:colOff>38100</xdr:colOff>
      <xdr:row>60</xdr:row>
      <xdr:rowOff>83185</xdr:rowOff>
    </xdr:to>
    <xdr:sp macro="" textlink="">
      <xdr:nvSpPr>
        <xdr:cNvPr id="554" name="楕円 553">
          <a:extLst>
            <a:ext uri="{FF2B5EF4-FFF2-40B4-BE49-F238E27FC236}">
              <a16:creationId xmlns:a16="http://schemas.microsoft.com/office/drawing/2014/main" id="{663E0DC1-2FB7-41F6-A0DF-BC4E81FC7A35}"/>
            </a:ext>
          </a:extLst>
        </xdr:cNvPr>
        <xdr:cNvSpPr/>
      </xdr:nvSpPr>
      <xdr:spPr>
        <a:xfrm>
          <a:off x="13652500" y="102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32385</xdr:rowOff>
    </xdr:from>
    <xdr:to>
      <xdr:col>76</xdr:col>
      <xdr:colOff>114300</xdr:colOff>
      <xdr:row>60</xdr:row>
      <xdr:rowOff>49530</xdr:rowOff>
    </xdr:to>
    <xdr:cxnSp macro="">
      <xdr:nvCxnSpPr>
        <xdr:cNvPr id="555" name="直線コネクタ 554">
          <a:extLst>
            <a:ext uri="{FF2B5EF4-FFF2-40B4-BE49-F238E27FC236}">
              <a16:creationId xmlns:a16="http://schemas.microsoft.com/office/drawing/2014/main" id="{7AF40546-FFED-4917-B129-48BF6A0BD6BB}"/>
            </a:ext>
          </a:extLst>
        </xdr:cNvPr>
        <xdr:cNvCxnSpPr/>
      </xdr:nvCxnSpPr>
      <xdr:spPr>
        <a:xfrm>
          <a:off x="13703300" y="1031938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111125</xdr:rowOff>
    </xdr:from>
    <xdr:to>
      <xdr:col>67</xdr:col>
      <xdr:colOff>101600</xdr:colOff>
      <xdr:row>60</xdr:row>
      <xdr:rowOff>41275</xdr:rowOff>
    </xdr:to>
    <xdr:sp macro="" textlink="">
      <xdr:nvSpPr>
        <xdr:cNvPr id="556" name="楕円 555">
          <a:extLst>
            <a:ext uri="{FF2B5EF4-FFF2-40B4-BE49-F238E27FC236}">
              <a16:creationId xmlns:a16="http://schemas.microsoft.com/office/drawing/2014/main" id="{C28C7F8D-A2C3-466F-9771-7251CA20422F}"/>
            </a:ext>
          </a:extLst>
        </xdr:cNvPr>
        <xdr:cNvSpPr/>
      </xdr:nvSpPr>
      <xdr:spPr>
        <a:xfrm>
          <a:off x="12763500" y="1022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161925</xdr:rowOff>
    </xdr:from>
    <xdr:to>
      <xdr:col>71</xdr:col>
      <xdr:colOff>177800</xdr:colOff>
      <xdr:row>60</xdr:row>
      <xdr:rowOff>32385</xdr:rowOff>
    </xdr:to>
    <xdr:cxnSp macro="">
      <xdr:nvCxnSpPr>
        <xdr:cNvPr id="557" name="直線コネクタ 556">
          <a:extLst>
            <a:ext uri="{FF2B5EF4-FFF2-40B4-BE49-F238E27FC236}">
              <a16:creationId xmlns:a16="http://schemas.microsoft.com/office/drawing/2014/main" id="{129FC1CC-3228-4B78-8F07-BA050B5454F4}"/>
            </a:ext>
          </a:extLst>
        </xdr:cNvPr>
        <xdr:cNvCxnSpPr/>
      </xdr:nvCxnSpPr>
      <xdr:spPr>
        <a:xfrm>
          <a:off x="12814300" y="1027747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78757</xdr:rowOff>
    </xdr:from>
    <xdr:ext cx="405111" cy="259045"/>
    <xdr:sp macro="" textlink="">
      <xdr:nvSpPr>
        <xdr:cNvPr id="558" name="n_1aveValue【学校施設】&#10;有形固定資産減価償却率">
          <a:extLst>
            <a:ext uri="{FF2B5EF4-FFF2-40B4-BE49-F238E27FC236}">
              <a16:creationId xmlns:a16="http://schemas.microsoft.com/office/drawing/2014/main" id="{200F9BB2-950E-4CA9-8C4F-BFCB8474326E}"/>
            </a:ext>
          </a:extLst>
        </xdr:cNvPr>
        <xdr:cNvSpPr txBox="1"/>
      </xdr:nvSpPr>
      <xdr:spPr>
        <a:xfrm>
          <a:off x="152660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65422</xdr:rowOff>
    </xdr:from>
    <xdr:ext cx="405111" cy="259045"/>
    <xdr:sp macro="" textlink="">
      <xdr:nvSpPr>
        <xdr:cNvPr id="559" name="n_2aveValue【学校施設】&#10;有形固定資産減価償却率">
          <a:extLst>
            <a:ext uri="{FF2B5EF4-FFF2-40B4-BE49-F238E27FC236}">
              <a16:creationId xmlns:a16="http://schemas.microsoft.com/office/drawing/2014/main" id="{F9BD2779-7484-40CC-81C3-A15414BEE737}"/>
            </a:ext>
          </a:extLst>
        </xdr:cNvPr>
        <xdr:cNvSpPr txBox="1"/>
      </xdr:nvSpPr>
      <xdr:spPr>
        <a:xfrm>
          <a:off x="14389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48277</xdr:rowOff>
    </xdr:from>
    <xdr:ext cx="405111" cy="259045"/>
    <xdr:sp macro="" textlink="">
      <xdr:nvSpPr>
        <xdr:cNvPr id="560" name="n_3aveValue【学校施設】&#10;有形固定資産減価償却率">
          <a:extLst>
            <a:ext uri="{FF2B5EF4-FFF2-40B4-BE49-F238E27FC236}">
              <a16:creationId xmlns:a16="http://schemas.microsoft.com/office/drawing/2014/main" id="{E7A04A8C-ECBC-48A0-95E2-6F3A4C92DA46}"/>
            </a:ext>
          </a:extLst>
        </xdr:cNvPr>
        <xdr:cNvSpPr txBox="1"/>
      </xdr:nvSpPr>
      <xdr:spPr>
        <a:xfrm>
          <a:off x="13500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23512</xdr:rowOff>
    </xdr:from>
    <xdr:ext cx="405111" cy="259045"/>
    <xdr:sp macro="" textlink="">
      <xdr:nvSpPr>
        <xdr:cNvPr id="561" name="n_4aveValue【学校施設】&#10;有形固定資産減価償却率">
          <a:extLst>
            <a:ext uri="{FF2B5EF4-FFF2-40B4-BE49-F238E27FC236}">
              <a16:creationId xmlns:a16="http://schemas.microsoft.com/office/drawing/2014/main" id="{9FD95450-910E-4365-9C57-D448E0816771}"/>
            </a:ext>
          </a:extLst>
        </xdr:cNvPr>
        <xdr:cNvSpPr txBox="1"/>
      </xdr:nvSpPr>
      <xdr:spPr>
        <a:xfrm>
          <a:off x="12611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85742</xdr:rowOff>
    </xdr:from>
    <xdr:ext cx="405111" cy="259045"/>
    <xdr:sp macro="" textlink="">
      <xdr:nvSpPr>
        <xdr:cNvPr id="562" name="n_1mainValue【学校施設】&#10;有形固定資産減価償却率">
          <a:extLst>
            <a:ext uri="{FF2B5EF4-FFF2-40B4-BE49-F238E27FC236}">
              <a16:creationId xmlns:a16="http://schemas.microsoft.com/office/drawing/2014/main" id="{DE9A65C8-9A7E-4AE1-A68D-17D7A6E2154A}"/>
            </a:ext>
          </a:extLst>
        </xdr:cNvPr>
        <xdr:cNvSpPr txBox="1"/>
      </xdr:nvSpPr>
      <xdr:spPr>
        <a:xfrm>
          <a:off x="152660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91457</xdr:rowOff>
    </xdr:from>
    <xdr:ext cx="405111" cy="259045"/>
    <xdr:sp macro="" textlink="">
      <xdr:nvSpPr>
        <xdr:cNvPr id="563" name="n_2mainValue【学校施設】&#10;有形固定資産減価償却率">
          <a:extLst>
            <a:ext uri="{FF2B5EF4-FFF2-40B4-BE49-F238E27FC236}">
              <a16:creationId xmlns:a16="http://schemas.microsoft.com/office/drawing/2014/main" id="{C5A7F0D9-2DAE-4CD6-9F34-A9497F1A3608}"/>
            </a:ext>
          </a:extLst>
        </xdr:cNvPr>
        <xdr:cNvSpPr txBox="1"/>
      </xdr:nvSpPr>
      <xdr:spPr>
        <a:xfrm>
          <a:off x="14389744" y="1037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74312</xdr:rowOff>
    </xdr:from>
    <xdr:ext cx="405111" cy="259045"/>
    <xdr:sp macro="" textlink="">
      <xdr:nvSpPr>
        <xdr:cNvPr id="564" name="n_3mainValue【学校施設】&#10;有形固定資産減価償却率">
          <a:extLst>
            <a:ext uri="{FF2B5EF4-FFF2-40B4-BE49-F238E27FC236}">
              <a16:creationId xmlns:a16="http://schemas.microsoft.com/office/drawing/2014/main" id="{2A51A72F-CFF8-49B9-86C6-7139FB536FE9}"/>
            </a:ext>
          </a:extLst>
        </xdr:cNvPr>
        <xdr:cNvSpPr txBox="1"/>
      </xdr:nvSpPr>
      <xdr:spPr>
        <a:xfrm>
          <a:off x="135007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32402</xdr:rowOff>
    </xdr:from>
    <xdr:ext cx="405111" cy="259045"/>
    <xdr:sp macro="" textlink="">
      <xdr:nvSpPr>
        <xdr:cNvPr id="565" name="n_4mainValue【学校施設】&#10;有形固定資産減価償却率">
          <a:extLst>
            <a:ext uri="{FF2B5EF4-FFF2-40B4-BE49-F238E27FC236}">
              <a16:creationId xmlns:a16="http://schemas.microsoft.com/office/drawing/2014/main" id="{062C78E9-98AA-41DA-9B84-94668BE850BB}"/>
            </a:ext>
          </a:extLst>
        </xdr:cNvPr>
        <xdr:cNvSpPr txBox="1"/>
      </xdr:nvSpPr>
      <xdr:spPr>
        <a:xfrm>
          <a:off x="126117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3428563A-CBB9-472A-B260-53FAFCBA04D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9ECC70D1-150C-4607-8A68-1CD7A2EF172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E3DDE63B-4AE3-4AC2-B7DC-EBBB8061DE3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0DF8B8F4-0D7E-41EF-9213-75743F3D81E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EC8793D2-20D0-40D1-8DB9-37996AE7631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8B1C8191-DC3C-4756-BD53-A7AF2EEF3AA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807F89D8-9866-48A2-9584-5414A87DCF3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FC6BC567-B647-4B2A-A56E-319FBAF6A76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E91587AA-2EE6-4047-BCE8-E65F094227B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8087BBA1-B313-4F67-8578-1B010533149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id="{193770AD-6F98-4557-8691-3DCA1B762A5D}"/>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id="{D6B7E723-6BC0-485F-A53B-91EF953DA074}"/>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id="{19B79ACA-4B44-4CE5-87A3-B85EB65F502D}"/>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id="{D1D15DD8-10AA-4A8E-97DA-BB6577F77C0E}"/>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0A3E8F7F-A41B-4EF6-834F-302DCA236286}"/>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1" name="テキスト ボックス 580">
          <a:extLst>
            <a:ext uri="{FF2B5EF4-FFF2-40B4-BE49-F238E27FC236}">
              <a16:creationId xmlns:a16="http://schemas.microsoft.com/office/drawing/2014/main" id="{E3E25245-BC7C-4A01-BBD4-EDFB6439A7C3}"/>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id="{FD9E8D5F-9798-4C57-B026-C4693BEE1DDC}"/>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3" name="テキスト ボックス 582">
          <a:extLst>
            <a:ext uri="{FF2B5EF4-FFF2-40B4-BE49-F238E27FC236}">
              <a16:creationId xmlns:a16="http://schemas.microsoft.com/office/drawing/2014/main" id="{01DEF9C6-1A74-44AE-89CC-8E253E894B6E}"/>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id="{82D4758E-7AA1-43F0-9648-7CEADA251803}"/>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5" name="テキスト ボックス 584">
          <a:extLst>
            <a:ext uri="{FF2B5EF4-FFF2-40B4-BE49-F238E27FC236}">
              <a16:creationId xmlns:a16="http://schemas.microsoft.com/office/drawing/2014/main" id="{7A8E4F4F-593F-4D1E-B77C-EFCBCAB4152B}"/>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6D3F2FC5-B5D0-40C7-9574-75B6845E922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7" name="テキスト ボックス 586">
          <a:extLst>
            <a:ext uri="{FF2B5EF4-FFF2-40B4-BE49-F238E27FC236}">
              <a16:creationId xmlns:a16="http://schemas.microsoft.com/office/drawing/2014/main" id="{95CDD785-4D1B-4EA9-BC5F-640645387D47}"/>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1AFFF871-C72B-4BBD-BB6A-AB4856A66C6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57988</xdr:rowOff>
    </xdr:from>
    <xdr:to>
      <xdr:col>116</xdr:col>
      <xdr:colOff>62864</xdr:colOff>
      <xdr:row>63</xdr:row>
      <xdr:rowOff>131064</xdr:rowOff>
    </xdr:to>
    <xdr:cxnSp macro="">
      <xdr:nvCxnSpPr>
        <xdr:cNvPr id="589" name="直線コネクタ 588">
          <a:extLst>
            <a:ext uri="{FF2B5EF4-FFF2-40B4-BE49-F238E27FC236}">
              <a16:creationId xmlns:a16="http://schemas.microsoft.com/office/drawing/2014/main" id="{41582A4C-D3E8-4E9F-AB1A-63E258521693}"/>
            </a:ext>
          </a:extLst>
        </xdr:cNvPr>
        <xdr:cNvCxnSpPr/>
      </xdr:nvCxnSpPr>
      <xdr:spPr>
        <a:xfrm flipV="1">
          <a:off x="22160864" y="9659188"/>
          <a:ext cx="0" cy="1273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134891</xdr:rowOff>
    </xdr:from>
    <xdr:ext cx="469744" cy="259045"/>
    <xdr:sp macro="" textlink="">
      <xdr:nvSpPr>
        <xdr:cNvPr id="590" name="【学校施設】&#10;一人当たり面積最小値テキスト">
          <a:extLst>
            <a:ext uri="{FF2B5EF4-FFF2-40B4-BE49-F238E27FC236}">
              <a16:creationId xmlns:a16="http://schemas.microsoft.com/office/drawing/2014/main" id="{B205AAD7-CB68-44F4-B899-7AB306ACA59B}"/>
            </a:ext>
          </a:extLst>
        </xdr:cNvPr>
        <xdr:cNvSpPr txBox="1"/>
      </xdr:nvSpPr>
      <xdr:spPr>
        <a:xfrm>
          <a:off x="22199600" y="1093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131064</xdr:rowOff>
    </xdr:from>
    <xdr:to>
      <xdr:col>116</xdr:col>
      <xdr:colOff>152400</xdr:colOff>
      <xdr:row>63</xdr:row>
      <xdr:rowOff>131064</xdr:rowOff>
    </xdr:to>
    <xdr:cxnSp macro="">
      <xdr:nvCxnSpPr>
        <xdr:cNvPr id="591" name="直線コネクタ 590">
          <a:extLst>
            <a:ext uri="{FF2B5EF4-FFF2-40B4-BE49-F238E27FC236}">
              <a16:creationId xmlns:a16="http://schemas.microsoft.com/office/drawing/2014/main" id="{5C3D1B17-F779-44B3-BF0F-8623A9D68E09}"/>
            </a:ext>
          </a:extLst>
        </xdr:cNvPr>
        <xdr:cNvCxnSpPr/>
      </xdr:nvCxnSpPr>
      <xdr:spPr>
        <a:xfrm>
          <a:off x="22072600" y="10932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4665</xdr:rowOff>
    </xdr:from>
    <xdr:ext cx="534377" cy="259045"/>
    <xdr:sp macro="" textlink="">
      <xdr:nvSpPr>
        <xdr:cNvPr id="592" name="【学校施設】&#10;一人当たり面積最大値テキスト">
          <a:extLst>
            <a:ext uri="{FF2B5EF4-FFF2-40B4-BE49-F238E27FC236}">
              <a16:creationId xmlns:a16="http://schemas.microsoft.com/office/drawing/2014/main" id="{96DF9BB7-A46B-4FE5-985D-59DE164ED790}"/>
            </a:ext>
          </a:extLst>
        </xdr:cNvPr>
        <xdr:cNvSpPr txBox="1"/>
      </xdr:nvSpPr>
      <xdr:spPr>
        <a:xfrm>
          <a:off x="22199600" y="943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57988</xdr:rowOff>
    </xdr:from>
    <xdr:to>
      <xdr:col>116</xdr:col>
      <xdr:colOff>152400</xdr:colOff>
      <xdr:row>56</xdr:row>
      <xdr:rowOff>57988</xdr:rowOff>
    </xdr:to>
    <xdr:cxnSp macro="">
      <xdr:nvCxnSpPr>
        <xdr:cNvPr id="593" name="直線コネクタ 592">
          <a:extLst>
            <a:ext uri="{FF2B5EF4-FFF2-40B4-BE49-F238E27FC236}">
              <a16:creationId xmlns:a16="http://schemas.microsoft.com/office/drawing/2014/main" id="{30EA8DC2-ED4F-4CF6-9B39-CD17A3A8751E}"/>
            </a:ext>
          </a:extLst>
        </xdr:cNvPr>
        <xdr:cNvCxnSpPr/>
      </xdr:nvCxnSpPr>
      <xdr:spPr>
        <a:xfrm>
          <a:off x="22072600" y="96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134688</xdr:rowOff>
    </xdr:from>
    <xdr:ext cx="469744" cy="259045"/>
    <xdr:sp macro="" textlink="">
      <xdr:nvSpPr>
        <xdr:cNvPr id="594" name="【学校施設】&#10;一人当たり面積平均値テキスト">
          <a:extLst>
            <a:ext uri="{FF2B5EF4-FFF2-40B4-BE49-F238E27FC236}">
              <a16:creationId xmlns:a16="http://schemas.microsoft.com/office/drawing/2014/main" id="{37968E93-1F71-4A91-BE18-43B720FDE832}"/>
            </a:ext>
          </a:extLst>
        </xdr:cNvPr>
        <xdr:cNvSpPr txBox="1"/>
      </xdr:nvSpPr>
      <xdr:spPr>
        <a:xfrm>
          <a:off x="22199600" y="10593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111811</xdr:rowOff>
    </xdr:from>
    <xdr:to>
      <xdr:col>116</xdr:col>
      <xdr:colOff>114300</xdr:colOff>
      <xdr:row>63</xdr:row>
      <xdr:rowOff>41961</xdr:rowOff>
    </xdr:to>
    <xdr:sp macro="" textlink="">
      <xdr:nvSpPr>
        <xdr:cNvPr id="595" name="フローチャート: 判断 594">
          <a:extLst>
            <a:ext uri="{FF2B5EF4-FFF2-40B4-BE49-F238E27FC236}">
              <a16:creationId xmlns:a16="http://schemas.microsoft.com/office/drawing/2014/main" id="{7CFF61DC-2CEC-459B-820B-1C490E825DA7}"/>
            </a:ext>
          </a:extLst>
        </xdr:cNvPr>
        <xdr:cNvSpPr/>
      </xdr:nvSpPr>
      <xdr:spPr>
        <a:xfrm>
          <a:off x="22110700" y="1074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119431</xdr:rowOff>
    </xdr:from>
    <xdr:to>
      <xdr:col>112</xdr:col>
      <xdr:colOff>38100</xdr:colOff>
      <xdr:row>63</xdr:row>
      <xdr:rowOff>49581</xdr:rowOff>
    </xdr:to>
    <xdr:sp macro="" textlink="">
      <xdr:nvSpPr>
        <xdr:cNvPr id="596" name="フローチャート: 判断 595">
          <a:extLst>
            <a:ext uri="{FF2B5EF4-FFF2-40B4-BE49-F238E27FC236}">
              <a16:creationId xmlns:a16="http://schemas.microsoft.com/office/drawing/2014/main" id="{6CE2A514-4B2C-4883-8977-31B3CFA4E2B4}"/>
            </a:ext>
          </a:extLst>
        </xdr:cNvPr>
        <xdr:cNvSpPr/>
      </xdr:nvSpPr>
      <xdr:spPr>
        <a:xfrm>
          <a:off x="21272500" y="107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107924</xdr:rowOff>
    </xdr:from>
    <xdr:to>
      <xdr:col>107</xdr:col>
      <xdr:colOff>101600</xdr:colOff>
      <xdr:row>63</xdr:row>
      <xdr:rowOff>38074</xdr:rowOff>
    </xdr:to>
    <xdr:sp macro="" textlink="">
      <xdr:nvSpPr>
        <xdr:cNvPr id="597" name="フローチャート: 判断 596">
          <a:extLst>
            <a:ext uri="{FF2B5EF4-FFF2-40B4-BE49-F238E27FC236}">
              <a16:creationId xmlns:a16="http://schemas.microsoft.com/office/drawing/2014/main" id="{E3731B5A-4FFA-4318-8928-B4A259522C73}"/>
            </a:ext>
          </a:extLst>
        </xdr:cNvPr>
        <xdr:cNvSpPr/>
      </xdr:nvSpPr>
      <xdr:spPr>
        <a:xfrm>
          <a:off x="20383500" y="10737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107162</xdr:rowOff>
    </xdr:from>
    <xdr:to>
      <xdr:col>102</xdr:col>
      <xdr:colOff>165100</xdr:colOff>
      <xdr:row>63</xdr:row>
      <xdr:rowOff>37312</xdr:rowOff>
    </xdr:to>
    <xdr:sp macro="" textlink="">
      <xdr:nvSpPr>
        <xdr:cNvPr id="598" name="フローチャート: 判断 597">
          <a:extLst>
            <a:ext uri="{FF2B5EF4-FFF2-40B4-BE49-F238E27FC236}">
              <a16:creationId xmlns:a16="http://schemas.microsoft.com/office/drawing/2014/main" id="{C2FECA51-C637-4130-88C3-0846846E3A18}"/>
            </a:ext>
          </a:extLst>
        </xdr:cNvPr>
        <xdr:cNvSpPr/>
      </xdr:nvSpPr>
      <xdr:spPr>
        <a:xfrm>
          <a:off x="19494500" y="1073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114402</xdr:rowOff>
    </xdr:from>
    <xdr:to>
      <xdr:col>98</xdr:col>
      <xdr:colOff>38100</xdr:colOff>
      <xdr:row>63</xdr:row>
      <xdr:rowOff>44552</xdr:rowOff>
    </xdr:to>
    <xdr:sp macro="" textlink="">
      <xdr:nvSpPr>
        <xdr:cNvPr id="599" name="フローチャート: 判断 598">
          <a:extLst>
            <a:ext uri="{FF2B5EF4-FFF2-40B4-BE49-F238E27FC236}">
              <a16:creationId xmlns:a16="http://schemas.microsoft.com/office/drawing/2014/main" id="{3B88D691-AE02-4AFE-B1E6-D9B88DC9645F}"/>
            </a:ext>
          </a:extLst>
        </xdr:cNvPr>
        <xdr:cNvSpPr/>
      </xdr:nvSpPr>
      <xdr:spPr>
        <a:xfrm>
          <a:off x="18605500" y="1074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3C25FA17-4958-4403-B683-B8F38FA5F83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10A44E53-1EDA-430D-A15A-3BF392D7AD6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EE31E1C4-7DFF-4C82-BFDB-BDD279BDCC1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582832B7-F0FD-4CC2-9260-3AE9CB2EBCF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6865F87C-778B-49CE-8F38-04957987847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134289</xdr:rowOff>
    </xdr:from>
    <xdr:to>
      <xdr:col>116</xdr:col>
      <xdr:colOff>114300</xdr:colOff>
      <xdr:row>63</xdr:row>
      <xdr:rowOff>64439</xdr:rowOff>
    </xdr:to>
    <xdr:sp macro="" textlink="">
      <xdr:nvSpPr>
        <xdr:cNvPr id="605" name="楕円 604">
          <a:extLst>
            <a:ext uri="{FF2B5EF4-FFF2-40B4-BE49-F238E27FC236}">
              <a16:creationId xmlns:a16="http://schemas.microsoft.com/office/drawing/2014/main" id="{C6ABD4C4-09F8-4019-9FB6-598D27FA0404}"/>
            </a:ext>
          </a:extLst>
        </xdr:cNvPr>
        <xdr:cNvSpPr/>
      </xdr:nvSpPr>
      <xdr:spPr>
        <a:xfrm>
          <a:off x="22110700" y="1076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90237</xdr:rowOff>
    </xdr:from>
    <xdr:ext cx="469744" cy="259045"/>
    <xdr:sp macro="" textlink="">
      <xdr:nvSpPr>
        <xdr:cNvPr id="606" name="【学校施設】&#10;一人当たり面積該当値テキスト">
          <a:extLst>
            <a:ext uri="{FF2B5EF4-FFF2-40B4-BE49-F238E27FC236}">
              <a16:creationId xmlns:a16="http://schemas.microsoft.com/office/drawing/2014/main" id="{419DC65D-E06A-4F39-87C9-9B09933E75DE}"/>
            </a:ext>
          </a:extLst>
        </xdr:cNvPr>
        <xdr:cNvSpPr txBox="1"/>
      </xdr:nvSpPr>
      <xdr:spPr>
        <a:xfrm>
          <a:off x="22199600" y="10720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139243</xdr:rowOff>
    </xdr:from>
    <xdr:to>
      <xdr:col>112</xdr:col>
      <xdr:colOff>38100</xdr:colOff>
      <xdr:row>63</xdr:row>
      <xdr:rowOff>69393</xdr:rowOff>
    </xdr:to>
    <xdr:sp macro="" textlink="">
      <xdr:nvSpPr>
        <xdr:cNvPr id="607" name="楕円 606">
          <a:extLst>
            <a:ext uri="{FF2B5EF4-FFF2-40B4-BE49-F238E27FC236}">
              <a16:creationId xmlns:a16="http://schemas.microsoft.com/office/drawing/2014/main" id="{A31E9D3B-8865-4847-ADE7-43FEE5A04018}"/>
            </a:ext>
          </a:extLst>
        </xdr:cNvPr>
        <xdr:cNvSpPr/>
      </xdr:nvSpPr>
      <xdr:spPr>
        <a:xfrm>
          <a:off x="21272500" y="1076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13639</xdr:rowOff>
    </xdr:from>
    <xdr:to>
      <xdr:col>116</xdr:col>
      <xdr:colOff>63500</xdr:colOff>
      <xdr:row>63</xdr:row>
      <xdr:rowOff>18593</xdr:rowOff>
    </xdr:to>
    <xdr:cxnSp macro="">
      <xdr:nvCxnSpPr>
        <xdr:cNvPr id="608" name="直線コネクタ 607">
          <a:extLst>
            <a:ext uri="{FF2B5EF4-FFF2-40B4-BE49-F238E27FC236}">
              <a16:creationId xmlns:a16="http://schemas.microsoft.com/office/drawing/2014/main" id="{688AD3B1-95C8-49D3-B7A2-B95325DCAC8B}"/>
            </a:ext>
          </a:extLst>
        </xdr:cNvPr>
        <xdr:cNvCxnSpPr/>
      </xdr:nvCxnSpPr>
      <xdr:spPr>
        <a:xfrm flipV="1">
          <a:off x="21323300" y="10814989"/>
          <a:ext cx="838200" cy="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143587</xdr:rowOff>
    </xdr:from>
    <xdr:to>
      <xdr:col>107</xdr:col>
      <xdr:colOff>101600</xdr:colOff>
      <xdr:row>63</xdr:row>
      <xdr:rowOff>73737</xdr:rowOff>
    </xdr:to>
    <xdr:sp macro="" textlink="">
      <xdr:nvSpPr>
        <xdr:cNvPr id="609" name="楕円 608">
          <a:extLst>
            <a:ext uri="{FF2B5EF4-FFF2-40B4-BE49-F238E27FC236}">
              <a16:creationId xmlns:a16="http://schemas.microsoft.com/office/drawing/2014/main" id="{B1FCEBEA-A46B-4B30-92C5-5D50425FA99B}"/>
            </a:ext>
          </a:extLst>
        </xdr:cNvPr>
        <xdr:cNvSpPr/>
      </xdr:nvSpPr>
      <xdr:spPr>
        <a:xfrm>
          <a:off x="20383500" y="1077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18593</xdr:rowOff>
    </xdr:from>
    <xdr:to>
      <xdr:col>111</xdr:col>
      <xdr:colOff>177800</xdr:colOff>
      <xdr:row>63</xdr:row>
      <xdr:rowOff>22937</xdr:rowOff>
    </xdr:to>
    <xdr:cxnSp macro="">
      <xdr:nvCxnSpPr>
        <xdr:cNvPr id="610" name="直線コネクタ 609">
          <a:extLst>
            <a:ext uri="{FF2B5EF4-FFF2-40B4-BE49-F238E27FC236}">
              <a16:creationId xmlns:a16="http://schemas.microsoft.com/office/drawing/2014/main" id="{C4FE1E3C-892A-40B9-9672-A6D23F08945A}"/>
            </a:ext>
          </a:extLst>
        </xdr:cNvPr>
        <xdr:cNvCxnSpPr/>
      </xdr:nvCxnSpPr>
      <xdr:spPr>
        <a:xfrm flipV="1">
          <a:off x="20434300" y="10819943"/>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146558</xdr:rowOff>
    </xdr:from>
    <xdr:to>
      <xdr:col>102</xdr:col>
      <xdr:colOff>165100</xdr:colOff>
      <xdr:row>63</xdr:row>
      <xdr:rowOff>76708</xdr:rowOff>
    </xdr:to>
    <xdr:sp macro="" textlink="">
      <xdr:nvSpPr>
        <xdr:cNvPr id="611" name="楕円 610">
          <a:extLst>
            <a:ext uri="{FF2B5EF4-FFF2-40B4-BE49-F238E27FC236}">
              <a16:creationId xmlns:a16="http://schemas.microsoft.com/office/drawing/2014/main" id="{B6349991-4B35-4020-B4A7-5CB8628BC3A0}"/>
            </a:ext>
          </a:extLst>
        </xdr:cNvPr>
        <xdr:cNvSpPr/>
      </xdr:nvSpPr>
      <xdr:spPr>
        <a:xfrm>
          <a:off x="19494500" y="1077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22937</xdr:rowOff>
    </xdr:from>
    <xdr:to>
      <xdr:col>107</xdr:col>
      <xdr:colOff>50800</xdr:colOff>
      <xdr:row>63</xdr:row>
      <xdr:rowOff>25908</xdr:rowOff>
    </xdr:to>
    <xdr:cxnSp macro="">
      <xdr:nvCxnSpPr>
        <xdr:cNvPr id="612" name="直線コネクタ 611">
          <a:extLst>
            <a:ext uri="{FF2B5EF4-FFF2-40B4-BE49-F238E27FC236}">
              <a16:creationId xmlns:a16="http://schemas.microsoft.com/office/drawing/2014/main" id="{A3EC9D66-62C4-41F5-B010-F33EDFE11FDA}"/>
            </a:ext>
          </a:extLst>
        </xdr:cNvPr>
        <xdr:cNvCxnSpPr/>
      </xdr:nvCxnSpPr>
      <xdr:spPr>
        <a:xfrm flipV="1">
          <a:off x="19545300" y="10824287"/>
          <a:ext cx="889000" cy="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149530</xdr:rowOff>
    </xdr:from>
    <xdr:to>
      <xdr:col>98</xdr:col>
      <xdr:colOff>38100</xdr:colOff>
      <xdr:row>63</xdr:row>
      <xdr:rowOff>79680</xdr:rowOff>
    </xdr:to>
    <xdr:sp macro="" textlink="">
      <xdr:nvSpPr>
        <xdr:cNvPr id="613" name="楕円 612">
          <a:extLst>
            <a:ext uri="{FF2B5EF4-FFF2-40B4-BE49-F238E27FC236}">
              <a16:creationId xmlns:a16="http://schemas.microsoft.com/office/drawing/2014/main" id="{D6B97DE7-CC09-4172-B7BA-908E566985B6}"/>
            </a:ext>
          </a:extLst>
        </xdr:cNvPr>
        <xdr:cNvSpPr/>
      </xdr:nvSpPr>
      <xdr:spPr>
        <a:xfrm>
          <a:off x="18605500" y="1077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25908</xdr:rowOff>
    </xdr:from>
    <xdr:to>
      <xdr:col>102</xdr:col>
      <xdr:colOff>114300</xdr:colOff>
      <xdr:row>63</xdr:row>
      <xdr:rowOff>28880</xdr:rowOff>
    </xdr:to>
    <xdr:cxnSp macro="">
      <xdr:nvCxnSpPr>
        <xdr:cNvPr id="614" name="直線コネクタ 613">
          <a:extLst>
            <a:ext uri="{FF2B5EF4-FFF2-40B4-BE49-F238E27FC236}">
              <a16:creationId xmlns:a16="http://schemas.microsoft.com/office/drawing/2014/main" id="{5FD9B5DD-070C-43EB-A7F6-7987874CED20}"/>
            </a:ext>
          </a:extLst>
        </xdr:cNvPr>
        <xdr:cNvCxnSpPr/>
      </xdr:nvCxnSpPr>
      <xdr:spPr>
        <a:xfrm flipV="1">
          <a:off x="18656300" y="10827258"/>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66108</xdr:rowOff>
    </xdr:from>
    <xdr:ext cx="469744" cy="259045"/>
    <xdr:sp macro="" textlink="">
      <xdr:nvSpPr>
        <xdr:cNvPr id="615" name="n_1aveValue【学校施設】&#10;一人当たり面積">
          <a:extLst>
            <a:ext uri="{FF2B5EF4-FFF2-40B4-BE49-F238E27FC236}">
              <a16:creationId xmlns:a16="http://schemas.microsoft.com/office/drawing/2014/main" id="{FDAB5351-8A17-45C2-A2DF-9BA778386710}"/>
            </a:ext>
          </a:extLst>
        </xdr:cNvPr>
        <xdr:cNvSpPr txBox="1"/>
      </xdr:nvSpPr>
      <xdr:spPr>
        <a:xfrm>
          <a:off x="21075727" y="10524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54601</xdr:rowOff>
    </xdr:from>
    <xdr:ext cx="469744" cy="259045"/>
    <xdr:sp macro="" textlink="">
      <xdr:nvSpPr>
        <xdr:cNvPr id="616" name="n_2aveValue【学校施設】&#10;一人当たり面積">
          <a:extLst>
            <a:ext uri="{FF2B5EF4-FFF2-40B4-BE49-F238E27FC236}">
              <a16:creationId xmlns:a16="http://schemas.microsoft.com/office/drawing/2014/main" id="{586D5EAF-1D3C-4BB7-9656-0904B5E98774}"/>
            </a:ext>
          </a:extLst>
        </xdr:cNvPr>
        <xdr:cNvSpPr txBox="1"/>
      </xdr:nvSpPr>
      <xdr:spPr>
        <a:xfrm>
          <a:off x="20199427" y="1051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53839</xdr:rowOff>
    </xdr:from>
    <xdr:ext cx="469744" cy="259045"/>
    <xdr:sp macro="" textlink="">
      <xdr:nvSpPr>
        <xdr:cNvPr id="617" name="n_3aveValue【学校施設】&#10;一人当たり面積">
          <a:extLst>
            <a:ext uri="{FF2B5EF4-FFF2-40B4-BE49-F238E27FC236}">
              <a16:creationId xmlns:a16="http://schemas.microsoft.com/office/drawing/2014/main" id="{6AE8E83E-4300-436B-8060-8A47F0AE9E00}"/>
            </a:ext>
          </a:extLst>
        </xdr:cNvPr>
        <xdr:cNvSpPr txBox="1"/>
      </xdr:nvSpPr>
      <xdr:spPr>
        <a:xfrm>
          <a:off x="19310427" y="1051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61079</xdr:rowOff>
    </xdr:from>
    <xdr:ext cx="469744" cy="259045"/>
    <xdr:sp macro="" textlink="">
      <xdr:nvSpPr>
        <xdr:cNvPr id="618" name="n_4aveValue【学校施設】&#10;一人当たり面積">
          <a:extLst>
            <a:ext uri="{FF2B5EF4-FFF2-40B4-BE49-F238E27FC236}">
              <a16:creationId xmlns:a16="http://schemas.microsoft.com/office/drawing/2014/main" id="{8C50749C-3EF2-4767-BB21-BFF9F88322CD}"/>
            </a:ext>
          </a:extLst>
        </xdr:cNvPr>
        <xdr:cNvSpPr txBox="1"/>
      </xdr:nvSpPr>
      <xdr:spPr>
        <a:xfrm>
          <a:off x="18421427" y="1051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60520</xdr:rowOff>
    </xdr:from>
    <xdr:ext cx="469744" cy="259045"/>
    <xdr:sp macro="" textlink="">
      <xdr:nvSpPr>
        <xdr:cNvPr id="619" name="n_1mainValue【学校施設】&#10;一人当たり面積">
          <a:extLst>
            <a:ext uri="{FF2B5EF4-FFF2-40B4-BE49-F238E27FC236}">
              <a16:creationId xmlns:a16="http://schemas.microsoft.com/office/drawing/2014/main" id="{12624308-6039-40BF-9826-9E9B84291683}"/>
            </a:ext>
          </a:extLst>
        </xdr:cNvPr>
        <xdr:cNvSpPr txBox="1"/>
      </xdr:nvSpPr>
      <xdr:spPr>
        <a:xfrm>
          <a:off x="21075727" y="1086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64864</xdr:rowOff>
    </xdr:from>
    <xdr:ext cx="469744" cy="259045"/>
    <xdr:sp macro="" textlink="">
      <xdr:nvSpPr>
        <xdr:cNvPr id="620" name="n_2mainValue【学校施設】&#10;一人当たり面積">
          <a:extLst>
            <a:ext uri="{FF2B5EF4-FFF2-40B4-BE49-F238E27FC236}">
              <a16:creationId xmlns:a16="http://schemas.microsoft.com/office/drawing/2014/main" id="{E5878086-431C-4BD8-8E82-ACD87FAAA1DE}"/>
            </a:ext>
          </a:extLst>
        </xdr:cNvPr>
        <xdr:cNvSpPr txBox="1"/>
      </xdr:nvSpPr>
      <xdr:spPr>
        <a:xfrm>
          <a:off x="20199427" y="1086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67835</xdr:rowOff>
    </xdr:from>
    <xdr:ext cx="469744" cy="259045"/>
    <xdr:sp macro="" textlink="">
      <xdr:nvSpPr>
        <xdr:cNvPr id="621" name="n_3mainValue【学校施設】&#10;一人当たり面積">
          <a:extLst>
            <a:ext uri="{FF2B5EF4-FFF2-40B4-BE49-F238E27FC236}">
              <a16:creationId xmlns:a16="http://schemas.microsoft.com/office/drawing/2014/main" id="{473BADBB-39E5-44FD-9628-E32439C106CE}"/>
            </a:ext>
          </a:extLst>
        </xdr:cNvPr>
        <xdr:cNvSpPr txBox="1"/>
      </xdr:nvSpPr>
      <xdr:spPr>
        <a:xfrm>
          <a:off x="19310427" y="1086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70807</xdr:rowOff>
    </xdr:from>
    <xdr:ext cx="469744" cy="259045"/>
    <xdr:sp macro="" textlink="">
      <xdr:nvSpPr>
        <xdr:cNvPr id="622" name="n_4mainValue【学校施設】&#10;一人当たり面積">
          <a:extLst>
            <a:ext uri="{FF2B5EF4-FFF2-40B4-BE49-F238E27FC236}">
              <a16:creationId xmlns:a16="http://schemas.microsoft.com/office/drawing/2014/main" id="{783D477C-0A17-4265-A23D-2915043FCA43}"/>
            </a:ext>
          </a:extLst>
        </xdr:cNvPr>
        <xdr:cNvSpPr txBox="1"/>
      </xdr:nvSpPr>
      <xdr:spPr>
        <a:xfrm>
          <a:off x="18421427" y="1087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1C5E2D72-8120-4EF6-ADA3-88E58501DA7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C0C8AE41-B059-48E8-89FF-61FC9FAEE9C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9173398F-C25D-45FA-B017-A39B0577F24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B572A051-C911-4BA9-BBF9-9E6EC1FA96C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637A91C3-9080-40A2-A4D9-E9CA45486B4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70BC1EB3-15B9-4477-A4C2-34380F9F45C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018D24FE-FC2C-4898-AA72-2EE8593D3C0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2B4D28C6-2972-44BF-9FA8-952823DF53D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a:extLst>
            <a:ext uri="{FF2B5EF4-FFF2-40B4-BE49-F238E27FC236}">
              <a16:creationId xmlns:a16="http://schemas.microsoft.com/office/drawing/2014/main" id="{5FBD0FBF-CE19-4CA8-8246-218A7A2E37A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a:extLst>
            <a:ext uri="{FF2B5EF4-FFF2-40B4-BE49-F238E27FC236}">
              <a16:creationId xmlns:a16="http://schemas.microsoft.com/office/drawing/2014/main" id="{C4FABC6A-B63B-42BD-B252-EC3D945EB88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a:extLst>
            <a:ext uri="{FF2B5EF4-FFF2-40B4-BE49-F238E27FC236}">
              <a16:creationId xmlns:a16="http://schemas.microsoft.com/office/drawing/2014/main" id="{119DE130-82C1-4A5A-9892-AA28A03A90B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a:extLst>
            <a:ext uri="{FF2B5EF4-FFF2-40B4-BE49-F238E27FC236}">
              <a16:creationId xmlns:a16="http://schemas.microsoft.com/office/drawing/2014/main" id="{1270C0B2-EF82-4C7B-AFEE-CFC7B0532B2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a:extLst>
            <a:ext uri="{FF2B5EF4-FFF2-40B4-BE49-F238E27FC236}">
              <a16:creationId xmlns:a16="http://schemas.microsoft.com/office/drawing/2014/main" id="{85054812-A4EB-450A-A35D-5FC5B7276E4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a:extLst>
            <a:ext uri="{FF2B5EF4-FFF2-40B4-BE49-F238E27FC236}">
              <a16:creationId xmlns:a16="http://schemas.microsoft.com/office/drawing/2014/main" id="{C59E71A8-544A-4C30-9381-4E31A50E4CC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a:extLst>
            <a:ext uri="{FF2B5EF4-FFF2-40B4-BE49-F238E27FC236}">
              <a16:creationId xmlns:a16="http://schemas.microsoft.com/office/drawing/2014/main" id="{1577BBD6-B7ED-4784-BFF2-F9523EC7DBD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a:extLst>
            <a:ext uri="{FF2B5EF4-FFF2-40B4-BE49-F238E27FC236}">
              <a16:creationId xmlns:a16="http://schemas.microsoft.com/office/drawing/2014/main" id="{F796FB8B-1302-4551-A5C8-A1FDB6178DF7}"/>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a:extLst>
            <a:ext uri="{FF2B5EF4-FFF2-40B4-BE49-F238E27FC236}">
              <a16:creationId xmlns:a16="http://schemas.microsoft.com/office/drawing/2014/main" id="{47C85D7C-FF5F-4993-A2E3-7FA3AD18231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a:extLst>
            <a:ext uri="{FF2B5EF4-FFF2-40B4-BE49-F238E27FC236}">
              <a16:creationId xmlns:a16="http://schemas.microsoft.com/office/drawing/2014/main" id="{7AAB7771-B310-4240-84B6-0E72912804D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a:extLst>
            <a:ext uri="{FF2B5EF4-FFF2-40B4-BE49-F238E27FC236}">
              <a16:creationId xmlns:a16="http://schemas.microsoft.com/office/drawing/2014/main" id="{76E98772-7617-4EB0-805E-4BFB24CF2D0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a:extLst>
            <a:ext uri="{FF2B5EF4-FFF2-40B4-BE49-F238E27FC236}">
              <a16:creationId xmlns:a16="http://schemas.microsoft.com/office/drawing/2014/main" id="{60F3EB6B-ADA3-450D-9C4E-156280879F2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a:extLst>
            <a:ext uri="{FF2B5EF4-FFF2-40B4-BE49-F238E27FC236}">
              <a16:creationId xmlns:a16="http://schemas.microsoft.com/office/drawing/2014/main" id="{AB690B94-7FCC-4ED6-A871-66DB12600DC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a:extLst>
            <a:ext uri="{FF2B5EF4-FFF2-40B4-BE49-F238E27FC236}">
              <a16:creationId xmlns:a16="http://schemas.microsoft.com/office/drawing/2014/main" id="{97AC4676-C699-44B1-87E2-9397B233E7B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a:extLst>
            <a:ext uri="{FF2B5EF4-FFF2-40B4-BE49-F238E27FC236}">
              <a16:creationId xmlns:a16="http://schemas.microsoft.com/office/drawing/2014/main" id="{E1F56E0D-83E4-4924-80A4-5E08E791F26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a:extLst>
            <a:ext uri="{FF2B5EF4-FFF2-40B4-BE49-F238E27FC236}">
              <a16:creationId xmlns:a16="http://schemas.microsoft.com/office/drawing/2014/main" id="{BBD05139-0270-4BE5-800A-AB17F730B7F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a:extLst>
            <a:ext uri="{FF2B5EF4-FFF2-40B4-BE49-F238E27FC236}">
              <a16:creationId xmlns:a16="http://schemas.microsoft.com/office/drawing/2014/main" id="{E0B67DA8-4AF0-4075-9CBB-C646081D9D1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a:extLst>
            <a:ext uri="{FF2B5EF4-FFF2-40B4-BE49-F238E27FC236}">
              <a16:creationId xmlns:a16="http://schemas.microsoft.com/office/drawing/2014/main" id="{EA46A486-503F-4DC9-BA14-70785CEC5C8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a:extLst>
            <a:ext uri="{FF2B5EF4-FFF2-40B4-BE49-F238E27FC236}">
              <a16:creationId xmlns:a16="http://schemas.microsoft.com/office/drawing/2014/main" id="{B6224FAA-0786-4164-8159-612D42BD5D04}"/>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0" name="直線コネクタ 649">
          <a:extLst>
            <a:ext uri="{FF2B5EF4-FFF2-40B4-BE49-F238E27FC236}">
              <a16:creationId xmlns:a16="http://schemas.microsoft.com/office/drawing/2014/main" id="{7E259BB6-3720-40F5-9AA3-D548C717DF47}"/>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1" name="テキスト ボックス 650">
          <a:extLst>
            <a:ext uri="{FF2B5EF4-FFF2-40B4-BE49-F238E27FC236}">
              <a16:creationId xmlns:a16="http://schemas.microsoft.com/office/drawing/2014/main" id="{41284DFD-CD48-4513-8A01-6CB549D566A9}"/>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2" name="直線コネクタ 651">
          <a:extLst>
            <a:ext uri="{FF2B5EF4-FFF2-40B4-BE49-F238E27FC236}">
              <a16:creationId xmlns:a16="http://schemas.microsoft.com/office/drawing/2014/main" id="{6E0DEFF5-5FB7-43CF-B0D8-213FDC68499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3" name="テキスト ボックス 652">
          <a:extLst>
            <a:ext uri="{FF2B5EF4-FFF2-40B4-BE49-F238E27FC236}">
              <a16:creationId xmlns:a16="http://schemas.microsoft.com/office/drawing/2014/main" id="{FC89A966-026A-4553-B102-BEA4996D1BD1}"/>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4" name="直線コネクタ 653">
          <a:extLst>
            <a:ext uri="{FF2B5EF4-FFF2-40B4-BE49-F238E27FC236}">
              <a16:creationId xmlns:a16="http://schemas.microsoft.com/office/drawing/2014/main" id="{FD2FDF22-88CF-4173-8872-2C79664AAA9D}"/>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5" name="テキスト ボックス 654">
          <a:extLst>
            <a:ext uri="{FF2B5EF4-FFF2-40B4-BE49-F238E27FC236}">
              <a16:creationId xmlns:a16="http://schemas.microsoft.com/office/drawing/2014/main" id="{9D817683-597C-47E5-8788-1C9C9CE1924F}"/>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6" name="直線コネクタ 655">
          <a:extLst>
            <a:ext uri="{FF2B5EF4-FFF2-40B4-BE49-F238E27FC236}">
              <a16:creationId xmlns:a16="http://schemas.microsoft.com/office/drawing/2014/main" id="{FBA72973-D83E-43E7-84AE-8686166206A3}"/>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7" name="テキスト ボックス 656">
          <a:extLst>
            <a:ext uri="{FF2B5EF4-FFF2-40B4-BE49-F238E27FC236}">
              <a16:creationId xmlns:a16="http://schemas.microsoft.com/office/drawing/2014/main" id="{1E6B9973-73F0-4C9F-8CB3-CAAA444C9713}"/>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8" name="直線コネクタ 657">
          <a:extLst>
            <a:ext uri="{FF2B5EF4-FFF2-40B4-BE49-F238E27FC236}">
              <a16:creationId xmlns:a16="http://schemas.microsoft.com/office/drawing/2014/main" id="{629282ED-BF2B-4E2A-9F6C-A22F71A2AB24}"/>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9" name="テキスト ボックス 658">
          <a:extLst>
            <a:ext uri="{FF2B5EF4-FFF2-40B4-BE49-F238E27FC236}">
              <a16:creationId xmlns:a16="http://schemas.microsoft.com/office/drawing/2014/main" id="{743D519E-2275-40AE-9F0E-F9FC1A3E41C6}"/>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0" name="直線コネクタ 659">
          <a:extLst>
            <a:ext uri="{FF2B5EF4-FFF2-40B4-BE49-F238E27FC236}">
              <a16:creationId xmlns:a16="http://schemas.microsoft.com/office/drawing/2014/main" id="{085EFCE2-AB74-4E6C-AE45-57D31213DA2F}"/>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1" name="テキスト ボックス 660">
          <a:extLst>
            <a:ext uri="{FF2B5EF4-FFF2-40B4-BE49-F238E27FC236}">
              <a16:creationId xmlns:a16="http://schemas.microsoft.com/office/drawing/2014/main" id="{4CEF7753-5A37-4683-94CC-6849E9B2C2B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a:extLst>
            <a:ext uri="{FF2B5EF4-FFF2-40B4-BE49-F238E27FC236}">
              <a16:creationId xmlns:a16="http://schemas.microsoft.com/office/drawing/2014/main" id="{C80520EB-A680-4630-899E-D5E10A58700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3" name="【公民館】&#10;有形固定資産減価償却率グラフ枠">
          <a:extLst>
            <a:ext uri="{FF2B5EF4-FFF2-40B4-BE49-F238E27FC236}">
              <a16:creationId xmlns:a16="http://schemas.microsoft.com/office/drawing/2014/main" id="{B80600F7-4314-49B7-9A28-031FEDE555D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9252</xdr:rowOff>
    </xdr:from>
    <xdr:to>
      <xdr:col>85</xdr:col>
      <xdr:colOff>126364</xdr:colOff>
      <xdr:row>109</xdr:row>
      <xdr:rowOff>35379</xdr:rowOff>
    </xdr:to>
    <xdr:cxnSp macro="">
      <xdr:nvCxnSpPr>
        <xdr:cNvPr id="664" name="直線コネクタ 663">
          <a:extLst>
            <a:ext uri="{FF2B5EF4-FFF2-40B4-BE49-F238E27FC236}">
              <a16:creationId xmlns:a16="http://schemas.microsoft.com/office/drawing/2014/main" id="{BF095EC7-2C3F-45CC-B708-DA72AB0CA928}"/>
            </a:ext>
          </a:extLst>
        </xdr:cNvPr>
        <xdr:cNvCxnSpPr/>
      </xdr:nvCxnSpPr>
      <xdr:spPr>
        <a:xfrm flipV="1">
          <a:off x="16318864" y="1715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5" name="【公民館】&#10;有形固定資産減価償却率最小値テキスト">
          <a:extLst>
            <a:ext uri="{FF2B5EF4-FFF2-40B4-BE49-F238E27FC236}">
              <a16:creationId xmlns:a16="http://schemas.microsoft.com/office/drawing/2014/main" id="{F68B0E8A-84FB-4910-A1E2-CFDBB5C12C67}"/>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6" name="直線コネクタ 665">
          <a:extLst>
            <a:ext uri="{FF2B5EF4-FFF2-40B4-BE49-F238E27FC236}">
              <a16:creationId xmlns:a16="http://schemas.microsoft.com/office/drawing/2014/main" id="{70842E58-6356-4064-8DC0-C62DF4BAA8E6}"/>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127379</xdr:rowOff>
    </xdr:from>
    <xdr:ext cx="340478" cy="259045"/>
    <xdr:sp macro="" textlink="">
      <xdr:nvSpPr>
        <xdr:cNvPr id="667" name="【公民館】&#10;有形固定資産減価償却率最大値テキスト">
          <a:extLst>
            <a:ext uri="{FF2B5EF4-FFF2-40B4-BE49-F238E27FC236}">
              <a16:creationId xmlns:a16="http://schemas.microsoft.com/office/drawing/2014/main" id="{7CE69E84-02F7-4EC7-A897-A4CDFA72EF58}"/>
            </a:ext>
          </a:extLst>
        </xdr:cNvPr>
        <xdr:cNvSpPr txBox="1"/>
      </xdr:nvSpPr>
      <xdr:spPr>
        <a:xfrm>
          <a:off x="16357600" y="1692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9252</xdr:rowOff>
    </xdr:from>
    <xdr:to>
      <xdr:col>86</xdr:col>
      <xdr:colOff>25400</xdr:colOff>
      <xdr:row>100</xdr:row>
      <xdr:rowOff>9252</xdr:rowOff>
    </xdr:to>
    <xdr:cxnSp macro="">
      <xdr:nvCxnSpPr>
        <xdr:cNvPr id="668" name="直線コネクタ 667">
          <a:extLst>
            <a:ext uri="{FF2B5EF4-FFF2-40B4-BE49-F238E27FC236}">
              <a16:creationId xmlns:a16="http://schemas.microsoft.com/office/drawing/2014/main" id="{CE562D99-E17A-495B-BF23-93FD74F0B62F}"/>
            </a:ext>
          </a:extLst>
        </xdr:cNvPr>
        <xdr:cNvCxnSpPr/>
      </xdr:nvCxnSpPr>
      <xdr:spPr>
        <a:xfrm>
          <a:off x="16230600" y="1715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165843</xdr:rowOff>
    </xdr:from>
    <xdr:ext cx="405111" cy="259045"/>
    <xdr:sp macro="" textlink="">
      <xdr:nvSpPr>
        <xdr:cNvPr id="669" name="【公民館】&#10;有形固定資産減価償却率平均値テキスト">
          <a:extLst>
            <a:ext uri="{FF2B5EF4-FFF2-40B4-BE49-F238E27FC236}">
              <a16:creationId xmlns:a16="http://schemas.microsoft.com/office/drawing/2014/main" id="{9E9838C7-AA3D-41FE-9B37-FDED7D8BC31E}"/>
            </a:ext>
          </a:extLst>
        </xdr:cNvPr>
        <xdr:cNvSpPr txBox="1"/>
      </xdr:nvSpPr>
      <xdr:spPr>
        <a:xfrm>
          <a:off x="16357600" y="179966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142966</xdr:rowOff>
    </xdr:from>
    <xdr:to>
      <xdr:col>85</xdr:col>
      <xdr:colOff>177800</xdr:colOff>
      <xdr:row>106</xdr:row>
      <xdr:rowOff>73116</xdr:rowOff>
    </xdr:to>
    <xdr:sp macro="" textlink="">
      <xdr:nvSpPr>
        <xdr:cNvPr id="670" name="フローチャート: 判断 669">
          <a:extLst>
            <a:ext uri="{FF2B5EF4-FFF2-40B4-BE49-F238E27FC236}">
              <a16:creationId xmlns:a16="http://schemas.microsoft.com/office/drawing/2014/main" id="{3F7E4D72-FE25-486C-BC06-150F7B530DC0}"/>
            </a:ext>
          </a:extLst>
        </xdr:cNvPr>
        <xdr:cNvSpPr/>
      </xdr:nvSpPr>
      <xdr:spPr>
        <a:xfrm>
          <a:off x="16268700" y="1814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115207</xdr:rowOff>
    </xdr:from>
    <xdr:to>
      <xdr:col>81</xdr:col>
      <xdr:colOff>101600</xdr:colOff>
      <xdr:row>106</xdr:row>
      <xdr:rowOff>45357</xdr:rowOff>
    </xdr:to>
    <xdr:sp macro="" textlink="">
      <xdr:nvSpPr>
        <xdr:cNvPr id="671" name="フローチャート: 判断 670">
          <a:extLst>
            <a:ext uri="{FF2B5EF4-FFF2-40B4-BE49-F238E27FC236}">
              <a16:creationId xmlns:a16="http://schemas.microsoft.com/office/drawing/2014/main" id="{3971124D-43CD-4E3A-9612-5F7450664C30}"/>
            </a:ext>
          </a:extLst>
        </xdr:cNvPr>
        <xdr:cNvSpPr/>
      </xdr:nvSpPr>
      <xdr:spPr>
        <a:xfrm>
          <a:off x="154305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123371</xdr:rowOff>
    </xdr:from>
    <xdr:to>
      <xdr:col>76</xdr:col>
      <xdr:colOff>165100</xdr:colOff>
      <xdr:row>106</xdr:row>
      <xdr:rowOff>53521</xdr:rowOff>
    </xdr:to>
    <xdr:sp macro="" textlink="">
      <xdr:nvSpPr>
        <xdr:cNvPr id="672" name="フローチャート: 判断 671">
          <a:extLst>
            <a:ext uri="{FF2B5EF4-FFF2-40B4-BE49-F238E27FC236}">
              <a16:creationId xmlns:a16="http://schemas.microsoft.com/office/drawing/2014/main" id="{8413150F-41C8-4605-AD8E-2FDC499ED49C}"/>
            </a:ext>
          </a:extLst>
        </xdr:cNvPr>
        <xdr:cNvSpPr/>
      </xdr:nvSpPr>
      <xdr:spPr>
        <a:xfrm>
          <a:off x="145415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110308</xdr:rowOff>
    </xdr:from>
    <xdr:to>
      <xdr:col>72</xdr:col>
      <xdr:colOff>38100</xdr:colOff>
      <xdr:row>106</xdr:row>
      <xdr:rowOff>40458</xdr:rowOff>
    </xdr:to>
    <xdr:sp macro="" textlink="">
      <xdr:nvSpPr>
        <xdr:cNvPr id="673" name="フローチャート: 判断 672">
          <a:extLst>
            <a:ext uri="{FF2B5EF4-FFF2-40B4-BE49-F238E27FC236}">
              <a16:creationId xmlns:a16="http://schemas.microsoft.com/office/drawing/2014/main" id="{C470E595-237C-4FA5-A300-EB46597DA9F1}"/>
            </a:ext>
          </a:extLst>
        </xdr:cNvPr>
        <xdr:cNvSpPr/>
      </xdr:nvSpPr>
      <xdr:spPr>
        <a:xfrm>
          <a:off x="13652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152763</xdr:rowOff>
    </xdr:from>
    <xdr:to>
      <xdr:col>67</xdr:col>
      <xdr:colOff>101600</xdr:colOff>
      <xdr:row>106</xdr:row>
      <xdr:rowOff>82913</xdr:rowOff>
    </xdr:to>
    <xdr:sp macro="" textlink="">
      <xdr:nvSpPr>
        <xdr:cNvPr id="674" name="フローチャート: 判断 673">
          <a:extLst>
            <a:ext uri="{FF2B5EF4-FFF2-40B4-BE49-F238E27FC236}">
              <a16:creationId xmlns:a16="http://schemas.microsoft.com/office/drawing/2014/main" id="{03640042-E099-4D4F-9E69-0292D88092F0}"/>
            </a:ext>
          </a:extLst>
        </xdr:cNvPr>
        <xdr:cNvSpPr/>
      </xdr:nvSpPr>
      <xdr:spPr>
        <a:xfrm>
          <a:off x="12763500" y="1815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D49B4AB6-B902-4226-8F5A-B43A480C6A6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9C632FA7-62D0-431D-9E28-EFFE50B3573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F1A0DCD8-93E6-4AC4-A30D-ED39DEA3739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2B94DCDA-62CD-4CEC-8B28-4B81728192F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44817C5E-777D-4B6D-908F-FABE58AAB93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17236</xdr:rowOff>
    </xdr:from>
    <xdr:to>
      <xdr:col>85</xdr:col>
      <xdr:colOff>177800</xdr:colOff>
      <xdr:row>107</xdr:row>
      <xdr:rowOff>118836</xdr:rowOff>
    </xdr:to>
    <xdr:sp macro="" textlink="">
      <xdr:nvSpPr>
        <xdr:cNvPr id="680" name="楕円 679">
          <a:extLst>
            <a:ext uri="{FF2B5EF4-FFF2-40B4-BE49-F238E27FC236}">
              <a16:creationId xmlns:a16="http://schemas.microsoft.com/office/drawing/2014/main" id="{D2CEC42E-BF79-4AD3-B873-FF1200EF851D}"/>
            </a:ext>
          </a:extLst>
        </xdr:cNvPr>
        <xdr:cNvSpPr/>
      </xdr:nvSpPr>
      <xdr:spPr>
        <a:xfrm>
          <a:off x="16268700" y="183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167113</xdr:rowOff>
    </xdr:from>
    <xdr:ext cx="405111" cy="259045"/>
    <xdr:sp macro="" textlink="">
      <xdr:nvSpPr>
        <xdr:cNvPr id="681" name="【公民館】&#10;有形固定資産減価償却率該当値テキスト">
          <a:extLst>
            <a:ext uri="{FF2B5EF4-FFF2-40B4-BE49-F238E27FC236}">
              <a16:creationId xmlns:a16="http://schemas.microsoft.com/office/drawing/2014/main" id="{15F589E8-C841-4E5A-AD1D-B22684AC994D}"/>
            </a:ext>
          </a:extLst>
        </xdr:cNvPr>
        <xdr:cNvSpPr txBox="1"/>
      </xdr:nvSpPr>
      <xdr:spPr>
        <a:xfrm>
          <a:off x="16357600" y="1834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151130</xdr:rowOff>
    </xdr:from>
    <xdr:to>
      <xdr:col>81</xdr:col>
      <xdr:colOff>101600</xdr:colOff>
      <xdr:row>107</xdr:row>
      <xdr:rowOff>81280</xdr:rowOff>
    </xdr:to>
    <xdr:sp macro="" textlink="">
      <xdr:nvSpPr>
        <xdr:cNvPr id="682" name="楕円 681">
          <a:extLst>
            <a:ext uri="{FF2B5EF4-FFF2-40B4-BE49-F238E27FC236}">
              <a16:creationId xmlns:a16="http://schemas.microsoft.com/office/drawing/2014/main" id="{8BB3B094-25CC-4AFA-AFBD-1EBAC7ED463E}"/>
            </a:ext>
          </a:extLst>
        </xdr:cNvPr>
        <xdr:cNvSpPr/>
      </xdr:nvSpPr>
      <xdr:spPr>
        <a:xfrm>
          <a:off x="15430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30480</xdr:rowOff>
    </xdr:from>
    <xdr:to>
      <xdr:col>85</xdr:col>
      <xdr:colOff>127000</xdr:colOff>
      <xdr:row>107</xdr:row>
      <xdr:rowOff>68036</xdr:rowOff>
    </xdr:to>
    <xdr:cxnSp macro="">
      <xdr:nvCxnSpPr>
        <xdr:cNvPr id="683" name="直線コネクタ 682">
          <a:extLst>
            <a:ext uri="{FF2B5EF4-FFF2-40B4-BE49-F238E27FC236}">
              <a16:creationId xmlns:a16="http://schemas.microsoft.com/office/drawing/2014/main" id="{CA16DDDB-BB05-4428-A044-05B90D119228}"/>
            </a:ext>
          </a:extLst>
        </xdr:cNvPr>
        <xdr:cNvCxnSpPr/>
      </xdr:nvCxnSpPr>
      <xdr:spPr>
        <a:xfrm>
          <a:off x="15481300" y="18375630"/>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136434</xdr:rowOff>
    </xdr:from>
    <xdr:to>
      <xdr:col>76</xdr:col>
      <xdr:colOff>165100</xdr:colOff>
      <xdr:row>107</xdr:row>
      <xdr:rowOff>66584</xdr:rowOff>
    </xdr:to>
    <xdr:sp macro="" textlink="">
      <xdr:nvSpPr>
        <xdr:cNvPr id="684" name="楕円 683">
          <a:extLst>
            <a:ext uri="{FF2B5EF4-FFF2-40B4-BE49-F238E27FC236}">
              <a16:creationId xmlns:a16="http://schemas.microsoft.com/office/drawing/2014/main" id="{C5A5138E-752A-4FF3-9AAA-342579DC9399}"/>
            </a:ext>
          </a:extLst>
        </xdr:cNvPr>
        <xdr:cNvSpPr/>
      </xdr:nvSpPr>
      <xdr:spPr>
        <a:xfrm>
          <a:off x="145415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15784</xdr:rowOff>
    </xdr:from>
    <xdr:to>
      <xdr:col>81</xdr:col>
      <xdr:colOff>50800</xdr:colOff>
      <xdr:row>107</xdr:row>
      <xdr:rowOff>30480</xdr:rowOff>
    </xdr:to>
    <xdr:cxnSp macro="">
      <xdr:nvCxnSpPr>
        <xdr:cNvPr id="685" name="直線コネクタ 684">
          <a:extLst>
            <a:ext uri="{FF2B5EF4-FFF2-40B4-BE49-F238E27FC236}">
              <a16:creationId xmlns:a16="http://schemas.microsoft.com/office/drawing/2014/main" id="{ED77E266-C029-4714-9FA6-D0DB155ABE68}"/>
            </a:ext>
          </a:extLst>
        </xdr:cNvPr>
        <xdr:cNvCxnSpPr/>
      </xdr:nvCxnSpPr>
      <xdr:spPr>
        <a:xfrm>
          <a:off x="14592300" y="18360934"/>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98879</xdr:rowOff>
    </xdr:from>
    <xdr:to>
      <xdr:col>72</xdr:col>
      <xdr:colOff>38100</xdr:colOff>
      <xdr:row>107</xdr:row>
      <xdr:rowOff>29029</xdr:rowOff>
    </xdr:to>
    <xdr:sp macro="" textlink="">
      <xdr:nvSpPr>
        <xdr:cNvPr id="686" name="楕円 685">
          <a:extLst>
            <a:ext uri="{FF2B5EF4-FFF2-40B4-BE49-F238E27FC236}">
              <a16:creationId xmlns:a16="http://schemas.microsoft.com/office/drawing/2014/main" id="{3D7D1244-1843-49A1-8DEC-01AF349A554D}"/>
            </a:ext>
          </a:extLst>
        </xdr:cNvPr>
        <xdr:cNvSpPr/>
      </xdr:nvSpPr>
      <xdr:spPr>
        <a:xfrm>
          <a:off x="13652500" y="1827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149679</xdr:rowOff>
    </xdr:from>
    <xdr:to>
      <xdr:col>76</xdr:col>
      <xdr:colOff>114300</xdr:colOff>
      <xdr:row>107</xdr:row>
      <xdr:rowOff>15784</xdr:rowOff>
    </xdr:to>
    <xdr:cxnSp macro="">
      <xdr:nvCxnSpPr>
        <xdr:cNvPr id="687" name="直線コネクタ 686">
          <a:extLst>
            <a:ext uri="{FF2B5EF4-FFF2-40B4-BE49-F238E27FC236}">
              <a16:creationId xmlns:a16="http://schemas.microsoft.com/office/drawing/2014/main" id="{167701F1-FD0C-43F8-A396-31A4D2FB0F63}"/>
            </a:ext>
          </a:extLst>
        </xdr:cNvPr>
        <xdr:cNvCxnSpPr/>
      </xdr:nvCxnSpPr>
      <xdr:spPr>
        <a:xfrm>
          <a:off x="13703300" y="18323379"/>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66221</xdr:rowOff>
    </xdr:from>
    <xdr:to>
      <xdr:col>67</xdr:col>
      <xdr:colOff>101600</xdr:colOff>
      <xdr:row>106</xdr:row>
      <xdr:rowOff>167821</xdr:rowOff>
    </xdr:to>
    <xdr:sp macro="" textlink="">
      <xdr:nvSpPr>
        <xdr:cNvPr id="688" name="楕円 687">
          <a:extLst>
            <a:ext uri="{FF2B5EF4-FFF2-40B4-BE49-F238E27FC236}">
              <a16:creationId xmlns:a16="http://schemas.microsoft.com/office/drawing/2014/main" id="{333587C8-C8CC-4881-8BC8-24A998AB5574}"/>
            </a:ext>
          </a:extLst>
        </xdr:cNvPr>
        <xdr:cNvSpPr/>
      </xdr:nvSpPr>
      <xdr:spPr>
        <a:xfrm>
          <a:off x="12763500" y="1823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117021</xdr:rowOff>
    </xdr:from>
    <xdr:to>
      <xdr:col>71</xdr:col>
      <xdr:colOff>177800</xdr:colOff>
      <xdr:row>106</xdr:row>
      <xdr:rowOff>149679</xdr:rowOff>
    </xdr:to>
    <xdr:cxnSp macro="">
      <xdr:nvCxnSpPr>
        <xdr:cNvPr id="689" name="直線コネクタ 688">
          <a:extLst>
            <a:ext uri="{FF2B5EF4-FFF2-40B4-BE49-F238E27FC236}">
              <a16:creationId xmlns:a16="http://schemas.microsoft.com/office/drawing/2014/main" id="{1B3ACE31-9843-4911-A435-86DB88B87C96}"/>
            </a:ext>
          </a:extLst>
        </xdr:cNvPr>
        <xdr:cNvCxnSpPr/>
      </xdr:nvCxnSpPr>
      <xdr:spPr>
        <a:xfrm>
          <a:off x="12814300" y="1829072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61884</xdr:rowOff>
    </xdr:from>
    <xdr:ext cx="405111" cy="259045"/>
    <xdr:sp macro="" textlink="">
      <xdr:nvSpPr>
        <xdr:cNvPr id="690" name="n_1aveValue【公民館】&#10;有形固定資産減価償却率">
          <a:extLst>
            <a:ext uri="{FF2B5EF4-FFF2-40B4-BE49-F238E27FC236}">
              <a16:creationId xmlns:a16="http://schemas.microsoft.com/office/drawing/2014/main" id="{6BFEE158-F3BA-4DFF-97B6-C18F5687C3AA}"/>
            </a:ext>
          </a:extLst>
        </xdr:cNvPr>
        <xdr:cNvSpPr txBox="1"/>
      </xdr:nvSpPr>
      <xdr:spPr>
        <a:xfrm>
          <a:off x="15266044" y="1789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70048</xdr:rowOff>
    </xdr:from>
    <xdr:ext cx="405111" cy="259045"/>
    <xdr:sp macro="" textlink="">
      <xdr:nvSpPr>
        <xdr:cNvPr id="691" name="n_2aveValue【公民館】&#10;有形固定資産減価償却率">
          <a:extLst>
            <a:ext uri="{FF2B5EF4-FFF2-40B4-BE49-F238E27FC236}">
              <a16:creationId xmlns:a16="http://schemas.microsoft.com/office/drawing/2014/main" id="{D6D65181-5649-4FDB-B312-33F2D371E96D}"/>
            </a:ext>
          </a:extLst>
        </xdr:cNvPr>
        <xdr:cNvSpPr txBox="1"/>
      </xdr:nvSpPr>
      <xdr:spPr>
        <a:xfrm>
          <a:off x="14389744" y="17900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56985</xdr:rowOff>
    </xdr:from>
    <xdr:ext cx="405111" cy="259045"/>
    <xdr:sp macro="" textlink="">
      <xdr:nvSpPr>
        <xdr:cNvPr id="692" name="n_3aveValue【公民館】&#10;有形固定資産減価償却率">
          <a:extLst>
            <a:ext uri="{FF2B5EF4-FFF2-40B4-BE49-F238E27FC236}">
              <a16:creationId xmlns:a16="http://schemas.microsoft.com/office/drawing/2014/main" id="{62960FDB-18CF-4D33-B34B-3B9BA0ADF32C}"/>
            </a:ext>
          </a:extLst>
        </xdr:cNvPr>
        <xdr:cNvSpPr txBox="1"/>
      </xdr:nvSpPr>
      <xdr:spPr>
        <a:xfrm>
          <a:off x="13500744" y="1788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99440</xdr:rowOff>
    </xdr:from>
    <xdr:ext cx="405111" cy="259045"/>
    <xdr:sp macro="" textlink="">
      <xdr:nvSpPr>
        <xdr:cNvPr id="693" name="n_4aveValue【公民館】&#10;有形固定資産減価償却率">
          <a:extLst>
            <a:ext uri="{FF2B5EF4-FFF2-40B4-BE49-F238E27FC236}">
              <a16:creationId xmlns:a16="http://schemas.microsoft.com/office/drawing/2014/main" id="{63FC0406-2C74-4FE5-B985-430C91AB1511}"/>
            </a:ext>
          </a:extLst>
        </xdr:cNvPr>
        <xdr:cNvSpPr txBox="1"/>
      </xdr:nvSpPr>
      <xdr:spPr>
        <a:xfrm>
          <a:off x="12611744" y="1793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72407</xdr:rowOff>
    </xdr:from>
    <xdr:ext cx="405111" cy="259045"/>
    <xdr:sp macro="" textlink="">
      <xdr:nvSpPr>
        <xdr:cNvPr id="694" name="n_1mainValue【公民館】&#10;有形固定資産減価償却率">
          <a:extLst>
            <a:ext uri="{FF2B5EF4-FFF2-40B4-BE49-F238E27FC236}">
              <a16:creationId xmlns:a16="http://schemas.microsoft.com/office/drawing/2014/main" id="{EB20E500-53CF-4222-A5F2-AFFEE4BEA767}"/>
            </a:ext>
          </a:extLst>
        </xdr:cNvPr>
        <xdr:cNvSpPr txBox="1"/>
      </xdr:nvSpPr>
      <xdr:spPr>
        <a:xfrm>
          <a:off x="15266044"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57711</xdr:rowOff>
    </xdr:from>
    <xdr:ext cx="405111" cy="259045"/>
    <xdr:sp macro="" textlink="">
      <xdr:nvSpPr>
        <xdr:cNvPr id="695" name="n_2mainValue【公民館】&#10;有形固定資産減価償却率">
          <a:extLst>
            <a:ext uri="{FF2B5EF4-FFF2-40B4-BE49-F238E27FC236}">
              <a16:creationId xmlns:a16="http://schemas.microsoft.com/office/drawing/2014/main" id="{7688A134-FEBE-4EA7-955D-DDE8CDA3D970}"/>
            </a:ext>
          </a:extLst>
        </xdr:cNvPr>
        <xdr:cNvSpPr txBox="1"/>
      </xdr:nvSpPr>
      <xdr:spPr>
        <a:xfrm>
          <a:off x="14389744" y="1840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20156</xdr:rowOff>
    </xdr:from>
    <xdr:ext cx="405111" cy="259045"/>
    <xdr:sp macro="" textlink="">
      <xdr:nvSpPr>
        <xdr:cNvPr id="696" name="n_3mainValue【公民館】&#10;有形固定資産減価償却率">
          <a:extLst>
            <a:ext uri="{FF2B5EF4-FFF2-40B4-BE49-F238E27FC236}">
              <a16:creationId xmlns:a16="http://schemas.microsoft.com/office/drawing/2014/main" id="{336A6549-03BD-4F46-83B5-9A2C91AA9FE9}"/>
            </a:ext>
          </a:extLst>
        </xdr:cNvPr>
        <xdr:cNvSpPr txBox="1"/>
      </xdr:nvSpPr>
      <xdr:spPr>
        <a:xfrm>
          <a:off x="13500744" y="18365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158948</xdr:rowOff>
    </xdr:from>
    <xdr:ext cx="405111" cy="259045"/>
    <xdr:sp macro="" textlink="">
      <xdr:nvSpPr>
        <xdr:cNvPr id="697" name="n_4mainValue【公民館】&#10;有形固定資産減価償却率">
          <a:extLst>
            <a:ext uri="{FF2B5EF4-FFF2-40B4-BE49-F238E27FC236}">
              <a16:creationId xmlns:a16="http://schemas.microsoft.com/office/drawing/2014/main" id="{525C6104-EA5A-41A2-9008-20C9B2651B07}"/>
            </a:ext>
          </a:extLst>
        </xdr:cNvPr>
        <xdr:cNvSpPr txBox="1"/>
      </xdr:nvSpPr>
      <xdr:spPr>
        <a:xfrm>
          <a:off x="12611744" y="18332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a:extLst>
            <a:ext uri="{FF2B5EF4-FFF2-40B4-BE49-F238E27FC236}">
              <a16:creationId xmlns:a16="http://schemas.microsoft.com/office/drawing/2014/main" id="{91674DC2-F6BD-46C5-9F9A-4BD3910E3EC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a:extLst>
            <a:ext uri="{FF2B5EF4-FFF2-40B4-BE49-F238E27FC236}">
              <a16:creationId xmlns:a16="http://schemas.microsoft.com/office/drawing/2014/main" id="{D58AC2D9-C2C2-4E46-B541-19708332277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a:extLst>
            <a:ext uri="{FF2B5EF4-FFF2-40B4-BE49-F238E27FC236}">
              <a16:creationId xmlns:a16="http://schemas.microsoft.com/office/drawing/2014/main" id="{888DF13F-B7FC-4BD0-99AE-7311A60D21A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a:extLst>
            <a:ext uri="{FF2B5EF4-FFF2-40B4-BE49-F238E27FC236}">
              <a16:creationId xmlns:a16="http://schemas.microsoft.com/office/drawing/2014/main" id="{E1F57071-C1E4-470C-957F-555CFC9EC4F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a:extLst>
            <a:ext uri="{FF2B5EF4-FFF2-40B4-BE49-F238E27FC236}">
              <a16:creationId xmlns:a16="http://schemas.microsoft.com/office/drawing/2014/main" id="{B23523F6-16A5-47E2-9A03-7F66C5FD070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a:extLst>
            <a:ext uri="{FF2B5EF4-FFF2-40B4-BE49-F238E27FC236}">
              <a16:creationId xmlns:a16="http://schemas.microsoft.com/office/drawing/2014/main" id="{898B83F0-4254-48B6-988D-E860C3E940D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a:extLst>
            <a:ext uri="{FF2B5EF4-FFF2-40B4-BE49-F238E27FC236}">
              <a16:creationId xmlns:a16="http://schemas.microsoft.com/office/drawing/2014/main" id="{C10968BF-1103-4185-88A2-B030F5B4393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a:extLst>
            <a:ext uri="{FF2B5EF4-FFF2-40B4-BE49-F238E27FC236}">
              <a16:creationId xmlns:a16="http://schemas.microsoft.com/office/drawing/2014/main" id="{BEF48836-AEDF-4129-8D8A-2E0CDE93890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a:extLst>
            <a:ext uri="{FF2B5EF4-FFF2-40B4-BE49-F238E27FC236}">
              <a16:creationId xmlns:a16="http://schemas.microsoft.com/office/drawing/2014/main" id="{A1C739B8-3947-42A7-BB99-0B8620D7508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a:extLst>
            <a:ext uri="{FF2B5EF4-FFF2-40B4-BE49-F238E27FC236}">
              <a16:creationId xmlns:a16="http://schemas.microsoft.com/office/drawing/2014/main" id="{DFB54127-BBDB-4B35-8510-788767B9263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8" name="直線コネクタ 707">
          <a:extLst>
            <a:ext uri="{FF2B5EF4-FFF2-40B4-BE49-F238E27FC236}">
              <a16:creationId xmlns:a16="http://schemas.microsoft.com/office/drawing/2014/main" id="{4FF8D2CC-D278-4023-AC75-B2576BBC0E27}"/>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9" name="テキスト ボックス 708">
          <a:extLst>
            <a:ext uri="{FF2B5EF4-FFF2-40B4-BE49-F238E27FC236}">
              <a16:creationId xmlns:a16="http://schemas.microsoft.com/office/drawing/2014/main" id="{45D88C67-F041-4039-B9A5-0DBDFDE7C2E2}"/>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0" name="直線コネクタ 709">
          <a:extLst>
            <a:ext uri="{FF2B5EF4-FFF2-40B4-BE49-F238E27FC236}">
              <a16:creationId xmlns:a16="http://schemas.microsoft.com/office/drawing/2014/main" id="{71C82399-A098-41DD-AD51-59C750862703}"/>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1" name="テキスト ボックス 710">
          <a:extLst>
            <a:ext uri="{FF2B5EF4-FFF2-40B4-BE49-F238E27FC236}">
              <a16:creationId xmlns:a16="http://schemas.microsoft.com/office/drawing/2014/main" id="{62924A5D-23D8-4FE4-B936-BA0E7F3236C3}"/>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2" name="直線コネクタ 711">
          <a:extLst>
            <a:ext uri="{FF2B5EF4-FFF2-40B4-BE49-F238E27FC236}">
              <a16:creationId xmlns:a16="http://schemas.microsoft.com/office/drawing/2014/main" id="{CF9673D4-C284-45E2-8A21-000CD7E127DC}"/>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3" name="テキスト ボックス 712">
          <a:extLst>
            <a:ext uri="{FF2B5EF4-FFF2-40B4-BE49-F238E27FC236}">
              <a16:creationId xmlns:a16="http://schemas.microsoft.com/office/drawing/2014/main" id="{16EA9FA5-1539-4773-9F42-ECF592FFABA9}"/>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4" name="直線コネクタ 713">
          <a:extLst>
            <a:ext uri="{FF2B5EF4-FFF2-40B4-BE49-F238E27FC236}">
              <a16:creationId xmlns:a16="http://schemas.microsoft.com/office/drawing/2014/main" id="{74482F50-307A-486C-9B9F-4C0040CE4C4A}"/>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5" name="テキスト ボックス 714">
          <a:extLst>
            <a:ext uri="{FF2B5EF4-FFF2-40B4-BE49-F238E27FC236}">
              <a16:creationId xmlns:a16="http://schemas.microsoft.com/office/drawing/2014/main" id="{CAD2002A-0C40-474C-9B2A-F7F98CE431D8}"/>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6" name="直線コネクタ 715">
          <a:extLst>
            <a:ext uri="{FF2B5EF4-FFF2-40B4-BE49-F238E27FC236}">
              <a16:creationId xmlns:a16="http://schemas.microsoft.com/office/drawing/2014/main" id="{16263E8F-9C17-4310-B692-BD1FD515D0FE}"/>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7" name="テキスト ボックス 716">
          <a:extLst>
            <a:ext uri="{FF2B5EF4-FFF2-40B4-BE49-F238E27FC236}">
              <a16:creationId xmlns:a16="http://schemas.microsoft.com/office/drawing/2014/main" id="{B9266C9E-9382-4EAD-A261-9E7021F1EEB7}"/>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a:extLst>
            <a:ext uri="{FF2B5EF4-FFF2-40B4-BE49-F238E27FC236}">
              <a16:creationId xmlns:a16="http://schemas.microsoft.com/office/drawing/2014/main" id="{1751825A-4CDF-4359-9C40-592C0E538CF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a:extLst>
            <a:ext uri="{FF2B5EF4-FFF2-40B4-BE49-F238E27FC236}">
              <a16:creationId xmlns:a16="http://schemas.microsoft.com/office/drawing/2014/main" id="{92220225-68E0-4CD0-9F3A-03FFFD49E34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公民館】&#10;一人当たり面積グラフ枠">
          <a:extLst>
            <a:ext uri="{FF2B5EF4-FFF2-40B4-BE49-F238E27FC236}">
              <a16:creationId xmlns:a16="http://schemas.microsoft.com/office/drawing/2014/main" id="{083EF089-BBDF-4A87-B267-2D83A6F787E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160782</xdr:rowOff>
    </xdr:from>
    <xdr:to>
      <xdr:col>116</xdr:col>
      <xdr:colOff>62864</xdr:colOff>
      <xdr:row>108</xdr:row>
      <xdr:rowOff>123444</xdr:rowOff>
    </xdr:to>
    <xdr:cxnSp macro="">
      <xdr:nvCxnSpPr>
        <xdr:cNvPr id="721" name="直線コネクタ 720">
          <a:extLst>
            <a:ext uri="{FF2B5EF4-FFF2-40B4-BE49-F238E27FC236}">
              <a16:creationId xmlns:a16="http://schemas.microsoft.com/office/drawing/2014/main" id="{08E6E4DA-3C41-421D-ADF1-D7DF0C6CB6BA}"/>
            </a:ext>
          </a:extLst>
        </xdr:cNvPr>
        <xdr:cNvCxnSpPr/>
      </xdr:nvCxnSpPr>
      <xdr:spPr>
        <a:xfrm flipV="1">
          <a:off x="22160864" y="17134332"/>
          <a:ext cx="0" cy="150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127271</xdr:rowOff>
    </xdr:from>
    <xdr:ext cx="469744" cy="259045"/>
    <xdr:sp macro="" textlink="">
      <xdr:nvSpPr>
        <xdr:cNvPr id="722" name="【公民館】&#10;一人当たり面積最小値テキスト">
          <a:extLst>
            <a:ext uri="{FF2B5EF4-FFF2-40B4-BE49-F238E27FC236}">
              <a16:creationId xmlns:a16="http://schemas.microsoft.com/office/drawing/2014/main" id="{37F35EC8-FB95-4729-9E51-42322D40DD71}"/>
            </a:ext>
          </a:extLst>
        </xdr:cNvPr>
        <xdr:cNvSpPr txBox="1"/>
      </xdr:nvSpPr>
      <xdr:spPr>
        <a:xfrm>
          <a:off x="22199600" y="1864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123444</xdr:rowOff>
    </xdr:from>
    <xdr:to>
      <xdr:col>116</xdr:col>
      <xdr:colOff>152400</xdr:colOff>
      <xdr:row>108</xdr:row>
      <xdr:rowOff>123444</xdr:rowOff>
    </xdr:to>
    <xdr:cxnSp macro="">
      <xdr:nvCxnSpPr>
        <xdr:cNvPr id="723" name="直線コネクタ 722">
          <a:extLst>
            <a:ext uri="{FF2B5EF4-FFF2-40B4-BE49-F238E27FC236}">
              <a16:creationId xmlns:a16="http://schemas.microsoft.com/office/drawing/2014/main" id="{897308D2-F81B-4BCD-BF4E-619CAD983C46}"/>
            </a:ext>
          </a:extLst>
        </xdr:cNvPr>
        <xdr:cNvCxnSpPr/>
      </xdr:nvCxnSpPr>
      <xdr:spPr>
        <a:xfrm>
          <a:off x="22072600" y="1864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107459</xdr:rowOff>
    </xdr:from>
    <xdr:ext cx="469744" cy="259045"/>
    <xdr:sp macro="" textlink="">
      <xdr:nvSpPr>
        <xdr:cNvPr id="724" name="【公民館】&#10;一人当たり面積最大値テキスト">
          <a:extLst>
            <a:ext uri="{FF2B5EF4-FFF2-40B4-BE49-F238E27FC236}">
              <a16:creationId xmlns:a16="http://schemas.microsoft.com/office/drawing/2014/main" id="{5737AFE6-436D-4B37-8376-5F6A910D3E60}"/>
            </a:ext>
          </a:extLst>
        </xdr:cNvPr>
        <xdr:cNvSpPr txBox="1"/>
      </xdr:nvSpPr>
      <xdr:spPr>
        <a:xfrm>
          <a:off x="22199600" y="1690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160782</xdr:rowOff>
    </xdr:from>
    <xdr:to>
      <xdr:col>116</xdr:col>
      <xdr:colOff>152400</xdr:colOff>
      <xdr:row>99</xdr:row>
      <xdr:rowOff>160782</xdr:rowOff>
    </xdr:to>
    <xdr:cxnSp macro="">
      <xdr:nvCxnSpPr>
        <xdr:cNvPr id="725" name="直線コネクタ 724">
          <a:extLst>
            <a:ext uri="{FF2B5EF4-FFF2-40B4-BE49-F238E27FC236}">
              <a16:creationId xmlns:a16="http://schemas.microsoft.com/office/drawing/2014/main" id="{09B64078-631C-4E12-B0C9-B9A5AE5D8335}"/>
            </a:ext>
          </a:extLst>
        </xdr:cNvPr>
        <xdr:cNvCxnSpPr/>
      </xdr:nvCxnSpPr>
      <xdr:spPr>
        <a:xfrm>
          <a:off x="22072600" y="1713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18305</xdr:rowOff>
    </xdr:from>
    <xdr:ext cx="469744" cy="259045"/>
    <xdr:sp macro="" textlink="">
      <xdr:nvSpPr>
        <xdr:cNvPr id="726" name="【公民館】&#10;一人当たり面積平均値テキスト">
          <a:extLst>
            <a:ext uri="{FF2B5EF4-FFF2-40B4-BE49-F238E27FC236}">
              <a16:creationId xmlns:a16="http://schemas.microsoft.com/office/drawing/2014/main" id="{FE93EE52-B6A8-4335-A6B0-7CF21EBEF177}"/>
            </a:ext>
          </a:extLst>
        </xdr:cNvPr>
        <xdr:cNvSpPr txBox="1"/>
      </xdr:nvSpPr>
      <xdr:spPr>
        <a:xfrm>
          <a:off x="22199600" y="18192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39878</xdr:rowOff>
    </xdr:from>
    <xdr:to>
      <xdr:col>116</xdr:col>
      <xdr:colOff>114300</xdr:colOff>
      <xdr:row>106</xdr:row>
      <xdr:rowOff>141478</xdr:rowOff>
    </xdr:to>
    <xdr:sp macro="" textlink="">
      <xdr:nvSpPr>
        <xdr:cNvPr id="727" name="フローチャート: 判断 726">
          <a:extLst>
            <a:ext uri="{FF2B5EF4-FFF2-40B4-BE49-F238E27FC236}">
              <a16:creationId xmlns:a16="http://schemas.microsoft.com/office/drawing/2014/main" id="{29E97CE6-69D0-425E-B0B3-1E4467B3E1D5}"/>
            </a:ext>
          </a:extLst>
        </xdr:cNvPr>
        <xdr:cNvSpPr/>
      </xdr:nvSpPr>
      <xdr:spPr>
        <a:xfrm>
          <a:off x="22110700" y="1821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58928</xdr:rowOff>
    </xdr:from>
    <xdr:to>
      <xdr:col>112</xdr:col>
      <xdr:colOff>38100</xdr:colOff>
      <xdr:row>106</xdr:row>
      <xdr:rowOff>160528</xdr:rowOff>
    </xdr:to>
    <xdr:sp macro="" textlink="">
      <xdr:nvSpPr>
        <xdr:cNvPr id="728" name="フローチャート: 判断 727">
          <a:extLst>
            <a:ext uri="{FF2B5EF4-FFF2-40B4-BE49-F238E27FC236}">
              <a16:creationId xmlns:a16="http://schemas.microsoft.com/office/drawing/2014/main" id="{BE891187-AB69-45A3-B1B6-D65FC60C236D}"/>
            </a:ext>
          </a:extLst>
        </xdr:cNvPr>
        <xdr:cNvSpPr/>
      </xdr:nvSpPr>
      <xdr:spPr>
        <a:xfrm>
          <a:off x="21272500" y="18232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51308</xdr:rowOff>
    </xdr:from>
    <xdr:to>
      <xdr:col>107</xdr:col>
      <xdr:colOff>101600</xdr:colOff>
      <xdr:row>106</xdr:row>
      <xdr:rowOff>152908</xdr:rowOff>
    </xdr:to>
    <xdr:sp macro="" textlink="">
      <xdr:nvSpPr>
        <xdr:cNvPr id="729" name="フローチャート: 判断 728">
          <a:extLst>
            <a:ext uri="{FF2B5EF4-FFF2-40B4-BE49-F238E27FC236}">
              <a16:creationId xmlns:a16="http://schemas.microsoft.com/office/drawing/2014/main" id="{853D5D0A-C077-486B-BBC1-AFDB2A324927}"/>
            </a:ext>
          </a:extLst>
        </xdr:cNvPr>
        <xdr:cNvSpPr/>
      </xdr:nvSpPr>
      <xdr:spPr>
        <a:xfrm>
          <a:off x="20383500" y="1822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71882</xdr:rowOff>
    </xdr:from>
    <xdr:to>
      <xdr:col>102</xdr:col>
      <xdr:colOff>165100</xdr:colOff>
      <xdr:row>107</xdr:row>
      <xdr:rowOff>2032</xdr:rowOff>
    </xdr:to>
    <xdr:sp macro="" textlink="">
      <xdr:nvSpPr>
        <xdr:cNvPr id="730" name="フローチャート: 判断 729">
          <a:extLst>
            <a:ext uri="{FF2B5EF4-FFF2-40B4-BE49-F238E27FC236}">
              <a16:creationId xmlns:a16="http://schemas.microsoft.com/office/drawing/2014/main" id="{94FECD23-18AD-4C79-95DA-D17D4A604825}"/>
            </a:ext>
          </a:extLst>
        </xdr:cNvPr>
        <xdr:cNvSpPr/>
      </xdr:nvSpPr>
      <xdr:spPr>
        <a:xfrm>
          <a:off x="19494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102363</xdr:rowOff>
    </xdr:from>
    <xdr:to>
      <xdr:col>98</xdr:col>
      <xdr:colOff>38100</xdr:colOff>
      <xdr:row>107</xdr:row>
      <xdr:rowOff>32513</xdr:rowOff>
    </xdr:to>
    <xdr:sp macro="" textlink="">
      <xdr:nvSpPr>
        <xdr:cNvPr id="731" name="フローチャート: 判断 730">
          <a:extLst>
            <a:ext uri="{FF2B5EF4-FFF2-40B4-BE49-F238E27FC236}">
              <a16:creationId xmlns:a16="http://schemas.microsoft.com/office/drawing/2014/main" id="{8C861B32-1543-4AE3-9414-FA320314B226}"/>
            </a:ext>
          </a:extLst>
        </xdr:cNvPr>
        <xdr:cNvSpPr/>
      </xdr:nvSpPr>
      <xdr:spPr>
        <a:xfrm>
          <a:off x="18605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7ED1F587-7529-4302-98A6-6B288EC2549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8D1383C3-2B6B-4B85-8B5B-A80F6572B1D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E23F4856-C333-4B05-A8D5-1DB2D1C02A3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07AD6B4F-E23C-4A8B-A10E-D117EE7A836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23AE35F4-6B23-46CE-AC26-54EF5304B24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60452</xdr:rowOff>
    </xdr:from>
    <xdr:to>
      <xdr:col>116</xdr:col>
      <xdr:colOff>114300</xdr:colOff>
      <xdr:row>104</xdr:row>
      <xdr:rowOff>162052</xdr:rowOff>
    </xdr:to>
    <xdr:sp macro="" textlink="">
      <xdr:nvSpPr>
        <xdr:cNvPr id="737" name="楕円 736">
          <a:extLst>
            <a:ext uri="{FF2B5EF4-FFF2-40B4-BE49-F238E27FC236}">
              <a16:creationId xmlns:a16="http://schemas.microsoft.com/office/drawing/2014/main" id="{E4732276-5675-4F80-868D-533115A8B645}"/>
            </a:ext>
          </a:extLst>
        </xdr:cNvPr>
        <xdr:cNvSpPr/>
      </xdr:nvSpPr>
      <xdr:spPr>
        <a:xfrm>
          <a:off x="22110700" y="1789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83329</xdr:rowOff>
    </xdr:from>
    <xdr:ext cx="469744" cy="259045"/>
    <xdr:sp macro="" textlink="">
      <xdr:nvSpPr>
        <xdr:cNvPr id="738" name="【公民館】&#10;一人当たり面積該当値テキスト">
          <a:extLst>
            <a:ext uri="{FF2B5EF4-FFF2-40B4-BE49-F238E27FC236}">
              <a16:creationId xmlns:a16="http://schemas.microsoft.com/office/drawing/2014/main" id="{A9B6D546-E754-4F06-B0C3-D6B8B42C62CD}"/>
            </a:ext>
          </a:extLst>
        </xdr:cNvPr>
        <xdr:cNvSpPr txBox="1"/>
      </xdr:nvSpPr>
      <xdr:spPr>
        <a:xfrm>
          <a:off x="22199600" y="1774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75692</xdr:rowOff>
    </xdr:from>
    <xdr:to>
      <xdr:col>112</xdr:col>
      <xdr:colOff>38100</xdr:colOff>
      <xdr:row>105</xdr:row>
      <xdr:rowOff>5842</xdr:rowOff>
    </xdr:to>
    <xdr:sp macro="" textlink="">
      <xdr:nvSpPr>
        <xdr:cNvPr id="739" name="楕円 738">
          <a:extLst>
            <a:ext uri="{FF2B5EF4-FFF2-40B4-BE49-F238E27FC236}">
              <a16:creationId xmlns:a16="http://schemas.microsoft.com/office/drawing/2014/main" id="{4399CBDC-03C2-4CDE-83FA-83D969020717}"/>
            </a:ext>
          </a:extLst>
        </xdr:cNvPr>
        <xdr:cNvSpPr/>
      </xdr:nvSpPr>
      <xdr:spPr>
        <a:xfrm>
          <a:off x="21272500" y="1790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111252</xdr:rowOff>
    </xdr:from>
    <xdr:to>
      <xdr:col>116</xdr:col>
      <xdr:colOff>63500</xdr:colOff>
      <xdr:row>104</xdr:row>
      <xdr:rowOff>126492</xdr:rowOff>
    </xdr:to>
    <xdr:cxnSp macro="">
      <xdr:nvCxnSpPr>
        <xdr:cNvPr id="740" name="直線コネクタ 739">
          <a:extLst>
            <a:ext uri="{FF2B5EF4-FFF2-40B4-BE49-F238E27FC236}">
              <a16:creationId xmlns:a16="http://schemas.microsoft.com/office/drawing/2014/main" id="{E1261ED6-95DB-4954-8313-67EE031166DC}"/>
            </a:ext>
          </a:extLst>
        </xdr:cNvPr>
        <xdr:cNvCxnSpPr/>
      </xdr:nvCxnSpPr>
      <xdr:spPr>
        <a:xfrm flipV="1">
          <a:off x="21323300" y="17942052"/>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89408</xdr:rowOff>
    </xdr:from>
    <xdr:to>
      <xdr:col>107</xdr:col>
      <xdr:colOff>101600</xdr:colOff>
      <xdr:row>105</xdr:row>
      <xdr:rowOff>19558</xdr:rowOff>
    </xdr:to>
    <xdr:sp macro="" textlink="">
      <xdr:nvSpPr>
        <xdr:cNvPr id="741" name="楕円 740">
          <a:extLst>
            <a:ext uri="{FF2B5EF4-FFF2-40B4-BE49-F238E27FC236}">
              <a16:creationId xmlns:a16="http://schemas.microsoft.com/office/drawing/2014/main" id="{E8A130C9-E3FA-483D-8A15-19861E1ABFC0}"/>
            </a:ext>
          </a:extLst>
        </xdr:cNvPr>
        <xdr:cNvSpPr/>
      </xdr:nvSpPr>
      <xdr:spPr>
        <a:xfrm>
          <a:off x="20383500" y="1792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126492</xdr:rowOff>
    </xdr:from>
    <xdr:to>
      <xdr:col>111</xdr:col>
      <xdr:colOff>177800</xdr:colOff>
      <xdr:row>104</xdr:row>
      <xdr:rowOff>140208</xdr:rowOff>
    </xdr:to>
    <xdr:cxnSp macro="">
      <xdr:nvCxnSpPr>
        <xdr:cNvPr id="742" name="直線コネクタ 741">
          <a:extLst>
            <a:ext uri="{FF2B5EF4-FFF2-40B4-BE49-F238E27FC236}">
              <a16:creationId xmlns:a16="http://schemas.microsoft.com/office/drawing/2014/main" id="{F2909925-B7DD-41D3-8EF7-A444E1BF14CB}"/>
            </a:ext>
          </a:extLst>
        </xdr:cNvPr>
        <xdr:cNvCxnSpPr/>
      </xdr:nvCxnSpPr>
      <xdr:spPr>
        <a:xfrm flipV="1">
          <a:off x="20434300" y="179572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98552</xdr:rowOff>
    </xdr:from>
    <xdr:to>
      <xdr:col>102</xdr:col>
      <xdr:colOff>165100</xdr:colOff>
      <xdr:row>105</xdr:row>
      <xdr:rowOff>28702</xdr:rowOff>
    </xdr:to>
    <xdr:sp macro="" textlink="">
      <xdr:nvSpPr>
        <xdr:cNvPr id="743" name="楕円 742">
          <a:extLst>
            <a:ext uri="{FF2B5EF4-FFF2-40B4-BE49-F238E27FC236}">
              <a16:creationId xmlns:a16="http://schemas.microsoft.com/office/drawing/2014/main" id="{5E88DD1D-69CB-41EB-B3C0-38A0610C6D4F}"/>
            </a:ext>
          </a:extLst>
        </xdr:cNvPr>
        <xdr:cNvSpPr/>
      </xdr:nvSpPr>
      <xdr:spPr>
        <a:xfrm>
          <a:off x="19494500" y="1792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140208</xdr:rowOff>
    </xdr:from>
    <xdr:to>
      <xdr:col>107</xdr:col>
      <xdr:colOff>50800</xdr:colOff>
      <xdr:row>104</xdr:row>
      <xdr:rowOff>149352</xdr:rowOff>
    </xdr:to>
    <xdr:cxnSp macro="">
      <xdr:nvCxnSpPr>
        <xdr:cNvPr id="744" name="直線コネクタ 743">
          <a:extLst>
            <a:ext uri="{FF2B5EF4-FFF2-40B4-BE49-F238E27FC236}">
              <a16:creationId xmlns:a16="http://schemas.microsoft.com/office/drawing/2014/main" id="{B57F3CE3-C2EB-4F8C-B20B-2BC45C9B12BA}"/>
            </a:ext>
          </a:extLst>
        </xdr:cNvPr>
        <xdr:cNvCxnSpPr/>
      </xdr:nvCxnSpPr>
      <xdr:spPr>
        <a:xfrm flipV="1">
          <a:off x="19545300" y="179710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107696</xdr:rowOff>
    </xdr:from>
    <xdr:to>
      <xdr:col>98</xdr:col>
      <xdr:colOff>38100</xdr:colOff>
      <xdr:row>105</xdr:row>
      <xdr:rowOff>37846</xdr:rowOff>
    </xdr:to>
    <xdr:sp macro="" textlink="">
      <xdr:nvSpPr>
        <xdr:cNvPr id="745" name="楕円 744">
          <a:extLst>
            <a:ext uri="{FF2B5EF4-FFF2-40B4-BE49-F238E27FC236}">
              <a16:creationId xmlns:a16="http://schemas.microsoft.com/office/drawing/2014/main" id="{3C7350AF-6B4E-4BCE-AFA0-7044825400C8}"/>
            </a:ext>
          </a:extLst>
        </xdr:cNvPr>
        <xdr:cNvSpPr/>
      </xdr:nvSpPr>
      <xdr:spPr>
        <a:xfrm>
          <a:off x="18605500" y="1793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149352</xdr:rowOff>
    </xdr:from>
    <xdr:to>
      <xdr:col>102</xdr:col>
      <xdr:colOff>114300</xdr:colOff>
      <xdr:row>104</xdr:row>
      <xdr:rowOff>158496</xdr:rowOff>
    </xdr:to>
    <xdr:cxnSp macro="">
      <xdr:nvCxnSpPr>
        <xdr:cNvPr id="746" name="直線コネクタ 745">
          <a:extLst>
            <a:ext uri="{FF2B5EF4-FFF2-40B4-BE49-F238E27FC236}">
              <a16:creationId xmlns:a16="http://schemas.microsoft.com/office/drawing/2014/main" id="{059B9A1E-8F57-49EB-A016-BDB924168DF6}"/>
            </a:ext>
          </a:extLst>
        </xdr:cNvPr>
        <xdr:cNvCxnSpPr/>
      </xdr:nvCxnSpPr>
      <xdr:spPr>
        <a:xfrm flipV="1">
          <a:off x="18656300" y="179801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151655</xdr:rowOff>
    </xdr:from>
    <xdr:ext cx="469744" cy="259045"/>
    <xdr:sp macro="" textlink="">
      <xdr:nvSpPr>
        <xdr:cNvPr id="747" name="n_1aveValue【公民館】&#10;一人当たり面積">
          <a:extLst>
            <a:ext uri="{FF2B5EF4-FFF2-40B4-BE49-F238E27FC236}">
              <a16:creationId xmlns:a16="http://schemas.microsoft.com/office/drawing/2014/main" id="{36521795-4D06-4B41-B5BD-895BBE85F119}"/>
            </a:ext>
          </a:extLst>
        </xdr:cNvPr>
        <xdr:cNvSpPr txBox="1"/>
      </xdr:nvSpPr>
      <xdr:spPr>
        <a:xfrm>
          <a:off x="21075727" y="1832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144035</xdr:rowOff>
    </xdr:from>
    <xdr:ext cx="469744" cy="259045"/>
    <xdr:sp macro="" textlink="">
      <xdr:nvSpPr>
        <xdr:cNvPr id="748" name="n_2aveValue【公民館】&#10;一人当たり面積">
          <a:extLst>
            <a:ext uri="{FF2B5EF4-FFF2-40B4-BE49-F238E27FC236}">
              <a16:creationId xmlns:a16="http://schemas.microsoft.com/office/drawing/2014/main" id="{8602775E-C9AE-4635-9123-7591D32DE609}"/>
            </a:ext>
          </a:extLst>
        </xdr:cNvPr>
        <xdr:cNvSpPr txBox="1"/>
      </xdr:nvSpPr>
      <xdr:spPr>
        <a:xfrm>
          <a:off x="20199427" y="1831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164609</xdr:rowOff>
    </xdr:from>
    <xdr:ext cx="469744" cy="259045"/>
    <xdr:sp macro="" textlink="">
      <xdr:nvSpPr>
        <xdr:cNvPr id="749" name="n_3aveValue【公民館】&#10;一人当たり面積">
          <a:extLst>
            <a:ext uri="{FF2B5EF4-FFF2-40B4-BE49-F238E27FC236}">
              <a16:creationId xmlns:a16="http://schemas.microsoft.com/office/drawing/2014/main" id="{8B3B3879-EFB3-4668-B867-9B57E255F739}"/>
            </a:ext>
          </a:extLst>
        </xdr:cNvPr>
        <xdr:cNvSpPr txBox="1"/>
      </xdr:nvSpPr>
      <xdr:spPr>
        <a:xfrm>
          <a:off x="19310427" y="1833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23640</xdr:rowOff>
    </xdr:from>
    <xdr:ext cx="469744" cy="259045"/>
    <xdr:sp macro="" textlink="">
      <xdr:nvSpPr>
        <xdr:cNvPr id="750" name="n_4aveValue【公民館】&#10;一人当たり面積">
          <a:extLst>
            <a:ext uri="{FF2B5EF4-FFF2-40B4-BE49-F238E27FC236}">
              <a16:creationId xmlns:a16="http://schemas.microsoft.com/office/drawing/2014/main" id="{E66063C1-5872-4A9F-BF80-2C7AE5F3CC69}"/>
            </a:ext>
          </a:extLst>
        </xdr:cNvPr>
        <xdr:cNvSpPr txBox="1"/>
      </xdr:nvSpPr>
      <xdr:spPr>
        <a:xfrm>
          <a:off x="18421427" y="1836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22369</xdr:rowOff>
    </xdr:from>
    <xdr:ext cx="469744" cy="259045"/>
    <xdr:sp macro="" textlink="">
      <xdr:nvSpPr>
        <xdr:cNvPr id="751" name="n_1mainValue【公民館】&#10;一人当たり面積">
          <a:extLst>
            <a:ext uri="{FF2B5EF4-FFF2-40B4-BE49-F238E27FC236}">
              <a16:creationId xmlns:a16="http://schemas.microsoft.com/office/drawing/2014/main" id="{881DF11C-8491-43C0-A2F6-7A4916D54BF2}"/>
            </a:ext>
          </a:extLst>
        </xdr:cNvPr>
        <xdr:cNvSpPr txBox="1"/>
      </xdr:nvSpPr>
      <xdr:spPr>
        <a:xfrm>
          <a:off x="21075727" y="1768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36085</xdr:rowOff>
    </xdr:from>
    <xdr:ext cx="469744" cy="259045"/>
    <xdr:sp macro="" textlink="">
      <xdr:nvSpPr>
        <xdr:cNvPr id="752" name="n_2mainValue【公民館】&#10;一人当たり面積">
          <a:extLst>
            <a:ext uri="{FF2B5EF4-FFF2-40B4-BE49-F238E27FC236}">
              <a16:creationId xmlns:a16="http://schemas.microsoft.com/office/drawing/2014/main" id="{574E5346-61C9-44E3-B18B-1B153830B8CC}"/>
            </a:ext>
          </a:extLst>
        </xdr:cNvPr>
        <xdr:cNvSpPr txBox="1"/>
      </xdr:nvSpPr>
      <xdr:spPr>
        <a:xfrm>
          <a:off x="20199427" y="1769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45229</xdr:rowOff>
    </xdr:from>
    <xdr:ext cx="469744" cy="259045"/>
    <xdr:sp macro="" textlink="">
      <xdr:nvSpPr>
        <xdr:cNvPr id="753" name="n_3mainValue【公民館】&#10;一人当たり面積">
          <a:extLst>
            <a:ext uri="{FF2B5EF4-FFF2-40B4-BE49-F238E27FC236}">
              <a16:creationId xmlns:a16="http://schemas.microsoft.com/office/drawing/2014/main" id="{DB498BAB-367B-4E1E-8644-D62225CD5A63}"/>
            </a:ext>
          </a:extLst>
        </xdr:cNvPr>
        <xdr:cNvSpPr txBox="1"/>
      </xdr:nvSpPr>
      <xdr:spPr>
        <a:xfrm>
          <a:off x="19310427" y="1770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54373</xdr:rowOff>
    </xdr:from>
    <xdr:ext cx="469744" cy="259045"/>
    <xdr:sp macro="" textlink="">
      <xdr:nvSpPr>
        <xdr:cNvPr id="754" name="n_4mainValue【公民館】&#10;一人当たり面積">
          <a:extLst>
            <a:ext uri="{FF2B5EF4-FFF2-40B4-BE49-F238E27FC236}">
              <a16:creationId xmlns:a16="http://schemas.microsoft.com/office/drawing/2014/main" id="{8F8FFC1B-2B01-4860-AE2F-21104DDB98B3}"/>
            </a:ext>
          </a:extLst>
        </xdr:cNvPr>
        <xdr:cNvSpPr txBox="1"/>
      </xdr:nvSpPr>
      <xdr:spPr>
        <a:xfrm>
          <a:off x="18421427" y="1771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5" name="正方形/長方形 754">
          <a:extLst>
            <a:ext uri="{FF2B5EF4-FFF2-40B4-BE49-F238E27FC236}">
              <a16:creationId xmlns:a16="http://schemas.microsoft.com/office/drawing/2014/main" id="{4302795D-6ECD-483A-ACBA-2005296BE4A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6" name="正方形/長方形 755">
          <a:extLst>
            <a:ext uri="{FF2B5EF4-FFF2-40B4-BE49-F238E27FC236}">
              <a16:creationId xmlns:a16="http://schemas.microsoft.com/office/drawing/2014/main" id="{93B0D407-770D-4418-ABA4-A571E5D827D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7" name="テキスト ボックス 756">
          <a:extLst>
            <a:ext uri="{FF2B5EF4-FFF2-40B4-BE49-F238E27FC236}">
              <a16:creationId xmlns:a16="http://schemas.microsoft.com/office/drawing/2014/main" id="{B10E9943-5DF2-468A-969D-663EFD532B4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道路や橋りょう・トンネルのようなインフラ資産以外は有形固定資産減価償却率が上回っている。特にその中で一人当たり面積において類似団体と大きく差があるのが認定こども園・幼稚園・保育所と公民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認定こども園・幼稚園・保育所は一人当たりの面積が少なく、公民館は一人当たりの面積が大きいためニーズに対する施設規模が合っていない可能性がある。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これらの施設において今後改修や更新、統廃合などの計画を立てる際は、利用ニーズを把握しより実態に合った施設にするためにマネジメントを推進していく必要がある。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A56C1B9-6890-4836-B1DF-A2927139E92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FBC79D5-C1AD-4ECB-907B-FEBCB07C7C1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5CC6D61-FE82-4049-9EFF-CDE42407C9C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598263A-A608-4782-93A2-5EFC608C16E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熊本県高森町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2D25A11-EB86-4790-981C-6D1C2CB1381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4715BFB-5647-468E-81AC-AEA80B91539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B805A5D-BF05-4276-8B85-6A25DEEFB04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F90B6C3-156B-4686-BBD8-78B5DCA04CD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72E6AE3-9FFD-4D1C-AD3A-C3CAB5D5C50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8BDC12C-7772-4160-8563-B6ADBBBD08D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6,121
6,029
175.06
9,604,820
9,380,353
171,390
3,194,541
5,257,972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2C931EE-4D85-45E5-8EF7-8C2D2CF3BB9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41CAABF-5557-44E5-8FBA-6444DCBA134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5D07977-EE08-4AB9-9CD3-2B3CFE0BB16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CA39A7C-4262-4893-A51C-02D1DA20A5A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0D33332-0323-476B-8164-08A3EF83D4C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17B938AE-F786-43A7-9497-E7B2E147DA0A}"/>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171D9FB-D937-4444-A311-7F1FD3842A1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3C779BC-25A0-4F55-AE30-F3ED43623F0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D923554-394C-48D1-954C-2B2E72995B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B1A2A89-1B03-4DB0-87A8-F4377A57E32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0FFE609-4A4E-4A9E-A392-00A4063451D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E479A84-E443-4FF2-B336-D58F1EF8C9F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C055AD5-A508-4FB1-B2D6-A38795567B8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9A4F386-4B99-42DB-9C13-0EBA1323611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42A0570-A44D-4E60-B4E1-9040B243BF0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642F7BE-074D-4F46-9A83-B8F3D8F152E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41C7F6F-CE2A-4626-8A91-D2F3295394B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2787E69-7766-4663-9AAC-00E38976346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B21AFD6-85ED-451E-99E1-F0F23E96F07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107407A7-F6DA-4692-B4B2-99E0D117F2B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B83BA90-AC84-47E9-85C5-10AF52456CC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3ADC659-5776-4082-9E0F-88FAF31B4B8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AAEBBE0-FE69-424A-9877-F735D622990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BE68491-CE17-4211-8B95-643B15CCE91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B790AA6-F605-4824-82A5-AE9958BCA00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969288D-7246-4C64-AEF6-E2A4DA53E1D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03A5DA5-2E1B-46ED-BAEA-B842B23CD45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B4D4759-A962-4E2D-9105-1D0446ED860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3225F17-CA9B-4F96-B8F6-099FEEB2D409}"/>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AECAECCE-D567-4369-84DE-B239C7556A4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4709163D-0063-44FB-A17D-6E1B210C788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619E25B6-C88E-4CFE-B8BE-7ABA8E0AAD0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3A7C9DAD-95F4-407C-93A5-687DE7329D8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9D1866A0-0104-42CC-9C4B-56AD04E99B5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96F18530-E4F1-41F5-A461-DC974961062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6C2501C6-CF17-4D2E-8A7E-BE77CB48256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5F41DE74-722D-43CF-A8B5-CE97A80B85DE}"/>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D6131748-6264-4443-83D0-935CC71A954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4901BB42-8DEB-4040-8B7B-EE0C72229D5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F849CEFE-F87A-4106-8329-4AE2C6788B6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250A5F76-BE07-46A8-A81C-E6FBBBC4F7D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EF39E3E3-2941-49F5-8B2E-4E7C9998C51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1571E715-7F37-4B2B-8CA3-9E03B89CCED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BC8BE925-EB30-48D1-9C1A-1DCFEDF3687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F419D549-0A5A-4C67-A079-015254980EB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CD469A20-07C2-446A-A39A-9AAD49728AE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3702D053-34D8-4802-82A8-705DDC3A5B4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4A7295E3-CE65-4A1B-B799-1D07BA2C620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06B17C6C-95D4-45F3-9AF2-2EC52303B071}"/>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BF460CE0-5E78-45CF-9090-5C200E021731}"/>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EE34F3FF-90F3-400A-A5F9-62D1D4900255}"/>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B4C94C0C-A1F9-4D2B-BC48-D325335E5EF5}"/>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63BB93D5-E1F4-4272-A83E-CAAC1C09D70D}"/>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B0DA34F6-0844-4166-8A85-C9044345A94C}"/>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54E3F301-CF77-48A6-A419-61B36967EA15}"/>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249657C4-BE3F-4FA4-AA11-CC73F9DC6F02}"/>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3DE619EE-03AE-413D-90C9-65F7B33DFEC7}"/>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A27F3DA9-D9A4-4BF6-B418-342DD6B8589F}"/>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35548CB9-4B45-463A-8540-F38FEBF574B6}"/>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87CC15CF-9E09-4AD6-8895-1C4140355317}"/>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6C66AE6F-21B4-4CF0-966A-0417ED1D1E1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21509757-37C1-48E0-9943-82896E3F682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D0083FA1-3A33-40FE-AF92-62A010AEE6D0}"/>
            </a:ext>
          </a:extLst>
        </xdr:cNvPr>
        <xdr:cNvCxnSpPr/>
      </xdr:nvCxnSpPr>
      <xdr:spPr>
        <a:xfrm flipV="1">
          <a:off x="4634865" y="9624060"/>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807A48B8-E682-4C0E-A0E7-08F8232129EF}"/>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26B769DB-DC58-4F93-8634-0BCD04BD5B39}"/>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3A027102-E976-4DDD-8132-26CBDE3E1E58}"/>
            </a:ext>
          </a:extLst>
        </xdr:cNvPr>
        <xdr:cNvSpPr txBox="1"/>
      </xdr:nvSpPr>
      <xdr:spPr>
        <a:xfrm>
          <a:off x="4673600" y="939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78" name="直線コネクタ 77">
          <a:extLst>
            <a:ext uri="{FF2B5EF4-FFF2-40B4-BE49-F238E27FC236}">
              <a16:creationId xmlns:a16="http://schemas.microsoft.com/office/drawing/2014/main" id="{0D23709B-C532-4930-B992-9BC2E0F284B0}"/>
            </a:ext>
          </a:extLst>
        </xdr:cNvPr>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68053</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CAF2031C-D4AC-4A16-9527-93181F02282A}"/>
            </a:ext>
          </a:extLst>
        </xdr:cNvPr>
        <xdr:cNvSpPr txBox="1"/>
      </xdr:nvSpPr>
      <xdr:spPr>
        <a:xfrm>
          <a:off x="4673600" y="10526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89626</xdr:rowOff>
    </xdr:from>
    <xdr:to>
      <xdr:col>24</xdr:col>
      <xdr:colOff>114300</xdr:colOff>
      <xdr:row>62</xdr:row>
      <xdr:rowOff>19776</xdr:rowOff>
    </xdr:to>
    <xdr:sp macro="" textlink="">
      <xdr:nvSpPr>
        <xdr:cNvPr id="80" name="フローチャート: 判断 79">
          <a:extLst>
            <a:ext uri="{FF2B5EF4-FFF2-40B4-BE49-F238E27FC236}">
              <a16:creationId xmlns:a16="http://schemas.microsoft.com/office/drawing/2014/main" id="{F51CD74E-E920-4D48-9966-58D78ADB3D0C}"/>
            </a:ext>
          </a:extLst>
        </xdr:cNvPr>
        <xdr:cNvSpPr/>
      </xdr:nvSpPr>
      <xdr:spPr>
        <a:xfrm>
          <a:off x="4584700" y="1054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53703</xdr:rowOff>
    </xdr:from>
    <xdr:to>
      <xdr:col>20</xdr:col>
      <xdr:colOff>38100</xdr:colOff>
      <xdr:row>61</xdr:row>
      <xdr:rowOff>155303</xdr:rowOff>
    </xdr:to>
    <xdr:sp macro="" textlink="">
      <xdr:nvSpPr>
        <xdr:cNvPr id="81" name="フローチャート: 判断 80">
          <a:extLst>
            <a:ext uri="{FF2B5EF4-FFF2-40B4-BE49-F238E27FC236}">
              <a16:creationId xmlns:a16="http://schemas.microsoft.com/office/drawing/2014/main" id="{A07FC759-F853-40F7-9A1D-54C48A53CF92}"/>
            </a:ext>
          </a:extLst>
        </xdr:cNvPr>
        <xdr:cNvSpPr/>
      </xdr:nvSpPr>
      <xdr:spPr>
        <a:xfrm>
          <a:off x="3746500" y="105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163104</xdr:rowOff>
    </xdr:from>
    <xdr:to>
      <xdr:col>15</xdr:col>
      <xdr:colOff>101600</xdr:colOff>
      <xdr:row>61</xdr:row>
      <xdr:rowOff>93254</xdr:rowOff>
    </xdr:to>
    <xdr:sp macro="" textlink="">
      <xdr:nvSpPr>
        <xdr:cNvPr id="82" name="フローチャート: 判断 81">
          <a:extLst>
            <a:ext uri="{FF2B5EF4-FFF2-40B4-BE49-F238E27FC236}">
              <a16:creationId xmlns:a16="http://schemas.microsoft.com/office/drawing/2014/main" id="{20337D64-E14A-4708-8E1F-0DE177114C8B}"/>
            </a:ext>
          </a:extLst>
        </xdr:cNvPr>
        <xdr:cNvSpPr/>
      </xdr:nvSpPr>
      <xdr:spPr>
        <a:xfrm>
          <a:off x="2857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83" name="フローチャート: 判断 82">
          <a:extLst>
            <a:ext uri="{FF2B5EF4-FFF2-40B4-BE49-F238E27FC236}">
              <a16:creationId xmlns:a16="http://schemas.microsoft.com/office/drawing/2014/main" id="{E81D52DB-62FE-4E41-8C46-64BD924D7EDF}"/>
            </a:ext>
          </a:extLst>
        </xdr:cNvPr>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154940</xdr:rowOff>
    </xdr:from>
    <xdr:to>
      <xdr:col>6</xdr:col>
      <xdr:colOff>38100</xdr:colOff>
      <xdr:row>61</xdr:row>
      <xdr:rowOff>85090</xdr:rowOff>
    </xdr:to>
    <xdr:sp macro="" textlink="">
      <xdr:nvSpPr>
        <xdr:cNvPr id="84" name="フローチャート: 判断 83">
          <a:extLst>
            <a:ext uri="{FF2B5EF4-FFF2-40B4-BE49-F238E27FC236}">
              <a16:creationId xmlns:a16="http://schemas.microsoft.com/office/drawing/2014/main" id="{08BEC3DB-9E37-4AF4-A1F8-FB74CB675278}"/>
            </a:ext>
          </a:extLst>
        </xdr:cNvPr>
        <xdr:cNvSpPr/>
      </xdr:nvSpPr>
      <xdr:spPr>
        <a:xfrm>
          <a:off x="1079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8EF3F977-CF10-463B-ABA3-518612AE920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6A0DDCB5-AE7F-40C7-A7A1-7A0E725CBB6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D04C3D32-BD1B-43EF-A76A-0B4DFAD62FA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F88C42C8-155E-4388-943E-CFD504E7B2C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E7EFE1E9-35BD-4F04-B032-3873384CC2A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4717</xdr:rowOff>
    </xdr:from>
    <xdr:to>
      <xdr:col>24</xdr:col>
      <xdr:colOff>114300</xdr:colOff>
      <xdr:row>61</xdr:row>
      <xdr:rowOff>106317</xdr:rowOff>
    </xdr:to>
    <xdr:sp macro="" textlink="">
      <xdr:nvSpPr>
        <xdr:cNvPr id="90" name="楕円 89">
          <a:extLst>
            <a:ext uri="{FF2B5EF4-FFF2-40B4-BE49-F238E27FC236}">
              <a16:creationId xmlns:a16="http://schemas.microsoft.com/office/drawing/2014/main" id="{C221656F-419D-4B87-BE14-FB0E2058ACD1}"/>
            </a:ext>
          </a:extLst>
        </xdr:cNvPr>
        <xdr:cNvSpPr/>
      </xdr:nvSpPr>
      <xdr:spPr>
        <a:xfrm>
          <a:off x="4584700" y="1046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27594</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856B911B-3B89-424A-AD3D-6A5E36A759AC}"/>
            </a:ext>
          </a:extLst>
        </xdr:cNvPr>
        <xdr:cNvSpPr txBox="1"/>
      </xdr:nvSpPr>
      <xdr:spPr>
        <a:xfrm>
          <a:off x="4673600" y="10314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140244</xdr:rowOff>
    </xdr:from>
    <xdr:to>
      <xdr:col>20</xdr:col>
      <xdr:colOff>38100</xdr:colOff>
      <xdr:row>61</xdr:row>
      <xdr:rowOff>70394</xdr:rowOff>
    </xdr:to>
    <xdr:sp macro="" textlink="">
      <xdr:nvSpPr>
        <xdr:cNvPr id="92" name="楕円 91">
          <a:extLst>
            <a:ext uri="{FF2B5EF4-FFF2-40B4-BE49-F238E27FC236}">
              <a16:creationId xmlns:a16="http://schemas.microsoft.com/office/drawing/2014/main" id="{CEAEFC96-6718-4CF7-B25A-E1D2EB81099A}"/>
            </a:ext>
          </a:extLst>
        </xdr:cNvPr>
        <xdr:cNvSpPr/>
      </xdr:nvSpPr>
      <xdr:spPr>
        <a:xfrm>
          <a:off x="3746500" y="1042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19594</xdr:rowOff>
    </xdr:from>
    <xdr:to>
      <xdr:col>24</xdr:col>
      <xdr:colOff>63500</xdr:colOff>
      <xdr:row>61</xdr:row>
      <xdr:rowOff>55517</xdr:rowOff>
    </xdr:to>
    <xdr:cxnSp macro="">
      <xdr:nvCxnSpPr>
        <xdr:cNvPr id="93" name="直線コネクタ 92">
          <a:extLst>
            <a:ext uri="{FF2B5EF4-FFF2-40B4-BE49-F238E27FC236}">
              <a16:creationId xmlns:a16="http://schemas.microsoft.com/office/drawing/2014/main" id="{E3E1EDCB-A141-4A96-A379-42542ADD4BE9}"/>
            </a:ext>
          </a:extLst>
        </xdr:cNvPr>
        <xdr:cNvCxnSpPr/>
      </xdr:nvCxnSpPr>
      <xdr:spPr>
        <a:xfrm>
          <a:off x="3797300" y="1047804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105954</xdr:rowOff>
    </xdr:from>
    <xdr:to>
      <xdr:col>15</xdr:col>
      <xdr:colOff>101600</xdr:colOff>
      <xdr:row>61</xdr:row>
      <xdr:rowOff>36104</xdr:rowOff>
    </xdr:to>
    <xdr:sp macro="" textlink="">
      <xdr:nvSpPr>
        <xdr:cNvPr id="94" name="楕円 93">
          <a:extLst>
            <a:ext uri="{FF2B5EF4-FFF2-40B4-BE49-F238E27FC236}">
              <a16:creationId xmlns:a16="http://schemas.microsoft.com/office/drawing/2014/main" id="{5D229ED2-7129-4F9F-9C6A-FB1ADCA73A62}"/>
            </a:ext>
          </a:extLst>
        </xdr:cNvPr>
        <xdr:cNvSpPr/>
      </xdr:nvSpPr>
      <xdr:spPr>
        <a:xfrm>
          <a:off x="2857500" y="1039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156754</xdr:rowOff>
    </xdr:from>
    <xdr:to>
      <xdr:col>19</xdr:col>
      <xdr:colOff>177800</xdr:colOff>
      <xdr:row>61</xdr:row>
      <xdr:rowOff>19594</xdr:rowOff>
    </xdr:to>
    <xdr:cxnSp macro="">
      <xdr:nvCxnSpPr>
        <xdr:cNvPr id="95" name="直線コネクタ 94">
          <a:extLst>
            <a:ext uri="{FF2B5EF4-FFF2-40B4-BE49-F238E27FC236}">
              <a16:creationId xmlns:a16="http://schemas.microsoft.com/office/drawing/2014/main" id="{F1FC41F7-3706-4FB7-9F4E-86B60EC83B71}"/>
            </a:ext>
          </a:extLst>
        </xdr:cNvPr>
        <xdr:cNvCxnSpPr/>
      </xdr:nvCxnSpPr>
      <xdr:spPr>
        <a:xfrm>
          <a:off x="2908300" y="1044375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70031</xdr:rowOff>
    </xdr:from>
    <xdr:to>
      <xdr:col>10</xdr:col>
      <xdr:colOff>165100</xdr:colOff>
      <xdr:row>61</xdr:row>
      <xdr:rowOff>181</xdr:rowOff>
    </xdr:to>
    <xdr:sp macro="" textlink="">
      <xdr:nvSpPr>
        <xdr:cNvPr id="96" name="楕円 95">
          <a:extLst>
            <a:ext uri="{FF2B5EF4-FFF2-40B4-BE49-F238E27FC236}">
              <a16:creationId xmlns:a16="http://schemas.microsoft.com/office/drawing/2014/main" id="{94B2D0D9-50E8-4550-B544-0D06C686F0BE}"/>
            </a:ext>
          </a:extLst>
        </xdr:cNvPr>
        <xdr:cNvSpPr/>
      </xdr:nvSpPr>
      <xdr:spPr>
        <a:xfrm>
          <a:off x="1968500" y="1035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120831</xdr:rowOff>
    </xdr:from>
    <xdr:to>
      <xdr:col>15</xdr:col>
      <xdr:colOff>50800</xdr:colOff>
      <xdr:row>60</xdr:row>
      <xdr:rowOff>156754</xdr:rowOff>
    </xdr:to>
    <xdr:cxnSp macro="">
      <xdr:nvCxnSpPr>
        <xdr:cNvPr id="97" name="直線コネクタ 96">
          <a:extLst>
            <a:ext uri="{FF2B5EF4-FFF2-40B4-BE49-F238E27FC236}">
              <a16:creationId xmlns:a16="http://schemas.microsoft.com/office/drawing/2014/main" id="{037A3E92-31ED-4C3F-A55F-9C381DE9B84E}"/>
            </a:ext>
          </a:extLst>
        </xdr:cNvPr>
        <xdr:cNvCxnSpPr/>
      </xdr:nvCxnSpPr>
      <xdr:spPr>
        <a:xfrm>
          <a:off x="2019300" y="1040783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37374</xdr:rowOff>
    </xdr:from>
    <xdr:to>
      <xdr:col>6</xdr:col>
      <xdr:colOff>38100</xdr:colOff>
      <xdr:row>60</xdr:row>
      <xdr:rowOff>138974</xdr:rowOff>
    </xdr:to>
    <xdr:sp macro="" textlink="">
      <xdr:nvSpPr>
        <xdr:cNvPr id="98" name="楕円 97">
          <a:extLst>
            <a:ext uri="{FF2B5EF4-FFF2-40B4-BE49-F238E27FC236}">
              <a16:creationId xmlns:a16="http://schemas.microsoft.com/office/drawing/2014/main" id="{F9767C90-5150-4303-AB50-CE5D342776FC}"/>
            </a:ext>
          </a:extLst>
        </xdr:cNvPr>
        <xdr:cNvSpPr/>
      </xdr:nvSpPr>
      <xdr:spPr>
        <a:xfrm>
          <a:off x="1079500" y="1032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88174</xdr:rowOff>
    </xdr:from>
    <xdr:to>
      <xdr:col>10</xdr:col>
      <xdr:colOff>114300</xdr:colOff>
      <xdr:row>60</xdr:row>
      <xdr:rowOff>120831</xdr:rowOff>
    </xdr:to>
    <xdr:cxnSp macro="">
      <xdr:nvCxnSpPr>
        <xdr:cNvPr id="99" name="直線コネクタ 98">
          <a:extLst>
            <a:ext uri="{FF2B5EF4-FFF2-40B4-BE49-F238E27FC236}">
              <a16:creationId xmlns:a16="http://schemas.microsoft.com/office/drawing/2014/main" id="{F1377745-82AA-46D2-A81F-67DB4CD19E50}"/>
            </a:ext>
          </a:extLst>
        </xdr:cNvPr>
        <xdr:cNvCxnSpPr/>
      </xdr:nvCxnSpPr>
      <xdr:spPr>
        <a:xfrm>
          <a:off x="1130300" y="1037517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146430</xdr:rowOff>
    </xdr:from>
    <xdr:ext cx="405111" cy="259045"/>
    <xdr:sp macro="" textlink="">
      <xdr:nvSpPr>
        <xdr:cNvPr id="100" name="n_1aveValue【体育館・プール】&#10;有形固定資産減価償却率">
          <a:extLst>
            <a:ext uri="{FF2B5EF4-FFF2-40B4-BE49-F238E27FC236}">
              <a16:creationId xmlns:a16="http://schemas.microsoft.com/office/drawing/2014/main" id="{6A95776A-288B-43BD-B699-501194883A87}"/>
            </a:ext>
          </a:extLst>
        </xdr:cNvPr>
        <xdr:cNvSpPr txBox="1"/>
      </xdr:nvSpPr>
      <xdr:spPr>
        <a:xfrm>
          <a:off x="3582044" y="10604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84381</xdr:rowOff>
    </xdr:from>
    <xdr:ext cx="405111" cy="259045"/>
    <xdr:sp macro="" textlink="">
      <xdr:nvSpPr>
        <xdr:cNvPr id="101" name="n_2aveValue【体育館・プール】&#10;有形固定資産減価償却率">
          <a:extLst>
            <a:ext uri="{FF2B5EF4-FFF2-40B4-BE49-F238E27FC236}">
              <a16:creationId xmlns:a16="http://schemas.microsoft.com/office/drawing/2014/main" id="{B4DA28AE-DBCD-4E5E-8D0A-65544E8227BC}"/>
            </a:ext>
          </a:extLst>
        </xdr:cNvPr>
        <xdr:cNvSpPr txBox="1"/>
      </xdr:nvSpPr>
      <xdr:spPr>
        <a:xfrm>
          <a:off x="27057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71318</xdr:rowOff>
    </xdr:from>
    <xdr:ext cx="405111" cy="259045"/>
    <xdr:sp macro="" textlink="">
      <xdr:nvSpPr>
        <xdr:cNvPr id="102" name="n_3aveValue【体育館・プール】&#10;有形固定資産減価償却率">
          <a:extLst>
            <a:ext uri="{FF2B5EF4-FFF2-40B4-BE49-F238E27FC236}">
              <a16:creationId xmlns:a16="http://schemas.microsoft.com/office/drawing/2014/main" id="{39AF8AE7-631B-42A8-83E2-8712997EFA61}"/>
            </a:ext>
          </a:extLst>
        </xdr:cNvPr>
        <xdr:cNvSpPr txBox="1"/>
      </xdr:nvSpPr>
      <xdr:spPr>
        <a:xfrm>
          <a:off x="1816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76217</xdr:rowOff>
    </xdr:from>
    <xdr:ext cx="405111" cy="259045"/>
    <xdr:sp macro="" textlink="">
      <xdr:nvSpPr>
        <xdr:cNvPr id="103" name="n_4aveValue【体育館・プール】&#10;有形固定資産減価償却率">
          <a:extLst>
            <a:ext uri="{FF2B5EF4-FFF2-40B4-BE49-F238E27FC236}">
              <a16:creationId xmlns:a16="http://schemas.microsoft.com/office/drawing/2014/main" id="{699AF12D-E3FD-46A7-AFC3-7ECFD5FFD8A2}"/>
            </a:ext>
          </a:extLst>
        </xdr:cNvPr>
        <xdr:cNvSpPr txBox="1"/>
      </xdr:nvSpPr>
      <xdr:spPr>
        <a:xfrm>
          <a:off x="927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86921</xdr:rowOff>
    </xdr:from>
    <xdr:ext cx="405111" cy="259045"/>
    <xdr:sp macro="" textlink="">
      <xdr:nvSpPr>
        <xdr:cNvPr id="104" name="n_1mainValue【体育館・プール】&#10;有形固定資産減価償却率">
          <a:extLst>
            <a:ext uri="{FF2B5EF4-FFF2-40B4-BE49-F238E27FC236}">
              <a16:creationId xmlns:a16="http://schemas.microsoft.com/office/drawing/2014/main" id="{9A048AB9-71AE-40E0-922C-B425EABCE471}"/>
            </a:ext>
          </a:extLst>
        </xdr:cNvPr>
        <xdr:cNvSpPr txBox="1"/>
      </xdr:nvSpPr>
      <xdr:spPr>
        <a:xfrm>
          <a:off x="3582044" y="1020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52631</xdr:rowOff>
    </xdr:from>
    <xdr:ext cx="405111" cy="259045"/>
    <xdr:sp macro="" textlink="">
      <xdr:nvSpPr>
        <xdr:cNvPr id="105" name="n_2mainValue【体育館・プール】&#10;有形固定資産減価償却率">
          <a:extLst>
            <a:ext uri="{FF2B5EF4-FFF2-40B4-BE49-F238E27FC236}">
              <a16:creationId xmlns:a16="http://schemas.microsoft.com/office/drawing/2014/main" id="{D7CF0CF4-2B6E-4FED-BB0A-CBF75AC28630}"/>
            </a:ext>
          </a:extLst>
        </xdr:cNvPr>
        <xdr:cNvSpPr txBox="1"/>
      </xdr:nvSpPr>
      <xdr:spPr>
        <a:xfrm>
          <a:off x="2705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16708</xdr:rowOff>
    </xdr:from>
    <xdr:ext cx="405111" cy="259045"/>
    <xdr:sp macro="" textlink="">
      <xdr:nvSpPr>
        <xdr:cNvPr id="106" name="n_3mainValue【体育館・プール】&#10;有形固定資産減価償却率">
          <a:extLst>
            <a:ext uri="{FF2B5EF4-FFF2-40B4-BE49-F238E27FC236}">
              <a16:creationId xmlns:a16="http://schemas.microsoft.com/office/drawing/2014/main" id="{16BA285F-82C9-48C1-8399-E389B2BF4D86}"/>
            </a:ext>
          </a:extLst>
        </xdr:cNvPr>
        <xdr:cNvSpPr txBox="1"/>
      </xdr:nvSpPr>
      <xdr:spPr>
        <a:xfrm>
          <a:off x="1816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155501</xdr:rowOff>
    </xdr:from>
    <xdr:ext cx="405111" cy="259045"/>
    <xdr:sp macro="" textlink="">
      <xdr:nvSpPr>
        <xdr:cNvPr id="107" name="n_4mainValue【体育館・プール】&#10;有形固定資産減価償却率">
          <a:extLst>
            <a:ext uri="{FF2B5EF4-FFF2-40B4-BE49-F238E27FC236}">
              <a16:creationId xmlns:a16="http://schemas.microsoft.com/office/drawing/2014/main" id="{CE113254-F30D-494F-9E90-9E42E1A74968}"/>
            </a:ext>
          </a:extLst>
        </xdr:cNvPr>
        <xdr:cNvSpPr txBox="1"/>
      </xdr:nvSpPr>
      <xdr:spPr>
        <a:xfrm>
          <a:off x="9277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6EBF0542-E29B-4D54-BB5A-7B55BED4EA4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830CA50F-FAD5-4CD1-BDDC-98FAEE20D6D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E7C39D32-B3D4-4A5F-8271-AB63249840B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015B903F-987D-4053-A579-5837C88D358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C91FC18C-4C04-4751-9767-FA140495889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57F40E1B-6558-40E7-8A70-991CFFD774F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CFE5DF3F-073C-4424-A042-8FC237EEC15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DCB95A3C-B520-407D-BE0B-04EB907B852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5E04D08D-6350-497E-812C-C0AB75F92B7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275BF5EF-5C2A-49CC-A1F5-6C212D03A31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8" name="直線コネクタ 117">
          <a:extLst>
            <a:ext uri="{FF2B5EF4-FFF2-40B4-BE49-F238E27FC236}">
              <a16:creationId xmlns:a16="http://schemas.microsoft.com/office/drawing/2014/main" id="{7D9BD064-D996-4B4A-8D4B-AF1DB8A9FE3B}"/>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9" name="テキスト ボックス 118">
          <a:extLst>
            <a:ext uri="{FF2B5EF4-FFF2-40B4-BE49-F238E27FC236}">
              <a16:creationId xmlns:a16="http://schemas.microsoft.com/office/drawing/2014/main" id="{AED0ECE5-FAAC-4457-990B-2E62172F0BC6}"/>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0" name="直線コネクタ 119">
          <a:extLst>
            <a:ext uri="{FF2B5EF4-FFF2-40B4-BE49-F238E27FC236}">
              <a16:creationId xmlns:a16="http://schemas.microsoft.com/office/drawing/2014/main" id="{0A8F99E8-7138-465A-B172-E28054CFCC05}"/>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1" name="テキスト ボックス 120">
          <a:extLst>
            <a:ext uri="{FF2B5EF4-FFF2-40B4-BE49-F238E27FC236}">
              <a16:creationId xmlns:a16="http://schemas.microsoft.com/office/drawing/2014/main" id="{58091F12-7399-4DC6-AA1D-3EADB687DF0D}"/>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22" name="直線コネクタ 121">
          <a:extLst>
            <a:ext uri="{FF2B5EF4-FFF2-40B4-BE49-F238E27FC236}">
              <a16:creationId xmlns:a16="http://schemas.microsoft.com/office/drawing/2014/main" id="{B9A92E99-D1A8-4CA4-B2CC-A1BCAF2DB81D}"/>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23" name="テキスト ボックス 122">
          <a:extLst>
            <a:ext uri="{FF2B5EF4-FFF2-40B4-BE49-F238E27FC236}">
              <a16:creationId xmlns:a16="http://schemas.microsoft.com/office/drawing/2014/main" id="{361333FA-70E8-4BF7-8F32-ADA8E9F9BF33}"/>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4" name="直線コネクタ 123">
          <a:extLst>
            <a:ext uri="{FF2B5EF4-FFF2-40B4-BE49-F238E27FC236}">
              <a16:creationId xmlns:a16="http://schemas.microsoft.com/office/drawing/2014/main" id="{495E8545-FECE-403C-90F1-366F54C38A6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5" name="テキスト ボックス 124">
          <a:extLst>
            <a:ext uri="{FF2B5EF4-FFF2-40B4-BE49-F238E27FC236}">
              <a16:creationId xmlns:a16="http://schemas.microsoft.com/office/drawing/2014/main" id="{EF98DD1B-D047-4507-85AD-4DEA1183393D}"/>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6" name="【体育館・プール】&#10;一人当たり面積グラフ枠">
          <a:extLst>
            <a:ext uri="{FF2B5EF4-FFF2-40B4-BE49-F238E27FC236}">
              <a16:creationId xmlns:a16="http://schemas.microsoft.com/office/drawing/2014/main" id="{705B49B1-85B4-4830-907F-796C3671020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154877</xdr:rowOff>
    </xdr:from>
    <xdr:to>
      <xdr:col>54</xdr:col>
      <xdr:colOff>189865</xdr:colOff>
      <xdr:row>63</xdr:row>
      <xdr:rowOff>18859</xdr:rowOff>
    </xdr:to>
    <xdr:cxnSp macro="">
      <xdr:nvCxnSpPr>
        <xdr:cNvPr id="127" name="直線コネクタ 126">
          <a:extLst>
            <a:ext uri="{FF2B5EF4-FFF2-40B4-BE49-F238E27FC236}">
              <a16:creationId xmlns:a16="http://schemas.microsoft.com/office/drawing/2014/main" id="{3EF18113-F3B3-4163-A0B9-DE8829465958}"/>
            </a:ext>
          </a:extLst>
        </xdr:cNvPr>
        <xdr:cNvCxnSpPr/>
      </xdr:nvCxnSpPr>
      <xdr:spPr>
        <a:xfrm flipV="1">
          <a:off x="10476865" y="9584627"/>
          <a:ext cx="0" cy="123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22686</xdr:rowOff>
    </xdr:from>
    <xdr:ext cx="469744" cy="259045"/>
    <xdr:sp macro="" textlink="">
      <xdr:nvSpPr>
        <xdr:cNvPr id="128" name="【体育館・プール】&#10;一人当たり面積最小値テキスト">
          <a:extLst>
            <a:ext uri="{FF2B5EF4-FFF2-40B4-BE49-F238E27FC236}">
              <a16:creationId xmlns:a16="http://schemas.microsoft.com/office/drawing/2014/main" id="{126AB225-59E3-45B4-89D2-4817F272AF6C}"/>
            </a:ext>
          </a:extLst>
        </xdr:cNvPr>
        <xdr:cNvSpPr txBox="1"/>
      </xdr:nvSpPr>
      <xdr:spPr>
        <a:xfrm>
          <a:off x="10515600" y="1082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18859</xdr:rowOff>
    </xdr:from>
    <xdr:to>
      <xdr:col>55</xdr:col>
      <xdr:colOff>88900</xdr:colOff>
      <xdr:row>63</xdr:row>
      <xdr:rowOff>18859</xdr:rowOff>
    </xdr:to>
    <xdr:cxnSp macro="">
      <xdr:nvCxnSpPr>
        <xdr:cNvPr id="129" name="直線コネクタ 128">
          <a:extLst>
            <a:ext uri="{FF2B5EF4-FFF2-40B4-BE49-F238E27FC236}">
              <a16:creationId xmlns:a16="http://schemas.microsoft.com/office/drawing/2014/main" id="{DC746B94-45F1-4D3F-A85F-FA7C16C49C63}"/>
            </a:ext>
          </a:extLst>
        </xdr:cNvPr>
        <xdr:cNvCxnSpPr/>
      </xdr:nvCxnSpPr>
      <xdr:spPr>
        <a:xfrm>
          <a:off x="10388600" y="10820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101554</xdr:rowOff>
    </xdr:from>
    <xdr:ext cx="469744" cy="259045"/>
    <xdr:sp macro="" textlink="">
      <xdr:nvSpPr>
        <xdr:cNvPr id="130" name="【体育館・プール】&#10;一人当たり面積最大値テキスト">
          <a:extLst>
            <a:ext uri="{FF2B5EF4-FFF2-40B4-BE49-F238E27FC236}">
              <a16:creationId xmlns:a16="http://schemas.microsoft.com/office/drawing/2014/main" id="{595C0770-7BE7-42D5-9682-11DE87051B87}"/>
            </a:ext>
          </a:extLst>
        </xdr:cNvPr>
        <xdr:cNvSpPr txBox="1"/>
      </xdr:nvSpPr>
      <xdr:spPr>
        <a:xfrm>
          <a:off x="10515600" y="935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154877</xdr:rowOff>
    </xdr:from>
    <xdr:to>
      <xdr:col>55</xdr:col>
      <xdr:colOff>88900</xdr:colOff>
      <xdr:row>55</xdr:row>
      <xdr:rowOff>154877</xdr:rowOff>
    </xdr:to>
    <xdr:cxnSp macro="">
      <xdr:nvCxnSpPr>
        <xdr:cNvPr id="131" name="直線コネクタ 130">
          <a:extLst>
            <a:ext uri="{FF2B5EF4-FFF2-40B4-BE49-F238E27FC236}">
              <a16:creationId xmlns:a16="http://schemas.microsoft.com/office/drawing/2014/main" id="{577B7BC2-E8AF-40F4-899E-DF3DB64CBF8D}"/>
            </a:ext>
          </a:extLst>
        </xdr:cNvPr>
        <xdr:cNvCxnSpPr/>
      </xdr:nvCxnSpPr>
      <xdr:spPr>
        <a:xfrm>
          <a:off x="10388600" y="958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84218</xdr:rowOff>
    </xdr:from>
    <xdr:ext cx="469744" cy="259045"/>
    <xdr:sp macro="" textlink="">
      <xdr:nvSpPr>
        <xdr:cNvPr id="132" name="【体育館・プール】&#10;一人当たり面積平均値テキスト">
          <a:extLst>
            <a:ext uri="{FF2B5EF4-FFF2-40B4-BE49-F238E27FC236}">
              <a16:creationId xmlns:a16="http://schemas.microsoft.com/office/drawing/2014/main" id="{49375CF1-78BA-4BB1-803E-C0DBC37DF042}"/>
            </a:ext>
          </a:extLst>
        </xdr:cNvPr>
        <xdr:cNvSpPr txBox="1"/>
      </xdr:nvSpPr>
      <xdr:spPr>
        <a:xfrm>
          <a:off x="10515600" y="10371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105791</xdr:rowOff>
    </xdr:from>
    <xdr:to>
      <xdr:col>55</xdr:col>
      <xdr:colOff>50800</xdr:colOff>
      <xdr:row>61</xdr:row>
      <xdr:rowOff>35941</xdr:rowOff>
    </xdr:to>
    <xdr:sp macro="" textlink="">
      <xdr:nvSpPr>
        <xdr:cNvPr id="133" name="フローチャート: 判断 132">
          <a:extLst>
            <a:ext uri="{FF2B5EF4-FFF2-40B4-BE49-F238E27FC236}">
              <a16:creationId xmlns:a16="http://schemas.microsoft.com/office/drawing/2014/main" id="{5FE40AC5-5F03-44FA-A78F-727A5D6CD87F}"/>
            </a:ext>
          </a:extLst>
        </xdr:cNvPr>
        <xdr:cNvSpPr/>
      </xdr:nvSpPr>
      <xdr:spPr>
        <a:xfrm>
          <a:off x="10426700" y="1039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100076</xdr:rowOff>
    </xdr:from>
    <xdr:to>
      <xdr:col>50</xdr:col>
      <xdr:colOff>165100</xdr:colOff>
      <xdr:row>61</xdr:row>
      <xdr:rowOff>30226</xdr:rowOff>
    </xdr:to>
    <xdr:sp macro="" textlink="">
      <xdr:nvSpPr>
        <xdr:cNvPr id="134" name="フローチャート: 判断 133">
          <a:extLst>
            <a:ext uri="{FF2B5EF4-FFF2-40B4-BE49-F238E27FC236}">
              <a16:creationId xmlns:a16="http://schemas.microsoft.com/office/drawing/2014/main" id="{2012E7F3-F016-4134-9AAE-A8827012713B}"/>
            </a:ext>
          </a:extLst>
        </xdr:cNvPr>
        <xdr:cNvSpPr/>
      </xdr:nvSpPr>
      <xdr:spPr>
        <a:xfrm>
          <a:off x="95885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81788</xdr:rowOff>
    </xdr:from>
    <xdr:to>
      <xdr:col>46</xdr:col>
      <xdr:colOff>38100</xdr:colOff>
      <xdr:row>61</xdr:row>
      <xdr:rowOff>11938</xdr:rowOff>
    </xdr:to>
    <xdr:sp macro="" textlink="">
      <xdr:nvSpPr>
        <xdr:cNvPr id="135" name="フローチャート: 判断 134">
          <a:extLst>
            <a:ext uri="{FF2B5EF4-FFF2-40B4-BE49-F238E27FC236}">
              <a16:creationId xmlns:a16="http://schemas.microsoft.com/office/drawing/2014/main" id="{583AD1CE-7AC6-4286-A00B-27B11DF5BA81}"/>
            </a:ext>
          </a:extLst>
        </xdr:cNvPr>
        <xdr:cNvSpPr/>
      </xdr:nvSpPr>
      <xdr:spPr>
        <a:xfrm>
          <a:off x="8699500" y="1036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99505</xdr:rowOff>
    </xdr:from>
    <xdr:to>
      <xdr:col>41</xdr:col>
      <xdr:colOff>101600</xdr:colOff>
      <xdr:row>61</xdr:row>
      <xdr:rowOff>29655</xdr:rowOff>
    </xdr:to>
    <xdr:sp macro="" textlink="">
      <xdr:nvSpPr>
        <xdr:cNvPr id="136" name="フローチャート: 判断 135">
          <a:extLst>
            <a:ext uri="{FF2B5EF4-FFF2-40B4-BE49-F238E27FC236}">
              <a16:creationId xmlns:a16="http://schemas.microsoft.com/office/drawing/2014/main" id="{39A25E83-A86B-4165-A7DD-F5F52DB3AE34}"/>
            </a:ext>
          </a:extLst>
        </xdr:cNvPr>
        <xdr:cNvSpPr/>
      </xdr:nvSpPr>
      <xdr:spPr>
        <a:xfrm>
          <a:off x="7810500" y="1038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133794</xdr:rowOff>
    </xdr:from>
    <xdr:to>
      <xdr:col>36</xdr:col>
      <xdr:colOff>165100</xdr:colOff>
      <xdr:row>61</xdr:row>
      <xdr:rowOff>63944</xdr:rowOff>
    </xdr:to>
    <xdr:sp macro="" textlink="">
      <xdr:nvSpPr>
        <xdr:cNvPr id="137" name="フローチャート: 判断 136">
          <a:extLst>
            <a:ext uri="{FF2B5EF4-FFF2-40B4-BE49-F238E27FC236}">
              <a16:creationId xmlns:a16="http://schemas.microsoft.com/office/drawing/2014/main" id="{30E51D89-FD4B-413F-A52F-3897D10B58C8}"/>
            </a:ext>
          </a:extLst>
        </xdr:cNvPr>
        <xdr:cNvSpPr/>
      </xdr:nvSpPr>
      <xdr:spPr>
        <a:xfrm>
          <a:off x="6921500" y="1042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995C8B3D-93F4-4EF8-85B2-0CD53ABF13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6BBF9D6F-3741-44BA-A32D-5B1096A5384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B52DA45C-361A-4008-8661-9C6B55DC4E9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D1F0271-2AD3-4E1B-89C4-AACF2F38EC2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4EB299F4-E7AF-4868-8F21-192E239A28A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131508</xdr:rowOff>
    </xdr:from>
    <xdr:to>
      <xdr:col>55</xdr:col>
      <xdr:colOff>50800</xdr:colOff>
      <xdr:row>59</xdr:row>
      <xdr:rowOff>61658</xdr:rowOff>
    </xdr:to>
    <xdr:sp macro="" textlink="">
      <xdr:nvSpPr>
        <xdr:cNvPr id="143" name="楕円 142">
          <a:extLst>
            <a:ext uri="{FF2B5EF4-FFF2-40B4-BE49-F238E27FC236}">
              <a16:creationId xmlns:a16="http://schemas.microsoft.com/office/drawing/2014/main" id="{866FC483-B979-4259-BD8A-3E9DBFDCB381}"/>
            </a:ext>
          </a:extLst>
        </xdr:cNvPr>
        <xdr:cNvSpPr/>
      </xdr:nvSpPr>
      <xdr:spPr>
        <a:xfrm>
          <a:off x="10426700" y="1007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154385</xdr:rowOff>
    </xdr:from>
    <xdr:ext cx="469744" cy="259045"/>
    <xdr:sp macro="" textlink="">
      <xdr:nvSpPr>
        <xdr:cNvPr id="144" name="【体育館・プール】&#10;一人当たり面積該当値テキスト">
          <a:extLst>
            <a:ext uri="{FF2B5EF4-FFF2-40B4-BE49-F238E27FC236}">
              <a16:creationId xmlns:a16="http://schemas.microsoft.com/office/drawing/2014/main" id="{5A4F1316-34BF-49E6-B6A0-301984627427}"/>
            </a:ext>
          </a:extLst>
        </xdr:cNvPr>
        <xdr:cNvSpPr txBox="1"/>
      </xdr:nvSpPr>
      <xdr:spPr>
        <a:xfrm>
          <a:off x="10515600" y="9927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146939</xdr:rowOff>
    </xdr:from>
    <xdr:to>
      <xdr:col>50</xdr:col>
      <xdr:colOff>165100</xdr:colOff>
      <xdr:row>59</xdr:row>
      <xdr:rowOff>77089</xdr:rowOff>
    </xdr:to>
    <xdr:sp macro="" textlink="">
      <xdr:nvSpPr>
        <xdr:cNvPr id="145" name="楕円 144">
          <a:extLst>
            <a:ext uri="{FF2B5EF4-FFF2-40B4-BE49-F238E27FC236}">
              <a16:creationId xmlns:a16="http://schemas.microsoft.com/office/drawing/2014/main" id="{B232BF08-C77B-476D-81DF-C99D56CB0B96}"/>
            </a:ext>
          </a:extLst>
        </xdr:cNvPr>
        <xdr:cNvSpPr/>
      </xdr:nvSpPr>
      <xdr:spPr>
        <a:xfrm>
          <a:off x="9588500" y="1009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10858</xdr:rowOff>
    </xdr:from>
    <xdr:to>
      <xdr:col>55</xdr:col>
      <xdr:colOff>0</xdr:colOff>
      <xdr:row>59</xdr:row>
      <xdr:rowOff>26289</xdr:rowOff>
    </xdr:to>
    <xdr:cxnSp macro="">
      <xdr:nvCxnSpPr>
        <xdr:cNvPr id="146" name="直線コネクタ 145">
          <a:extLst>
            <a:ext uri="{FF2B5EF4-FFF2-40B4-BE49-F238E27FC236}">
              <a16:creationId xmlns:a16="http://schemas.microsoft.com/office/drawing/2014/main" id="{C1A46C6F-963A-46B6-9EAE-78090D8212BB}"/>
            </a:ext>
          </a:extLst>
        </xdr:cNvPr>
        <xdr:cNvCxnSpPr/>
      </xdr:nvCxnSpPr>
      <xdr:spPr>
        <a:xfrm flipV="1">
          <a:off x="9639300" y="10126408"/>
          <a:ext cx="838200" cy="1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160655</xdr:rowOff>
    </xdr:from>
    <xdr:to>
      <xdr:col>46</xdr:col>
      <xdr:colOff>38100</xdr:colOff>
      <xdr:row>59</xdr:row>
      <xdr:rowOff>90805</xdr:rowOff>
    </xdr:to>
    <xdr:sp macro="" textlink="">
      <xdr:nvSpPr>
        <xdr:cNvPr id="147" name="楕円 146">
          <a:extLst>
            <a:ext uri="{FF2B5EF4-FFF2-40B4-BE49-F238E27FC236}">
              <a16:creationId xmlns:a16="http://schemas.microsoft.com/office/drawing/2014/main" id="{87C3A2FC-CB2D-4825-AF54-BBA028751F16}"/>
            </a:ext>
          </a:extLst>
        </xdr:cNvPr>
        <xdr:cNvSpPr/>
      </xdr:nvSpPr>
      <xdr:spPr>
        <a:xfrm>
          <a:off x="86995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26289</xdr:rowOff>
    </xdr:from>
    <xdr:to>
      <xdr:col>50</xdr:col>
      <xdr:colOff>114300</xdr:colOff>
      <xdr:row>59</xdr:row>
      <xdr:rowOff>40005</xdr:rowOff>
    </xdr:to>
    <xdr:cxnSp macro="">
      <xdr:nvCxnSpPr>
        <xdr:cNvPr id="148" name="直線コネクタ 147">
          <a:extLst>
            <a:ext uri="{FF2B5EF4-FFF2-40B4-BE49-F238E27FC236}">
              <a16:creationId xmlns:a16="http://schemas.microsoft.com/office/drawing/2014/main" id="{0B2BE95F-76F2-451E-B3F1-A0F4E4C00AA7}"/>
            </a:ext>
          </a:extLst>
        </xdr:cNvPr>
        <xdr:cNvCxnSpPr/>
      </xdr:nvCxnSpPr>
      <xdr:spPr>
        <a:xfrm flipV="1">
          <a:off x="8750300" y="10141839"/>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169799</xdr:rowOff>
    </xdr:from>
    <xdr:to>
      <xdr:col>41</xdr:col>
      <xdr:colOff>101600</xdr:colOff>
      <xdr:row>59</xdr:row>
      <xdr:rowOff>99949</xdr:rowOff>
    </xdr:to>
    <xdr:sp macro="" textlink="">
      <xdr:nvSpPr>
        <xdr:cNvPr id="149" name="楕円 148">
          <a:extLst>
            <a:ext uri="{FF2B5EF4-FFF2-40B4-BE49-F238E27FC236}">
              <a16:creationId xmlns:a16="http://schemas.microsoft.com/office/drawing/2014/main" id="{911AD8FD-443E-4B40-BCF6-162F0DA184D3}"/>
            </a:ext>
          </a:extLst>
        </xdr:cNvPr>
        <xdr:cNvSpPr/>
      </xdr:nvSpPr>
      <xdr:spPr>
        <a:xfrm>
          <a:off x="7810500" y="1011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40005</xdr:rowOff>
    </xdr:from>
    <xdr:to>
      <xdr:col>45</xdr:col>
      <xdr:colOff>177800</xdr:colOff>
      <xdr:row>59</xdr:row>
      <xdr:rowOff>49149</xdr:rowOff>
    </xdr:to>
    <xdr:cxnSp macro="">
      <xdr:nvCxnSpPr>
        <xdr:cNvPr id="150" name="直線コネクタ 149">
          <a:extLst>
            <a:ext uri="{FF2B5EF4-FFF2-40B4-BE49-F238E27FC236}">
              <a16:creationId xmlns:a16="http://schemas.microsoft.com/office/drawing/2014/main" id="{C1099F05-B3FB-48C3-BD76-5A24BD2CCF12}"/>
            </a:ext>
          </a:extLst>
        </xdr:cNvPr>
        <xdr:cNvCxnSpPr/>
      </xdr:nvCxnSpPr>
      <xdr:spPr>
        <a:xfrm flipV="1">
          <a:off x="7861300" y="10155555"/>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7493</xdr:rowOff>
    </xdr:from>
    <xdr:to>
      <xdr:col>36</xdr:col>
      <xdr:colOff>165100</xdr:colOff>
      <xdr:row>59</xdr:row>
      <xdr:rowOff>109093</xdr:rowOff>
    </xdr:to>
    <xdr:sp macro="" textlink="">
      <xdr:nvSpPr>
        <xdr:cNvPr id="151" name="楕円 150">
          <a:extLst>
            <a:ext uri="{FF2B5EF4-FFF2-40B4-BE49-F238E27FC236}">
              <a16:creationId xmlns:a16="http://schemas.microsoft.com/office/drawing/2014/main" id="{0D5B4037-8382-43F8-8C78-E47E1B66766B}"/>
            </a:ext>
          </a:extLst>
        </xdr:cNvPr>
        <xdr:cNvSpPr/>
      </xdr:nvSpPr>
      <xdr:spPr>
        <a:xfrm>
          <a:off x="6921500" y="1012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49149</xdr:rowOff>
    </xdr:from>
    <xdr:to>
      <xdr:col>41</xdr:col>
      <xdr:colOff>50800</xdr:colOff>
      <xdr:row>59</xdr:row>
      <xdr:rowOff>58293</xdr:rowOff>
    </xdr:to>
    <xdr:cxnSp macro="">
      <xdr:nvCxnSpPr>
        <xdr:cNvPr id="152" name="直線コネクタ 151">
          <a:extLst>
            <a:ext uri="{FF2B5EF4-FFF2-40B4-BE49-F238E27FC236}">
              <a16:creationId xmlns:a16="http://schemas.microsoft.com/office/drawing/2014/main" id="{BA687891-CB80-40A0-9620-D37872883069}"/>
            </a:ext>
          </a:extLst>
        </xdr:cNvPr>
        <xdr:cNvCxnSpPr/>
      </xdr:nvCxnSpPr>
      <xdr:spPr>
        <a:xfrm flipV="1">
          <a:off x="6972300" y="10164699"/>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21353</xdr:rowOff>
    </xdr:from>
    <xdr:ext cx="469744" cy="259045"/>
    <xdr:sp macro="" textlink="">
      <xdr:nvSpPr>
        <xdr:cNvPr id="153" name="n_1aveValue【体育館・プール】&#10;一人当たり面積">
          <a:extLst>
            <a:ext uri="{FF2B5EF4-FFF2-40B4-BE49-F238E27FC236}">
              <a16:creationId xmlns:a16="http://schemas.microsoft.com/office/drawing/2014/main" id="{0E62CF0C-E0E4-46D8-876B-45FD5D52B1FF}"/>
            </a:ext>
          </a:extLst>
        </xdr:cNvPr>
        <xdr:cNvSpPr txBox="1"/>
      </xdr:nvSpPr>
      <xdr:spPr>
        <a:xfrm>
          <a:off x="9391727" y="1047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3065</xdr:rowOff>
    </xdr:from>
    <xdr:ext cx="469744" cy="259045"/>
    <xdr:sp macro="" textlink="">
      <xdr:nvSpPr>
        <xdr:cNvPr id="154" name="n_2aveValue【体育館・プール】&#10;一人当たり面積">
          <a:extLst>
            <a:ext uri="{FF2B5EF4-FFF2-40B4-BE49-F238E27FC236}">
              <a16:creationId xmlns:a16="http://schemas.microsoft.com/office/drawing/2014/main" id="{80D11270-647D-4510-8768-B9B2C5B4499B}"/>
            </a:ext>
          </a:extLst>
        </xdr:cNvPr>
        <xdr:cNvSpPr txBox="1"/>
      </xdr:nvSpPr>
      <xdr:spPr>
        <a:xfrm>
          <a:off x="8515427" y="1046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20782</xdr:rowOff>
    </xdr:from>
    <xdr:ext cx="469744" cy="259045"/>
    <xdr:sp macro="" textlink="">
      <xdr:nvSpPr>
        <xdr:cNvPr id="155" name="n_3aveValue【体育館・プール】&#10;一人当たり面積">
          <a:extLst>
            <a:ext uri="{FF2B5EF4-FFF2-40B4-BE49-F238E27FC236}">
              <a16:creationId xmlns:a16="http://schemas.microsoft.com/office/drawing/2014/main" id="{000F2D80-5B87-4900-9236-4EB5B7685D64}"/>
            </a:ext>
          </a:extLst>
        </xdr:cNvPr>
        <xdr:cNvSpPr txBox="1"/>
      </xdr:nvSpPr>
      <xdr:spPr>
        <a:xfrm>
          <a:off x="7626427" y="10479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55071</xdr:rowOff>
    </xdr:from>
    <xdr:ext cx="469744" cy="259045"/>
    <xdr:sp macro="" textlink="">
      <xdr:nvSpPr>
        <xdr:cNvPr id="156" name="n_4aveValue【体育館・プール】&#10;一人当たり面積">
          <a:extLst>
            <a:ext uri="{FF2B5EF4-FFF2-40B4-BE49-F238E27FC236}">
              <a16:creationId xmlns:a16="http://schemas.microsoft.com/office/drawing/2014/main" id="{35804D03-78A2-4CE5-B052-9CD953B3EF18}"/>
            </a:ext>
          </a:extLst>
        </xdr:cNvPr>
        <xdr:cNvSpPr txBox="1"/>
      </xdr:nvSpPr>
      <xdr:spPr>
        <a:xfrm>
          <a:off x="6737427" y="10513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93616</xdr:rowOff>
    </xdr:from>
    <xdr:ext cx="469744" cy="259045"/>
    <xdr:sp macro="" textlink="">
      <xdr:nvSpPr>
        <xdr:cNvPr id="157" name="n_1mainValue【体育館・プール】&#10;一人当たり面積">
          <a:extLst>
            <a:ext uri="{FF2B5EF4-FFF2-40B4-BE49-F238E27FC236}">
              <a16:creationId xmlns:a16="http://schemas.microsoft.com/office/drawing/2014/main" id="{843DFCBA-A5FA-42AF-B6BA-61BA6F729A68}"/>
            </a:ext>
          </a:extLst>
        </xdr:cNvPr>
        <xdr:cNvSpPr txBox="1"/>
      </xdr:nvSpPr>
      <xdr:spPr>
        <a:xfrm>
          <a:off x="9391727" y="986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107332</xdr:rowOff>
    </xdr:from>
    <xdr:ext cx="469744" cy="259045"/>
    <xdr:sp macro="" textlink="">
      <xdr:nvSpPr>
        <xdr:cNvPr id="158" name="n_2mainValue【体育館・プール】&#10;一人当たり面積">
          <a:extLst>
            <a:ext uri="{FF2B5EF4-FFF2-40B4-BE49-F238E27FC236}">
              <a16:creationId xmlns:a16="http://schemas.microsoft.com/office/drawing/2014/main" id="{0B68807D-0867-4D0D-A70F-C09067DAEAA3}"/>
            </a:ext>
          </a:extLst>
        </xdr:cNvPr>
        <xdr:cNvSpPr txBox="1"/>
      </xdr:nvSpPr>
      <xdr:spPr>
        <a:xfrm>
          <a:off x="8515427" y="987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116476</xdr:rowOff>
    </xdr:from>
    <xdr:ext cx="469744" cy="259045"/>
    <xdr:sp macro="" textlink="">
      <xdr:nvSpPr>
        <xdr:cNvPr id="159" name="n_3mainValue【体育館・プール】&#10;一人当たり面積">
          <a:extLst>
            <a:ext uri="{FF2B5EF4-FFF2-40B4-BE49-F238E27FC236}">
              <a16:creationId xmlns:a16="http://schemas.microsoft.com/office/drawing/2014/main" id="{ABC14174-8676-4391-B0B3-31BB558B751E}"/>
            </a:ext>
          </a:extLst>
        </xdr:cNvPr>
        <xdr:cNvSpPr txBox="1"/>
      </xdr:nvSpPr>
      <xdr:spPr>
        <a:xfrm>
          <a:off x="7626427" y="988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57</xdr:row>
      <xdr:rowOff>125620</xdr:rowOff>
    </xdr:from>
    <xdr:ext cx="469744" cy="259045"/>
    <xdr:sp macro="" textlink="">
      <xdr:nvSpPr>
        <xdr:cNvPr id="160" name="n_4mainValue【体育館・プール】&#10;一人当たり面積">
          <a:extLst>
            <a:ext uri="{FF2B5EF4-FFF2-40B4-BE49-F238E27FC236}">
              <a16:creationId xmlns:a16="http://schemas.microsoft.com/office/drawing/2014/main" id="{53EFA96C-3E1D-40A9-8946-5596DA2C188C}"/>
            </a:ext>
          </a:extLst>
        </xdr:cNvPr>
        <xdr:cNvSpPr txBox="1"/>
      </xdr:nvSpPr>
      <xdr:spPr>
        <a:xfrm>
          <a:off x="6737427" y="989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1" name="正方形/長方形 160">
          <a:extLst>
            <a:ext uri="{FF2B5EF4-FFF2-40B4-BE49-F238E27FC236}">
              <a16:creationId xmlns:a16="http://schemas.microsoft.com/office/drawing/2014/main" id="{F8889193-DE9F-42B4-8795-1FF9F04C6C9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2" name="正方形/長方形 161">
          <a:extLst>
            <a:ext uri="{FF2B5EF4-FFF2-40B4-BE49-F238E27FC236}">
              <a16:creationId xmlns:a16="http://schemas.microsoft.com/office/drawing/2014/main" id="{7F1402D4-643E-4995-BC88-B9E1371C65A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3" name="正方形/長方形 162">
          <a:extLst>
            <a:ext uri="{FF2B5EF4-FFF2-40B4-BE49-F238E27FC236}">
              <a16:creationId xmlns:a16="http://schemas.microsoft.com/office/drawing/2014/main" id="{9DFFFC8E-2132-41B5-8873-EF01B4594E9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4" name="正方形/長方形 163">
          <a:extLst>
            <a:ext uri="{FF2B5EF4-FFF2-40B4-BE49-F238E27FC236}">
              <a16:creationId xmlns:a16="http://schemas.microsoft.com/office/drawing/2014/main" id="{22CFD7CE-F751-44F6-A54B-7C10197C328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5" name="正方形/長方形 164">
          <a:extLst>
            <a:ext uri="{FF2B5EF4-FFF2-40B4-BE49-F238E27FC236}">
              <a16:creationId xmlns:a16="http://schemas.microsoft.com/office/drawing/2014/main" id="{A57E7B8B-D722-419E-9292-1B9CB2D4046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6" name="正方形/長方形 165">
          <a:extLst>
            <a:ext uri="{FF2B5EF4-FFF2-40B4-BE49-F238E27FC236}">
              <a16:creationId xmlns:a16="http://schemas.microsoft.com/office/drawing/2014/main" id="{06A7379E-FBD1-46F5-94B7-99D4E8FD59B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7" name="正方形/長方形 166">
          <a:extLst>
            <a:ext uri="{FF2B5EF4-FFF2-40B4-BE49-F238E27FC236}">
              <a16:creationId xmlns:a16="http://schemas.microsoft.com/office/drawing/2014/main" id="{A0268788-4C0B-429C-A772-FC9B57523B2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8" name="正方形/長方形 167">
          <a:extLst>
            <a:ext uri="{FF2B5EF4-FFF2-40B4-BE49-F238E27FC236}">
              <a16:creationId xmlns:a16="http://schemas.microsoft.com/office/drawing/2014/main" id="{27C76D9E-4BD6-432A-A54D-3F7366C5524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9" name="テキスト ボックス 168">
          <a:extLst>
            <a:ext uri="{FF2B5EF4-FFF2-40B4-BE49-F238E27FC236}">
              <a16:creationId xmlns:a16="http://schemas.microsoft.com/office/drawing/2014/main" id="{414B974F-D42C-4074-A213-0D5D495FC75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0" name="直線コネクタ 169">
          <a:extLst>
            <a:ext uri="{FF2B5EF4-FFF2-40B4-BE49-F238E27FC236}">
              <a16:creationId xmlns:a16="http://schemas.microsoft.com/office/drawing/2014/main" id="{E9A07DC7-0082-4A2C-8CD5-AAF268AA6D0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1" name="テキスト ボックス 170">
          <a:extLst>
            <a:ext uri="{FF2B5EF4-FFF2-40B4-BE49-F238E27FC236}">
              <a16:creationId xmlns:a16="http://schemas.microsoft.com/office/drawing/2014/main" id="{7BD72C08-B63B-4C6C-80F5-79F40D82E62A}"/>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2" name="直線コネクタ 171">
          <a:extLst>
            <a:ext uri="{FF2B5EF4-FFF2-40B4-BE49-F238E27FC236}">
              <a16:creationId xmlns:a16="http://schemas.microsoft.com/office/drawing/2014/main" id="{E56A2AD7-66BE-4F85-AA91-301F80F725F3}"/>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3" name="テキスト ボックス 172">
          <a:extLst>
            <a:ext uri="{FF2B5EF4-FFF2-40B4-BE49-F238E27FC236}">
              <a16:creationId xmlns:a16="http://schemas.microsoft.com/office/drawing/2014/main" id="{346A2450-C13E-4F68-91D5-BC19670F3C93}"/>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4" name="直線コネクタ 173">
          <a:extLst>
            <a:ext uri="{FF2B5EF4-FFF2-40B4-BE49-F238E27FC236}">
              <a16:creationId xmlns:a16="http://schemas.microsoft.com/office/drawing/2014/main" id="{E721AB5C-8589-4801-B84F-6ABA7B3F58B2}"/>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5" name="テキスト ボックス 174">
          <a:extLst>
            <a:ext uri="{FF2B5EF4-FFF2-40B4-BE49-F238E27FC236}">
              <a16:creationId xmlns:a16="http://schemas.microsoft.com/office/drawing/2014/main" id="{598EC9B9-7145-4D6B-8FF4-EDC014E03151}"/>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6" name="直線コネクタ 175">
          <a:extLst>
            <a:ext uri="{FF2B5EF4-FFF2-40B4-BE49-F238E27FC236}">
              <a16:creationId xmlns:a16="http://schemas.microsoft.com/office/drawing/2014/main" id="{05DBE725-D363-4F4C-9665-3876AA86C206}"/>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7" name="テキスト ボックス 176">
          <a:extLst>
            <a:ext uri="{FF2B5EF4-FFF2-40B4-BE49-F238E27FC236}">
              <a16:creationId xmlns:a16="http://schemas.microsoft.com/office/drawing/2014/main" id="{315616B6-7D97-4588-A065-2CEDE753E478}"/>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8" name="直線コネクタ 177">
          <a:extLst>
            <a:ext uri="{FF2B5EF4-FFF2-40B4-BE49-F238E27FC236}">
              <a16:creationId xmlns:a16="http://schemas.microsoft.com/office/drawing/2014/main" id="{560EF7D3-CCFA-4D87-BC36-CF097896F228}"/>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9" name="テキスト ボックス 178">
          <a:extLst>
            <a:ext uri="{FF2B5EF4-FFF2-40B4-BE49-F238E27FC236}">
              <a16:creationId xmlns:a16="http://schemas.microsoft.com/office/drawing/2014/main" id="{146B8A5E-7A58-42FD-8AB8-B88DA11A1D57}"/>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0" name="直線コネクタ 179">
          <a:extLst>
            <a:ext uri="{FF2B5EF4-FFF2-40B4-BE49-F238E27FC236}">
              <a16:creationId xmlns:a16="http://schemas.microsoft.com/office/drawing/2014/main" id="{4990BCEE-8B75-4E36-BE21-0A67E3238333}"/>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1" name="テキスト ボックス 180">
          <a:extLst>
            <a:ext uri="{FF2B5EF4-FFF2-40B4-BE49-F238E27FC236}">
              <a16:creationId xmlns:a16="http://schemas.microsoft.com/office/drawing/2014/main" id="{23236E04-5CF7-4686-BF2F-A5722722C192}"/>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2" name="直線コネクタ 181">
          <a:extLst>
            <a:ext uri="{FF2B5EF4-FFF2-40B4-BE49-F238E27FC236}">
              <a16:creationId xmlns:a16="http://schemas.microsoft.com/office/drawing/2014/main" id="{02A96A0C-A9F5-4572-8DA0-76CA405E243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3" name="テキスト ボックス 182">
          <a:extLst>
            <a:ext uri="{FF2B5EF4-FFF2-40B4-BE49-F238E27FC236}">
              <a16:creationId xmlns:a16="http://schemas.microsoft.com/office/drawing/2014/main" id="{64C7130E-C94A-4FA6-A650-ECE55B0E8B68}"/>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4" name="【福祉施設】&#10;有形固定資産減価償却率グラフ枠">
          <a:extLst>
            <a:ext uri="{FF2B5EF4-FFF2-40B4-BE49-F238E27FC236}">
              <a16:creationId xmlns:a16="http://schemas.microsoft.com/office/drawing/2014/main" id="{C7DCFE24-257B-42A2-94B1-0428AEC31F3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108586</xdr:rowOff>
    </xdr:from>
    <xdr:to>
      <xdr:col>24</xdr:col>
      <xdr:colOff>62865</xdr:colOff>
      <xdr:row>86</xdr:row>
      <xdr:rowOff>114300</xdr:rowOff>
    </xdr:to>
    <xdr:cxnSp macro="">
      <xdr:nvCxnSpPr>
        <xdr:cNvPr id="185" name="直線コネクタ 184">
          <a:extLst>
            <a:ext uri="{FF2B5EF4-FFF2-40B4-BE49-F238E27FC236}">
              <a16:creationId xmlns:a16="http://schemas.microsoft.com/office/drawing/2014/main" id="{73AC8AC5-FFB1-4F0F-80FF-B3D58608FCC8}"/>
            </a:ext>
          </a:extLst>
        </xdr:cNvPr>
        <xdr:cNvCxnSpPr/>
      </xdr:nvCxnSpPr>
      <xdr:spPr>
        <a:xfrm flipV="1">
          <a:off x="4634865" y="13481686"/>
          <a:ext cx="0" cy="137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6" name="【福祉施設】&#10;有形固定資産減価償却率最小値テキスト">
          <a:extLst>
            <a:ext uri="{FF2B5EF4-FFF2-40B4-BE49-F238E27FC236}">
              <a16:creationId xmlns:a16="http://schemas.microsoft.com/office/drawing/2014/main" id="{331D74C4-19B1-4C2C-9D25-D0C9FF02F36B}"/>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7" name="直線コネクタ 186">
          <a:extLst>
            <a:ext uri="{FF2B5EF4-FFF2-40B4-BE49-F238E27FC236}">
              <a16:creationId xmlns:a16="http://schemas.microsoft.com/office/drawing/2014/main" id="{6E45D2A2-A248-4271-9802-626448DB099C}"/>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55263</xdr:rowOff>
    </xdr:from>
    <xdr:ext cx="405111" cy="259045"/>
    <xdr:sp macro="" textlink="">
      <xdr:nvSpPr>
        <xdr:cNvPr id="188" name="【福祉施設】&#10;有形固定資産減価償却率最大値テキスト">
          <a:extLst>
            <a:ext uri="{FF2B5EF4-FFF2-40B4-BE49-F238E27FC236}">
              <a16:creationId xmlns:a16="http://schemas.microsoft.com/office/drawing/2014/main" id="{3CDAC1E6-FC97-4815-89C0-AF4B36C1455E}"/>
            </a:ext>
          </a:extLst>
        </xdr:cNvPr>
        <xdr:cNvSpPr txBox="1"/>
      </xdr:nvSpPr>
      <xdr:spPr>
        <a:xfrm>
          <a:off x="4673600" y="1325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189" name="直線コネクタ 188">
          <a:extLst>
            <a:ext uri="{FF2B5EF4-FFF2-40B4-BE49-F238E27FC236}">
              <a16:creationId xmlns:a16="http://schemas.microsoft.com/office/drawing/2014/main" id="{61E04CE3-8CAA-4971-8745-EA9F28049820}"/>
            </a:ext>
          </a:extLst>
        </xdr:cNvPr>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126382</xdr:rowOff>
    </xdr:from>
    <xdr:ext cx="405111" cy="259045"/>
    <xdr:sp macro="" textlink="">
      <xdr:nvSpPr>
        <xdr:cNvPr id="190" name="【福祉施設】&#10;有形固定資産減価償却率平均値テキスト">
          <a:extLst>
            <a:ext uri="{FF2B5EF4-FFF2-40B4-BE49-F238E27FC236}">
              <a16:creationId xmlns:a16="http://schemas.microsoft.com/office/drawing/2014/main" id="{5C8CD484-0494-4A3C-B08A-B9B52DF7468E}"/>
            </a:ext>
          </a:extLst>
        </xdr:cNvPr>
        <xdr:cNvSpPr txBox="1"/>
      </xdr:nvSpPr>
      <xdr:spPr>
        <a:xfrm>
          <a:off x="4673600" y="13842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103505</xdr:rowOff>
    </xdr:from>
    <xdr:to>
      <xdr:col>24</xdr:col>
      <xdr:colOff>114300</xdr:colOff>
      <xdr:row>82</xdr:row>
      <xdr:rowOff>33655</xdr:rowOff>
    </xdr:to>
    <xdr:sp macro="" textlink="">
      <xdr:nvSpPr>
        <xdr:cNvPr id="191" name="フローチャート: 判断 190">
          <a:extLst>
            <a:ext uri="{FF2B5EF4-FFF2-40B4-BE49-F238E27FC236}">
              <a16:creationId xmlns:a16="http://schemas.microsoft.com/office/drawing/2014/main" id="{49ABD31D-D34C-458C-8F83-1FED4FF8913D}"/>
            </a:ext>
          </a:extLst>
        </xdr:cNvPr>
        <xdr:cNvSpPr/>
      </xdr:nvSpPr>
      <xdr:spPr>
        <a:xfrm>
          <a:off x="4584700" y="1399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50164</xdr:rowOff>
    </xdr:from>
    <xdr:to>
      <xdr:col>20</xdr:col>
      <xdr:colOff>38100</xdr:colOff>
      <xdr:row>81</xdr:row>
      <xdr:rowOff>151764</xdr:rowOff>
    </xdr:to>
    <xdr:sp macro="" textlink="">
      <xdr:nvSpPr>
        <xdr:cNvPr id="192" name="フローチャート: 判断 191">
          <a:extLst>
            <a:ext uri="{FF2B5EF4-FFF2-40B4-BE49-F238E27FC236}">
              <a16:creationId xmlns:a16="http://schemas.microsoft.com/office/drawing/2014/main" id="{E9F8EDE9-7A7D-4277-8A10-3A3012D52158}"/>
            </a:ext>
          </a:extLst>
        </xdr:cNvPr>
        <xdr:cNvSpPr/>
      </xdr:nvSpPr>
      <xdr:spPr>
        <a:xfrm>
          <a:off x="3746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23495</xdr:rowOff>
    </xdr:from>
    <xdr:to>
      <xdr:col>15</xdr:col>
      <xdr:colOff>101600</xdr:colOff>
      <xdr:row>81</xdr:row>
      <xdr:rowOff>125095</xdr:rowOff>
    </xdr:to>
    <xdr:sp macro="" textlink="">
      <xdr:nvSpPr>
        <xdr:cNvPr id="193" name="フローチャート: 判断 192">
          <a:extLst>
            <a:ext uri="{FF2B5EF4-FFF2-40B4-BE49-F238E27FC236}">
              <a16:creationId xmlns:a16="http://schemas.microsoft.com/office/drawing/2014/main" id="{415C8E5D-03C9-4E12-9065-FF4917C89948}"/>
            </a:ext>
          </a:extLst>
        </xdr:cNvPr>
        <xdr:cNvSpPr/>
      </xdr:nvSpPr>
      <xdr:spPr>
        <a:xfrm>
          <a:off x="2857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116839</xdr:rowOff>
    </xdr:from>
    <xdr:to>
      <xdr:col>10</xdr:col>
      <xdr:colOff>165100</xdr:colOff>
      <xdr:row>81</xdr:row>
      <xdr:rowOff>46989</xdr:rowOff>
    </xdr:to>
    <xdr:sp macro="" textlink="">
      <xdr:nvSpPr>
        <xdr:cNvPr id="194" name="フローチャート: 判断 193">
          <a:extLst>
            <a:ext uri="{FF2B5EF4-FFF2-40B4-BE49-F238E27FC236}">
              <a16:creationId xmlns:a16="http://schemas.microsoft.com/office/drawing/2014/main" id="{A43B057F-A19F-4C6C-A89C-BD019167FF6D}"/>
            </a:ext>
          </a:extLst>
        </xdr:cNvPr>
        <xdr:cNvSpPr/>
      </xdr:nvSpPr>
      <xdr:spPr>
        <a:xfrm>
          <a:off x="1968500" y="1383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107314</xdr:rowOff>
    </xdr:from>
    <xdr:to>
      <xdr:col>6</xdr:col>
      <xdr:colOff>38100</xdr:colOff>
      <xdr:row>81</xdr:row>
      <xdr:rowOff>37464</xdr:rowOff>
    </xdr:to>
    <xdr:sp macro="" textlink="">
      <xdr:nvSpPr>
        <xdr:cNvPr id="195" name="フローチャート: 判断 194">
          <a:extLst>
            <a:ext uri="{FF2B5EF4-FFF2-40B4-BE49-F238E27FC236}">
              <a16:creationId xmlns:a16="http://schemas.microsoft.com/office/drawing/2014/main" id="{2F099807-ACE7-4819-A55D-490098E3F355}"/>
            </a:ext>
          </a:extLst>
        </xdr:cNvPr>
        <xdr:cNvSpPr/>
      </xdr:nvSpPr>
      <xdr:spPr>
        <a:xfrm>
          <a:off x="1079500" y="138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id="{4CD28216-606F-44C5-875E-5221842E3D2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83D622F6-80CC-4271-BE60-6E2489E9438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705D8EED-6F16-4F61-A4E9-CBA4F697531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9E7058A3-BBE0-41C2-9A96-CF297CFCE69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ECF6691E-3532-4DE2-8653-9AD07B1C45F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63500</xdr:rowOff>
    </xdr:from>
    <xdr:to>
      <xdr:col>24</xdr:col>
      <xdr:colOff>114300</xdr:colOff>
      <xdr:row>86</xdr:row>
      <xdr:rowOff>165100</xdr:rowOff>
    </xdr:to>
    <xdr:sp macro="" textlink="">
      <xdr:nvSpPr>
        <xdr:cNvPr id="201" name="楕円 200">
          <a:extLst>
            <a:ext uri="{FF2B5EF4-FFF2-40B4-BE49-F238E27FC236}">
              <a16:creationId xmlns:a16="http://schemas.microsoft.com/office/drawing/2014/main" id="{BE5D7E42-FC52-47EB-8D12-D9682E58CAD4}"/>
            </a:ext>
          </a:extLst>
        </xdr:cNvPr>
        <xdr:cNvSpPr/>
      </xdr:nvSpPr>
      <xdr:spPr>
        <a:xfrm>
          <a:off x="4584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149877</xdr:rowOff>
    </xdr:from>
    <xdr:ext cx="469744" cy="259045"/>
    <xdr:sp macro="" textlink="">
      <xdr:nvSpPr>
        <xdr:cNvPr id="202" name="【福祉施設】&#10;有形固定資産減価償却率該当値テキスト">
          <a:extLst>
            <a:ext uri="{FF2B5EF4-FFF2-40B4-BE49-F238E27FC236}">
              <a16:creationId xmlns:a16="http://schemas.microsoft.com/office/drawing/2014/main" id="{B3411DCE-1551-47F0-9D00-FC94C6F64E7B}"/>
            </a:ext>
          </a:extLst>
        </xdr:cNvPr>
        <xdr:cNvSpPr txBox="1"/>
      </xdr:nvSpPr>
      <xdr:spPr>
        <a:xfrm>
          <a:off x="4673600"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63500</xdr:rowOff>
    </xdr:from>
    <xdr:to>
      <xdr:col>20</xdr:col>
      <xdr:colOff>38100</xdr:colOff>
      <xdr:row>86</xdr:row>
      <xdr:rowOff>165100</xdr:rowOff>
    </xdr:to>
    <xdr:sp macro="" textlink="">
      <xdr:nvSpPr>
        <xdr:cNvPr id="203" name="楕円 202">
          <a:extLst>
            <a:ext uri="{FF2B5EF4-FFF2-40B4-BE49-F238E27FC236}">
              <a16:creationId xmlns:a16="http://schemas.microsoft.com/office/drawing/2014/main" id="{1C76B3CF-E7DB-4751-B196-7A019913026F}"/>
            </a:ext>
          </a:extLst>
        </xdr:cNvPr>
        <xdr:cNvSpPr/>
      </xdr:nvSpPr>
      <xdr:spPr>
        <a:xfrm>
          <a:off x="3746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114300</xdr:rowOff>
    </xdr:from>
    <xdr:to>
      <xdr:col>24</xdr:col>
      <xdr:colOff>63500</xdr:colOff>
      <xdr:row>86</xdr:row>
      <xdr:rowOff>114300</xdr:rowOff>
    </xdr:to>
    <xdr:cxnSp macro="">
      <xdr:nvCxnSpPr>
        <xdr:cNvPr id="204" name="直線コネクタ 203">
          <a:extLst>
            <a:ext uri="{FF2B5EF4-FFF2-40B4-BE49-F238E27FC236}">
              <a16:creationId xmlns:a16="http://schemas.microsoft.com/office/drawing/2014/main" id="{AEEDAF74-94BA-4D63-ADF0-156102422F64}"/>
            </a:ext>
          </a:extLst>
        </xdr:cNvPr>
        <xdr:cNvCxnSpPr/>
      </xdr:nvCxnSpPr>
      <xdr:spPr>
        <a:xfrm>
          <a:off x="3797300" y="1485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63500</xdr:rowOff>
    </xdr:from>
    <xdr:to>
      <xdr:col>15</xdr:col>
      <xdr:colOff>101600</xdr:colOff>
      <xdr:row>86</xdr:row>
      <xdr:rowOff>165100</xdr:rowOff>
    </xdr:to>
    <xdr:sp macro="" textlink="">
      <xdr:nvSpPr>
        <xdr:cNvPr id="205" name="楕円 204">
          <a:extLst>
            <a:ext uri="{FF2B5EF4-FFF2-40B4-BE49-F238E27FC236}">
              <a16:creationId xmlns:a16="http://schemas.microsoft.com/office/drawing/2014/main" id="{365AF03C-3980-4D79-835A-4D3DD4F5BBF6}"/>
            </a:ext>
          </a:extLst>
        </xdr:cNvPr>
        <xdr:cNvSpPr/>
      </xdr:nvSpPr>
      <xdr:spPr>
        <a:xfrm>
          <a:off x="2857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114300</xdr:rowOff>
    </xdr:from>
    <xdr:to>
      <xdr:col>19</xdr:col>
      <xdr:colOff>177800</xdr:colOff>
      <xdr:row>86</xdr:row>
      <xdr:rowOff>114300</xdr:rowOff>
    </xdr:to>
    <xdr:cxnSp macro="">
      <xdr:nvCxnSpPr>
        <xdr:cNvPr id="206" name="直線コネクタ 205">
          <a:extLst>
            <a:ext uri="{FF2B5EF4-FFF2-40B4-BE49-F238E27FC236}">
              <a16:creationId xmlns:a16="http://schemas.microsoft.com/office/drawing/2014/main" id="{9C73E8AC-9CE9-40AC-9397-5E03B5269BCC}"/>
            </a:ext>
          </a:extLst>
        </xdr:cNvPr>
        <xdr:cNvCxnSpPr/>
      </xdr:nvCxnSpPr>
      <xdr:spPr>
        <a:xfrm>
          <a:off x="2908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63500</xdr:rowOff>
    </xdr:from>
    <xdr:to>
      <xdr:col>10</xdr:col>
      <xdr:colOff>165100</xdr:colOff>
      <xdr:row>86</xdr:row>
      <xdr:rowOff>165100</xdr:rowOff>
    </xdr:to>
    <xdr:sp macro="" textlink="">
      <xdr:nvSpPr>
        <xdr:cNvPr id="207" name="楕円 206">
          <a:extLst>
            <a:ext uri="{FF2B5EF4-FFF2-40B4-BE49-F238E27FC236}">
              <a16:creationId xmlns:a16="http://schemas.microsoft.com/office/drawing/2014/main" id="{20837953-F9FF-4AF7-A994-EFD01A253887}"/>
            </a:ext>
          </a:extLst>
        </xdr:cNvPr>
        <xdr:cNvSpPr/>
      </xdr:nvSpPr>
      <xdr:spPr>
        <a:xfrm>
          <a:off x="1968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114300</xdr:rowOff>
    </xdr:from>
    <xdr:to>
      <xdr:col>15</xdr:col>
      <xdr:colOff>50800</xdr:colOff>
      <xdr:row>86</xdr:row>
      <xdr:rowOff>114300</xdr:rowOff>
    </xdr:to>
    <xdr:cxnSp macro="">
      <xdr:nvCxnSpPr>
        <xdr:cNvPr id="208" name="直線コネクタ 207">
          <a:extLst>
            <a:ext uri="{FF2B5EF4-FFF2-40B4-BE49-F238E27FC236}">
              <a16:creationId xmlns:a16="http://schemas.microsoft.com/office/drawing/2014/main" id="{121E65F0-E014-4D26-8E64-3B67432BC6CF}"/>
            </a:ext>
          </a:extLst>
        </xdr:cNvPr>
        <xdr:cNvCxnSpPr/>
      </xdr:nvCxnSpPr>
      <xdr:spPr>
        <a:xfrm>
          <a:off x="2019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63500</xdr:rowOff>
    </xdr:from>
    <xdr:to>
      <xdr:col>6</xdr:col>
      <xdr:colOff>38100</xdr:colOff>
      <xdr:row>86</xdr:row>
      <xdr:rowOff>165100</xdr:rowOff>
    </xdr:to>
    <xdr:sp macro="" textlink="">
      <xdr:nvSpPr>
        <xdr:cNvPr id="209" name="楕円 208">
          <a:extLst>
            <a:ext uri="{FF2B5EF4-FFF2-40B4-BE49-F238E27FC236}">
              <a16:creationId xmlns:a16="http://schemas.microsoft.com/office/drawing/2014/main" id="{E667A195-C61C-492F-AD1A-9CF72633C36D}"/>
            </a:ext>
          </a:extLst>
        </xdr:cNvPr>
        <xdr:cNvSpPr/>
      </xdr:nvSpPr>
      <xdr:spPr>
        <a:xfrm>
          <a:off x="1079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114300</xdr:rowOff>
    </xdr:from>
    <xdr:to>
      <xdr:col>10</xdr:col>
      <xdr:colOff>114300</xdr:colOff>
      <xdr:row>86</xdr:row>
      <xdr:rowOff>114300</xdr:rowOff>
    </xdr:to>
    <xdr:cxnSp macro="">
      <xdr:nvCxnSpPr>
        <xdr:cNvPr id="210" name="直線コネクタ 209">
          <a:extLst>
            <a:ext uri="{FF2B5EF4-FFF2-40B4-BE49-F238E27FC236}">
              <a16:creationId xmlns:a16="http://schemas.microsoft.com/office/drawing/2014/main" id="{0FC67012-BB56-4143-AD28-43D1E66B380A}"/>
            </a:ext>
          </a:extLst>
        </xdr:cNvPr>
        <xdr:cNvCxnSpPr/>
      </xdr:nvCxnSpPr>
      <xdr:spPr>
        <a:xfrm>
          <a:off x="1130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168291</xdr:rowOff>
    </xdr:from>
    <xdr:ext cx="405111" cy="259045"/>
    <xdr:sp macro="" textlink="">
      <xdr:nvSpPr>
        <xdr:cNvPr id="211" name="n_1aveValue【福祉施設】&#10;有形固定資産減価償却率">
          <a:extLst>
            <a:ext uri="{FF2B5EF4-FFF2-40B4-BE49-F238E27FC236}">
              <a16:creationId xmlns:a16="http://schemas.microsoft.com/office/drawing/2014/main" id="{C910EB9F-4B2D-43CD-8347-7C7CC2C2F9F3}"/>
            </a:ext>
          </a:extLst>
        </xdr:cNvPr>
        <xdr:cNvSpPr txBox="1"/>
      </xdr:nvSpPr>
      <xdr:spPr>
        <a:xfrm>
          <a:off x="35820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141622</xdr:rowOff>
    </xdr:from>
    <xdr:ext cx="405111" cy="259045"/>
    <xdr:sp macro="" textlink="">
      <xdr:nvSpPr>
        <xdr:cNvPr id="212" name="n_2aveValue【福祉施設】&#10;有形固定資産減価償却率">
          <a:extLst>
            <a:ext uri="{FF2B5EF4-FFF2-40B4-BE49-F238E27FC236}">
              <a16:creationId xmlns:a16="http://schemas.microsoft.com/office/drawing/2014/main" id="{6E46B0B4-629B-40E5-9D9E-579EA7E51A16}"/>
            </a:ext>
          </a:extLst>
        </xdr:cNvPr>
        <xdr:cNvSpPr txBox="1"/>
      </xdr:nvSpPr>
      <xdr:spPr>
        <a:xfrm>
          <a:off x="2705744"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63516</xdr:rowOff>
    </xdr:from>
    <xdr:ext cx="405111" cy="259045"/>
    <xdr:sp macro="" textlink="">
      <xdr:nvSpPr>
        <xdr:cNvPr id="213" name="n_3aveValue【福祉施設】&#10;有形固定資産減価償却率">
          <a:extLst>
            <a:ext uri="{FF2B5EF4-FFF2-40B4-BE49-F238E27FC236}">
              <a16:creationId xmlns:a16="http://schemas.microsoft.com/office/drawing/2014/main" id="{E531FBFA-FF6B-48D5-9867-B087995B26A7}"/>
            </a:ext>
          </a:extLst>
        </xdr:cNvPr>
        <xdr:cNvSpPr txBox="1"/>
      </xdr:nvSpPr>
      <xdr:spPr>
        <a:xfrm>
          <a:off x="1816744" y="1360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53991</xdr:rowOff>
    </xdr:from>
    <xdr:ext cx="405111" cy="259045"/>
    <xdr:sp macro="" textlink="">
      <xdr:nvSpPr>
        <xdr:cNvPr id="214" name="n_4aveValue【福祉施設】&#10;有形固定資産減価償却率">
          <a:extLst>
            <a:ext uri="{FF2B5EF4-FFF2-40B4-BE49-F238E27FC236}">
              <a16:creationId xmlns:a16="http://schemas.microsoft.com/office/drawing/2014/main" id="{15C1C011-DA86-437F-8918-A11DA0FDB929}"/>
            </a:ext>
          </a:extLst>
        </xdr:cNvPr>
        <xdr:cNvSpPr txBox="1"/>
      </xdr:nvSpPr>
      <xdr:spPr>
        <a:xfrm>
          <a:off x="927744"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86</xdr:row>
      <xdr:rowOff>156227</xdr:rowOff>
    </xdr:from>
    <xdr:ext cx="469744" cy="259045"/>
    <xdr:sp macro="" textlink="">
      <xdr:nvSpPr>
        <xdr:cNvPr id="215" name="n_1mainValue【福祉施設】&#10;有形固定資産減価償却率">
          <a:extLst>
            <a:ext uri="{FF2B5EF4-FFF2-40B4-BE49-F238E27FC236}">
              <a16:creationId xmlns:a16="http://schemas.microsoft.com/office/drawing/2014/main" id="{BEAFE565-8E8A-4223-885B-6337DCDC711B}"/>
            </a:ext>
          </a:extLst>
        </xdr:cNvPr>
        <xdr:cNvSpPr txBox="1"/>
      </xdr:nvSpPr>
      <xdr:spPr>
        <a:xfrm>
          <a:off x="35497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86</xdr:row>
      <xdr:rowOff>156227</xdr:rowOff>
    </xdr:from>
    <xdr:ext cx="469744" cy="259045"/>
    <xdr:sp macro="" textlink="">
      <xdr:nvSpPr>
        <xdr:cNvPr id="216" name="n_2mainValue【福祉施設】&#10;有形固定資産減価償却率">
          <a:extLst>
            <a:ext uri="{FF2B5EF4-FFF2-40B4-BE49-F238E27FC236}">
              <a16:creationId xmlns:a16="http://schemas.microsoft.com/office/drawing/2014/main" id="{852AF1C6-B76D-4F23-9396-6561E1C33402}"/>
            </a:ext>
          </a:extLst>
        </xdr:cNvPr>
        <xdr:cNvSpPr txBox="1"/>
      </xdr:nvSpPr>
      <xdr:spPr>
        <a:xfrm>
          <a:off x="2673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86</xdr:row>
      <xdr:rowOff>156227</xdr:rowOff>
    </xdr:from>
    <xdr:ext cx="469744" cy="259045"/>
    <xdr:sp macro="" textlink="">
      <xdr:nvSpPr>
        <xdr:cNvPr id="217" name="n_3mainValue【福祉施設】&#10;有形固定資産減価償却率">
          <a:extLst>
            <a:ext uri="{FF2B5EF4-FFF2-40B4-BE49-F238E27FC236}">
              <a16:creationId xmlns:a16="http://schemas.microsoft.com/office/drawing/2014/main" id="{557FE9DE-56A2-4B18-B78D-6DAB0A5DDB44}"/>
            </a:ext>
          </a:extLst>
        </xdr:cNvPr>
        <xdr:cNvSpPr txBox="1"/>
      </xdr:nvSpPr>
      <xdr:spPr>
        <a:xfrm>
          <a:off x="1784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86</xdr:row>
      <xdr:rowOff>156227</xdr:rowOff>
    </xdr:from>
    <xdr:ext cx="469744" cy="259045"/>
    <xdr:sp macro="" textlink="">
      <xdr:nvSpPr>
        <xdr:cNvPr id="218" name="n_4mainValue【福祉施設】&#10;有形固定資産減価償却率">
          <a:extLst>
            <a:ext uri="{FF2B5EF4-FFF2-40B4-BE49-F238E27FC236}">
              <a16:creationId xmlns:a16="http://schemas.microsoft.com/office/drawing/2014/main" id="{0FCAC17C-9B7D-4291-B16D-026E0E851534}"/>
            </a:ext>
          </a:extLst>
        </xdr:cNvPr>
        <xdr:cNvSpPr txBox="1"/>
      </xdr:nvSpPr>
      <xdr:spPr>
        <a:xfrm>
          <a:off x="895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9" name="正方形/長方形 218">
          <a:extLst>
            <a:ext uri="{FF2B5EF4-FFF2-40B4-BE49-F238E27FC236}">
              <a16:creationId xmlns:a16="http://schemas.microsoft.com/office/drawing/2014/main" id="{21B7A0E7-D2F7-4E16-98B9-85B8BA51CE3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0" name="正方形/長方形 219">
          <a:extLst>
            <a:ext uri="{FF2B5EF4-FFF2-40B4-BE49-F238E27FC236}">
              <a16:creationId xmlns:a16="http://schemas.microsoft.com/office/drawing/2014/main" id="{5E3296AF-5637-4A27-A550-3C5276A0319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1" name="正方形/長方形 220">
          <a:extLst>
            <a:ext uri="{FF2B5EF4-FFF2-40B4-BE49-F238E27FC236}">
              <a16:creationId xmlns:a16="http://schemas.microsoft.com/office/drawing/2014/main" id="{A49941AA-A032-4CD8-834E-B08E9917F7F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2" name="正方形/長方形 221">
          <a:extLst>
            <a:ext uri="{FF2B5EF4-FFF2-40B4-BE49-F238E27FC236}">
              <a16:creationId xmlns:a16="http://schemas.microsoft.com/office/drawing/2014/main" id="{9C5818D4-06E2-4E7A-87CF-C46BF99BF7E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3" name="正方形/長方形 222">
          <a:extLst>
            <a:ext uri="{FF2B5EF4-FFF2-40B4-BE49-F238E27FC236}">
              <a16:creationId xmlns:a16="http://schemas.microsoft.com/office/drawing/2014/main" id="{E827D44D-23EB-44EE-AE95-C8F1866116A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4" name="正方形/長方形 223">
          <a:extLst>
            <a:ext uri="{FF2B5EF4-FFF2-40B4-BE49-F238E27FC236}">
              <a16:creationId xmlns:a16="http://schemas.microsoft.com/office/drawing/2014/main" id="{08E4ED09-1B6F-4CBC-86ED-0C08A5CBC7A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5" name="正方形/長方形 224">
          <a:extLst>
            <a:ext uri="{FF2B5EF4-FFF2-40B4-BE49-F238E27FC236}">
              <a16:creationId xmlns:a16="http://schemas.microsoft.com/office/drawing/2014/main" id="{FA445E2F-BE7D-47A7-9847-6274AB54B75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6" name="正方形/長方形 225">
          <a:extLst>
            <a:ext uri="{FF2B5EF4-FFF2-40B4-BE49-F238E27FC236}">
              <a16:creationId xmlns:a16="http://schemas.microsoft.com/office/drawing/2014/main" id="{FAF193C1-D749-4D59-B67E-5148A5F7B88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7" name="テキスト ボックス 226">
          <a:extLst>
            <a:ext uri="{FF2B5EF4-FFF2-40B4-BE49-F238E27FC236}">
              <a16:creationId xmlns:a16="http://schemas.microsoft.com/office/drawing/2014/main" id="{6EFE679C-17FC-4236-BCA4-33FF3F2B32D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8" name="直線コネクタ 227">
          <a:extLst>
            <a:ext uri="{FF2B5EF4-FFF2-40B4-BE49-F238E27FC236}">
              <a16:creationId xmlns:a16="http://schemas.microsoft.com/office/drawing/2014/main" id="{B2D54260-351B-4B80-A818-476348EC37B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29" name="直線コネクタ 228">
          <a:extLst>
            <a:ext uri="{FF2B5EF4-FFF2-40B4-BE49-F238E27FC236}">
              <a16:creationId xmlns:a16="http://schemas.microsoft.com/office/drawing/2014/main" id="{907B7271-63F8-4639-9569-C25FD40FB2EE}"/>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0" name="テキスト ボックス 229">
          <a:extLst>
            <a:ext uri="{FF2B5EF4-FFF2-40B4-BE49-F238E27FC236}">
              <a16:creationId xmlns:a16="http://schemas.microsoft.com/office/drawing/2014/main" id="{886225B8-20B6-4913-A0AE-E5604821CBBF}"/>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1" name="直線コネクタ 230">
          <a:extLst>
            <a:ext uri="{FF2B5EF4-FFF2-40B4-BE49-F238E27FC236}">
              <a16:creationId xmlns:a16="http://schemas.microsoft.com/office/drawing/2014/main" id="{E0F1B58B-4794-4389-A129-E64AE0C7D1E6}"/>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2" name="テキスト ボックス 231">
          <a:extLst>
            <a:ext uri="{FF2B5EF4-FFF2-40B4-BE49-F238E27FC236}">
              <a16:creationId xmlns:a16="http://schemas.microsoft.com/office/drawing/2014/main" id="{EE76A284-DFA3-42AC-BD0D-56963876998C}"/>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3" name="直線コネクタ 232">
          <a:extLst>
            <a:ext uri="{FF2B5EF4-FFF2-40B4-BE49-F238E27FC236}">
              <a16:creationId xmlns:a16="http://schemas.microsoft.com/office/drawing/2014/main" id="{E7A7257F-33CE-4140-8980-E145A94900CA}"/>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4" name="テキスト ボックス 233">
          <a:extLst>
            <a:ext uri="{FF2B5EF4-FFF2-40B4-BE49-F238E27FC236}">
              <a16:creationId xmlns:a16="http://schemas.microsoft.com/office/drawing/2014/main" id="{BC66CF32-6510-41CA-8ED4-40A43DD0A235}"/>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5" name="直線コネクタ 234">
          <a:extLst>
            <a:ext uri="{FF2B5EF4-FFF2-40B4-BE49-F238E27FC236}">
              <a16:creationId xmlns:a16="http://schemas.microsoft.com/office/drawing/2014/main" id="{36071F15-93A6-4991-882B-051C3316DD8E}"/>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6" name="テキスト ボックス 235">
          <a:extLst>
            <a:ext uri="{FF2B5EF4-FFF2-40B4-BE49-F238E27FC236}">
              <a16:creationId xmlns:a16="http://schemas.microsoft.com/office/drawing/2014/main" id="{5CCFD8F3-8E58-4119-9FCB-898FA8ED8503}"/>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7" name="直線コネクタ 236">
          <a:extLst>
            <a:ext uri="{FF2B5EF4-FFF2-40B4-BE49-F238E27FC236}">
              <a16:creationId xmlns:a16="http://schemas.microsoft.com/office/drawing/2014/main" id="{81293DDC-C36B-405D-B9E2-62FB86733D7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8" name="テキスト ボックス 237">
          <a:extLst>
            <a:ext uri="{FF2B5EF4-FFF2-40B4-BE49-F238E27FC236}">
              <a16:creationId xmlns:a16="http://schemas.microsoft.com/office/drawing/2014/main" id="{AFB086A7-F0A7-4FD0-8D9B-B0DBE96E567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9" name="【福祉施設】&#10;一人当たり面積グラフ枠">
          <a:extLst>
            <a:ext uri="{FF2B5EF4-FFF2-40B4-BE49-F238E27FC236}">
              <a16:creationId xmlns:a16="http://schemas.microsoft.com/office/drawing/2014/main" id="{99D945C1-01CA-4E99-8507-5DE41E4F4A2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141427</xdr:rowOff>
    </xdr:from>
    <xdr:to>
      <xdr:col>54</xdr:col>
      <xdr:colOff>189865</xdr:colOff>
      <xdr:row>86</xdr:row>
      <xdr:rowOff>36271</xdr:rowOff>
    </xdr:to>
    <xdr:cxnSp macro="">
      <xdr:nvCxnSpPr>
        <xdr:cNvPr id="240" name="直線コネクタ 239">
          <a:extLst>
            <a:ext uri="{FF2B5EF4-FFF2-40B4-BE49-F238E27FC236}">
              <a16:creationId xmlns:a16="http://schemas.microsoft.com/office/drawing/2014/main" id="{0F62B216-D686-406E-9B43-249EC09936EA}"/>
            </a:ext>
          </a:extLst>
        </xdr:cNvPr>
        <xdr:cNvCxnSpPr/>
      </xdr:nvCxnSpPr>
      <xdr:spPr>
        <a:xfrm flipV="1">
          <a:off x="10476865" y="13343077"/>
          <a:ext cx="0" cy="1437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41" name="【福祉施設】&#10;一人当たり面積最小値テキスト">
          <a:extLst>
            <a:ext uri="{FF2B5EF4-FFF2-40B4-BE49-F238E27FC236}">
              <a16:creationId xmlns:a16="http://schemas.microsoft.com/office/drawing/2014/main" id="{82137C98-E7EC-4BDC-A037-D5AD337C655A}"/>
            </a:ext>
          </a:extLst>
        </xdr:cNvPr>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42" name="直線コネクタ 241">
          <a:extLst>
            <a:ext uri="{FF2B5EF4-FFF2-40B4-BE49-F238E27FC236}">
              <a16:creationId xmlns:a16="http://schemas.microsoft.com/office/drawing/2014/main" id="{1F6C2681-4754-40AB-9522-08908AE6CBFD}"/>
            </a:ext>
          </a:extLst>
        </xdr:cNvPr>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88104</xdr:rowOff>
    </xdr:from>
    <xdr:ext cx="469744" cy="259045"/>
    <xdr:sp macro="" textlink="">
      <xdr:nvSpPr>
        <xdr:cNvPr id="243" name="【福祉施設】&#10;一人当たり面積最大値テキスト">
          <a:extLst>
            <a:ext uri="{FF2B5EF4-FFF2-40B4-BE49-F238E27FC236}">
              <a16:creationId xmlns:a16="http://schemas.microsoft.com/office/drawing/2014/main" id="{ECF62E51-4B71-4807-AB1B-E58321A8D9FF}"/>
            </a:ext>
          </a:extLst>
        </xdr:cNvPr>
        <xdr:cNvSpPr txBox="1"/>
      </xdr:nvSpPr>
      <xdr:spPr>
        <a:xfrm>
          <a:off x="10515600" y="1311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141427</xdr:rowOff>
    </xdr:from>
    <xdr:to>
      <xdr:col>55</xdr:col>
      <xdr:colOff>88900</xdr:colOff>
      <xdr:row>77</xdr:row>
      <xdr:rowOff>141427</xdr:rowOff>
    </xdr:to>
    <xdr:cxnSp macro="">
      <xdr:nvCxnSpPr>
        <xdr:cNvPr id="244" name="直線コネクタ 243">
          <a:extLst>
            <a:ext uri="{FF2B5EF4-FFF2-40B4-BE49-F238E27FC236}">
              <a16:creationId xmlns:a16="http://schemas.microsoft.com/office/drawing/2014/main" id="{1816E232-783C-4C8B-B7A4-C00C15613D79}"/>
            </a:ext>
          </a:extLst>
        </xdr:cNvPr>
        <xdr:cNvCxnSpPr/>
      </xdr:nvCxnSpPr>
      <xdr:spPr>
        <a:xfrm>
          <a:off x="10388600" y="13343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165625</xdr:rowOff>
    </xdr:from>
    <xdr:ext cx="469744" cy="259045"/>
    <xdr:sp macro="" textlink="">
      <xdr:nvSpPr>
        <xdr:cNvPr id="245" name="【福祉施設】&#10;一人当たり面積平均値テキスト">
          <a:extLst>
            <a:ext uri="{FF2B5EF4-FFF2-40B4-BE49-F238E27FC236}">
              <a16:creationId xmlns:a16="http://schemas.microsoft.com/office/drawing/2014/main" id="{273FD06A-4FED-4A34-A5C8-A13A3DEF749F}"/>
            </a:ext>
          </a:extLst>
        </xdr:cNvPr>
        <xdr:cNvSpPr txBox="1"/>
      </xdr:nvSpPr>
      <xdr:spPr>
        <a:xfrm>
          <a:off x="10515600" y="14395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142748</xdr:rowOff>
    </xdr:from>
    <xdr:to>
      <xdr:col>55</xdr:col>
      <xdr:colOff>50800</xdr:colOff>
      <xdr:row>85</xdr:row>
      <xdr:rowOff>72898</xdr:rowOff>
    </xdr:to>
    <xdr:sp macro="" textlink="">
      <xdr:nvSpPr>
        <xdr:cNvPr id="246" name="フローチャート: 判断 245">
          <a:extLst>
            <a:ext uri="{FF2B5EF4-FFF2-40B4-BE49-F238E27FC236}">
              <a16:creationId xmlns:a16="http://schemas.microsoft.com/office/drawing/2014/main" id="{197D0C47-11C7-41A9-B2F0-B53AB37E061A}"/>
            </a:ext>
          </a:extLst>
        </xdr:cNvPr>
        <xdr:cNvSpPr/>
      </xdr:nvSpPr>
      <xdr:spPr>
        <a:xfrm>
          <a:off x="104267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156463</xdr:rowOff>
    </xdr:from>
    <xdr:to>
      <xdr:col>50</xdr:col>
      <xdr:colOff>165100</xdr:colOff>
      <xdr:row>85</xdr:row>
      <xdr:rowOff>86613</xdr:rowOff>
    </xdr:to>
    <xdr:sp macro="" textlink="">
      <xdr:nvSpPr>
        <xdr:cNvPr id="247" name="フローチャート: 判断 246">
          <a:extLst>
            <a:ext uri="{FF2B5EF4-FFF2-40B4-BE49-F238E27FC236}">
              <a16:creationId xmlns:a16="http://schemas.microsoft.com/office/drawing/2014/main" id="{3791EC10-ABCB-4246-ABFC-0C5BCFCDD28B}"/>
            </a:ext>
          </a:extLst>
        </xdr:cNvPr>
        <xdr:cNvSpPr/>
      </xdr:nvSpPr>
      <xdr:spPr>
        <a:xfrm>
          <a:off x="9588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1930</xdr:rowOff>
    </xdr:from>
    <xdr:to>
      <xdr:col>46</xdr:col>
      <xdr:colOff>38100</xdr:colOff>
      <xdr:row>85</xdr:row>
      <xdr:rowOff>103530</xdr:rowOff>
    </xdr:to>
    <xdr:sp macro="" textlink="">
      <xdr:nvSpPr>
        <xdr:cNvPr id="248" name="フローチャート: 判断 247">
          <a:extLst>
            <a:ext uri="{FF2B5EF4-FFF2-40B4-BE49-F238E27FC236}">
              <a16:creationId xmlns:a16="http://schemas.microsoft.com/office/drawing/2014/main" id="{79977FE5-694C-44B0-BEDD-54D6B1AD4478}"/>
            </a:ext>
          </a:extLst>
        </xdr:cNvPr>
        <xdr:cNvSpPr/>
      </xdr:nvSpPr>
      <xdr:spPr>
        <a:xfrm>
          <a:off x="8699500" y="1457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147777</xdr:rowOff>
    </xdr:from>
    <xdr:to>
      <xdr:col>41</xdr:col>
      <xdr:colOff>101600</xdr:colOff>
      <xdr:row>85</xdr:row>
      <xdr:rowOff>77927</xdr:rowOff>
    </xdr:to>
    <xdr:sp macro="" textlink="">
      <xdr:nvSpPr>
        <xdr:cNvPr id="249" name="フローチャート: 判断 248">
          <a:extLst>
            <a:ext uri="{FF2B5EF4-FFF2-40B4-BE49-F238E27FC236}">
              <a16:creationId xmlns:a16="http://schemas.microsoft.com/office/drawing/2014/main" id="{5A95C360-0C0A-4B32-8FE8-6D8E3EE744C8}"/>
            </a:ext>
          </a:extLst>
        </xdr:cNvPr>
        <xdr:cNvSpPr/>
      </xdr:nvSpPr>
      <xdr:spPr>
        <a:xfrm>
          <a:off x="7810500" y="145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164236</xdr:rowOff>
    </xdr:from>
    <xdr:to>
      <xdr:col>36</xdr:col>
      <xdr:colOff>165100</xdr:colOff>
      <xdr:row>85</xdr:row>
      <xdr:rowOff>94386</xdr:rowOff>
    </xdr:to>
    <xdr:sp macro="" textlink="">
      <xdr:nvSpPr>
        <xdr:cNvPr id="250" name="フローチャート: 判断 249">
          <a:extLst>
            <a:ext uri="{FF2B5EF4-FFF2-40B4-BE49-F238E27FC236}">
              <a16:creationId xmlns:a16="http://schemas.microsoft.com/office/drawing/2014/main" id="{74A29A61-6781-406C-B8BB-5E1DC4C473A3}"/>
            </a:ext>
          </a:extLst>
        </xdr:cNvPr>
        <xdr:cNvSpPr/>
      </xdr:nvSpPr>
      <xdr:spPr>
        <a:xfrm>
          <a:off x="6921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D2F52E38-5C53-478E-92E7-D33F50A0880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B622B680-CC77-4C49-820D-4DCA3461D67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0648B50B-C880-4420-A15F-495B7DDF79C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6552102C-84E2-47B6-8FEA-A011870E2F8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6674AE28-88EF-4E0A-8E0D-0A6F69CF5D2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136347</xdr:rowOff>
    </xdr:from>
    <xdr:to>
      <xdr:col>55</xdr:col>
      <xdr:colOff>50800</xdr:colOff>
      <xdr:row>86</xdr:row>
      <xdr:rowOff>66497</xdr:rowOff>
    </xdr:to>
    <xdr:sp macro="" textlink="">
      <xdr:nvSpPr>
        <xdr:cNvPr id="256" name="楕円 255">
          <a:extLst>
            <a:ext uri="{FF2B5EF4-FFF2-40B4-BE49-F238E27FC236}">
              <a16:creationId xmlns:a16="http://schemas.microsoft.com/office/drawing/2014/main" id="{3762DDED-ED20-461D-AFCD-82AF4EED6B2A}"/>
            </a:ext>
          </a:extLst>
        </xdr:cNvPr>
        <xdr:cNvSpPr/>
      </xdr:nvSpPr>
      <xdr:spPr>
        <a:xfrm>
          <a:off x="10426700" y="1470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51274</xdr:rowOff>
    </xdr:from>
    <xdr:ext cx="469744" cy="259045"/>
    <xdr:sp macro="" textlink="">
      <xdr:nvSpPr>
        <xdr:cNvPr id="257" name="【福祉施設】&#10;一人当たり面積該当値テキスト">
          <a:extLst>
            <a:ext uri="{FF2B5EF4-FFF2-40B4-BE49-F238E27FC236}">
              <a16:creationId xmlns:a16="http://schemas.microsoft.com/office/drawing/2014/main" id="{664E2894-F9FF-4D19-9601-4EF44AB8932F}"/>
            </a:ext>
          </a:extLst>
        </xdr:cNvPr>
        <xdr:cNvSpPr txBox="1"/>
      </xdr:nvSpPr>
      <xdr:spPr>
        <a:xfrm>
          <a:off x="10515600" y="1462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136804</xdr:rowOff>
    </xdr:from>
    <xdr:to>
      <xdr:col>50</xdr:col>
      <xdr:colOff>165100</xdr:colOff>
      <xdr:row>86</xdr:row>
      <xdr:rowOff>66954</xdr:rowOff>
    </xdr:to>
    <xdr:sp macro="" textlink="">
      <xdr:nvSpPr>
        <xdr:cNvPr id="258" name="楕円 257">
          <a:extLst>
            <a:ext uri="{FF2B5EF4-FFF2-40B4-BE49-F238E27FC236}">
              <a16:creationId xmlns:a16="http://schemas.microsoft.com/office/drawing/2014/main" id="{57826540-392A-418B-A349-BF82A57B6A26}"/>
            </a:ext>
          </a:extLst>
        </xdr:cNvPr>
        <xdr:cNvSpPr/>
      </xdr:nvSpPr>
      <xdr:spPr>
        <a:xfrm>
          <a:off x="9588500" y="1471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15697</xdr:rowOff>
    </xdr:from>
    <xdr:to>
      <xdr:col>55</xdr:col>
      <xdr:colOff>0</xdr:colOff>
      <xdr:row>86</xdr:row>
      <xdr:rowOff>16154</xdr:rowOff>
    </xdr:to>
    <xdr:cxnSp macro="">
      <xdr:nvCxnSpPr>
        <xdr:cNvPr id="259" name="直線コネクタ 258">
          <a:extLst>
            <a:ext uri="{FF2B5EF4-FFF2-40B4-BE49-F238E27FC236}">
              <a16:creationId xmlns:a16="http://schemas.microsoft.com/office/drawing/2014/main" id="{7375176D-AE68-4970-BE8F-3904B2BA87E1}"/>
            </a:ext>
          </a:extLst>
        </xdr:cNvPr>
        <xdr:cNvCxnSpPr/>
      </xdr:nvCxnSpPr>
      <xdr:spPr>
        <a:xfrm flipV="1">
          <a:off x="9639300" y="14760397"/>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144577</xdr:rowOff>
    </xdr:from>
    <xdr:to>
      <xdr:col>46</xdr:col>
      <xdr:colOff>38100</xdr:colOff>
      <xdr:row>86</xdr:row>
      <xdr:rowOff>74727</xdr:rowOff>
    </xdr:to>
    <xdr:sp macro="" textlink="">
      <xdr:nvSpPr>
        <xdr:cNvPr id="260" name="楕円 259">
          <a:extLst>
            <a:ext uri="{FF2B5EF4-FFF2-40B4-BE49-F238E27FC236}">
              <a16:creationId xmlns:a16="http://schemas.microsoft.com/office/drawing/2014/main" id="{FB7357D3-58C5-4D0D-98A7-BFFF21012DE5}"/>
            </a:ext>
          </a:extLst>
        </xdr:cNvPr>
        <xdr:cNvSpPr/>
      </xdr:nvSpPr>
      <xdr:spPr>
        <a:xfrm>
          <a:off x="8699500" y="1471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16154</xdr:rowOff>
    </xdr:from>
    <xdr:to>
      <xdr:col>50</xdr:col>
      <xdr:colOff>114300</xdr:colOff>
      <xdr:row>86</xdr:row>
      <xdr:rowOff>23927</xdr:rowOff>
    </xdr:to>
    <xdr:cxnSp macro="">
      <xdr:nvCxnSpPr>
        <xdr:cNvPr id="261" name="直線コネクタ 260">
          <a:extLst>
            <a:ext uri="{FF2B5EF4-FFF2-40B4-BE49-F238E27FC236}">
              <a16:creationId xmlns:a16="http://schemas.microsoft.com/office/drawing/2014/main" id="{9837304D-5F35-4459-A77D-0D7FAAA9A0CD}"/>
            </a:ext>
          </a:extLst>
        </xdr:cNvPr>
        <xdr:cNvCxnSpPr/>
      </xdr:nvCxnSpPr>
      <xdr:spPr>
        <a:xfrm flipV="1">
          <a:off x="8750300" y="14760854"/>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145035</xdr:rowOff>
    </xdr:from>
    <xdr:to>
      <xdr:col>41</xdr:col>
      <xdr:colOff>101600</xdr:colOff>
      <xdr:row>86</xdr:row>
      <xdr:rowOff>75185</xdr:rowOff>
    </xdr:to>
    <xdr:sp macro="" textlink="">
      <xdr:nvSpPr>
        <xdr:cNvPr id="262" name="楕円 261">
          <a:extLst>
            <a:ext uri="{FF2B5EF4-FFF2-40B4-BE49-F238E27FC236}">
              <a16:creationId xmlns:a16="http://schemas.microsoft.com/office/drawing/2014/main" id="{0FEDEDA1-B42F-43D0-B970-E79438C3FD21}"/>
            </a:ext>
          </a:extLst>
        </xdr:cNvPr>
        <xdr:cNvSpPr/>
      </xdr:nvSpPr>
      <xdr:spPr>
        <a:xfrm>
          <a:off x="78105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23927</xdr:rowOff>
    </xdr:from>
    <xdr:to>
      <xdr:col>45</xdr:col>
      <xdr:colOff>177800</xdr:colOff>
      <xdr:row>86</xdr:row>
      <xdr:rowOff>24385</xdr:rowOff>
    </xdr:to>
    <xdr:cxnSp macro="">
      <xdr:nvCxnSpPr>
        <xdr:cNvPr id="263" name="直線コネクタ 262">
          <a:extLst>
            <a:ext uri="{FF2B5EF4-FFF2-40B4-BE49-F238E27FC236}">
              <a16:creationId xmlns:a16="http://schemas.microsoft.com/office/drawing/2014/main" id="{3CF7D1F2-6E65-4B8A-ABE2-668834E2BAE1}"/>
            </a:ext>
          </a:extLst>
        </xdr:cNvPr>
        <xdr:cNvCxnSpPr/>
      </xdr:nvCxnSpPr>
      <xdr:spPr>
        <a:xfrm flipV="1">
          <a:off x="7861300" y="14768627"/>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145035</xdr:rowOff>
    </xdr:from>
    <xdr:to>
      <xdr:col>36</xdr:col>
      <xdr:colOff>165100</xdr:colOff>
      <xdr:row>86</xdr:row>
      <xdr:rowOff>75185</xdr:rowOff>
    </xdr:to>
    <xdr:sp macro="" textlink="">
      <xdr:nvSpPr>
        <xdr:cNvPr id="264" name="楕円 263">
          <a:extLst>
            <a:ext uri="{FF2B5EF4-FFF2-40B4-BE49-F238E27FC236}">
              <a16:creationId xmlns:a16="http://schemas.microsoft.com/office/drawing/2014/main" id="{E37A451F-F4F5-4736-91E0-B38A85596DE0}"/>
            </a:ext>
          </a:extLst>
        </xdr:cNvPr>
        <xdr:cNvSpPr/>
      </xdr:nvSpPr>
      <xdr:spPr>
        <a:xfrm>
          <a:off x="69215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24385</xdr:rowOff>
    </xdr:from>
    <xdr:to>
      <xdr:col>41</xdr:col>
      <xdr:colOff>50800</xdr:colOff>
      <xdr:row>86</xdr:row>
      <xdr:rowOff>24385</xdr:rowOff>
    </xdr:to>
    <xdr:cxnSp macro="">
      <xdr:nvCxnSpPr>
        <xdr:cNvPr id="265" name="直線コネクタ 264">
          <a:extLst>
            <a:ext uri="{FF2B5EF4-FFF2-40B4-BE49-F238E27FC236}">
              <a16:creationId xmlns:a16="http://schemas.microsoft.com/office/drawing/2014/main" id="{6DFDB5C9-C445-4C8D-9329-C860C2A2D89A}"/>
            </a:ext>
          </a:extLst>
        </xdr:cNvPr>
        <xdr:cNvCxnSpPr/>
      </xdr:nvCxnSpPr>
      <xdr:spPr>
        <a:xfrm>
          <a:off x="6972300" y="147690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103140</xdr:rowOff>
    </xdr:from>
    <xdr:ext cx="469744" cy="259045"/>
    <xdr:sp macro="" textlink="">
      <xdr:nvSpPr>
        <xdr:cNvPr id="266" name="n_1aveValue【福祉施設】&#10;一人当たり面積">
          <a:extLst>
            <a:ext uri="{FF2B5EF4-FFF2-40B4-BE49-F238E27FC236}">
              <a16:creationId xmlns:a16="http://schemas.microsoft.com/office/drawing/2014/main" id="{96B6D8EA-6CE2-426A-81E4-72BC5E3E7556}"/>
            </a:ext>
          </a:extLst>
        </xdr:cNvPr>
        <xdr:cNvSpPr txBox="1"/>
      </xdr:nvSpPr>
      <xdr:spPr>
        <a:xfrm>
          <a:off x="93917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120057</xdr:rowOff>
    </xdr:from>
    <xdr:ext cx="469744" cy="259045"/>
    <xdr:sp macro="" textlink="">
      <xdr:nvSpPr>
        <xdr:cNvPr id="267" name="n_2aveValue【福祉施設】&#10;一人当たり面積">
          <a:extLst>
            <a:ext uri="{FF2B5EF4-FFF2-40B4-BE49-F238E27FC236}">
              <a16:creationId xmlns:a16="http://schemas.microsoft.com/office/drawing/2014/main" id="{EC5CF520-7564-494C-AA05-B82A530F0148}"/>
            </a:ext>
          </a:extLst>
        </xdr:cNvPr>
        <xdr:cNvSpPr txBox="1"/>
      </xdr:nvSpPr>
      <xdr:spPr>
        <a:xfrm>
          <a:off x="8515427" y="143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94454</xdr:rowOff>
    </xdr:from>
    <xdr:ext cx="469744" cy="259045"/>
    <xdr:sp macro="" textlink="">
      <xdr:nvSpPr>
        <xdr:cNvPr id="268" name="n_3aveValue【福祉施設】&#10;一人当たり面積">
          <a:extLst>
            <a:ext uri="{FF2B5EF4-FFF2-40B4-BE49-F238E27FC236}">
              <a16:creationId xmlns:a16="http://schemas.microsoft.com/office/drawing/2014/main" id="{B6FF4A4F-4205-41C7-8D17-39F40F768F67}"/>
            </a:ext>
          </a:extLst>
        </xdr:cNvPr>
        <xdr:cNvSpPr txBox="1"/>
      </xdr:nvSpPr>
      <xdr:spPr>
        <a:xfrm>
          <a:off x="7626427" y="1432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110913</xdr:rowOff>
    </xdr:from>
    <xdr:ext cx="469744" cy="259045"/>
    <xdr:sp macro="" textlink="">
      <xdr:nvSpPr>
        <xdr:cNvPr id="269" name="n_4aveValue【福祉施設】&#10;一人当たり面積">
          <a:extLst>
            <a:ext uri="{FF2B5EF4-FFF2-40B4-BE49-F238E27FC236}">
              <a16:creationId xmlns:a16="http://schemas.microsoft.com/office/drawing/2014/main" id="{E39137B7-E37F-468F-8D81-84AC976011D6}"/>
            </a:ext>
          </a:extLst>
        </xdr:cNvPr>
        <xdr:cNvSpPr txBox="1"/>
      </xdr:nvSpPr>
      <xdr:spPr>
        <a:xfrm>
          <a:off x="67374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58081</xdr:rowOff>
    </xdr:from>
    <xdr:ext cx="469744" cy="259045"/>
    <xdr:sp macro="" textlink="">
      <xdr:nvSpPr>
        <xdr:cNvPr id="270" name="n_1mainValue【福祉施設】&#10;一人当たり面積">
          <a:extLst>
            <a:ext uri="{FF2B5EF4-FFF2-40B4-BE49-F238E27FC236}">
              <a16:creationId xmlns:a16="http://schemas.microsoft.com/office/drawing/2014/main" id="{4614715E-D834-4C8B-957D-8CE2C289EDDE}"/>
            </a:ext>
          </a:extLst>
        </xdr:cNvPr>
        <xdr:cNvSpPr txBox="1"/>
      </xdr:nvSpPr>
      <xdr:spPr>
        <a:xfrm>
          <a:off x="9391727" y="14802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65854</xdr:rowOff>
    </xdr:from>
    <xdr:ext cx="469744" cy="259045"/>
    <xdr:sp macro="" textlink="">
      <xdr:nvSpPr>
        <xdr:cNvPr id="271" name="n_2mainValue【福祉施設】&#10;一人当たり面積">
          <a:extLst>
            <a:ext uri="{FF2B5EF4-FFF2-40B4-BE49-F238E27FC236}">
              <a16:creationId xmlns:a16="http://schemas.microsoft.com/office/drawing/2014/main" id="{67CB8535-0A22-45E7-A692-C8247BFC5ACA}"/>
            </a:ext>
          </a:extLst>
        </xdr:cNvPr>
        <xdr:cNvSpPr txBox="1"/>
      </xdr:nvSpPr>
      <xdr:spPr>
        <a:xfrm>
          <a:off x="8515427" y="1481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66312</xdr:rowOff>
    </xdr:from>
    <xdr:ext cx="469744" cy="259045"/>
    <xdr:sp macro="" textlink="">
      <xdr:nvSpPr>
        <xdr:cNvPr id="272" name="n_3mainValue【福祉施設】&#10;一人当たり面積">
          <a:extLst>
            <a:ext uri="{FF2B5EF4-FFF2-40B4-BE49-F238E27FC236}">
              <a16:creationId xmlns:a16="http://schemas.microsoft.com/office/drawing/2014/main" id="{86F0F36B-71EA-492B-95C3-B257A0307BA5}"/>
            </a:ext>
          </a:extLst>
        </xdr:cNvPr>
        <xdr:cNvSpPr txBox="1"/>
      </xdr:nvSpPr>
      <xdr:spPr>
        <a:xfrm>
          <a:off x="7626427" y="1481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66312</xdr:rowOff>
    </xdr:from>
    <xdr:ext cx="469744" cy="259045"/>
    <xdr:sp macro="" textlink="">
      <xdr:nvSpPr>
        <xdr:cNvPr id="273" name="n_4mainValue【福祉施設】&#10;一人当たり面積">
          <a:extLst>
            <a:ext uri="{FF2B5EF4-FFF2-40B4-BE49-F238E27FC236}">
              <a16:creationId xmlns:a16="http://schemas.microsoft.com/office/drawing/2014/main" id="{11BD13CD-CFFC-4B19-9367-E7B154ED5354}"/>
            </a:ext>
          </a:extLst>
        </xdr:cNvPr>
        <xdr:cNvSpPr txBox="1"/>
      </xdr:nvSpPr>
      <xdr:spPr>
        <a:xfrm>
          <a:off x="6737427" y="1481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4" name="正方形/長方形 273">
          <a:extLst>
            <a:ext uri="{FF2B5EF4-FFF2-40B4-BE49-F238E27FC236}">
              <a16:creationId xmlns:a16="http://schemas.microsoft.com/office/drawing/2014/main" id="{299A69DA-234E-4598-9AC5-F01097D2FFD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5" name="正方形/長方形 274">
          <a:extLst>
            <a:ext uri="{FF2B5EF4-FFF2-40B4-BE49-F238E27FC236}">
              <a16:creationId xmlns:a16="http://schemas.microsoft.com/office/drawing/2014/main" id="{384BA6AC-D8A1-4448-B789-9AC175F74BB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6" name="正方形/長方形 275">
          <a:extLst>
            <a:ext uri="{FF2B5EF4-FFF2-40B4-BE49-F238E27FC236}">
              <a16:creationId xmlns:a16="http://schemas.microsoft.com/office/drawing/2014/main" id="{37EF1A83-47CD-4B3E-A9B5-DBF45CB52A8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7" name="正方形/長方形 276">
          <a:extLst>
            <a:ext uri="{FF2B5EF4-FFF2-40B4-BE49-F238E27FC236}">
              <a16:creationId xmlns:a16="http://schemas.microsoft.com/office/drawing/2014/main" id="{C8F6BB4B-5C99-4A47-ABB8-4771226034C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8" name="正方形/長方形 277">
          <a:extLst>
            <a:ext uri="{FF2B5EF4-FFF2-40B4-BE49-F238E27FC236}">
              <a16:creationId xmlns:a16="http://schemas.microsoft.com/office/drawing/2014/main" id="{2F40ADE1-4572-4DFC-B010-CA2BE667012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9" name="正方形/長方形 278">
          <a:extLst>
            <a:ext uri="{FF2B5EF4-FFF2-40B4-BE49-F238E27FC236}">
              <a16:creationId xmlns:a16="http://schemas.microsoft.com/office/drawing/2014/main" id="{6BFBDCC0-9434-40AE-A361-D24E16FB2F6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0" name="正方形/長方形 279">
          <a:extLst>
            <a:ext uri="{FF2B5EF4-FFF2-40B4-BE49-F238E27FC236}">
              <a16:creationId xmlns:a16="http://schemas.microsoft.com/office/drawing/2014/main" id="{CA444D01-BF4E-4296-9F69-F08A449A9DA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1" name="正方形/長方形 280">
          <a:extLst>
            <a:ext uri="{FF2B5EF4-FFF2-40B4-BE49-F238E27FC236}">
              <a16:creationId xmlns:a16="http://schemas.microsoft.com/office/drawing/2014/main" id="{FC704B1D-2136-4FFC-A414-405AC34C7023}"/>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2" name="正方形/長方形 281">
          <a:extLst>
            <a:ext uri="{FF2B5EF4-FFF2-40B4-BE49-F238E27FC236}">
              <a16:creationId xmlns:a16="http://schemas.microsoft.com/office/drawing/2014/main" id="{2CBF0686-B847-4EF5-A650-E0F1FE81432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3" name="正方形/長方形 282">
          <a:extLst>
            <a:ext uri="{FF2B5EF4-FFF2-40B4-BE49-F238E27FC236}">
              <a16:creationId xmlns:a16="http://schemas.microsoft.com/office/drawing/2014/main" id="{09CA37FD-76BC-4F15-A58D-D9607648927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4" name="正方形/長方形 283">
          <a:extLst>
            <a:ext uri="{FF2B5EF4-FFF2-40B4-BE49-F238E27FC236}">
              <a16:creationId xmlns:a16="http://schemas.microsoft.com/office/drawing/2014/main" id="{BCA4540A-FA63-40C8-AE65-309C3F13F1A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5" name="正方形/長方形 284">
          <a:extLst>
            <a:ext uri="{FF2B5EF4-FFF2-40B4-BE49-F238E27FC236}">
              <a16:creationId xmlns:a16="http://schemas.microsoft.com/office/drawing/2014/main" id="{FB506D27-EB19-480F-AC73-B90F7061472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6" name="正方形/長方形 285">
          <a:extLst>
            <a:ext uri="{FF2B5EF4-FFF2-40B4-BE49-F238E27FC236}">
              <a16:creationId xmlns:a16="http://schemas.microsoft.com/office/drawing/2014/main" id="{38153954-0084-4E67-90AE-87CA574C797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7" name="正方形/長方形 286">
          <a:extLst>
            <a:ext uri="{FF2B5EF4-FFF2-40B4-BE49-F238E27FC236}">
              <a16:creationId xmlns:a16="http://schemas.microsoft.com/office/drawing/2014/main" id="{8A1EDE1E-BAE6-4C61-919F-D4B2D4DA194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8" name="正方形/長方形 287">
          <a:extLst>
            <a:ext uri="{FF2B5EF4-FFF2-40B4-BE49-F238E27FC236}">
              <a16:creationId xmlns:a16="http://schemas.microsoft.com/office/drawing/2014/main" id="{33137A89-AF33-448A-B2D5-DCA49C9D2AC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9" name="正方形/長方形 288">
          <a:extLst>
            <a:ext uri="{FF2B5EF4-FFF2-40B4-BE49-F238E27FC236}">
              <a16:creationId xmlns:a16="http://schemas.microsoft.com/office/drawing/2014/main" id="{7232E59B-1777-4BF4-B8C8-AB7374756696}"/>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0" name="正方形/長方形 289">
          <a:extLst>
            <a:ext uri="{FF2B5EF4-FFF2-40B4-BE49-F238E27FC236}">
              <a16:creationId xmlns:a16="http://schemas.microsoft.com/office/drawing/2014/main" id="{29B085A2-85ED-4286-A791-0526EF68D7C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1" name="正方形/長方形 290">
          <a:extLst>
            <a:ext uri="{FF2B5EF4-FFF2-40B4-BE49-F238E27FC236}">
              <a16:creationId xmlns:a16="http://schemas.microsoft.com/office/drawing/2014/main" id="{9FEC0BC9-B45F-498D-91AB-2304AB5C3AC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2" name="正方形/長方形 291">
          <a:extLst>
            <a:ext uri="{FF2B5EF4-FFF2-40B4-BE49-F238E27FC236}">
              <a16:creationId xmlns:a16="http://schemas.microsoft.com/office/drawing/2014/main" id="{9D4927A6-8928-4299-B344-6BA03D527D2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3" name="正方形/長方形 292">
          <a:extLst>
            <a:ext uri="{FF2B5EF4-FFF2-40B4-BE49-F238E27FC236}">
              <a16:creationId xmlns:a16="http://schemas.microsoft.com/office/drawing/2014/main" id="{716BA183-6207-4B87-88A1-016EDD00870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4" name="正方形/長方形 293">
          <a:extLst>
            <a:ext uri="{FF2B5EF4-FFF2-40B4-BE49-F238E27FC236}">
              <a16:creationId xmlns:a16="http://schemas.microsoft.com/office/drawing/2014/main" id="{7529D4DB-3C43-4D27-ACE6-93B4B16F2CC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5" name="正方形/長方形 294">
          <a:extLst>
            <a:ext uri="{FF2B5EF4-FFF2-40B4-BE49-F238E27FC236}">
              <a16:creationId xmlns:a16="http://schemas.microsoft.com/office/drawing/2014/main" id="{418BAEB3-88C0-4F39-A454-286E93F32CC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6" name="正方形/長方形 295">
          <a:extLst>
            <a:ext uri="{FF2B5EF4-FFF2-40B4-BE49-F238E27FC236}">
              <a16:creationId xmlns:a16="http://schemas.microsoft.com/office/drawing/2014/main" id="{960C84B7-250F-491C-A93E-5C8999997A6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7" name="正方形/長方形 296">
          <a:extLst>
            <a:ext uri="{FF2B5EF4-FFF2-40B4-BE49-F238E27FC236}">
              <a16:creationId xmlns:a16="http://schemas.microsoft.com/office/drawing/2014/main" id="{8CF8DE3E-BBE1-4E56-A760-6B3AC2CB680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8" name="テキスト ボックス 297">
          <a:extLst>
            <a:ext uri="{FF2B5EF4-FFF2-40B4-BE49-F238E27FC236}">
              <a16:creationId xmlns:a16="http://schemas.microsoft.com/office/drawing/2014/main" id="{8F0F1A06-F116-40BA-98F7-FC8772EF5CD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9" name="直線コネクタ 298">
          <a:extLst>
            <a:ext uri="{FF2B5EF4-FFF2-40B4-BE49-F238E27FC236}">
              <a16:creationId xmlns:a16="http://schemas.microsoft.com/office/drawing/2014/main" id="{763E3CD8-9E56-4DC5-815D-753A2C3F2A2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0" name="テキスト ボックス 299">
          <a:extLst>
            <a:ext uri="{FF2B5EF4-FFF2-40B4-BE49-F238E27FC236}">
              <a16:creationId xmlns:a16="http://schemas.microsoft.com/office/drawing/2014/main" id="{A0978E5B-089D-4350-A370-4C62D768B3C6}"/>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1" name="直線コネクタ 300">
          <a:extLst>
            <a:ext uri="{FF2B5EF4-FFF2-40B4-BE49-F238E27FC236}">
              <a16:creationId xmlns:a16="http://schemas.microsoft.com/office/drawing/2014/main" id="{2BBC5C65-B412-460A-AE6F-CB55599626E5}"/>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2" name="テキスト ボックス 301">
          <a:extLst>
            <a:ext uri="{FF2B5EF4-FFF2-40B4-BE49-F238E27FC236}">
              <a16:creationId xmlns:a16="http://schemas.microsoft.com/office/drawing/2014/main" id="{15E8EB9F-BF85-4BD9-8DEE-632AF95A4C01}"/>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3" name="直線コネクタ 302">
          <a:extLst>
            <a:ext uri="{FF2B5EF4-FFF2-40B4-BE49-F238E27FC236}">
              <a16:creationId xmlns:a16="http://schemas.microsoft.com/office/drawing/2014/main" id="{B77C0C62-F4B1-4B9D-BC2A-E1B3DA7B9386}"/>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4" name="テキスト ボックス 303">
          <a:extLst>
            <a:ext uri="{FF2B5EF4-FFF2-40B4-BE49-F238E27FC236}">
              <a16:creationId xmlns:a16="http://schemas.microsoft.com/office/drawing/2014/main" id="{B0DDCC6E-8666-462E-9279-7FC1F264464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5" name="直線コネクタ 304">
          <a:extLst>
            <a:ext uri="{FF2B5EF4-FFF2-40B4-BE49-F238E27FC236}">
              <a16:creationId xmlns:a16="http://schemas.microsoft.com/office/drawing/2014/main" id="{D51E72FA-6BA8-4EDD-B211-5BA3B02B11CD}"/>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6" name="テキスト ボックス 305">
          <a:extLst>
            <a:ext uri="{FF2B5EF4-FFF2-40B4-BE49-F238E27FC236}">
              <a16:creationId xmlns:a16="http://schemas.microsoft.com/office/drawing/2014/main" id="{D44D9E7F-3E43-41CE-8601-BA41D5133F2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07" name="直線コネクタ 306">
          <a:extLst>
            <a:ext uri="{FF2B5EF4-FFF2-40B4-BE49-F238E27FC236}">
              <a16:creationId xmlns:a16="http://schemas.microsoft.com/office/drawing/2014/main" id="{CF290610-A86C-4B7A-ABBE-BE9400E3488E}"/>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08" name="テキスト ボックス 307">
          <a:extLst>
            <a:ext uri="{FF2B5EF4-FFF2-40B4-BE49-F238E27FC236}">
              <a16:creationId xmlns:a16="http://schemas.microsoft.com/office/drawing/2014/main" id="{45E3A317-064A-44D7-9F41-D74BF294090D}"/>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09" name="直線コネクタ 308">
          <a:extLst>
            <a:ext uri="{FF2B5EF4-FFF2-40B4-BE49-F238E27FC236}">
              <a16:creationId xmlns:a16="http://schemas.microsoft.com/office/drawing/2014/main" id="{6A05D6AF-C98C-4978-B8DB-78B6B57428F8}"/>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0" name="テキスト ボックス 309">
          <a:extLst>
            <a:ext uri="{FF2B5EF4-FFF2-40B4-BE49-F238E27FC236}">
              <a16:creationId xmlns:a16="http://schemas.microsoft.com/office/drawing/2014/main" id="{EB4EAC43-DFB8-4AE8-91EE-B1086788A5D8}"/>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1" name="直線コネクタ 310">
          <a:extLst>
            <a:ext uri="{FF2B5EF4-FFF2-40B4-BE49-F238E27FC236}">
              <a16:creationId xmlns:a16="http://schemas.microsoft.com/office/drawing/2014/main" id="{C8640EEB-D644-4B21-929E-CA6E2BC9A822}"/>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2" name="テキスト ボックス 311">
          <a:extLst>
            <a:ext uri="{FF2B5EF4-FFF2-40B4-BE49-F238E27FC236}">
              <a16:creationId xmlns:a16="http://schemas.microsoft.com/office/drawing/2014/main" id="{48185752-26D1-4B8C-A40D-C9E3E28E76E9}"/>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3" name="直線コネクタ 312">
          <a:extLst>
            <a:ext uri="{FF2B5EF4-FFF2-40B4-BE49-F238E27FC236}">
              <a16:creationId xmlns:a16="http://schemas.microsoft.com/office/drawing/2014/main" id="{0844F98A-CF9A-411D-9CFB-220722E381E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4" name="【一般廃棄物処理施設】&#10;有形固定資産減価償却率グラフ枠">
          <a:extLst>
            <a:ext uri="{FF2B5EF4-FFF2-40B4-BE49-F238E27FC236}">
              <a16:creationId xmlns:a16="http://schemas.microsoft.com/office/drawing/2014/main" id="{4D2FDB08-BA91-4962-A3B6-AD942E01A5B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48442</xdr:rowOff>
    </xdr:from>
    <xdr:to>
      <xdr:col>85</xdr:col>
      <xdr:colOff>126364</xdr:colOff>
      <xdr:row>42</xdr:row>
      <xdr:rowOff>53340</xdr:rowOff>
    </xdr:to>
    <xdr:cxnSp macro="">
      <xdr:nvCxnSpPr>
        <xdr:cNvPr id="315" name="直線コネクタ 314">
          <a:extLst>
            <a:ext uri="{FF2B5EF4-FFF2-40B4-BE49-F238E27FC236}">
              <a16:creationId xmlns:a16="http://schemas.microsoft.com/office/drawing/2014/main" id="{EE8ABDDE-8766-4F3A-B559-3EC912D85A62}"/>
            </a:ext>
          </a:extLst>
        </xdr:cNvPr>
        <xdr:cNvCxnSpPr/>
      </xdr:nvCxnSpPr>
      <xdr:spPr>
        <a:xfrm flipV="1">
          <a:off x="16318864" y="5877742"/>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57167</xdr:rowOff>
    </xdr:from>
    <xdr:ext cx="405111" cy="259045"/>
    <xdr:sp macro="" textlink="">
      <xdr:nvSpPr>
        <xdr:cNvPr id="316" name="【一般廃棄物処理施設】&#10;有形固定資産減価償却率最小値テキスト">
          <a:extLst>
            <a:ext uri="{FF2B5EF4-FFF2-40B4-BE49-F238E27FC236}">
              <a16:creationId xmlns:a16="http://schemas.microsoft.com/office/drawing/2014/main" id="{FFCD44C2-E73B-4E29-9F61-590DE1083D6E}"/>
            </a:ext>
          </a:extLst>
        </xdr:cNvPr>
        <xdr:cNvSpPr txBox="1"/>
      </xdr:nvSpPr>
      <xdr:spPr>
        <a:xfrm>
          <a:off x="163576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53340</xdr:rowOff>
    </xdr:from>
    <xdr:to>
      <xdr:col>86</xdr:col>
      <xdr:colOff>25400</xdr:colOff>
      <xdr:row>42</xdr:row>
      <xdr:rowOff>53340</xdr:rowOff>
    </xdr:to>
    <xdr:cxnSp macro="">
      <xdr:nvCxnSpPr>
        <xdr:cNvPr id="317" name="直線コネクタ 316">
          <a:extLst>
            <a:ext uri="{FF2B5EF4-FFF2-40B4-BE49-F238E27FC236}">
              <a16:creationId xmlns:a16="http://schemas.microsoft.com/office/drawing/2014/main" id="{88B3053D-9103-4284-99B4-2DAB46AE729C}"/>
            </a:ext>
          </a:extLst>
        </xdr:cNvPr>
        <xdr:cNvCxnSpPr/>
      </xdr:nvCxnSpPr>
      <xdr:spPr>
        <a:xfrm>
          <a:off x="16230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166569</xdr:rowOff>
    </xdr:from>
    <xdr:ext cx="405111" cy="259045"/>
    <xdr:sp macro="" textlink="">
      <xdr:nvSpPr>
        <xdr:cNvPr id="318" name="【一般廃棄物処理施設】&#10;有形固定資産減価償却率最大値テキスト">
          <a:extLst>
            <a:ext uri="{FF2B5EF4-FFF2-40B4-BE49-F238E27FC236}">
              <a16:creationId xmlns:a16="http://schemas.microsoft.com/office/drawing/2014/main" id="{BE809DAE-2939-4DF0-8E1D-6F080E464192}"/>
            </a:ext>
          </a:extLst>
        </xdr:cNvPr>
        <xdr:cNvSpPr txBox="1"/>
      </xdr:nvSpPr>
      <xdr:spPr>
        <a:xfrm>
          <a:off x="16357600" y="565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48442</xdr:rowOff>
    </xdr:from>
    <xdr:to>
      <xdr:col>86</xdr:col>
      <xdr:colOff>25400</xdr:colOff>
      <xdr:row>34</xdr:row>
      <xdr:rowOff>48442</xdr:rowOff>
    </xdr:to>
    <xdr:cxnSp macro="">
      <xdr:nvCxnSpPr>
        <xdr:cNvPr id="319" name="直線コネクタ 318">
          <a:extLst>
            <a:ext uri="{FF2B5EF4-FFF2-40B4-BE49-F238E27FC236}">
              <a16:creationId xmlns:a16="http://schemas.microsoft.com/office/drawing/2014/main" id="{03ED3B6F-5FE0-43A1-A82D-F2F67ED6C2A4}"/>
            </a:ext>
          </a:extLst>
        </xdr:cNvPr>
        <xdr:cNvCxnSpPr/>
      </xdr:nvCxnSpPr>
      <xdr:spPr>
        <a:xfrm>
          <a:off x="16230600" y="587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49547</xdr:rowOff>
    </xdr:from>
    <xdr:ext cx="405111" cy="259045"/>
    <xdr:sp macro="" textlink="">
      <xdr:nvSpPr>
        <xdr:cNvPr id="320" name="【一般廃棄物処理施設】&#10;有形固定資産減価償却率平均値テキスト">
          <a:extLst>
            <a:ext uri="{FF2B5EF4-FFF2-40B4-BE49-F238E27FC236}">
              <a16:creationId xmlns:a16="http://schemas.microsoft.com/office/drawing/2014/main" id="{7A41325D-31CF-4E11-8088-1DACE21EA8E3}"/>
            </a:ext>
          </a:extLst>
        </xdr:cNvPr>
        <xdr:cNvSpPr txBox="1"/>
      </xdr:nvSpPr>
      <xdr:spPr>
        <a:xfrm>
          <a:off x="16357600" y="656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71120</xdr:rowOff>
    </xdr:from>
    <xdr:to>
      <xdr:col>85</xdr:col>
      <xdr:colOff>177800</xdr:colOff>
      <xdr:row>39</xdr:row>
      <xdr:rowOff>1270</xdr:rowOff>
    </xdr:to>
    <xdr:sp macro="" textlink="">
      <xdr:nvSpPr>
        <xdr:cNvPr id="321" name="フローチャート: 判断 320">
          <a:extLst>
            <a:ext uri="{FF2B5EF4-FFF2-40B4-BE49-F238E27FC236}">
              <a16:creationId xmlns:a16="http://schemas.microsoft.com/office/drawing/2014/main" id="{CC577411-0B00-4ABE-818C-C461F333809B}"/>
            </a:ext>
          </a:extLst>
        </xdr:cNvPr>
        <xdr:cNvSpPr/>
      </xdr:nvSpPr>
      <xdr:spPr>
        <a:xfrm>
          <a:off x="162687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84183</xdr:rowOff>
    </xdr:from>
    <xdr:to>
      <xdr:col>81</xdr:col>
      <xdr:colOff>101600</xdr:colOff>
      <xdr:row>39</xdr:row>
      <xdr:rowOff>14333</xdr:rowOff>
    </xdr:to>
    <xdr:sp macro="" textlink="">
      <xdr:nvSpPr>
        <xdr:cNvPr id="322" name="フローチャート: 判断 321">
          <a:extLst>
            <a:ext uri="{FF2B5EF4-FFF2-40B4-BE49-F238E27FC236}">
              <a16:creationId xmlns:a16="http://schemas.microsoft.com/office/drawing/2014/main" id="{34AEA239-9195-48A5-96F1-D8B24140F1CC}"/>
            </a:ext>
          </a:extLst>
        </xdr:cNvPr>
        <xdr:cNvSpPr/>
      </xdr:nvSpPr>
      <xdr:spPr>
        <a:xfrm>
          <a:off x="15430500" y="659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27033</xdr:rowOff>
    </xdr:from>
    <xdr:to>
      <xdr:col>76</xdr:col>
      <xdr:colOff>165100</xdr:colOff>
      <xdr:row>38</xdr:row>
      <xdr:rowOff>128633</xdr:rowOff>
    </xdr:to>
    <xdr:sp macro="" textlink="">
      <xdr:nvSpPr>
        <xdr:cNvPr id="323" name="フローチャート: 判断 322">
          <a:extLst>
            <a:ext uri="{FF2B5EF4-FFF2-40B4-BE49-F238E27FC236}">
              <a16:creationId xmlns:a16="http://schemas.microsoft.com/office/drawing/2014/main" id="{01FF8620-378E-42F9-B803-EB9BDF3F230A}"/>
            </a:ext>
          </a:extLst>
        </xdr:cNvPr>
        <xdr:cNvSpPr/>
      </xdr:nvSpPr>
      <xdr:spPr>
        <a:xfrm>
          <a:off x="14541500" y="654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162560</xdr:rowOff>
    </xdr:from>
    <xdr:to>
      <xdr:col>72</xdr:col>
      <xdr:colOff>38100</xdr:colOff>
      <xdr:row>38</xdr:row>
      <xdr:rowOff>92710</xdr:rowOff>
    </xdr:to>
    <xdr:sp macro="" textlink="">
      <xdr:nvSpPr>
        <xdr:cNvPr id="324" name="フローチャート: 判断 323">
          <a:extLst>
            <a:ext uri="{FF2B5EF4-FFF2-40B4-BE49-F238E27FC236}">
              <a16:creationId xmlns:a16="http://schemas.microsoft.com/office/drawing/2014/main" id="{D29CC743-9C8D-4D94-8741-89236E4D8978}"/>
            </a:ext>
          </a:extLst>
        </xdr:cNvPr>
        <xdr:cNvSpPr/>
      </xdr:nvSpPr>
      <xdr:spPr>
        <a:xfrm>
          <a:off x="13652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164193</xdr:rowOff>
    </xdr:from>
    <xdr:to>
      <xdr:col>67</xdr:col>
      <xdr:colOff>101600</xdr:colOff>
      <xdr:row>38</xdr:row>
      <xdr:rowOff>94343</xdr:rowOff>
    </xdr:to>
    <xdr:sp macro="" textlink="">
      <xdr:nvSpPr>
        <xdr:cNvPr id="325" name="フローチャート: 判断 324">
          <a:extLst>
            <a:ext uri="{FF2B5EF4-FFF2-40B4-BE49-F238E27FC236}">
              <a16:creationId xmlns:a16="http://schemas.microsoft.com/office/drawing/2014/main" id="{268A58B5-5072-475E-A47E-7F79910B430B}"/>
            </a:ext>
          </a:extLst>
        </xdr:cNvPr>
        <xdr:cNvSpPr/>
      </xdr:nvSpPr>
      <xdr:spPr>
        <a:xfrm>
          <a:off x="12763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6" name="テキスト ボックス 325">
          <a:extLst>
            <a:ext uri="{FF2B5EF4-FFF2-40B4-BE49-F238E27FC236}">
              <a16:creationId xmlns:a16="http://schemas.microsoft.com/office/drawing/2014/main" id="{0D45D7E1-5846-411E-B7C1-7EDC4177B6B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7" name="テキスト ボックス 326">
          <a:extLst>
            <a:ext uri="{FF2B5EF4-FFF2-40B4-BE49-F238E27FC236}">
              <a16:creationId xmlns:a16="http://schemas.microsoft.com/office/drawing/2014/main" id="{1C2BF3A6-C368-4379-8E5B-47D115D6549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8" name="テキスト ボックス 327">
          <a:extLst>
            <a:ext uri="{FF2B5EF4-FFF2-40B4-BE49-F238E27FC236}">
              <a16:creationId xmlns:a16="http://schemas.microsoft.com/office/drawing/2014/main" id="{E5EE7618-DFE6-467D-8FCE-DB50F9C4DB7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9" name="テキスト ボックス 328">
          <a:extLst>
            <a:ext uri="{FF2B5EF4-FFF2-40B4-BE49-F238E27FC236}">
              <a16:creationId xmlns:a16="http://schemas.microsoft.com/office/drawing/2014/main" id="{0F00A48C-BC1D-4B4B-8004-38BCB7CD95C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EC894263-B013-4845-9F1D-6D6CA6890FE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120106</xdr:rowOff>
    </xdr:from>
    <xdr:to>
      <xdr:col>85</xdr:col>
      <xdr:colOff>177800</xdr:colOff>
      <xdr:row>37</xdr:row>
      <xdr:rowOff>50256</xdr:rowOff>
    </xdr:to>
    <xdr:sp macro="" textlink="">
      <xdr:nvSpPr>
        <xdr:cNvPr id="331" name="楕円 330">
          <a:extLst>
            <a:ext uri="{FF2B5EF4-FFF2-40B4-BE49-F238E27FC236}">
              <a16:creationId xmlns:a16="http://schemas.microsoft.com/office/drawing/2014/main" id="{E0C34742-BD0F-4F70-BEC7-DB223D83F8DA}"/>
            </a:ext>
          </a:extLst>
        </xdr:cNvPr>
        <xdr:cNvSpPr/>
      </xdr:nvSpPr>
      <xdr:spPr>
        <a:xfrm>
          <a:off x="16268700" y="629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142983</xdr:rowOff>
    </xdr:from>
    <xdr:ext cx="405111" cy="259045"/>
    <xdr:sp macro="" textlink="">
      <xdr:nvSpPr>
        <xdr:cNvPr id="332" name="【一般廃棄物処理施設】&#10;有形固定資産減価償却率該当値テキスト">
          <a:extLst>
            <a:ext uri="{FF2B5EF4-FFF2-40B4-BE49-F238E27FC236}">
              <a16:creationId xmlns:a16="http://schemas.microsoft.com/office/drawing/2014/main" id="{B287FB14-D461-464E-8C12-734BD123E41B}"/>
            </a:ext>
          </a:extLst>
        </xdr:cNvPr>
        <xdr:cNvSpPr txBox="1"/>
      </xdr:nvSpPr>
      <xdr:spPr>
        <a:xfrm>
          <a:off x="16357600" y="6143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121739</xdr:rowOff>
    </xdr:from>
    <xdr:to>
      <xdr:col>81</xdr:col>
      <xdr:colOff>101600</xdr:colOff>
      <xdr:row>37</xdr:row>
      <xdr:rowOff>51889</xdr:rowOff>
    </xdr:to>
    <xdr:sp macro="" textlink="">
      <xdr:nvSpPr>
        <xdr:cNvPr id="333" name="楕円 332">
          <a:extLst>
            <a:ext uri="{FF2B5EF4-FFF2-40B4-BE49-F238E27FC236}">
              <a16:creationId xmlns:a16="http://schemas.microsoft.com/office/drawing/2014/main" id="{F192EF17-A9D0-4154-BD71-B7639ABAAD51}"/>
            </a:ext>
          </a:extLst>
        </xdr:cNvPr>
        <xdr:cNvSpPr/>
      </xdr:nvSpPr>
      <xdr:spPr>
        <a:xfrm>
          <a:off x="15430500" y="629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170906</xdr:rowOff>
    </xdr:from>
    <xdr:to>
      <xdr:col>85</xdr:col>
      <xdr:colOff>127000</xdr:colOff>
      <xdr:row>37</xdr:row>
      <xdr:rowOff>1089</xdr:rowOff>
    </xdr:to>
    <xdr:cxnSp macro="">
      <xdr:nvCxnSpPr>
        <xdr:cNvPr id="334" name="直線コネクタ 333">
          <a:extLst>
            <a:ext uri="{FF2B5EF4-FFF2-40B4-BE49-F238E27FC236}">
              <a16:creationId xmlns:a16="http://schemas.microsoft.com/office/drawing/2014/main" id="{F01FCDF4-7BEF-4675-B346-A99C27748BAC}"/>
            </a:ext>
          </a:extLst>
        </xdr:cNvPr>
        <xdr:cNvCxnSpPr/>
      </xdr:nvCxnSpPr>
      <xdr:spPr>
        <a:xfrm flipV="1">
          <a:off x="15481300" y="6343106"/>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76019</xdr:rowOff>
    </xdr:from>
    <xdr:to>
      <xdr:col>76</xdr:col>
      <xdr:colOff>165100</xdr:colOff>
      <xdr:row>37</xdr:row>
      <xdr:rowOff>6169</xdr:rowOff>
    </xdr:to>
    <xdr:sp macro="" textlink="">
      <xdr:nvSpPr>
        <xdr:cNvPr id="335" name="楕円 334">
          <a:extLst>
            <a:ext uri="{FF2B5EF4-FFF2-40B4-BE49-F238E27FC236}">
              <a16:creationId xmlns:a16="http://schemas.microsoft.com/office/drawing/2014/main" id="{6AE30F96-9AA1-4EB3-93B9-90E77C82252F}"/>
            </a:ext>
          </a:extLst>
        </xdr:cNvPr>
        <xdr:cNvSpPr/>
      </xdr:nvSpPr>
      <xdr:spPr>
        <a:xfrm>
          <a:off x="14541500" y="624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126819</xdr:rowOff>
    </xdr:from>
    <xdr:to>
      <xdr:col>81</xdr:col>
      <xdr:colOff>50800</xdr:colOff>
      <xdr:row>37</xdr:row>
      <xdr:rowOff>1089</xdr:rowOff>
    </xdr:to>
    <xdr:cxnSp macro="">
      <xdr:nvCxnSpPr>
        <xdr:cNvPr id="336" name="直線コネクタ 335">
          <a:extLst>
            <a:ext uri="{FF2B5EF4-FFF2-40B4-BE49-F238E27FC236}">
              <a16:creationId xmlns:a16="http://schemas.microsoft.com/office/drawing/2014/main" id="{69A077D7-97E7-4841-8FF4-BA698B44A174}"/>
            </a:ext>
          </a:extLst>
        </xdr:cNvPr>
        <xdr:cNvCxnSpPr/>
      </xdr:nvCxnSpPr>
      <xdr:spPr>
        <a:xfrm>
          <a:off x="14592300" y="6299019"/>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51526</xdr:rowOff>
    </xdr:from>
    <xdr:to>
      <xdr:col>72</xdr:col>
      <xdr:colOff>38100</xdr:colOff>
      <xdr:row>36</xdr:row>
      <xdr:rowOff>153126</xdr:rowOff>
    </xdr:to>
    <xdr:sp macro="" textlink="">
      <xdr:nvSpPr>
        <xdr:cNvPr id="337" name="楕円 336">
          <a:extLst>
            <a:ext uri="{FF2B5EF4-FFF2-40B4-BE49-F238E27FC236}">
              <a16:creationId xmlns:a16="http://schemas.microsoft.com/office/drawing/2014/main" id="{83D4DBB5-72C2-407D-B8F5-9824687ADEB3}"/>
            </a:ext>
          </a:extLst>
        </xdr:cNvPr>
        <xdr:cNvSpPr/>
      </xdr:nvSpPr>
      <xdr:spPr>
        <a:xfrm>
          <a:off x="13652500" y="622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102326</xdr:rowOff>
    </xdr:from>
    <xdr:to>
      <xdr:col>76</xdr:col>
      <xdr:colOff>114300</xdr:colOff>
      <xdr:row>36</xdr:row>
      <xdr:rowOff>126819</xdr:rowOff>
    </xdr:to>
    <xdr:cxnSp macro="">
      <xdr:nvCxnSpPr>
        <xdr:cNvPr id="338" name="直線コネクタ 337">
          <a:extLst>
            <a:ext uri="{FF2B5EF4-FFF2-40B4-BE49-F238E27FC236}">
              <a16:creationId xmlns:a16="http://schemas.microsoft.com/office/drawing/2014/main" id="{DFCF5E8C-ADD6-450B-AB5D-C6DDAFEFC2D7}"/>
            </a:ext>
          </a:extLst>
        </xdr:cNvPr>
        <xdr:cNvCxnSpPr/>
      </xdr:nvCxnSpPr>
      <xdr:spPr>
        <a:xfrm>
          <a:off x="13703300" y="627452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4173</xdr:rowOff>
    </xdr:from>
    <xdr:to>
      <xdr:col>67</xdr:col>
      <xdr:colOff>101600</xdr:colOff>
      <xdr:row>36</xdr:row>
      <xdr:rowOff>105773</xdr:rowOff>
    </xdr:to>
    <xdr:sp macro="" textlink="">
      <xdr:nvSpPr>
        <xdr:cNvPr id="339" name="楕円 338">
          <a:extLst>
            <a:ext uri="{FF2B5EF4-FFF2-40B4-BE49-F238E27FC236}">
              <a16:creationId xmlns:a16="http://schemas.microsoft.com/office/drawing/2014/main" id="{BDBACDC3-280A-4CAB-A652-8A0A90108176}"/>
            </a:ext>
          </a:extLst>
        </xdr:cNvPr>
        <xdr:cNvSpPr/>
      </xdr:nvSpPr>
      <xdr:spPr>
        <a:xfrm>
          <a:off x="12763500" y="61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54973</xdr:rowOff>
    </xdr:from>
    <xdr:to>
      <xdr:col>71</xdr:col>
      <xdr:colOff>177800</xdr:colOff>
      <xdr:row>36</xdr:row>
      <xdr:rowOff>102326</xdr:rowOff>
    </xdr:to>
    <xdr:cxnSp macro="">
      <xdr:nvCxnSpPr>
        <xdr:cNvPr id="340" name="直線コネクタ 339">
          <a:extLst>
            <a:ext uri="{FF2B5EF4-FFF2-40B4-BE49-F238E27FC236}">
              <a16:creationId xmlns:a16="http://schemas.microsoft.com/office/drawing/2014/main" id="{13CBBB6F-F50A-44D0-945A-B6C44D022A7F}"/>
            </a:ext>
          </a:extLst>
        </xdr:cNvPr>
        <xdr:cNvCxnSpPr/>
      </xdr:nvCxnSpPr>
      <xdr:spPr>
        <a:xfrm>
          <a:off x="12814300" y="6227173"/>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5460</xdr:rowOff>
    </xdr:from>
    <xdr:ext cx="405111" cy="259045"/>
    <xdr:sp macro="" textlink="">
      <xdr:nvSpPr>
        <xdr:cNvPr id="341" name="n_1aveValue【一般廃棄物処理施設】&#10;有形固定資産減価償却率">
          <a:extLst>
            <a:ext uri="{FF2B5EF4-FFF2-40B4-BE49-F238E27FC236}">
              <a16:creationId xmlns:a16="http://schemas.microsoft.com/office/drawing/2014/main" id="{F3D5C6FC-F55E-44EF-B846-D6B5BBBBEA7B}"/>
            </a:ext>
          </a:extLst>
        </xdr:cNvPr>
        <xdr:cNvSpPr txBox="1"/>
      </xdr:nvSpPr>
      <xdr:spPr>
        <a:xfrm>
          <a:off x="15266044" y="669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119760</xdr:rowOff>
    </xdr:from>
    <xdr:ext cx="405111" cy="259045"/>
    <xdr:sp macro="" textlink="">
      <xdr:nvSpPr>
        <xdr:cNvPr id="342" name="n_2aveValue【一般廃棄物処理施設】&#10;有形固定資産減価償却率">
          <a:extLst>
            <a:ext uri="{FF2B5EF4-FFF2-40B4-BE49-F238E27FC236}">
              <a16:creationId xmlns:a16="http://schemas.microsoft.com/office/drawing/2014/main" id="{E00C0EA3-3D8D-47DB-9C69-B4B34E6D2794}"/>
            </a:ext>
          </a:extLst>
        </xdr:cNvPr>
        <xdr:cNvSpPr txBox="1"/>
      </xdr:nvSpPr>
      <xdr:spPr>
        <a:xfrm>
          <a:off x="14389744" y="663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83837</xdr:rowOff>
    </xdr:from>
    <xdr:ext cx="405111" cy="259045"/>
    <xdr:sp macro="" textlink="">
      <xdr:nvSpPr>
        <xdr:cNvPr id="343" name="n_3aveValue【一般廃棄物処理施設】&#10;有形固定資産減価償却率">
          <a:extLst>
            <a:ext uri="{FF2B5EF4-FFF2-40B4-BE49-F238E27FC236}">
              <a16:creationId xmlns:a16="http://schemas.microsoft.com/office/drawing/2014/main" id="{1F4F1A4D-42D1-46C7-A03F-D9F842F0C148}"/>
            </a:ext>
          </a:extLst>
        </xdr:cNvPr>
        <xdr:cNvSpPr txBox="1"/>
      </xdr:nvSpPr>
      <xdr:spPr>
        <a:xfrm>
          <a:off x="13500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85470</xdr:rowOff>
    </xdr:from>
    <xdr:ext cx="405111" cy="259045"/>
    <xdr:sp macro="" textlink="">
      <xdr:nvSpPr>
        <xdr:cNvPr id="344" name="n_4aveValue【一般廃棄物処理施設】&#10;有形固定資産減価償却率">
          <a:extLst>
            <a:ext uri="{FF2B5EF4-FFF2-40B4-BE49-F238E27FC236}">
              <a16:creationId xmlns:a16="http://schemas.microsoft.com/office/drawing/2014/main" id="{199C8D32-3EAA-47C2-99D5-DDA281AB1271}"/>
            </a:ext>
          </a:extLst>
        </xdr:cNvPr>
        <xdr:cNvSpPr txBox="1"/>
      </xdr:nvSpPr>
      <xdr:spPr>
        <a:xfrm>
          <a:off x="126117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68416</xdr:rowOff>
    </xdr:from>
    <xdr:ext cx="405111" cy="259045"/>
    <xdr:sp macro="" textlink="">
      <xdr:nvSpPr>
        <xdr:cNvPr id="345" name="n_1mainValue【一般廃棄物処理施設】&#10;有形固定資産減価償却率">
          <a:extLst>
            <a:ext uri="{FF2B5EF4-FFF2-40B4-BE49-F238E27FC236}">
              <a16:creationId xmlns:a16="http://schemas.microsoft.com/office/drawing/2014/main" id="{BEED665C-CBF9-4876-A822-809031909E53}"/>
            </a:ext>
          </a:extLst>
        </xdr:cNvPr>
        <xdr:cNvSpPr txBox="1"/>
      </xdr:nvSpPr>
      <xdr:spPr>
        <a:xfrm>
          <a:off x="152660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22696</xdr:rowOff>
    </xdr:from>
    <xdr:ext cx="405111" cy="259045"/>
    <xdr:sp macro="" textlink="">
      <xdr:nvSpPr>
        <xdr:cNvPr id="346" name="n_2mainValue【一般廃棄物処理施設】&#10;有形固定資産減価償却率">
          <a:extLst>
            <a:ext uri="{FF2B5EF4-FFF2-40B4-BE49-F238E27FC236}">
              <a16:creationId xmlns:a16="http://schemas.microsoft.com/office/drawing/2014/main" id="{48B0F54A-268B-445A-9E9E-233EA3249AB3}"/>
            </a:ext>
          </a:extLst>
        </xdr:cNvPr>
        <xdr:cNvSpPr txBox="1"/>
      </xdr:nvSpPr>
      <xdr:spPr>
        <a:xfrm>
          <a:off x="14389744" y="602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169653</xdr:rowOff>
    </xdr:from>
    <xdr:ext cx="405111" cy="259045"/>
    <xdr:sp macro="" textlink="">
      <xdr:nvSpPr>
        <xdr:cNvPr id="347" name="n_3mainValue【一般廃棄物処理施設】&#10;有形固定資産減価償却率">
          <a:extLst>
            <a:ext uri="{FF2B5EF4-FFF2-40B4-BE49-F238E27FC236}">
              <a16:creationId xmlns:a16="http://schemas.microsoft.com/office/drawing/2014/main" id="{59E9BDFD-3660-4543-9527-5F2830831B74}"/>
            </a:ext>
          </a:extLst>
        </xdr:cNvPr>
        <xdr:cNvSpPr txBox="1"/>
      </xdr:nvSpPr>
      <xdr:spPr>
        <a:xfrm>
          <a:off x="13500744" y="599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122300</xdr:rowOff>
    </xdr:from>
    <xdr:ext cx="405111" cy="259045"/>
    <xdr:sp macro="" textlink="">
      <xdr:nvSpPr>
        <xdr:cNvPr id="348" name="n_4mainValue【一般廃棄物処理施設】&#10;有形固定資産減価償却率">
          <a:extLst>
            <a:ext uri="{FF2B5EF4-FFF2-40B4-BE49-F238E27FC236}">
              <a16:creationId xmlns:a16="http://schemas.microsoft.com/office/drawing/2014/main" id="{57406F57-B871-4FC1-B1B7-E16299537E85}"/>
            </a:ext>
          </a:extLst>
        </xdr:cNvPr>
        <xdr:cNvSpPr txBox="1"/>
      </xdr:nvSpPr>
      <xdr:spPr>
        <a:xfrm>
          <a:off x="12611744" y="595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9" name="正方形/長方形 348">
          <a:extLst>
            <a:ext uri="{FF2B5EF4-FFF2-40B4-BE49-F238E27FC236}">
              <a16:creationId xmlns:a16="http://schemas.microsoft.com/office/drawing/2014/main" id="{2C519D2A-CB8E-487F-83BD-96E3BA82923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0" name="正方形/長方形 349">
          <a:extLst>
            <a:ext uri="{FF2B5EF4-FFF2-40B4-BE49-F238E27FC236}">
              <a16:creationId xmlns:a16="http://schemas.microsoft.com/office/drawing/2014/main" id="{984FD16D-3A40-4C0C-B868-423279D41B6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1" name="正方形/長方形 350">
          <a:extLst>
            <a:ext uri="{FF2B5EF4-FFF2-40B4-BE49-F238E27FC236}">
              <a16:creationId xmlns:a16="http://schemas.microsoft.com/office/drawing/2014/main" id="{C118BB0D-1723-4C43-B9E4-CD8124921EF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2" name="正方形/長方形 351">
          <a:extLst>
            <a:ext uri="{FF2B5EF4-FFF2-40B4-BE49-F238E27FC236}">
              <a16:creationId xmlns:a16="http://schemas.microsoft.com/office/drawing/2014/main" id="{DDFC4051-AB7B-4085-A85D-2DF2A75BB59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3" name="正方形/長方形 352">
          <a:extLst>
            <a:ext uri="{FF2B5EF4-FFF2-40B4-BE49-F238E27FC236}">
              <a16:creationId xmlns:a16="http://schemas.microsoft.com/office/drawing/2014/main" id="{A8DFE525-DECE-49FC-BABC-2DFFF734329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4" name="正方形/長方形 353">
          <a:extLst>
            <a:ext uri="{FF2B5EF4-FFF2-40B4-BE49-F238E27FC236}">
              <a16:creationId xmlns:a16="http://schemas.microsoft.com/office/drawing/2014/main" id="{174EC5C1-B7C8-499C-A9ED-76C872E342A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5" name="正方形/長方形 354">
          <a:extLst>
            <a:ext uri="{FF2B5EF4-FFF2-40B4-BE49-F238E27FC236}">
              <a16:creationId xmlns:a16="http://schemas.microsoft.com/office/drawing/2014/main" id="{E0CC182B-01BA-45A7-9C9E-5DDE0472213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6" name="正方形/長方形 355">
          <a:extLst>
            <a:ext uri="{FF2B5EF4-FFF2-40B4-BE49-F238E27FC236}">
              <a16:creationId xmlns:a16="http://schemas.microsoft.com/office/drawing/2014/main" id="{A3DF852F-22F5-4807-BA3E-0C613C542CE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7" name="テキスト ボックス 356">
          <a:extLst>
            <a:ext uri="{FF2B5EF4-FFF2-40B4-BE49-F238E27FC236}">
              <a16:creationId xmlns:a16="http://schemas.microsoft.com/office/drawing/2014/main" id="{995C4FF7-7B47-471A-AC05-36072FFDA92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8" name="直線コネクタ 357">
          <a:extLst>
            <a:ext uri="{FF2B5EF4-FFF2-40B4-BE49-F238E27FC236}">
              <a16:creationId xmlns:a16="http://schemas.microsoft.com/office/drawing/2014/main" id="{3D9D58DD-13CA-41DB-858B-59B6E520AB6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59" name="直線コネクタ 358">
          <a:extLst>
            <a:ext uri="{FF2B5EF4-FFF2-40B4-BE49-F238E27FC236}">
              <a16:creationId xmlns:a16="http://schemas.microsoft.com/office/drawing/2014/main" id="{6385011A-4AEB-4EC2-B9C4-170916088A1F}"/>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60" name="テキスト ボックス 359">
          <a:extLst>
            <a:ext uri="{FF2B5EF4-FFF2-40B4-BE49-F238E27FC236}">
              <a16:creationId xmlns:a16="http://schemas.microsoft.com/office/drawing/2014/main" id="{EF4B9354-DE23-400A-B6A6-25E39896453C}"/>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1" name="直線コネクタ 360">
          <a:extLst>
            <a:ext uri="{FF2B5EF4-FFF2-40B4-BE49-F238E27FC236}">
              <a16:creationId xmlns:a16="http://schemas.microsoft.com/office/drawing/2014/main" id="{74CD7E8F-C66E-40B6-95D3-89AE3AFCD8A9}"/>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62" name="テキスト ボックス 361">
          <a:extLst>
            <a:ext uri="{FF2B5EF4-FFF2-40B4-BE49-F238E27FC236}">
              <a16:creationId xmlns:a16="http://schemas.microsoft.com/office/drawing/2014/main" id="{65154E13-79EC-47EC-8AEB-48B32EF38988}"/>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3" name="直線コネクタ 362">
          <a:extLst>
            <a:ext uri="{FF2B5EF4-FFF2-40B4-BE49-F238E27FC236}">
              <a16:creationId xmlns:a16="http://schemas.microsoft.com/office/drawing/2014/main" id="{9DF54ED6-F291-4F4A-A105-3C040852D1B7}"/>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64" name="テキスト ボックス 363">
          <a:extLst>
            <a:ext uri="{FF2B5EF4-FFF2-40B4-BE49-F238E27FC236}">
              <a16:creationId xmlns:a16="http://schemas.microsoft.com/office/drawing/2014/main" id="{1BC159B6-1D02-4C9C-A24B-504F1D51E278}"/>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65" name="直線コネクタ 364">
          <a:extLst>
            <a:ext uri="{FF2B5EF4-FFF2-40B4-BE49-F238E27FC236}">
              <a16:creationId xmlns:a16="http://schemas.microsoft.com/office/drawing/2014/main" id="{7282A861-9E73-46E3-A666-C57B5B5E6B48}"/>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66" name="テキスト ボックス 365">
          <a:extLst>
            <a:ext uri="{FF2B5EF4-FFF2-40B4-BE49-F238E27FC236}">
              <a16:creationId xmlns:a16="http://schemas.microsoft.com/office/drawing/2014/main" id="{55105D6C-92DF-4156-A05D-2F313EA32492}"/>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67" name="直線コネクタ 366">
          <a:extLst>
            <a:ext uri="{FF2B5EF4-FFF2-40B4-BE49-F238E27FC236}">
              <a16:creationId xmlns:a16="http://schemas.microsoft.com/office/drawing/2014/main" id="{C55FC42D-CBFE-4EE8-89EB-6D17AB5D1817}"/>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68" name="テキスト ボックス 367">
          <a:extLst>
            <a:ext uri="{FF2B5EF4-FFF2-40B4-BE49-F238E27FC236}">
              <a16:creationId xmlns:a16="http://schemas.microsoft.com/office/drawing/2014/main" id="{62B0AD42-5B76-4C18-B7C2-2E858B590B66}"/>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9" name="直線コネクタ 368">
          <a:extLst>
            <a:ext uri="{FF2B5EF4-FFF2-40B4-BE49-F238E27FC236}">
              <a16:creationId xmlns:a16="http://schemas.microsoft.com/office/drawing/2014/main" id="{EC99B332-CF40-4797-A1CE-7AAF4112843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70" name="テキスト ボックス 369">
          <a:extLst>
            <a:ext uri="{FF2B5EF4-FFF2-40B4-BE49-F238E27FC236}">
              <a16:creationId xmlns:a16="http://schemas.microsoft.com/office/drawing/2014/main" id="{3553AA55-CFE0-4F10-B9F0-B9BB32729576}"/>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1" name="【一般廃棄物処理施設】&#10;一人当たり有形固定資産（償却資産）額グラフ枠">
          <a:extLst>
            <a:ext uri="{FF2B5EF4-FFF2-40B4-BE49-F238E27FC236}">
              <a16:creationId xmlns:a16="http://schemas.microsoft.com/office/drawing/2014/main" id="{A467ECFF-072E-4EDA-A16B-943DCE28DB2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108674</xdr:rowOff>
    </xdr:from>
    <xdr:to>
      <xdr:col>116</xdr:col>
      <xdr:colOff>62864</xdr:colOff>
      <xdr:row>42</xdr:row>
      <xdr:rowOff>32796</xdr:rowOff>
    </xdr:to>
    <xdr:cxnSp macro="">
      <xdr:nvCxnSpPr>
        <xdr:cNvPr id="372" name="直線コネクタ 371">
          <a:extLst>
            <a:ext uri="{FF2B5EF4-FFF2-40B4-BE49-F238E27FC236}">
              <a16:creationId xmlns:a16="http://schemas.microsoft.com/office/drawing/2014/main" id="{9BB1E5E4-B5D4-46EF-A433-69134616C918}"/>
            </a:ext>
          </a:extLst>
        </xdr:cNvPr>
        <xdr:cNvCxnSpPr/>
      </xdr:nvCxnSpPr>
      <xdr:spPr>
        <a:xfrm flipV="1">
          <a:off x="22160864" y="5766524"/>
          <a:ext cx="0" cy="146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36623</xdr:rowOff>
    </xdr:from>
    <xdr:ext cx="469744" cy="259045"/>
    <xdr:sp macro="" textlink="">
      <xdr:nvSpPr>
        <xdr:cNvPr id="373" name="【一般廃棄物処理施設】&#10;一人当たり有形固定資産（償却資産）額最小値テキスト">
          <a:extLst>
            <a:ext uri="{FF2B5EF4-FFF2-40B4-BE49-F238E27FC236}">
              <a16:creationId xmlns:a16="http://schemas.microsoft.com/office/drawing/2014/main" id="{8BF8CF41-AD2A-43B5-B65E-BF332FD2C9F6}"/>
            </a:ext>
          </a:extLst>
        </xdr:cNvPr>
        <xdr:cNvSpPr txBox="1"/>
      </xdr:nvSpPr>
      <xdr:spPr>
        <a:xfrm>
          <a:off x="22199600" y="723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32796</xdr:rowOff>
    </xdr:from>
    <xdr:to>
      <xdr:col>116</xdr:col>
      <xdr:colOff>152400</xdr:colOff>
      <xdr:row>42</xdr:row>
      <xdr:rowOff>32796</xdr:rowOff>
    </xdr:to>
    <xdr:cxnSp macro="">
      <xdr:nvCxnSpPr>
        <xdr:cNvPr id="374" name="直線コネクタ 373">
          <a:extLst>
            <a:ext uri="{FF2B5EF4-FFF2-40B4-BE49-F238E27FC236}">
              <a16:creationId xmlns:a16="http://schemas.microsoft.com/office/drawing/2014/main" id="{4FC3385C-3D0C-4578-80DA-CE108F8E8B46}"/>
            </a:ext>
          </a:extLst>
        </xdr:cNvPr>
        <xdr:cNvCxnSpPr/>
      </xdr:nvCxnSpPr>
      <xdr:spPr>
        <a:xfrm>
          <a:off x="22072600" y="7233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55351</xdr:rowOff>
    </xdr:from>
    <xdr:ext cx="599010" cy="259045"/>
    <xdr:sp macro="" textlink="">
      <xdr:nvSpPr>
        <xdr:cNvPr id="375" name="【一般廃棄物処理施設】&#10;一人当たり有形固定資産（償却資産）額最大値テキスト">
          <a:extLst>
            <a:ext uri="{FF2B5EF4-FFF2-40B4-BE49-F238E27FC236}">
              <a16:creationId xmlns:a16="http://schemas.microsoft.com/office/drawing/2014/main" id="{EB603F15-E9DE-45D1-92FA-456D8999242A}"/>
            </a:ext>
          </a:extLst>
        </xdr:cNvPr>
        <xdr:cNvSpPr txBox="1"/>
      </xdr:nvSpPr>
      <xdr:spPr>
        <a:xfrm>
          <a:off x="22199600" y="554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108674</xdr:rowOff>
    </xdr:from>
    <xdr:to>
      <xdr:col>116</xdr:col>
      <xdr:colOff>152400</xdr:colOff>
      <xdr:row>33</xdr:row>
      <xdr:rowOff>108674</xdr:rowOff>
    </xdr:to>
    <xdr:cxnSp macro="">
      <xdr:nvCxnSpPr>
        <xdr:cNvPr id="376" name="直線コネクタ 375">
          <a:extLst>
            <a:ext uri="{FF2B5EF4-FFF2-40B4-BE49-F238E27FC236}">
              <a16:creationId xmlns:a16="http://schemas.microsoft.com/office/drawing/2014/main" id="{029EC1EF-09A0-4D58-8B8B-059D585DB5DF}"/>
            </a:ext>
          </a:extLst>
        </xdr:cNvPr>
        <xdr:cNvCxnSpPr/>
      </xdr:nvCxnSpPr>
      <xdr:spPr>
        <a:xfrm>
          <a:off x="22072600" y="5766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2947</xdr:rowOff>
    </xdr:from>
    <xdr:ext cx="599010" cy="259045"/>
    <xdr:sp macro="" textlink="">
      <xdr:nvSpPr>
        <xdr:cNvPr id="377" name="【一般廃棄物処理施設】&#10;一人当たり有形固定資産（償却資産）額平均値テキスト">
          <a:extLst>
            <a:ext uri="{FF2B5EF4-FFF2-40B4-BE49-F238E27FC236}">
              <a16:creationId xmlns:a16="http://schemas.microsoft.com/office/drawing/2014/main" id="{EE60E979-A532-4F2C-BD98-CFE3095D36E9}"/>
            </a:ext>
          </a:extLst>
        </xdr:cNvPr>
        <xdr:cNvSpPr txBox="1"/>
      </xdr:nvSpPr>
      <xdr:spPr>
        <a:xfrm>
          <a:off x="22199600" y="66894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151520</xdr:rowOff>
    </xdr:from>
    <xdr:to>
      <xdr:col>116</xdr:col>
      <xdr:colOff>114300</xdr:colOff>
      <xdr:row>40</xdr:row>
      <xdr:rowOff>81670</xdr:rowOff>
    </xdr:to>
    <xdr:sp macro="" textlink="">
      <xdr:nvSpPr>
        <xdr:cNvPr id="378" name="フローチャート: 判断 377">
          <a:extLst>
            <a:ext uri="{FF2B5EF4-FFF2-40B4-BE49-F238E27FC236}">
              <a16:creationId xmlns:a16="http://schemas.microsoft.com/office/drawing/2014/main" id="{468E7AA1-6CFE-40A1-A6F3-253C9EFCBE99}"/>
            </a:ext>
          </a:extLst>
        </xdr:cNvPr>
        <xdr:cNvSpPr/>
      </xdr:nvSpPr>
      <xdr:spPr>
        <a:xfrm>
          <a:off x="22110700" y="683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154403</xdr:rowOff>
    </xdr:from>
    <xdr:to>
      <xdr:col>112</xdr:col>
      <xdr:colOff>38100</xdr:colOff>
      <xdr:row>40</xdr:row>
      <xdr:rowOff>84553</xdr:rowOff>
    </xdr:to>
    <xdr:sp macro="" textlink="">
      <xdr:nvSpPr>
        <xdr:cNvPr id="379" name="フローチャート: 判断 378">
          <a:extLst>
            <a:ext uri="{FF2B5EF4-FFF2-40B4-BE49-F238E27FC236}">
              <a16:creationId xmlns:a16="http://schemas.microsoft.com/office/drawing/2014/main" id="{63C2D0EC-D288-439D-BC71-3FAF69701103}"/>
            </a:ext>
          </a:extLst>
        </xdr:cNvPr>
        <xdr:cNvSpPr/>
      </xdr:nvSpPr>
      <xdr:spPr>
        <a:xfrm>
          <a:off x="21272500" y="684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13366</xdr:rowOff>
    </xdr:from>
    <xdr:to>
      <xdr:col>107</xdr:col>
      <xdr:colOff>101600</xdr:colOff>
      <xdr:row>40</xdr:row>
      <xdr:rowOff>114966</xdr:rowOff>
    </xdr:to>
    <xdr:sp macro="" textlink="">
      <xdr:nvSpPr>
        <xdr:cNvPr id="380" name="フローチャート: 判断 379">
          <a:extLst>
            <a:ext uri="{FF2B5EF4-FFF2-40B4-BE49-F238E27FC236}">
              <a16:creationId xmlns:a16="http://schemas.microsoft.com/office/drawing/2014/main" id="{8F07D3EF-1E8A-4191-BEED-C7D103778187}"/>
            </a:ext>
          </a:extLst>
        </xdr:cNvPr>
        <xdr:cNvSpPr/>
      </xdr:nvSpPr>
      <xdr:spPr>
        <a:xfrm>
          <a:off x="20383500" y="687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12073</xdr:rowOff>
    </xdr:from>
    <xdr:to>
      <xdr:col>102</xdr:col>
      <xdr:colOff>165100</xdr:colOff>
      <xdr:row>40</xdr:row>
      <xdr:rowOff>113673</xdr:rowOff>
    </xdr:to>
    <xdr:sp macro="" textlink="">
      <xdr:nvSpPr>
        <xdr:cNvPr id="381" name="フローチャート: 判断 380">
          <a:extLst>
            <a:ext uri="{FF2B5EF4-FFF2-40B4-BE49-F238E27FC236}">
              <a16:creationId xmlns:a16="http://schemas.microsoft.com/office/drawing/2014/main" id="{F6C7B78C-669C-4D27-A53B-F45089BFAC66}"/>
            </a:ext>
          </a:extLst>
        </xdr:cNvPr>
        <xdr:cNvSpPr/>
      </xdr:nvSpPr>
      <xdr:spPr>
        <a:xfrm>
          <a:off x="19494500" y="687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52294</xdr:rowOff>
    </xdr:from>
    <xdr:to>
      <xdr:col>98</xdr:col>
      <xdr:colOff>38100</xdr:colOff>
      <xdr:row>40</xdr:row>
      <xdr:rowOff>153894</xdr:rowOff>
    </xdr:to>
    <xdr:sp macro="" textlink="">
      <xdr:nvSpPr>
        <xdr:cNvPr id="382" name="フローチャート: 判断 381">
          <a:extLst>
            <a:ext uri="{FF2B5EF4-FFF2-40B4-BE49-F238E27FC236}">
              <a16:creationId xmlns:a16="http://schemas.microsoft.com/office/drawing/2014/main" id="{A7AFCB7C-0B80-4E1D-9229-FAA7BBFDA977}"/>
            </a:ext>
          </a:extLst>
        </xdr:cNvPr>
        <xdr:cNvSpPr/>
      </xdr:nvSpPr>
      <xdr:spPr>
        <a:xfrm>
          <a:off x="18605500" y="691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54487DB8-7B7F-4937-9A1B-D1424FC46F3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4836DCCB-8E8F-4676-8E90-E05DF824D6C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BC15EA51-5CD4-4060-A8A8-BD2E53240E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E992D05A-58A0-44F0-9ECA-A6E0A958013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CAAF485C-A307-4F32-9F10-D8343B37F93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170714</xdr:rowOff>
    </xdr:from>
    <xdr:to>
      <xdr:col>116</xdr:col>
      <xdr:colOff>114300</xdr:colOff>
      <xdr:row>40</xdr:row>
      <xdr:rowOff>100864</xdr:rowOff>
    </xdr:to>
    <xdr:sp macro="" textlink="">
      <xdr:nvSpPr>
        <xdr:cNvPr id="388" name="楕円 387">
          <a:extLst>
            <a:ext uri="{FF2B5EF4-FFF2-40B4-BE49-F238E27FC236}">
              <a16:creationId xmlns:a16="http://schemas.microsoft.com/office/drawing/2014/main" id="{DBBBDEB2-9169-4E72-A5C0-64B50C3D9A50}"/>
            </a:ext>
          </a:extLst>
        </xdr:cNvPr>
        <xdr:cNvSpPr/>
      </xdr:nvSpPr>
      <xdr:spPr>
        <a:xfrm>
          <a:off x="22110700" y="685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149141</xdr:rowOff>
    </xdr:from>
    <xdr:ext cx="599010" cy="259045"/>
    <xdr:sp macro="" textlink="">
      <xdr:nvSpPr>
        <xdr:cNvPr id="389" name="【一般廃棄物処理施設】&#10;一人当たり有形固定資産（償却資産）額該当値テキスト">
          <a:extLst>
            <a:ext uri="{FF2B5EF4-FFF2-40B4-BE49-F238E27FC236}">
              <a16:creationId xmlns:a16="http://schemas.microsoft.com/office/drawing/2014/main" id="{0FB2558E-457D-4D89-937A-94FF9CD6E103}"/>
            </a:ext>
          </a:extLst>
        </xdr:cNvPr>
        <xdr:cNvSpPr txBox="1"/>
      </xdr:nvSpPr>
      <xdr:spPr>
        <a:xfrm>
          <a:off x="22199600" y="6835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27532</xdr:rowOff>
    </xdr:from>
    <xdr:to>
      <xdr:col>112</xdr:col>
      <xdr:colOff>38100</xdr:colOff>
      <xdr:row>40</xdr:row>
      <xdr:rowOff>129132</xdr:rowOff>
    </xdr:to>
    <xdr:sp macro="" textlink="">
      <xdr:nvSpPr>
        <xdr:cNvPr id="390" name="楕円 389">
          <a:extLst>
            <a:ext uri="{FF2B5EF4-FFF2-40B4-BE49-F238E27FC236}">
              <a16:creationId xmlns:a16="http://schemas.microsoft.com/office/drawing/2014/main" id="{17620ED9-14C1-4999-A685-AC1075BFC87B}"/>
            </a:ext>
          </a:extLst>
        </xdr:cNvPr>
        <xdr:cNvSpPr/>
      </xdr:nvSpPr>
      <xdr:spPr>
        <a:xfrm>
          <a:off x="21272500" y="688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50064</xdr:rowOff>
    </xdr:from>
    <xdr:to>
      <xdr:col>116</xdr:col>
      <xdr:colOff>63500</xdr:colOff>
      <xdr:row>40</xdr:row>
      <xdr:rowOff>78332</xdr:rowOff>
    </xdr:to>
    <xdr:cxnSp macro="">
      <xdr:nvCxnSpPr>
        <xdr:cNvPr id="391" name="直線コネクタ 390">
          <a:extLst>
            <a:ext uri="{FF2B5EF4-FFF2-40B4-BE49-F238E27FC236}">
              <a16:creationId xmlns:a16="http://schemas.microsoft.com/office/drawing/2014/main" id="{BCFFC057-69C5-4887-8714-770EA0E65753}"/>
            </a:ext>
          </a:extLst>
        </xdr:cNvPr>
        <xdr:cNvCxnSpPr/>
      </xdr:nvCxnSpPr>
      <xdr:spPr>
        <a:xfrm flipV="1">
          <a:off x="21323300" y="6908064"/>
          <a:ext cx="838200" cy="2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26585</xdr:rowOff>
    </xdr:from>
    <xdr:to>
      <xdr:col>107</xdr:col>
      <xdr:colOff>101600</xdr:colOff>
      <xdr:row>40</xdr:row>
      <xdr:rowOff>128185</xdr:rowOff>
    </xdr:to>
    <xdr:sp macro="" textlink="">
      <xdr:nvSpPr>
        <xdr:cNvPr id="392" name="楕円 391">
          <a:extLst>
            <a:ext uri="{FF2B5EF4-FFF2-40B4-BE49-F238E27FC236}">
              <a16:creationId xmlns:a16="http://schemas.microsoft.com/office/drawing/2014/main" id="{E0D6123A-F9D3-41CF-BD96-6289B8EF4A0C}"/>
            </a:ext>
          </a:extLst>
        </xdr:cNvPr>
        <xdr:cNvSpPr/>
      </xdr:nvSpPr>
      <xdr:spPr>
        <a:xfrm>
          <a:off x="20383500" y="688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77385</xdr:rowOff>
    </xdr:from>
    <xdr:to>
      <xdr:col>111</xdr:col>
      <xdr:colOff>177800</xdr:colOff>
      <xdr:row>40</xdr:row>
      <xdr:rowOff>78332</xdr:rowOff>
    </xdr:to>
    <xdr:cxnSp macro="">
      <xdr:nvCxnSpPr>
        <xdr:cNvPr id="393" name="直線コネクタ 392">
          <a:extLst>
            <a:ext uri="{FF2B5EF4-FFF2-40B4-BE49-F238E27FC236}">
              <a16:creationId xmlns:a16="http://schemas.microsoft.com/office/drawing/2014/main" id="{52181F99-EF4B-4650-97AC-0FCC9F26044B}"/>
            </a:ext>
          </a:extLst>
        </xdr:cNvPr>
        <xdr:cNvCxnSpPr/>
      </xdr:nvCxnSpPr>
      <xdr:spPr>
        <a:xfrm>
          <a:off x="20434300" y="6935385"/>
          <a:ext cx="889000" cy="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49904</xdr:rowOff>
    </xdr:from>
    <xdr:to>
      <xdr:col>102</xdr:col>
      <xdr:colOff>165100</xdr:colOff>
      <xdr:row>40</xdr:row>
      <xdr:rowOff>151504</xdr:rowOff>
    </xdr:to>
    <xdr:sp macro="" textlink="">
      <xdr:nvSpPr>
        <xdr:cNvPr id="394" name="楕円 393">
          <a:extLst>
            <a:ext uri="{FF2B5EF4-FFF2-40B4-BE49-F238E27FC236}">
              <a16:creationId xmlns:a16="http://schemas.microsoft.com/office/drawing/2014/main" id="{7C75F33D-9A25-4FAA-89C5-5B70D0D1E1F6}"/>
            </a:ext>
          </a:extLst>
        </xdr:cNvPr>
        <xdr:cNvSpPr/>
      </xdr:nvSpPr>
      <xdr:spPr>
        <a:xfrm>
          <a:off x="19494500" y="690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77385</xdr:rowOff>
    </xdr:from>
    <xdr:to>
      <xdr:col>107</xdr:col>
      <xdr:colOff>50800</xdr:colOff>
      <xdr:row>40</xdr:row>
      <xdr:rowOff>100704</xdr:rowOff>
    </xdr:to>
    <xdr:cxnSp macro="">
      <xdr:nvCxnSpPr>
        <xdr:cNvPr id="395" name="直線コネクタ 394">
          <a:extLst>
            <a:ext uri="{FF2B5EF4-FFF2-40B4-BE49-F238E27FC236}">
              <a16:creationId xmlns:a16="http://schemas.microsoft.com/office/drawing/2014/main" id="{31BD8523-7C94-4ABD-B2F0-F03D4AE307B9}"/>
            </a:ext>
          </a:extLst>
        </xdr:cNvPr>
        <xdr:cNvCxnSpPr/>
      </xdr:nvCxnSpPr>
      <xdr:spPr>
        <a:xfrm flipV="1">
          <a:off x="19545300" y="6935385"/>
          <a:ext cx="889000" cy="2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90801</xdr:rowOff>
    </xdr:from>
    <xdr:to>
      <xdr:col>98</xdr:col>
      <xdr:colOff>38100</xdr:colOff>
      <xdr:row>41</xdr:row>
      <xdr:rowOff>20951</xdr:rowOff>
    </xdr:to>
    <xdr:sp macro="" textlink="">
      <xdr:nvSpPr>
        <xdr:cNvPr id="396" name="楕円 395">
          <a:extLst>
            <a:ext uri="{FF2B5EF4-FFF2-40B4-BE49-F238E27FC236}">
              <a16:creationId xmlns:a16="http://schemas.microsoft.com/office/drawing/2014/main" id="{2EF530AB-6E96-4DB0-B8EC-7BF5C8C4B4EB}"/>
            </a:ext>
          </a:extLst>
        </xdr:cNvPr>
        <xdr:cNvSpPr/>
      </xdr:nvSpPr>
      <xdr:spPr>
        <a:xfrm>
          <a:off x="18605500" y="694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100704</xdr:rowOff>
    </xdr:from>
    <xdr:to>
      <xdr:col>102</xdr:col>
      <xdr:colOff>114300</xdr:colOff>
      <xdr:row>40</xdr:row>
      <xdr:rowOff>141601</xdr:rowOff>
    </xdr:to>
    <xdr:cxnSp macro="">
      <xdr:nvCxnSpPr>
        <xdr:cNvPr id="397" name="直線コネクタ 396">
          <a:extLst>
            <a:ext uri="{FF2B5EF4-FFF2-40B4-BE49-F238E27FC236}">
              <a16:creationId xmlns:a16="http://schemas.microsoft.com/office/drawing/2014/main" id="{47C14BB2-C467-4B21-92B0-9E95668F5941}"/>
            </a:ext>
          </a:extLst>
        </xdr:cNvPr>
        <xdr:cNvCxnSpPr/>
      </xdr:nvCxnSpPr>
      <xdr:spPr>
        <a:xfrm flipV="1">
          <a:off x="18656300" y="6958704"/>
          <a:ext cx="889000" cy="4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101080</xdr:rowOff>
    </xdr:from>
    <xdr:ext cx="599010" cy="259045"/>
    <xdr:sp macro="" textlink="">
      <xdr:nvSpPr>
        <xdr:cNvPr id="398" name="n_1aveValue【一般廃棄物処理施設】&#10;一人当たり有形固定資産（償却資産）額">
          <a:extLst>
            <a:ext uri="{FF2B5EF4-FFF2-40B4-BE49-F238E27FC236}">
              <a16:creationId xmlns:a16="http://schemas.microsoft.com/office/drawing/2014/main" id="{8D961E23-EC14-4F6D-8DEE-3A3713E56F5C}"/>
            </a:ext>
          </a:extLst>
        </xdr:cNvPr>
        <xdr:cNvSpPr txBox="1"/>
      </xdr:nvSpPr>
      <xdr:spPr>
        <a:xfrm>
          <a:off x="21011095" y="6616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131493</xdr:rowOff>
    </xdr:from>
    <xdr:ext cx="599010" cy="259045"/>
    <xdr:sp macro="" textlink="">
      <xdr:nvSpPr>
        <xdr:cNvPr id="399" name="n_2aveValue【一般廃棄物処理施設】&#10;一人当たり有形固定資産（償却資産）額">
          <a:extLst>
            <a:ext uri="{FF2B5EF4-FFF2-40B4-BE49-F238E27FC236}">
              <a16:creationId xmlns:a16="http://schemas.microsoft.com/office/drawing/2014/main" id="{7F49BD10-A3E4-4076-A5A9-28BCF950CE69}"/>
            </a:ext>
          </a:extLst>
        </xdr:cNvPr>
        <xdr:cNvSpPr txBox="1"/>
      </xdr:nvSpPr>
      <xdr:spPr>
        <a:xfrm>
          <a:off x="20134795" y="6646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130200</xdr:rowOff>
    </xdr:from>
    <xdr:ext cx="599010" cy="259045"/>
    <xdr:sp macro="" textlink="">
      <xdr:nvSpPr>
        <xdr:cNvPr id="400" name="n_3aveValue【一般廃棄物処理施設】&#10;一人当たり有形固定資産（償却資産）額">
          <a:extLst>
            <a:ext uri="{FF2B5EF4-FFF2-40B4-BE49-F238E27FC236}">
              <a16:creationId xmlns:a16="http://schemas.microsoft.com/office/drawing/2014/main" id="{63D9E151-3BDA-4885-8E81-3E8499D23E08}"/>
            </a:ext>
          </a:extLst>
        </xdr:cNvPr>
        <xdr:cNvSpPr txBox="1"/>
      </xdr:nvSpPr>
      <xdr:spPr>
        <a:xfrm>
          <a:off x="19245795" y="6645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170421</xdr:rowOff>
    </xdr:from>
    <xdr:ext cx="599010" cy="259045"/>
    <xdr:sp macro="" textlink="">
      <xdr:nvSpPr>
        <xdr:cNvPr id="401" name="n_4aveValue【一般廃棄物処理施設】&#10;一人当たり有形固定資産（償却資産）額">
          <a:extLst>
            <a:ext uri="{FF2B5EF4-FFF2-40B4-BE49-F238E27FC236}">
              <a16:creationId xmlns:a16="http://schemas.microsoft.com/office/drawing/2014/main" id="{2A5E1FF5-0CB0-4075-A00E-49C66617AD63}"/>
            </a:ext>
          </a:extLst>
        </xdr:cNvPr>
        <xdr:cNvSpPr txBox="1"/>
      </xdr:nvSpPr>
      <xdr:spPr>
        <a:xfrm>
          <a:off x="18356795" y="6685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120259</xdr:rowOff>
    </xdr:from>
    <xdr:ext cx="599010" cy="259045"/>
    <xdr:sp macro="" textlink="">
      <xdr:nvSpPr>
        <xdr:cNvPr id="402" name="n_1mainValue【一般廃棄物処理施設】&#10;一人当たり有形固定資産（償却資産）額">
          <a:extLst>
            <a:ext uri="{FF2B5EF4-FFF2-40B4-BE49-F238E27FC236}">
              <a16:creationId xmlns:a16="http://schemas.microsoft.com/office/drawing/2014/main" id="{B2272862-AF4B-4699-AFA0-38E27AD818B1}"/>
            </a:ext>
          </a:extLst>
        </xdr:cNvPr>
        <xdr:cNvSpPr txBox="1"/>
      </xdr:nvSpPr>
      <xdr:spPr>
        <a:xfrm>
          <a:off x="21011095" y="6978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119312</xdr:rowOff>
    </xdr:from>
    <xdr:ext cx="599010" cy="259045"/>
    <xdr:sp macro="" textlink="">
      <xdr:nvSpPr>
        <xdr:cNvPr id="403" name="n_2mainValue【一般廃棄物処理施設】&#10;一人当たり有形固定資産（償却資産）額">
          <a:extLst>
            <a:ext uri="{FF2B5EF4-FFF2-40B4-BE49-F238E27FC236}">
              <a16:creationId xmlns:a16="http://schemas.microsoft.com/office/drawing/2014/main" id="{42BCA916-B984-4BB8-982C-B91BCED7DC5F}"/>
            </a:ext>
          </a:extLst>
        </xdr:cNvPr>
        <xdr:cNvSpPr txBox="1"/>
      </xdr:nvSpPr>
      <xdr:spPr>
        <a:xfrm>
          <a:off x="20134795" y="6977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142631</xdr:rowOff>
    </xdr:from>
    <xdr:ext cx="599010" cy="259045"/>
    <xdr:sp macro="" textlink="">
      <xdr:nvSpPr>
        <xdr:cNvPr id="404" name="n_3mainValue【一般廃棄物処理施設】&#10;一人当たり有形固定資産（償却資産）額">
          <a:extLst>
            <a:ext uri="{FF2B5EF4-FFF2-40B4-BE49-F238E27FC236}">
              <a16:creationId xmlns:a16="http://schemas.microsoft.com/office/drawing/2014/main" id="{364A5856-AFF0-4D67-BCAD-95970BD0D788}"/>
            </a:ext>
          </a:extLst>
        </xdr:cNvPr>
        <xdr:cNvSpPr txBox="1"/>
      </xdr:nvSpPr>
      <xdr:spPr>
        <a:xfrm>
          <a:off x="19245795" y="7000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12078</xdr:rowOff>
    </xdr:from>
    <xdr:ext cx="599010" cy="259045"/>
    <xdr:sp macro="" textlink="">
      <xdr:nvSpPr>
        <xdr:cNvPr id="405" name="n_4mainValue【一般廃棄物処理施設】&#10;一人当たり有形固定資産（償却資産）額">
          <a:extLst>
            <a:ext uri="{FF2B5EF4-FFF2-40B4-BE49-F238E27FC236}">
              <a16:creationId xmlns:a16="http://schemas.microsoft.com/office/drawing/2014/main" id="{EC359351-F35F-4380-A9B9-FA728FEC8DA8}"/>
            </a:ext>
          </a:extLst>
        </xdr:cNvPr>
        <xdr:cNvSpPr txBox="1"/>
      </xdr:nvSpPr>
      <xdr:spPr>
        <a:xfrm>
          <a:off x="18356795" y="704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6" name="正方形/長方形 405">
          <a:extLst>
            <a:ext uri="{FF2B5EF4-FFF2-40B4-BE49-F238E27FC236}">
              <a16:creationId xmlns:a16="http://schemas.microsoft.com/office/drawing/2014/main" id="{58A5AB0B-C4E0-40F2-8E3C-D2326C7F189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7" name="正方形/長方形 406">
          <a:extLst>
            <a:ext uri="{FF2B5EF4-FFF2-40B4-BE49-F238E27FC236}">
              <a16:creationId xmlns:a16="http://schemas.microsoft.com/office/drawing/2014/main" id="{3BABFD65-4316-4586-945A-D0B6D39B0DE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8" name="正方形/長方形 407">
          <a:extLst>
            <a:ext uri="{FF2B5EF4-FFF2-40B4-BE49-F238E27FC236}">
              <a16:creationId xmlns:a16="http://schemas.microsoft.com/office/drawing/2014/main" id="{675AA0C6-B3DE-4F2B-A1D7-2EDFEC7AB56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9" name="正方形/長方形 408">
          <a:extLst>
            <a:ext uri="{FF2B5EF4-FFF2-40B4-BE49-F238E27FC236}">
              <a16:creationId xmlns:a16="http://schemas.microsoft.com/office/drawing/2014/main" id="{D99C0665-7E75-4E9B-915E-44CF70FBCBD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0" name="正方形/長方形 409">
          <a:extLst>
            <a:ext uri="{FF2B5EF4-FFF2-40B4-BE49-F238E27FC236}">
              <a16:creationId xmlns:a16="http://schemas.microsoft.com/office/drawing/2014/main" id="{0A6D7F0F-F35E-4BA6-B120-B0360C1A2AD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1" name="正方形/長方形 410">
          <a:extLst>
            <a:ext uri="{FF2B5EF4-FFF2-40B4-BE49-F238E27FC236}">
              <a16:creationId xmlns:a16="http://schemas.microsoft.com/office/drawing/2014/main" id="{D0E18DCD-7A31-4F47-90EA-C29E71F6D56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2" name="正方形/長方形 411">
          <a:extLst>
            <a:ext uri="{FF2B5EF4-FFF2-40B4-BE49-F238E27FC236}">
              <a16:creationId xmlns:a16="http://schemas.microsoft.com/office/drawing/2014/main" id="{37BD5176-BCBC-49EA-9376-13966DA383E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正方形/長方形 412">
          <a:extLst>
            <a:ext uri="{FF2B5EF4-FFF2-40B4-BE49-F238E27FC236}">
              <a16:creationId xmlns:a16="http://schemas.microsoft.com/office/drawing/2014/main" id="{C97EC5E3-40F2-4326-B1F1-81061442C8F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14" name="正方形/長方形 413">
          <a:extLst>
            <a:ext uri="{FF2B5EF4-FFF2-40B4-BE49-F238E27FC236}">
              <a16:creationId xmlns:a16="http://schemas.microsoft.com/office/drawing/2014/main" id="{B4D69D4F-46B3-47AF-9B4C-8F7EF814698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5" name="正方形/長方形 414">
          <a:extLst>
            <a:ext uri="{FF2B5EF4-FFF2-40B4-BE49-F238E27FC236}">
              <a16:creationId xmlns:a16="http://schemas.microsoft.com/office/drawing/2014/main" id="{C615C526-012D-4C33-B967-3BC4A3D5E05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6" name="正方形/長方形 415">
          <a:extLst>
            <a:ext uri="{FF2B5EF4-FFF2-40B4-BE49-F238E27FC236}">
              <a16:creationId xmlns:a16="http://schemas.microsoft.com/office/drawing/2014/main" id="{E080158B-0B3D-4CD2-AF42-EA5A91F0A21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7" name="正方形/長方形 416">
          <a:extLst>
            <a:ext uri="{FF2B5EF4-FFF2-40B4-BE49-F238E27FC236}">
              <a16:creationId xmlns:a16="http://schemas.microsoft.com/office/drawing/2014/main" id="{F55C0E30-F854-41FF-A701-C84B1087E10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8" name="正方形/長方形 417">
          <a:extLst>
            <a:ext uri="{FF2B5EF4-FFF2-40B4-BE49-F238E27FC236}">
              <a16:creationId xmlns:a16="http://schemas.microsoft.com/office/drawing/2014/main" id="{9E0F8596-BB86-4FEB-95C1-DBB2D358FA5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9" name="正方形/長方形 418">
          <a:extLst>
            <a:ext uri="{FF2B5EF4-FFF2-40B4-BE49-F238E27FC236}">
              <a16:creationId xmlns:a16="http://schemas.microsoft.com/office/drawing/2014/main" id="{091D8312-DE44-429A-900B-3B8A7D36588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0" name="正方形/長方形 419">
          <a:extLst>
            <a:ext uri="{FF2B5EF4-FFF2-40B4-BE49-F238E27FC236}">
              <a16:creationId xmlns:a16="http://schemas.microsoft.com/office/drawing/2014/main" id="{1BBBCC58-EFB5-420E-8753-491D949F0C6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1" name="正方形/長方形 420">
          <a:extLst>
            <a:ext uri="{FF2B5EF4-FFF2-40B4-BE49-F238E27FC236}">
              <a16:creationId xmlns:a16="http://schemas.microsoft.com/office/drawing/2014/main" id="{97148EEB-FAB0-4066-AFDF-D54F2AE0210E}"/>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22" name="正方形/長方形 421">
          <a:extLst>
            <a:ext uri="{FF2B5EF4-FFF2-40B4-BE49-F238E27FC236}">
              <a16:creationId xmlns:a16="http://schemas.microsoft.com/office/drawing/2014/main" id="{97F33640-BA3D-46D4-872A-443DA73BFBB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3" name="正方形/長方形 422">
          <a:extLst>
            <a:ext uri="{FF2B5EF4-FFF2-40B4-BE49-F238E27FC236}">
              <a16:creationId xmlns:a16="http://schemas.microsoft.com/office/drawing/2014/main" id="{72793361-8FD5-4755-86E2-8101656072F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4" name="正方形/長方形 423">
          <a:extLst>
            <a:ext uri="{FF2B5EF4-FFF2-40B4-BE49-F238E27FC236}">
              <a16:creationId xmlns:a16="http://schemas.microsoft.com/office/drawing/2014/main" id="{83BB5279-C917-4A09-873D-99CCF99A81F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5" name="正方形/長方形 424">
          <a:extLst>
            <a:ext uri="{FF2B5EF4-FFF2-40B4-BE49-F238E27FC236}">
              <a16:creationId xmlns:a16="http://schemas.microsoft.com/office/drawing/2014/main" id="{B31D2838-C93C-43C5-9557-7E0640D1862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6" name="正方形/長方形 425">
          <a:extLst>
            <a:ext uri="{FF2B5EF4-FFF2-40B4-BE49-F238E27FC236}">
              <a16:creationId xmlns:a16="http://schemas.microsoft.com/office/drawing/2014/main" id="{CCD578EC-F9B6-4CCC-A541-BF212DD9B57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7" name="正方形/長方形 426">
          <a:extLst>
            <a:ext uri="{FF2B5EF4-FFF2-40B4-BE49-F238E27FC236}">
              <a16:creationId xmlns:a16="http://schemas.microsoft.com/office/drawing/2014/main" id="{DA79F9A6-40DA-48D6-9205-2ABCC9968AE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8" name="正方形/長方形 427">
          <a:extLst>
            <a:ext uri="{FF2B5EF4-FFF2-40B4-BE49-F238E27FC236}">
              <a16:creationId xmlns:a16="http://schemas.microsoft.com/office/drawing/2014/main" id="{B611F6A8-C105-445F-91EE-70E4A50ABFC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9" name="正方形/長方形 428">
          <a:extLst>
            <a:ext uri="{FF2B5EF4-FFF2-40B4-BE49-F238E27FC236}">
              <a16:creationId xmlns:a16="http://schemas.microsoft.com/office/drawing/2014/main" id="{F8FD8FB5-C315-4105-B443-4DBD395BF4D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0" name="テキスト ボックス 429">
          <a:extLst>
            <a:ext uri="{FF2B5EF4-FFF2-40B4-BE49-F238E27FC236}">
              <a16:creationId xmlns:a16="http://schemas.microsoft.com/office/drawing/2014/main" id="{36A76B85-D309-4976-AC81-9E7BA24D924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1" name="直線コネクタ 430">
          <a:extLst>
            <a:ext uri="{FF2B5EF4-FFF2-40B4-BE49-F238E27FC236}">
              <a16:creationId xmlns:a16="http://schemas.microsoft.com/office/drawing/2014/main" id="{54D67F6A-6765-4773-BEF6-B4792D0C294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2" name="テキスト ボックス 431">
          <a:extLst>
            <a:ext uri="{FF2B5EF4-FFF2-40B4-BE49-F238E27FC236}">
              <a16:creationId xmlns:a16="http://schemas.microsoft.com/office/drawing/2014/main" id="{E93340E0-1B9F-4348-82AF-9C62E40A826E}"/>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33" name="直線コネクタ 432">
          <a:extLst>
            <a:ext uri="{FF2B5EF4-FFF2-40B4-BE49-F238E27FC236}">
              <a16:creationId xmlns:a16="http://schemas.microsoft.com/office/drawing/2014/main" id="{5AF5FC78-BFC9-4959-AB83-433C1726F0C6}"/>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34" name="テキスト ボックス 433">
          <a:extLst>
            <a:ext uri="{FF2B5EF4-FFF2-40B4-BE49-F238E27FC236}">
              <a16:creationId xmlns:a16="http://schemas.microsoft.com/office/drawing/2014/main" id="{5C80A0F9-3758-43A1-952D-DFE826B8D47F}"/>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35" name="直線コネクタ 434">
          <a:extLst>
            <a:ext uri="{FF2B5EF4-FFF2-40B4-BE49-F238E27FC236}">
              <a16:creationId xmlns:a16="http://schemas.microsoft.com/office/drawing/2014/main" id="{5381EC4C-FA1C-4E55-BC10-6C267D41FFB8}"/>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36" name="テキスト ボックス 435">
          <a:extLst>
            <a:ext uri="{FF2B5EF4-FFF2-40B4-BE49-F238E27FC236}">
              <a16:creationId xmlns:a16="http://schemas.microsoft.com/office/drawing/2014/main" id="{BAC21417-F47A-4986-9183-AECBAEE8AC88}"/>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37" name="直線コネクタ 436">
          <a:extLst>
            <a:ext uri="{FF2B5EF4-FFF2-40B4-BE49-F238E27FC236}">
              <a16:creationId xmlns:a16="http://schemas.microsoft.com/office/drawing/2014/main" id="{365DF6E3-4932-4835-B1A1-114DC9854394}"/>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38" name="テキスト ボックス 437">
          <a:extLst>
            <a:ext uri="{FF2B5EF4-FFF2-40B4-BE49-F238E27FC236}">
              <a16:creationId xmlns:a16="http://schemas.microsoft.com/office/drawing/2014/main" id="{BED1898A-135D-4B43-89A4-25F8250FE6BC}"/>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39" name="直線コネクタ 438">
          <a:extLst>
            <a:ext uri="{FF2B5EF4-FFF2-40B4-BE49-F238E27FC236}">
              <a16:creationId xmlns:a16="http://schemas.microsoft.com/office/drawing/2014/main" id="{B71BBE1B-26E6-4F1D-A5C9-F5E5446AD355}"/>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40" name="テキスト ボックス 439">
          <a:extLst>
            <a:ext uri="{FF2B5EF4-FFF2-40B4-BE49-F238E27FC236}">
              <a16:creationId xmlns:a16="http://schemas.microsoft.com/office/drawing/2014/main" id="{660951BE-1169-4B4B-A934-F049D70CC95E}"/>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41" name="直線コネクタ 440">
          <a:extLst>
            <a:ext uri="{FF2B5EF4-FFF2-40B4-BE49-F238E27FC236}">
              <a16:creationId xmlns:a16="http://schemas.microsoft.com/office/drawing/2014/main" id="{508116F5-DF1E-4E19-BE86-7FA620E33CDD}"/>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42" name="テキスト ボックス 441">
          <a:extLst>
            <a:ext uri="{FF2B5EF4-FFF2-40B4-BE49-F238E27FC236}">
              <a16:creationId xmlns:a16="http://schemas.microsoft.com/office/drawing/2014/main" id="{90028CEC-308C-499C-A738-B3D418995BD7}"/>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43" name="直線コネクタ 442">
          <a:extLst>
            <a:ext uri="{FF2B5EF4-FFF2-40B4-BE49-F238E27FC236}">
              <a16:creationId xmlns:a16="http://schemas.microsoft.com/office/drawing/2014/main" id="{E866FC1F-6062-46CC-BE92-2D7F6B0E1AFE}"/>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44" name="テキスト ボックス 443">
          <a:extLst>
            <a:ext uri="{FF2B5EF4-FFF2-40B4-BE49-F238E27FC236}">
              <a16:creationId xmlns:a16="http://schemas.microsoft.com/office/drawing/2014/main" id="{E943426B-5148-479D-A80F-EE14A2858945}"/>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5" name="直線コネクタ 444">
          <a:extLst>
            <a:ext uri="{FF2B5EF4-FFF2-40B4-BE49-F238E27FC236}">
              <a16:creationId xmlns:a16="http://schemas.microsoft.com/office/drawing/2014/main" id="{1220A93E-6849-4CD1-8542-85666CBF378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6" name="【消防施設】&#10;有形固定資産減価償却率グラフ枠">
          <a:extLst>
            <a:ext uri="{FF2B5EF4-FFF2-40B4-BE49-F238E27FC236}">
              <a16:creationId xmlns:a16="http://schemas.microsoft.com/office/drawing/2014/main" id="{A249B25F-EA69-4400-9773-996DA287B41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86</xdr:row>
      <xdr:rowOff>168729</xdr:rowOff>
    </xdr:to>
    <xdr:cxnSp macro="">
      <xdr:nvCxnSpPr>
        <xdr:cNvPr id="447" name="直線コネクタ 446">
          <a:extLst>
            <a:ext uri="{FF2B5EF4-FFF2-40B4-BE49-F238E27FC236}">
              <a16:creationId xmlns:a16="http://schemas.microsoft.com/office/drawing/2014/main" id="{0C5B7A95-116D-4762-B4C1-BFEFA6EAF04D}"/>
            </a:ext>
          </a:extLst>
        </xdr:cNvPr>
        <xdr:cNvCxnSpPr/>
      </xdr:nvCxnSpPr>
      <xdr:spPr>
        <a:xfrm flipV="1">
          <a:off x="16318864" y="1343732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48" name="【消防施設】&#10;有形固定資産減価償却率最小値テキスト">
          <a:extLst>
            <a:ext uri="{FF2B5EF4-FFF2-40B4-BE49-F238E27FC236}">
              <a16:creationId xmlns:a16="http://schemas.microsoft.com/office/drawing/2014/main" id="{A1A921EA-285C-435D-AE49-9DCA0ACA5FB9}"/>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49" name="直線コネクタ 448">
          <a:extLst>
            <a:ext uri="{FF2B5EF4-FFF2-40B4-BE49-F238E27FC236}">
              <a16:creationId xmlns:a16="http://schemas.microsoft.com/office/drawing/2014/main" id="{14798E2D-9E4A-4142-BDD3-CA26CBF0C449}"/>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450" name="【消防施設】&#10;有形固定資産減価償却率最大値テキスト">
          <a:extLst>
            <a:ext uri="{FF2B5EF4-FFF2-40B4-BE49-F238E27FC236}">
              <a16:creationId xmlns:a16="http://schemas.microsoft.com/office/drawing/2014/main" id="{821755CE-4301-4E87-AA1D-14F312383A04}"/>
            </a:ext>
          </a:extLst>
        </xdr:cNvPr>
        <xdr:cNvSpPr txBox="1"/>
      </xdr:nvSpPr>
      <xdr:spPr>
        <a:xfrm>
          <a:off x="16357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451" name="直線コネクタ 450">
          <a:extLst>
            <a:ext uri="{FF2B5EF4-FFF2-40B4-BE49-F238E27FC236}">
              <a16:creationId xmlns:a16="http://schemas.microsoft.com/office/drawing/2014/main" id="{E4945B81-3E53-475A-9634-A7AD01D83D5D}"/>
            </a:ext>
          </a:extLst>
        </xdr:cNvPr>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96356</xdr:rowOff>
    </xdr:from>
    <xdr:ext cx="405111" cy="259045"/>
    <xdr:sp macro="" textlink="">
      <xdr:nvSpPr>
        <xdr:cNvPr id="452" name="【消防施設】&#10;有形固定資産減価償却率平均値テキスト">
          <a:extLst>
            <a:ext uri="{FF2B5EF4-FFF2-40B4-BE49-F238E27FC236}">
              <a16:creationId xmlns:a16="http://schemas.microsoft.com/office/drawing/2014/main" id="{7628469B-00F7-45F1-B758-00573893AAE0}"/>
            </a:ext>
          </a:extLst>
        </xdr:cNvPr>
        <xdr:cNvSpPr txBox="1"/>
      </xdr:nvSpPr>
      <xdr:spPr>
        <a:xfrm>
          <a:off x="16357600" y="141552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117929</xdr:rowOff>
    </xdr:from>
    <xdr:to>
      <xdr:col>85</xdr:col>
      <xdr:colOff>177800</xdr:colOff>
      <xdr:row>83</xdr:row>
      <xdr:rowOff>48079</xdr:rowOff>
    </xdr:to>
    <xdr:sp macro="" textlink="">
      <xdr:nvSpPr>
        <xdr:cNvPr id="453" name="フローチャート: 判断 452">
          <a:extLst>
            <a:ext uri="{FF2B5EF4-FFF2-40B4-BE49-F238E27FC236}">
              <a16:creationId xmlns:a16="http://schemas.microsoft.com/office/drawing/2014/main" id="{1D3117E9-0BCA-4572-98C5-169549400F4D}"/>
            </a:ext>
          </a:extLst>
        </xdr:cNvPr>
        <xdr:cNvSpPr/>
      </xdr:nvSpPr>
      <xdr:spPr>
        <a:xfrm>
          <a:off x="162687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127726</xdr:rowOff>
    </xdr:from>
    <xdr:to>
      <xdr:col>81</xdr:col>
      <xdr:colOff>101600</xdr:colOff>
      <xdr:row>83</xdr:row>
      <xdr:rowOff>57876</xdr:rowOff>
    </xdr:to>
    <xdr:sp macro="" textlink="">
      <xdr:nvSpPr>
        <xdr:cNvPr id="454" name="フローチャート: 判断 453">
          <a:extLst>
            <a:ext uri="{FF2B5EF4-FFF2-40B4-BE49-F238E27FC236}">
              <a16:creationId xmlns:a16="http://schemas.microsoft.com/office/drawing/2014/main" id="{936105B4-2F4E-4006-8295-1ABB2A21CE20}"/>
            </a:ext>
          </a:extLst>
        </xdr:cNvPr>
        <xdr:cNvSpPr/>
      </xdr:nvSpPr>
      <xdr:spPr>
        <a:xfrm>
          <a:off x="15430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42818</xdr:rowOff>
    </xdr:from>
    <xdr:to>
      <xdr:col>76</xdr:col>
      <xdr:colOff>165100</xdr:colOff>
      <xdr:row>83</xdr:row>
      <xdr:rowOff>144418</xdr:rowOff>
    </xdr:to>
    <xdr:sp macro="" textlink="">
      <xdr:nvSpPr>
        <xdr:cNvPr id="455" name="フローチャート: 判断 454">
          <a:extLst>
            <a:ext uri="{FF2B5EF4-FFF2-40B4-BE49-F238E27FC236}">
              <a16:creationId xmlns:a16="http://schemas.microsoft.com/office/drawing/2014/main" id="{6F72465D-F100-4E4A-A253-7F855D88E5E2}"/>
            </a:ext>
          </a:extLst>
        </xdr:cNvPr>
        <xdr:cNvSpPr/>
      </xdr:nvSpPr>
      <xdr:spPr>
        <a:xfrm>
          <a:off x="14541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37919</xdr:rowOff>
    </xdr:from>
    <xdr:to>
      <xdr:col>72</xdr:col>
      <xdr:colOff>38100</xdr:colOff>
      <xdr:row>83</xdr:row>
      <xdr:rowOff>139519</xdr:rowOff>
    </xdr:to>
    <xdr:sp macro="" textlink="">
      <xdr:nvSpPr>
        <xdr:cNvPr id="456" name="フローチャート: 判断 455">
          <a:extLst>
            <a:ext uri="{FF2B5EF4-FFF2-40B4-BE49-F238E27FC236}">
              <a16:creationId xmlns:a16="http://schemas.microsoft.com/office/drawing/2014/main" id="{0FD2E4C5-A483-4DCF-9BDE-0FE774640708}"/>
            </a:ext>
          </a:extLst>
        </xdr:cNvPr>
        <xdr:cNvSpPr/>
      </xdr:nvSpPr>
      <xdr:spPr>
        <a:xfrm>
          <a:off x="13652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59145</xdr:rowOff>
    </xdr:from>
    <xdr:to>
      <xdr:col>67</xdr:col>
      <xdr:colOff>101600</xdr:colOff>
      <xdr:row>83</xdr:row>
      <xdr:rowOff>160745</xdr:rowOff>
    </xdr:to>
    <xdr:sp macro="" textlink="">
      <xdr:nvSpPr>
        <xdr:cNvPr id="457" name="フローチャート: 判断 456">
          <a:extLst>
            <a:ext uri="{FF2B5EF4-FFF2-40B4-BE49-F238E27FC236}">
              <a16:creationId xmlns:a16="http://schemas.microsoft.com/office/drawing/2014/main" id="{4DAA496C-4ABF-4086-A9FC-67A2510297A3}"/>
            </a:ext>
          </a:extLst>
        </xdr:cNvPr>
        <xdr:cNvSpPr/>
      </xdr:nvSpPr>
      <xdr:spPr>
        <a:xfrm>
          <a:off x="12763500" y="1428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8" name="テキスト ボックス 457">
          <a:extLst>
            <a:ext uri="{FF2B5EF4-FFF2-40B4-BE49-F238E27FC236}">
              <a16:creationId xmlns:a16="http://schemas.microsoft.com/office/drawing/2014/main" id="{A8FF20AD-51F1-47AC-A660-D37A98D2242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9" name="テキスト ボックス 458">
          <a:extLst>
            <a:ext uri="{FF2B5EF4-FFF2-40B4-BE49-F238E27FC236}">
              <a16:creationId xmlns:a16="http://schemas.microsoft.com/office/drawing/2014/main" id="{B241431F-039E-4E29-A830-A2B6DCAD4149}"/>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0" name="テキスト ボックス 459">
          <a:extLst>
            <a:ext uri="{FF2B5EF4-FFF2-40B4-BE49-F238E27FC236}">
              <a16:creationId xmlns:a16="http://schemas.microsoft.com/office/drawing/2014/main" id="{6468F626-2B0D-4DD1-A06E-9603A3CE897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1" name="テキスト ボックス 460">
          <a:extLst>
            <a:ext uri="{FF2B5EF4-FFF2-40B4-BE49-F238E27FC236}">
              <a16:creationId xmlns:a16="http://schemas.microsoft.com/office/drawing/2014/main" id="{7405584E-B7B4-4B5B-8A93-03E69438BEF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2" name="テキスト ボックス 461">
          <a:extLst>
            <a:ext uri="{FF2B5EF4-FFF2-40B4-BE49-F238E27FC236}">
              <a16:creationId xmlns:a16="http://schemas.microsoft.com/office/drawing/2014/main" id="{69574186-FDE8-46C4-966B-976997767D6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49349</xdr:rowOff>
    </xdr:from>
    <xdr:to>
      <xdr:col>85</xdr:col>
      <xdr:colOff>177800</xdr:colOff>
      <xdr:row>79</xdr:row>
      <xdr:rowOff>150949</xdr:rowOff>
    </xdr:to>
    <xdr:sp macro="" textlink="">
      <xdr:nvSpPr>
        <xdr:cNvPr id="463" name="楕円 462">
          <a:extLst>
            <a:ext uri="{FF2B5EF4-FFF2-40B4-BE49-F238E27FC236}">
              <a16:creationId xmlns:a16="http://schemas.microsoft.com/office/drawing/2014/main" id="{EC7C97DE-13EB-4244-9867-E14581790AFD}"/>
            </a:ext>
          </a:extLst>
        </xdr:cNvPr>
        <xdr:cNvSpPr/>
      </xdr:nvSpPr>
      <xdr:spPr>
        <a:xfrm>
          <a:off x="16268700" y="1359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72226</xdr:rowOff>
    </xdr:from>
    <xdr:ext cx="405111" cy="259045"/>
    <xdr:sp macro="" textlink="">
      <xdr:nvSpPr>
        <xdr:cNvPr id="464" name="【消防施設】&#10;有形固定資産減価償却率該当値テキスト">
          <a:extLst>
            <a:ext uri="{FF2B5EF4-FFF2-40B4-BE49-F238E27FC236}">
              <a16:creationId xmlns:a16="http://schemas.microsoft.com/office/drawing/2014/main" id="{BA73A436-4E34-4C19-B625-5B8BCE783893}"/>
            </a:ext>
          </a:extLst>
        </xdr:cNvPr>
        <xdr:cNvSpPr txBox="1"/>
      </xdr:nvSpPr>
      <xdr:spPr>
        <a:xfrm>
          <a:off x="16357600" y="13445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168548</xdr:rowOff>
    </xdr:from>
    <xdr:to>
      <xdr:col>81</xdr:col>
      <xdr:colOff>101600</xdr:colOff>
      <xdr:row>79</xdr:row>
      <xdr:rowOff>98698</xdr:rowOff>
    </xdr:to>
    <xdr:sp macro="" textlink="">
      <xdr:nvSpPr>
        <xdr:cNvPr id="465" name="楕円 464">
          <a:extLst>
            <a:ext uri="{FF2B5EF4-FFF2-40B4-BE49-F238E27FC236}">
              <a16:creationId xmlns:a16="http://schemas.microsoft.com/office/drawing/2014/main" id="{1545A4B2-25D8-4CC1-A02B-2F19BA2C705C}"/>
            </a:ext>
          </a:extLst>
        </xdr:cNvPr>
        <xdr:cNvSpPr/>
      </xdr:nvSpPr>
      <xdr:spPr>
        <a:xfrm>
          <a:off x="15430500" y="1354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47898</xdr:rowOff>
    </xdr:from>
    <xdr:to>
      <xdr:col>85</xdr:col>
      <xdr:colOff>127000</xdr:colOff>
      <xdr:row>79</xdr:row>
      <xdr:rowOff>100149</xdr:rowOff>
    </xdr:to>
    <xdr:cxnSp macro="">
      <xdr:nvCxnSpPr>
        <xdr:cNvPr id="466" name="直線コネクタ 465">
          <a:extLst>
            <a:ext uri="{FF2B5EF4-FFF2-40B4-BE49-F238E27FC236}">
              <a16:creationId xmlns:a16="http://schemas.microsoft.com/office/drawing/2014/main" id="{CE18C108-FDB2-4137-8003-CB213C0FB400}"/>
            </a:ext>
          </a:extLst>
        </xdr:cNvPr>
        <xdr:cNvCxnSpPr/>
      </xdr:nvCxnSpPr>
      <xdr:spPr>
        <a:xfrm>
          <a:off x="15481300" y="13592448"/>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124461</xdr:rowOff>
    </xdr:from>
    <xdr:to>
      <xdr:col>76</xdr:col>
      <xdr:colOff>165100</xdr:colOff>
      <xdr:row>79</xdr:row>
      <xdr:rowOff>54611</xdr:rowOff>
    </xdr:to>
    <xdr:sp macro="" textlink="">
      <xdr:nvSpPr>
        <xdr:cNvPr id="467" name="楕円 466">
          <a:extLst>
            <a:ext uri="{FF2B5EF4-FFF2-40B4-BE49-F238E27FC236}">
              <a16:creationId xmlns:a16="http://schemas.microsoft.com/office/drawing/2014/main" id="{C633988F-4F58-41F5-A713-51A03EA04520}"/>
            </a:ext>
          </a:extLst>
        </xdr:cNvPr>
        <xdr:cNvSpPr/>
      </xdr:nvSpPr>
      <xdr:spPr>
        <a:xfrm>
          <a:off x="14541500" y="134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3811</xdr:rowOff>
    </xdr:from>
    <xdr:to>
      <xdr:col>81</xdr:col>
      <xdr:colOff>50800</xdr:colOff>
      <xdr:row>79</xdr:row>
      <xdr:rowOff>47898</xdr:rowOff>
    </xdr:to>
    <xdr:cxnSp macro="">
      <xdr:nvCxnSpPr>
        <xdr:cNvPr id="468" name="直線コネクタ 467">
          <a:extLst>
            <a:ext uri="{FF2B5EF4-FFF2-40B4-BE49-F238E27FC236}">
              <a16:creationId xmlns:a16="http://schemas.microsoft.com/office/drawing/2014/main" id="{E8FD4F11-F598-42A2-8599-0A611B20183E}"/>
            </a:ext>
          </a:extLst>
        </xdr:cNvPr>
        <xdr:cNvCxnSpPr/>
      </xdr:nvCxnSpPr>
      <xdr:spPr>
        <a:xfrm>
          <a:off x="14592300" y="13548361"/>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116295</xdr:rowOff>
    </xdr:from>
    <xdr:to>
      <xdr:col>72</xdr:col>
      <xdr:colOff>38100</xdr:colOff>
      <xdr:row>79</xdr:row>
      <xdr:rowOff>46445</xdr:rowOff>
    </xdr:to>
    <xdr:sp macro="" textlink="">
      <xdr:nvSpPr>
        <xdr:cNvPr id="469" name="楕円 468">
          <a:extLst>
            <a:ext uri="{FF2B5EF4-FFF2-40B4-BE49-F238E27FC236}">
              <a16:creationId xmlns:a16="http://schemas.microsoft.com/office/drawing/2014/main" id="{255FA5AF-C131-47AA-8E2B-E9426A1BF467}"/>
            </a:ext>
          </a:extLst>
        </xdr:cNvPr>
        <xdr:cNvSpPr/>
      </xdr:nvSpPr>
      <xdr:spPr>
        <a:xfrm>
          <a:off x="13652500" y="1348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167095</xdr:rowOff>
    </xdr:from>
    <xdr:to>
      <xdr:col>76</xdr:col>
      <xdr:colOff>114300</xdr:colOff>
      <xdr:row>79</xdr:row>
      <xdr:rowOff>3811</xdr:rowOff>
    </xdr:to>
    <xdr:cxnSp macro="">
      <xdr:nvCxnSpPr>
        <xdr:cNvPr id="470" name="直線コネクタ 469">
          <a:extLst>
            <a:ext uri="{FF2B5EF4-FFF2-40B4-BE49-F238E27FC236}">
              <a16:creationId xmlns:a16="http://schemas.microsoft.com/office/drawing/2014/main" id="{4B4BBD53-FA18-43A8-B9D8-B83D47D625FF}"/>
            </a:ext>
          </a:extLst>
        </xdr:cNvPr>
        <xdr:cNvCxnSpPr/>
      </xdr:nvCxnSpPr>
      <xdr:spPr>
        <a:xfrm>
          <a:off x="13703300" y="13540195"/>
          <a:ext cx="8890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165281</xdr:rowOff>
    </xdr:from>
    <xdr:to>
      <xdr:col>67</xdr:col>
      <xdr:colOff>101600</xdr:colOff>
      <xdr:row>79</xdr:row>
      <xdr:rowOff>95431</xdr:rowOff>
    </xdr:to>
    <xdr:sp macro="" textlink="">
      <xdr:nvSpPr>
        <xdr:cNvPr id="471" name="楕円 470">
          <a:extLst>
            <a:ext uri="{FF2B5EF4-FFF2-40B4-BE49-F238E27FC236}">
              <a16:creationId xmlns:a16="http://schemas.microsoft.com/office/drawing/2014/main" id="{B46B9A59-F6BA-4357-844E-B9F1A22D28E5}"/>
            </a:ext>
          </a:extLst>
        </xdr:cNvPr>
        <xdr:cNvSpPr/>
      </xdr:nvSpPr>
      <xdr:spPr>
        <a:xfrm>
          <a:off x="12763500" y="1353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167095</xdr:rowOff>
    </xdr:from>
    <xdr:to>
      <xdr:col>71</xdr:col>
      <xdr:colOff>177800</xdr:colOff>
      <xdr:row>79</xdr:row>
      <xdr:rowOff>44631</xdr:rowOff>
    </xdr:to>
    <xdr:cxnSp macro="">
      <xdr:nvCxnSpPr>
        <xdr:cNvPr id="472" name="直線コネクタ 471">
          <a:extLst>
            <a:ext uri="{FF2B5EF4-FFF2-40B4-BE49-F238E27FC236}">
              <a16:creationId xmlns:a16="http://schemas.microsoft.com/office/drawing/2014/main" id="{F64C19F5-8790-4A15-82D8-086DD76AD487}"/>
            </a:ext>
          </a:extLst>
        </xdr:cNvPr>
        <xdr:cNvCxnSpPr/>
      </xdr:nvCxnSpPr>
      <xdr:spPr>
        <a:xfrm flipV="1">
          <a:off x="12814300" y="13540195"/>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49003</xdr:rowOff>
    </xdr:from>
    <xdr:ext cx="405111" cy="259045"/>
    <xdr:sp macro="" textlink="">
      <xdr:nvSpPr>
        <xdr:cNvPr id="473" name="n_1aveValue【消防施設】&#10;有形固定資産減価償却率">
          <a:extLst>
            <a:ext uri="{FF2B5EF4-FFF2-40B4-BE49-F238E27FC236}">
              <a16:creationId xmlns:a16="http://schemas.microsoft.com/office/drawing/2014/main" id="{3A526BFD-D867-4B90-B77D-FB5553A20E41}"/>
            </a:ext>
          </a:extLst>
        </xdr:cNvPr>
        <xdr:cNvSpPr txBox="1"/>
      </xdr:nvSpPr>
      <xdr:spPr>
        <a:xfrm>
          <a:off x="15266044" y="1427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135545</xdr:rowOff>
    </xdr:from>
    <xdr:ext cx="405111" cy="259045"/>
    <xdr:sp macro="" textlink="">
      <xdr:nvSpPr>
        <xdr:cNvPr id="474" name="n_2aveValue【消防施設】&#10;有形固定資産減価償却率">
          <a:extLst>
            <a:ext uri="{FF2B5EF4-FFF2-40B4-BE49-F238E27FC236}">
              <a16:creationId xmlns:a16="http://schemas.microsoft.com/office/drawing/2014/main" id="{3E19EF75-F849-4660-BAB8-91FE6A98EE2A}"/>
            </a:ext>
          </a:extLst>
        </xdr:cNvPr>
        <xdr:cNvSpPr txBox="1"/>
      </xdr:nvSpPr>
      <xdr:spPr>
        <a:xfrm>
          <a:off x="14389744"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130646</xdr:rowOff>
    </xdr:from>
    <xdr:ext cx="405111" cy="259045"/>
    <xdr:sp macro="" textlink="">
      <xdr:nvSpPr>
        <xdr:cNvPr id="475" name="n_3aveValue【消防施設】&#10;有形固定資産減価償却率">
          <a:extLst>
            <a:ext uri="{FF2B5EF4-FFF2-40B4-BE49-F238E27FC236}">
              <a16:creationId xmlns:a16="http://schemas.microsoft.com/office/drawing/2014/main" id="{BB19AD3F-D119-4914-B363-CD9CC2DEB92C}"/>
            </a:ext>
          </a:extLst>
        </xdr:cNvPr>
        <xdr:cNvSpPr txBox="1"/>
      </xdr:nvSpPr>
      <xdr:spPr>
        <a:xfrm>
          <a:off x="135007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151872</xdr:rowOff>
    </xdr:from>
    <xdr:ext cx="405111" cy="259045"/>
    <xdr:sp macro="" textlink="">
      <xdr:nvSpPr>
        <xdr:cNvPr id="476" name="n_4aveValue【消防施設】&#10;有形固定資産減価償却率">
          <a:extLst>
            <a:ext uri="{FF2B5EF4-FFF2-40B4-BE49-F238E27FC236}">
              <a16:creationId xmlns:a16="http://schemas.microsoft.com/office/drawing/2014/main" id="{39B11CC7-3CAD-473D-84EC-98165D07DFDB}"/>
            </a:ext>
          </a:extLst>
        </xdr:cNvPr>
        <xdr:cNvSpPr txBox="1"/>
      </xdr:nvSpPr>
      <xdr:spPr>
        <a:xfrm>
          <a:off x="12611744" y="1438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115225</xdr:rowOff>
    </xdr:from>
    <xdr:ext cx="405111" cy="259045"/>
    <xdr:sp macro="" textlink="">
      <xdr:nvSpPr>
        <xdr:cNvPr id="477" name="n_1mainValue【消防施設】&#10;有形固定資産減価償却率">
          <a:extLst>
            <a:ext uri="{FF2B5EF4-FFF2-40B4-BE49-F238E27FC236}">
              <a16:creationId xmlns:a16="http://schemas.microsoft.com/office/drawing/2014/main" id="{D0ECBB04-5D51-44FE-A6D4-08E705F6B8B2}"/>
            </a:ext>
          </a:extLst>
        </xdr:cNvPr>
        <xdr:cNvSpPr txBox="1"/>
      </xdr:nvSpPr>
      <xdr:spPr>
        <a:xfrm>
          <a:off x="15266044" y="13316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71138</xdr:rowOff>
    </xdr:from>
    <xdr:ext cx="405111" cy="259045"/>
    <xdr:sp macro="" textlink="">
      <xdr:nvSpPr>
        <xdr:cNvPr id="478" name="n_2mainValue【消防施設】&#10;有形固定資産減価償却率">
          <a:extLst>
            <a:ext uri="{FF2B5EF4-FFF2-40B4-BE49-F238E27FC236}">
              <a16:creationId xmlns:a16="http://schemas.microsoft.com/office/drawing/2014/main" id="{B086FA43-4643-4040-9865-F58782596D1C}"/>
            </a:ext>
          </a:extLst>
        </xdr:cNvPr>
        <xdr:cNvSpPr txBox="1"/>
      </xdr:nvSpPr>
      <xdr:spPr>
        <a:xfrm>
          <a:off x="14389744" y="1327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62972</xdr:rowOff>
    </xdr:from>
    <xdr:ext cx="405111" cy="259045"/>
    <xdr:sp macro="" textlink="">
      <xdr:nvSpPr>
        <xdr:cNvPr id="479" name="n_3mainValue【消防施設】&#10;有形固定資産減価償却率">
          <a:extLst>
            <a:ext uri="{FF2B5EF4-FFF2-40B4-BE49-F238E27FC236}">
              <a16:creationId xmlns:a16="http://schemas.microsoft.com/office/drawing/2014/main" id="{088F2D9F-1D76-4166-9827-8A666D191868}"/>
            </a:ext>
          </a:extLst>
        </xdr:cNvPr>
        <xdr:cNvSpPr txBox="1"/>
      </xdr:nvSpPr>
      <xdr:spPr>
        <a:xfrm>
          <a:off x="13500744" y="1326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111958</xdr:rowOff>
    </xdr:from>
    <xdr:ext cx="405111" cy="259045"/>
    <xdr:sp macro="" textlink="">
      <xdr:nvSpPr>
        <xdr:cNvPr id="480" name="n_4mainValue【消防施設】&#10;有形固定資産減価償却率">
          <a:extLst>
            <a:ext uri="{FF2B5EF4-FFF2-40B4-BE49-F238E27FC236}">
              <a16:creationId xmlns:a16="http://schemas.microsoft.com/office/drawing/2014/main" id="{801E109A-DF17-48A7-9602-FC038C0D2257}"/>
            </a:ext>
          </a:extLst>
        </xdr:cNvPr>
        <xdr:cNvSpPr txBox="1"/>
      </xdr:nvSpPr>
      <xdr:spPr>
        <a:xfrm>
          <a:off x="12611744" y="13313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1" name="正方形/長方形 480">
          <a:extLst>
            <a:ext uri="{FF2B5EF4-FFF2-40B4-BE49-F238E27FC236}">
              <a16:creationId xmlns:a16="http://schemas.microsoft.com/office/drawing/2014/main" id="{2218F23C-F489-40A1-BA1A-2C235A21B79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2" name="正方形/長方形 481">
          <a:extLst>
            <a:ext uri="{FF2B5EF4-FFF2-40B4-BE49-F238E27FC236}">
              <a16:creationId xmlns:a16="http://schemas.microsoft.com/office/drawing/2014/main" id="{49505C13-CE9B-430D-9243-51ABEFD432F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3" name="正方形/長方形 482">
          <a:extLst>
            <a:ext uri="{FF2B5EF4-FFF2-40B4-BE49-F238E27FC236}">
              <a16:creationId xmlns:a16="http://schemas.microsoft.com/office/drawing/2014/main" id="{3AD0FD08-5C54-42F2-A06F-4305DCFF629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4" name="正方形/長方形 483">
          <a:extLst>
            <a:ext uri="{FF2B5EF4-FFF2-40B4-BE49-F238E27FC236}">
              <a16:creationId xmlns:a16="http://schemas.microsoft.com/office/drawing/2014/main" id="{CEDA8E50-E9A5-4B3A-90D7-27218786E9E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5" name="正方形/長方形 484">
          <a:extLst>
            <a:ext uri="{FF2B5EF4-FFF2-40B4-BE49-F238E27FC236}">
              <a16:creationId xmlns:a16="http://schemas.microsoft.com/office/drawing/2014/main" id="{58642ADF-4093-4BF3-9664-5D6748FC243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6" name="正方形/長方形 485">
          <a:extLst>
            <a:ext uri="{FF2B5EF4-FFF2-40B4-BE49-F238E27FC236}">
              <a16:creationId xmlns:a16="http://schemas.microsoft.com/office/drawing/2014/main" id="{F6CBB18D-4EE3-400D-8BF0-790290AA2D2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7" name="正方形/長方形 486">
          <a:extLst>
            <a:ext uri="{FF2B5EF4-FFF2-40B4-BE49-F238E27FC236}">
              <a16:creationId xmlns:a16="http://schemas.microsoft.com/office/drawing/2014/main" id="{9A08330D-EC36-42FB-9588-4B490568297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8" name="正方形/長方形 487">
          <a:extLst>
            <a:ext uri="{FF2B5EF4-FFF2-40B4-BE49-F238E27FC236}">
              <a16:creationId xmlns:a16="http://schemas.microsoft.com/office/drawing/2014/main" id="{461CFD75-1F48-4170-83EB-15B29C2B58AE}"/>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89" name="テキスト ボックス 488">
          <a:extLst>
            <a:ext uri="{FF2B5EF4-FFF2-40B4-BE49-F238E27FC236}">
              <a16:creationId xmlns:a16="http://schemas.microsoft.com/office/drawing/2014/main" id="{1082E1F5-85FE-4A24-BE12-6DB9BD73AFC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0" name="直線コネクタ 489">
          <a:extLst>
            <a:ext uri="{FF2B5EF4-FFF2-40B4-BE49-F238E27FC236}">
              <a16:creationId xmlns:a16="http://schemas.microsoft.com/office/drawing/2014/main" id="{4FA18C1A-A41E-4DDC-AB7A-72853EDDF792}"/>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91" name="直線コネクタ 490">
          <a:extLst>
            <a:ext uri="{FF2B5EF4-FFF2-40B4-BE49-F238E27FC236}">
              <a16:creationId xmlns:a16="http://schemas.microsoft.com/office/drawing/2014/main" id="{30B554F8-947D-4DED-9BD7-5BF5869E2834}"/>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92" name="テキスト ボックス 491">
          <a:extLst>
            <a:ext uri="{FF2B5EF4-FFF2-40B4-BE49-F238E27FC236}">
              <a16:creationId xmlns:a16="http://schemas.microsoft.com/office/drawing/2014/main" id="{C92AB7DA-5630-47B2-9B50-3113DF09D4CB}"/>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93" name="直線コネクタ 492">
          <a:extLst>
            <a:ext uri="{FF2B5EF4-FFF2-40B4-BE49-F238E27FC236}">
              <a16:creationId xmlns:a16="http://schemas.microsoft.com/office/drawing/2014/main" id="{A0FBF184-95F6-4672-A21A-2C6C73383B04}"/>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94" name="テキスト ボックス 493">
          <a:extLst>
            <a:ext uri="{FF2B5EF4-FFF2-40B4-BE49-F238E27FC236}">
              <a16:creationId xmlns:a16="http://schemas.microsoft.com/office/drawing/2014/main" id="{C5D2E7A3-B969-4EE8-A8C7-47B6BEFE1EDE}"/>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95" name="直線コネクタ 494">
          <a:extLst>
            <a:ext uri="{FF2B5EF4-FFF2-40B4-BE49-F238E27FC236}">
              <a16:creationId xmlns:a16="http://schemas.microsoft.com/office/drawing/2014/main" id="{49AEB759-1AE7-4E01-B459-64870B0B690C}"/>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96" name="テキスト ボックス 495">
          <a:extLst>
            <a:ext uri="{FF2B5EF4-FFF2-40B4-BE49-F238E27FC236}">
              <a16:creationId xmlns:a16="http://schemas.microsoft.com/office/drawing/2014/main" id="{5A3D3F91-4605-459B-806A-E7A1868DA5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97" name="直線コネクタ 496">
          <a:extLst>
            <a:ext uri="{FF2B5EF4-FFF2-40B4-BE49-F238E27FC236}">
              <a16:creationId xmlns:a16="http://schemas.microsoft.com/office/drawing/2014/main" id="{7840C51D-559C-4871-8A1F-433A019B3AAA}"/>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98" name="テキスト ボックス 497">
          <a:extLst>
            <a:ext uri="{FF2B5EF4-FFF2-40B4-BE49-F238E27FC236}">
              <a16:creationId xmlns:a16="http://schemas.microsoft.com/office/drawing/2014/main" id="{60244098-3EE2-429A-B1CB-216F9FF19865}"/>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99" name="直線コネクタ 498">
          <a:extLst>
            <a:ext uri="{FF2B5EF4-FFF2-40B4-BE49-F238E27FC236}">
              <a16:creationId xmlns:a16="http://schemas.microsoft.com/office/drawing/2014/main" id="{E47C88C4-DCC9-49A7-A159-2F071586F954}"/>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00" name="テキスト ボックス 499">
          <a:extLst>
            <a:ext uri="{FF2B5EF4-FFF2-40B4-BE49-F238E27FC236}">
              <a16:creationId xmlns:a16="http://schemas.microsoft.com/office/drawing/2014/main" id="{2AF29CC8-0368-497A-9271-09F1E775EEA5}"/>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01" name="直線コネクタ 500">
          <a:extLst>
            <a:ext uri="{FF2B5EF4-FFF2-40B4-BE49-F238E27FC236}">
              <a16:creationId xmlns:a16="http://schemas.microsoft.com/office/drawing/2014/main" id="{9FBB84C8-CC8C-433C-96FE-8ABFE831472D}"/>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02" name="テキスト ボックス 501">
          <a:extLst>
            <a:ext uri="{FF2B5EF4-FFF2-40B4-BE49-F238E27FC236}">
              <a16:creationId xmlns:a16="http://schemas.microsoft.com/office/drawing/2014/main" id="{32FBCE6B-49F0-4F67-8DA3-E14978B844C8}"/>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3" name="直線コネクタ 502">
          <a:extLst>
            <a:ext uri="{FF2B5EF4-FFF2-40B4-BE49-F238E27FC236}">
              <a16:creationId xmlns:a16="http://schemas.microsoft.com/office/drawing/2014/main" id="{08E16CFE-B27D-493D-A09E-BB78A78C606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4" name="テキスト ボックス 503">
          <a:extLst>
            <a:ext uri="{FF2B5EF4-FFF2-40B4-BE49-F238E27FC236}">
              <a16:creationId xmlns:a16="http://schemas.microsoft.com/office/drawing/2014/main" id="{20607807-C652-4F75-A6ED-6F5FDFE4CBCB}"/>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5" name="【消防施設】&#10;一人当たり面積グラフ枠">
          <a:extLst>
            <a:ext uri="{FF2B5EF4-FFF2-40B4-BE49-F238E27FC236}">
              <a16:creationId xmlns:a16="http://schemas.microsoft.com/office/drawing/2014/main" id="{4A0F9E82-F49B-461E-8F03-1546A65BEEA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91439</xdr:rowOff>
    </xdr:from>
    <xdr:to>
      <xdr:col>116</xdr:col>
      <xdr:colOff>62864</xdr:colOff>
      <xdr:row>86</xdr:row>
      <xdr:rowOff>166551</xdr:rowOff>
    </xdr:to>
    <xdr:cxnSp macro="">
      <xdr:nvCxnSpPr>
        <xdr:cNvPr id="506" name="直線コネクタ 505">
          <a:extLst>
            <a:ext uri="{FF2B5EF4-FFF2-40B4-BE49-F238E27FC236}">
              <a16:creationId xmlns:a16="http://schemas.microsoft.com/office/drawing/2014/main" id="{2E609964-A6F8-4956-B1CC-B1C6EC47FD60}"/>
            </a:ext>
          </a:extLst>
        </xdr:cNvPr>
        <xdr:cNvCxnSpPr/>
      </xdr:nvCxnSpPr>
      <xdr:spPr>
        <a:xfrm flipV="1">
          <a:off x="22160864" y="13464539"/>
          <a:ext cx="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170378</xdr:rowOff>
    </xdr:from>
    <xdr:ext cx="469744" cy="259045"/>
    <xdr:sp macro="" textlink="">
      <xdr:nvSpPr>
        <xdr:cNvPr id="507" name="【消防施設】&#10;一人当たり面積最小値テキスト">
          <a:extLst>
            <a:ext uri="{FF2B5EF4-FFF2-40B4-BE49-F238E27FC236}">
              <a16:creationId xmlns:a16="http://schemas.microsoft.com/office/drawing/2014/main" id="{419E4DAB-0695-4C51-9781-D7E58A5AB124}"/>
            </a:ext>
          </a:extLst>
        </xdr:cNvPr>
        <xdr:cNvSpPr txBox="1"/>
      </xdr:nvSpPr>
      <xdr:spPr>
        <a:xfrm>
          <a:off x="22199600" y="14915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166551</xdr:rowOff>
    </xdr:from>
    <xdr:to>
      <xdr:col>116</xdr:col>
      <xdr:colOff>152400</xdr:colOff>
      <xdr:row>86</xdr:row>
      <xdr:rowOff>166551</xdr:rowOff>
    </xdr:to>
    <xdr:cxnSp macro="">
      <xdr:nvCxnSpPr>
        <xdr:cNvPr id="508" name="直線コネクタ 507">
          <a:extLst>
            <a:ext uri="{FF2B5EF4-FFF2-40B4-BE49-F238E27FC236}">
              <a16:creationId xmlns:a16="http://schemas.microsoft.com/office/drawing/2014/main" id="{757E2C1C-3992-4EBC-9508-0EEFE2ED82D8}"/>
            </a:ext>
          </a:extLst>
        </xdr:cNvPr>
        <xdr:cNvCxnSpPr/>
      </xdr:nvCxnSpPr>
      <xdr:spPr>
        <a:xfrm>
          <a:off x="22072600" y="149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38116</xdr:rowOff>
    </xdr:from>
    <xdr:ext cx="469744" cy="259045"/>
    <xdr:sp macro="" textlink="">
      <xdr:nvSpPr>
        <xdr:cNvPr id="509" name="【消防施設】&#10;一人当たり面積最大値テキスト">
          <a:extLst>
            <a:ext uri="{FF2B5EF4-FFF2-40B4-BE49-F238E27FC236}">
              <a16:creationId xmlns:a16="http://schemas.microsoft.com/office/drawing/2014/main" id="{C294E596-78F5-458E-BD96-BF006C92BCEE}"/>
            </a:ext>
          </a:extLst>
        </xdr:cNvPr>
        <xdr:cNvSpPr txBox="1"/>
      </xdr:nvSpPr>
      <xdr:spPr>
        <a:xfrm>
          <a:off x="22199600" y="1323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91439</xdr:rowOff>
    </xdr:from>
    <xdr:to>
      <xdr:col>116</xdr:col>
      <xdr:colOff>152400</xdr:colOff>
      <xdr:row>78</xdr:row>
      <xdr:rowOff>91439</xdr:rowOff>
    </xdr:to>
    <xdr:cxnSp macro="">
      <xdr:nvCxnSpPr>
        <xdr:cNvPr id="510" name="直線コネクタ 509">
          <a:extLst>
            <a:ext uri="{FF2B5EF4-FFF2-40B4-BE49-F238E27FC236}">
              <a16:creationId xmlns:a16="http://schemas.microsoft.com/office/drawing/2014/main" id="{CDF9BC19-136A-469B-B598-B23C6541FE62}"/>
            </a:ext>
          </a:extLst>
        </xdr:cNvPr>
        <xdr:cNvCxnSpPr/>
      </xdr:nvCxnSpPr>
      <xdr:spPr>
        <a:xfrm>
          <a:off x="22072600" y="1346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17253</xdr:rowOff>
    </xdr:from>
    <xdr:ext cx="469744" cy="259045"/>
    <xdr:sp macro="" textlink="">
      <xdr:nvSpPr>
        <xdr:cNvPr id="511" name="【消防施設】&#10;一人当たり面積平均値テキスト">
          <a:extLst>
            <a:ext uri="{FF2B5EF4-FFF2-40B4-BE49-F238E27FC236}">
              <a16:creationId xmlns:a16="http://schemas.microsoft.com/office/drawing/2014/main" id="{7D822ED1-12D7-498C-B06C-94552365B1FF}"/>
            </a:ext>
          </a:extLst>
        </xdr:cNvPr>
        <xdr:cNvSpPr txBox="1"/>
      </xdr:nvSpPr>
      <xdr:spPr>
        <a:xfrm>
          <a:off x="22199600" y="144190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165826</xdr:rowOff>
    </xdr:from>
    <xdr:to>
      <xdr:col>116</xdr:col>
      <xdr:colOff>114300</xdr:colOff>
      <xdr:row>85</xdr:row>
      <xdr:rowOff>95976</xdr:rowOff>
    </xdr:to>
    <xdr:sp macro="" textlink="">
      <xdr:nvSpPr>
        <xdr:cNvPr id="512" name="フローチャート: 判断 511">
          <a:extLst>
            <a:ext uri="{FF2B5EF4-FFF2-40B4-BE49-F238E27FC236}">
              <a16:creationId xmlns:a16="http://schemas.microsoft.com/office/drawing/2014/main" id="{8A331FA7-9E6F-4B62-8372-C56040B79890}"/>
            </a:ext>
          </a:extLst>
        </xdr:cNvPr>
        <xdr:cNvSpPr/>
      </xdr:nvSpPr>
      <xdr:spPr>
        <a:xfrm>
          <a:off x="22110700" y="1456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45538</xdr:rowOff>
    </xdr:from>
    <xdr:to>
      <xdr:col>112</xdr:col>
      <xdr:colOff>38100</xdr:colOff>
      <xdr:row>85</xdr:row>
      <xdr:rowOff>147138</xdr:rowOff>
    </xdr:to>
    <xdr:sp macro="" textlink="">
      <xdr:nvSpPr>
        <xdr:cNvPr id="513" name="フローチャート: 判断 512">
          <a:extLst>
            <a:ext uri="{FF2B5EF4-FFF2-40B4-BE49-F238E27FC236}">
              <a16:creationId xmlns:a16="http://schemas.microsoft.com/office/drawing/2014/main" id="{541EAB5B-4E84-4B7B-9046-23A7A587DD6F}"/>
            </a:ext>
          </a:extLst>
        </xdr:cNvPr>
        <xdr:cNvSpPr/>
      </xdr:nvSpPr>
      <xdr:spPr>
        <a:xfrm>
          <a:off x="21272500" y="1461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49893</xdr:rowOff>
    </xdr:from>
    <xdr:to>
      <xdr:col>107</xdr:col>
      <xdr:colOff>101600</xdr:colOff>
      <xdr:row>85</xdr:row>
      <xdr:rowOff>151493</xdr:rowOff>
    </xdr:to>
    <xdr:sp macro="" textlink="">
      <xdr:nvSpPr>
        <xdr:cNvPr id="514" name="フローチャート: 判断 513">
          <a:extLst>
            <a:ext uri="{FF2B5EF4-FFF2-40B4-BE49-F238E27FC236}">
              <a16:creationId xmlns:a16="http://schemas.microsoft.com/office/drawing/2014/main" id="{969849F3-6021-42C4-8239-E2F3A8DF543E}"/>
            </a:ext>
          </a:extLst>
        </xdr:cNvPr>
        <xdr:cNvSpPr/>
      </xdr:nvSpPr>
      <xdr:spPr>
        <a:xfrm>
          <a:off x="203835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55336</xdr:rowOff>
    </xdr:from>
    <xdr:to>
      <xdr:col>102</xdr:col>
      <xdr:colOff>165100</xdr:colOff>
      <xdr:row>85</xdr:row>
      <xdr:rowOff>156936</xdr:rowOff>
    </xdr:to>
    <xdr:sp macro="" textlink="">
      <xdr:nvSpPr>
        <xdr:cNvPr id="515" name="フローチャート: 判断 514">
          <a:extLst>
            <a:ext uri="{FF2B5EF4-FFF2-40B4-BE49-F238E27FC236}">
              <a16:creationId xmlns:a16="http://schemas.microsoft.com/office/drawing/2014/main" id="{9555F05E-2165-4E11-A587-9EF0D53B2E4D}"/>
            </a:ext>
          </a:extLst>
        </xdr:cNvPr>
        <xdr:cNvSpPr/>
      </xdr:nvSpPr>
      <xdr:spPr>
        <a:xfrm>
          <a:off x="19494500" y="1462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49893</xdr:rowOff>
    </xdr:from>
    <xdr:to>
      <xdr:col>98</xdr:col>
      <xdr:colOff>38100</xdr:colOff>
      <xdr:row>85</xdr:row>
      <xdr:rowOff>151493</xdr:rowOff>
    </xdr:to>
    <xdr:sp macro="" textlink="">
      <xdr:nvSpPr>
        <xdr:cNvPr id="516" name="フローチャート: 判断 515">
          <a:extLst>
            <a:ext uri="{FF2B5EF4-FFF2-40B4-BE49-F238E27FC236}">
              <a16:creationId xmlns:a16="http://schemas.microsoft.com/office/drawing/2014/main" id="{98158D44-D7A4-435C-B2FE-8D73DC5ECAAA}"/>
            </a:ext>
          </a:extLst>
        </xdr:cNvPr>
        <xdr:cNvSpPr/>
      </xdr:nvSpPr>
      <xdr:spPr>
        <a:xfrm>
          <a:off x="186055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7" name="テキスト ボックス 516">
          <a:extLst>
            <a:ext uri="{FF2B5EF4-FFF2-40B4-BE49-F238E27FC236}">
              <a16:creationId xmlns:a16="http://schemas.microsoft.com/office/drawing/2014/main" id="{7CEAA0B2-4576-441E-8B8E-970E2F434BD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8" name="テキスト ボックス 517">
          <a:extLst>
            <a:ext uri="{FF2B5EF4-FFF2-40B4-BE49-F238E27FC236}">
              <a16:creationId xmlns:a16="http://schemas.microsoft.com/office/drawing/2014/main" id="{97D3A780-E4FA-4BC1-8CCA-0AAFF969303E}"/>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9" name="テキスト ボックス 518">
          <a:extLst>
            <a:ext uri="{FF2B5EF4-FFF2-40B4-BE49-F238E27FC236}">
              <a16:creationId xmlns:a16="http://schemas.microsoft.com/office/drawing/2014/main" id="{3A18E325-BC4C-48D4-B5A6-8E0422B91BE2}"/>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0" name="テキスト ボックス 519">
          <a:extLst>
            <a:ext uri="{FF2B5EF4-FFF2-40B4-BE49-F238E27FC236}">
              <a16:creationId xmlns:a16="http://schemas.microsoft.com/office/drawing/2014/main" id="{7E91897F-9FF6-4692-BEEC-96DDED49426F}"/>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1" name="テキスト ボックス 520">
          <a:extLst>
            <a:ext uri="{FF2B5EF4-FFF2-40B4-BE49-F238E27FC236}">
              <a16:creationId xmlns:a16="http://schemas.microsoft.com/office/drawing/2014/main" id="{86E5A59A-4351-4470-B651-48B14E82BE9B}"/>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9071</xdr:rowOff>
    </xdr:from>
    <xdr:to>
      <xdr:col>116</xdr:col>
      <xdr:colOff>114300</xdr:colOff>
      <xdr:row>86</xdr:row>
      <xdr:rowOff>110671</xdr:rowOff>
    </xdr:to>
    <xdr:sp macro="" textlink="">
      <xdr:nvSpPr>
        <xdr:cNvPr id="522" name="楕円 521">
          <a:extLst>
            <a:ext uri="{FF2B5EF4-FFF2-40B4-BE49-F238E27FC236}">
              <a16:creationId xmlns:a16="http://schemas.microsoft.com/office/drawing/2014/main" id="{88BCBAC1-61EF-4C31-8EA2-1B5E288B2592}"/>
            </a:ext>
          </a:extLst>
        </xdr:cNvPr>
        <xdr:cNvSpPr/>
      </xdr:nvSpPr>
      <xdr:spPr>
        <a:xfrm>
          <a:off x="22110700" y="1475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95448</xdr:rowOff>
    </xdr:from>
    <xdr:ext cx="469744" cy="259045"/>
    <xdr:sp macro="" textlink="">
      <xdr:nvSpPr>
        <xdr:cNvPr id="523" name="【消防施設】&#10;一人当たり面積該当値テキスト">
          <a:extLst>
            <a:ext uri="{FF2B5EF4-FFF2-40B4-BE49-F238E27FC236}">
              <a16:creationId xmlns:a16="http://schemas.microsoft.com/office/drawing/2014/main" id="{065DA35E-F3D6-4A79-A52B-6C7C3A6AD88C}"/>
            </a:ext>
          </a:extLst>
        </xdr:cNvPr>
        <xdr:cNvSpPr txBox="1"/>
      </xdr:nvSpPr>
      <xdr:spPr>
        <a:xfrm>
          <a:off x="22199600" y="14668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14514</xdr:rowOff>
    </xdr:from>
    <xdr:to>
      <xdr:col>112</xdr:col>
      <xdr:colOff>38100</xdr:colOff>
      <xdr:row>86</xdr:row>
      <xdr:rowOff>116114</xdr:rowOff>
    </xdr:to>
    <xdr:sp macro="" textlink="">
      <xdr:nvSpPr>
        <xdr:cNvPr id="524" name="楕円 523">
          <a:extLst>
            <a:ext uri="{FF2B5EF4-FFF2-40B4-BE49-F238E27FC236}">
              <a16:creationId xmlns:a16="http://schemas.microsoft.com/office/drawing/2014/main" id="{7054D2C3-1DD3-4A13-8E59-3E28944211CA}"/>
            </a:ext>
          </a:extLst>
        </xdr:cNvPr>
        <xdr:cNvSpPr/>
      </xdr:nvSpPr>
      <xdr:spPr>
        <a:xfrm>
          <a:off x="21272500" y="1475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59871</xdr:rowOff>
    </xdr:from>
    <xdr:to>
      <xdr:col>116</xdr:col>
      <xdr:colOff>63500</xdr:colOff>
      <xdr:row>86</xdr:row>
      <xdr:rowOff>65314</xdr:rowOff>
    </xdr:to>
    <xdr:cxnSp macro="">
      <xdr:nvCxnSpPr>
        <xdr:cNvPr id="525" name="直線コネクタ 524">
          <a:extLst>
            <a:ext uri="{FF2B5EF4-FFF2-40B4-BE49-F238E27FC236}">
              <a16:creationId xmlns:a16="http://schemas.microsoft.com/office/drawing/2014/main" id="{CD2C5945-3C27-4886-B15F-69BB24B5FB9B}"/>
            </a:ext>
          </a:extLst>
        </xdr:cNvPr>
        <xdr:cNvCxnSpPr/>
      </xdr:nvCxnSpPr>
      <xdr:spPr>
        <a:xfrm flipV="1">
          <a:off x="21323300" y="14804571"/>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15602</xdr:rowOff>
    </xdr:from>
    <xdr:to>
      <xdr:col>107</xdr:col>
      <xdr:colOff>101600</xdr:colOff>
      <xdr:row>86</xdr:row>
      <xdr:rowOff>117202</xdr:rowOff>
    </xdr:to>
    <xdr:sp macro="" textlink="">
      <xdr:nvSpPr>
        <xdr:cNvPr id="526" name="楕円 525">
          <a:extLst>
            <a:ext uri="{FF2B5EF4-FFF2-40B4-BE49-F238E27FC236}">
              <a16:creationId xmlns:a16="http://schemas.microsoft.com/office/drawing/2014/main" id="{C5B073FD-B4AF-4AC7-8E23-9002323584B5}"/>
            </a:ext>
          </a:extLst>
        </xdr:cNvPr>
        <xdr:cNvSpPr/>
      </xdr:nvSpPr>
      <xdr:spPr>
        <a:xfrm>
          <a:off x="20383500" y="1476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65314</xdr:rowOff>
    </xdr:from>
    <xdr:to>
      <xdr:col>111</xdr:col>
      <xdr:colOff>177800</xdr:colOff>
      <xdr:row>86</xdr:row>
      <xdr:rowOff>66402</xdr:rowOff>
    </xdr:to>
    <xdr:cxnSp macro="">
      <xdr:nvCxnSpPr>
        <xdr:cNvPr id="527" name="直線コネクタ 526">
          <a:extLst>
            <a:ext uri="{FF2B5EF4-FFF2-40B4-BE49-F238E27FC236}">
              <a16:creationId xmlns:a16="http://schemas.microsoft.com/office/drawing/2014/main" id="{76E73ED7-F89B-4B96-9C49-5A7C6042E952}"/>
            </a:ext>
          </a:extLst>
        </xdr:cNvPr>
        <xdr:cNvCxnSpPr/>
      </xdr:nvCxnSpPr>
      <xdr:spPr>
        <a:xfrm flipV="1">
          <a:off x="20434300" y="14810014"/>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19957</xdr:rowOff>
    </xdr:from>
    <xdr:to>
      <xdr:col>102</xdr:col>
      <xdr:colOff>165100</xdr:colOff>
      <xdr:row>86</xdr:row>
      <xdr:rowOff>121557</xdr:rowOff>
    </xdr:to>
    <xdr:sp macro="" textlink="">
      <xdr:nvSpPr>
        <xdr:cNvPr id="528" name="楕円 527">
          <a:extLst>
            <a:ext uri="{FF2B5EF4-FFF2-40B4-BE49-F238E27FC236}">
              <a16:creationId xmlns:a16="http://schemas.microsoft.com/office/drawing/2014/main" id="{BF8971FE-A242-4340-806B-8B99F1B1B51D}"/>
            </a:ext>
          </a:extLst>
        </xdr:cNvPr>
        <xdr:cNvSpPr/>
      </xdr:nvSpPr>
      <xdr:spPr>
        <a:xfrm>
          <a:off x="194945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66402</xdr:rowOff>
    </xdr:from>
    <xdr:to>
      <xdr:col>107</xdr:col>
      <xdr:colOff>50800</xdr:colOff>
      <xdr:row>86</xdr:row>
      <xdr:rowOff>70757</xdr:rowOff>
    </xdr:to>
    <xdr:cxnSp macro="">
      <xdr:nvCxnSpPr>
        <xdr:cNvPr id="529" name="直線コネクタ 528">
          <a:extLst>
            <a:ext uri="{FF2B5EF4-FFF2-40B4-BE49-F238E27FC236}">
              <a16:creationId xmlns:a16="http://schemas.microsoft.com/office/drawing/2014/main" id="{0129C704-2C90-44FF-A49F-7D6F9E8144E2}"/>
            </a:ext>
          </a:extLst>
        </xdr:cNvPr>
        <xdr:cNvCxnSpPr/>
      </xdr:nvCxnSpPr>
      <xdr:spPr>
        <a:xfrm flipV="1">
          <a:off x="19545300" y="14811102"/>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13426</xdr:rowOff>
    </xdr:from>
    <xdr:to>
      <xdr:col>98</xdr:col>
      <xdr:colOff>38100</xdr:colOff>
      <xdr:row>86</xdr:row>
      <xdr:rowOff>115026</xdr:rowOff>
    </xdr:to>
    <xdr:sp macro="" textlink="">
      <xdr:nvSpPr>
        <xdr:cNvPr id="530" name="楕円 529">
          <a:extLst>
            <a:ext uri="{FF2B5EF4-FFF2-40B4-BE49-F238E27FC236}">
              <a16:creationId xmlns:a16="http://schemas.microsoft.com/office/drawing/2014/main" id="{17341DC3-91BA-49B5-858E-0288AC996C4B}"/>
            </a:ext>
          </a:extLst>
        </xdr:cNvPr>
        <xdr:cNvSpPr/>
      </xdr:nvSpPr>
      <xdr:spPr>
        <a:xfrm>
          <a:off x="18605500" y="1475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64226</xdr:rowOff>
    </xdr:from>
    <xdr:to>
      <xdr:col>102</xdr:col>
      <xdr:colOff>114300</xdr:colOff>
      <xdr:row>86</xdr:row>
      <xdr:rowOff>70757</xdr:rowOff>
    </xdr:to>
    <xdr:cxnSp macro="">
      <xdr:nvCxnSpPr>
        <xdr:cNvPr id="531" name="直線コネクタ 530">
          <a:extLst>
            <a:ext uri="{FF2B5EF4-FFF2-40B4-BE49-F238E27FC236}">
              <a16:creationId xmlns:a16="http://schemas.microsoft.com/office/drawing/2014/main" id="{D4964A17-E4A9-47CC-B90C-A28A102BCBB4}"/>
            </a:ext>
          </a:extLst>
        </xdr:cNvPr>
        <xdr:cNvCxnSpPr/>
      </xdr:nvCxnSpPr>
      <xdr:spPr>
        <a:xfrm>
          <a:off x="18656300" y="1480892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163665</xdr:rowOff>
    </xdr:from>
    <xdr:ext cx="469744" cy="259045"/>
    <xdr:sp macro="" textlink="">
      <xdr:nvSpPr>
        <xdr:cNvPr id="532" name="n_1aveValue【消防施設】&#10;一人当たり面積">
          <a:extLst>
            <a:ext uri="{FF2B5EF4-FFF2-40B4-BE49-F238E27FC236}">
              <a16:creationId xmlns:a16="http://schemas.microsoft.com/office/drawing/2014/main" id="{0727F1B3-BCE9-4956-AA00-F7FFDB6AB632}"/>
            </a:ext>
          </a:extLst>
        </xdr:cNvPr>
        <xdr:cNvSpPr txBox="1"/>
      </xdr:nvSpPr>
      <xdr:spPr>
        <a:xfrm>
          <a:off x="21075727" y="1439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168020</xdr:rowOff>
    </xdr:from>
    <xdr:ext cx="469744" cy="259045"/>
    <xdr:sp macro="" textlink="">
      <xdr:nvSpPr>
        <xdr:cNvPr id="533" name="n_2aveValue【消防施設】&#10;一人当たり面積">
          <a:extLst>
            <a:ext uri="{FF2B5EF4-FFF2-40B4-BE49-F238E27FC236}">
              <a16:creationId xmlns:a16="http://schemas.microsoft.com/office/drawing/2014/main" id="{BD3F7C22-6533-45FE-8737-A5744101AB5B}"/>
            </a:ext>
          </a:extLst>
        </xdr:cNvPr>
        <xdr:cNvSpPr txBox="1"/>
      </xdr:nvSpPr>
      <xdr:spPr>
        <a:xfrm>
          <a:off x="20199427" y="1439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2013</xdr:rowOff>
    </xdr:from>
    <xdr:ext cx="469744" cy="259045"/>
    <xdr:sp macro="" textlink="">
      <xdr:nvSpPr>
        <xdr:cNvPr id="534" name="n_3aveValue【消防施設】&#10;一人当たり面積">
          <a:extLst>
            <a:ext uri="{FF2B5EF4-FFF2-40B4-BE49-F238E27FC236}">
              <a16:creationId xmlns:a16="http://schemas.microsoft.com/office/drawing/2014/main" id="{E92B1623-7EAD-4033-BFD2-A25B7F91E315}"/>
            </a:ext>
          </a:extLst>
        </xdr:cNvPr>
        <xdr:cNvSpPr txBox="1"/>
      </xdr:nvSpPr>
      <xdr:spPr>
        <a:xfrm>
          <a:off x="19310427" y="14403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168020</xdr:rowOff>
    </xdr:from>
    <xdr:ext cx="469744" cy="259045"/>
    <xdr:sp macro="" textlink="">
      <xdr:nvSpPr>
        <xdr:cNvPr id="535" name="n_4aveValue【消防施設】&#10;一人当たり面積">
          <a:extLst>
            <a:ext uri="{FF2B5EF4-FFF2-40B4-BE49-F238E27FC236}">
              <a16:creationId xmlns:a16="http://schemas.microsoft.com/office/drawing/2014/main" id="{07CDC348-9A08-4C61-B6AE-DF20329522AD}"/>
            </a:ext>
          </a:extLst>
        </xdr:cNvPr>
        <xdr:cNvSpPr txBox="1"/>
      </xdr:nvSpPr>
      <xdr:spPr>
        <a:xfrm>
          <a:off x="18421427" y="1439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107241</xdr:rowOff>
    </xdr:from>
    <xdr:ext cx="469744" cy="259045"/>
    <xdr:sp macro="" textlink="">
      <xdr:nvSpPr>
        <xdr:cNvPr id="536" name="n_1mainValue【消防施設】&#10;一人当たり面積">
          <a:extLst>
            <a:ext uri="{FF2B5EF4-FFF2-40B4-BE49-F238E27FC236}">
              <a16:creationId xmlns:a16="http://schemas.microsoft.com/office/drawing/2014/main" id="{A770BBD8-FE54-4A55-AD51-18D7858C709C}"/>
            </a:ext>
          </a:extLst>
        </xdr:cNvPr>
        <xdr:cNvSpPr txBox="1"/>
      </xdr:nvSpPr>
      <xdr:spPr>
        <a:xfrm>
          <a:off x="21075727"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108329</xdr:rowOff>
    </xdr:from>
    <xdr:ext cx="469744" cy="259045"/>
    <xdr:sp macro="" textlink="">
      <xdr:nvSpPr>
        <xdr:cNvPr id="537" name="n_2mainValue【消防施設】&#10;一人当たり面積">
          <a:extLst>
            <a:ext uri="{FF2B5EF4-FFF2-40B4-BE49-F238E27FC236}">
              <a16:creationId xmlns:a16="http://schemas.microsoft.com/office/drawing/2014/main" id="{C148DC8C-D523-455D-B7C1-3AECB5432C2B}"/>
            </a:ext>
          </a:extLst>
        </xdr:cNvPr>
        <xdr:cNvSpPr txBox="1"/>
      </xdr:nvSpPr>
      <xdr:spPr>
        <a:xfrm>
          <a:off x="20199427" y="14853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112684</xdr:rowOff>
    </xdr:from>
    <xdr:ext cx="469744" cy="259045"/>
    <xdr:sp macro="" textlink="">
      <xdr:nvSpPr>
        <xdr:cNvPr id="538" name="n_3mainValue【消防施設】&#10;一人当たり面積">
          <a:extLst>
            <a:ext uri="{FF2B5EF4-FFF2-40B4-BE49-F238E27FC236}">
              <a16:creationId xmlns:a16="http://schemas.microsoft.com/office/drawing/2014/main" id="{51C1B74F-A49D-49F1-AE91-32CE1FDCE35C}"/>
            </a:ext>
          </a:extLst>
        </xdr:cNvPr>
        <xdr:cNvSpPr txBox="1"/>
      </xdr:nvSpPr>
      <xdr:spPr>
        <a:xfrm>
          <a:off x="19310427" y="148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106153</xdr:rowOff>
    </xdr:from>
    <xdr:ext cx="469744" cy="259045"/>
    <xdr:sp macro="" textlink="">
      <xdr:nvSpPr>
        <xdr:cNvPr id="539" name="n_4mainValue【消防施設】&#10;一人当たり面積">
          <a:extLst>
            <a:ext uri="{FF2B5EF4-FFF2-40B4-BE49-F238E27FC236}">
              <a16:creationId xmlns:a16="http://schemas.microsoft.com/office/drawing/2014/main" id="{BCD08AF8-D307-41A7-9393-39ACE8948F40}"/>
            </a:ext>
          </a:extLst>
        </xdr:cNvPr>
        <xdr:cNvSpPr txBox="1"/>
      </xdr:nvSpPr>
      <xdr:spPr>
        <a:xfrm>
          <a:off x="18421427" y="1485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0" name="正方形/長方形 539">
          <a:extLst>
            <a:ext uri="{FF2B5EF4-FFF2-40B4-BE49-F238E27FC236}">
              <a16:creationId xmlns:a16="http://schemas.microsoft.com/office/drawing/2014/main" id="{EEA85936-7603-4A18-AC94-E8ECF235F5A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1" name="正方形/長方形 540">
          <a:extLst>
            <a:ext uri="{FF2B5EF4-FFF2-40B4-BE49-F238E27FC236}">
              <a16:creationId xmlns:a16="http://schemas.microsoft.com/office/drawing/2014/main" id="{08EFAB50-DB15-482B-B575-4C7DBB0FA37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2" name="正方形/長方形 541">
          <a:extLst>
            <a:ext uri="{FF2B5EF4-FFF2-40B4-BE49-F238E27FC236}">
              <a16:creationId xmlns:a16="http://schemas.microsoft.com/office/drawing/2014/main" id="{AD2E6EBA-F8B5-4337-A2CC-AD6C4A09FBF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3" name="正方形/長方形 542">
          <a:extLst>
            <a:ext uri="{FF2B5EF4-FFF2-40B4-BE49-F238E27FC236}">
              <a16:creationId xmlns:a16="http://schemas.microsoft.com/office/drawing/2014/main" id="{133EC7E7-B6AA-495F-BDB9-C12CC560692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4" name="正方形/長方形 543">
          <a:extLst>
            <a:ext uri="{FF2B5EF4-FFF2-40B4-BE49-F238E27FC236}">
              <a16:creationId xmlns:a16="http://schemas.microsoft.com/office/drawing/2014/main" id="{675B8C90-519D-4B7A-A312-7E18E53E790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5" name="正方形/長方形 544">
          <a:extLst>
            <a:ext uri="{FF2B5EF4-FFF2-40B4-BE49-F238E27FC236}">
              <a16:creationId xmlns:a16="http://schemas.microsoft.com/office/drawing/2014/main" id="{525E8746-BDFC-4F8C-8D4F-34214BCCFAB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6" name="正方形/長方形 545">
          <a:extLst>
            <a:ext uri="{FF2B5EF4-FFF2-40B4-BE49-F238E27FC236}">
              <a16:creationId xmlns:a16="http://schemas.microsoft.com/office/drawing/2014/main" id="{3EA970E9-067A-4F46-9170-11936243366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7" name="正方形/長方形 546">
          <a:extLst>
            <a:ext uri="{FF2B5EF4-FFF2-40B4-BE49-F238E27FC236}">
              <a16:creationId xmlns:a16="http://schemas.microsoft.com/office/drawing/2014/main" id="{1BE0C12F-831B-497C-A48E-5E78E57B0DF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8" name="テキスト ボックス 547">
          <a:extLst>
            <a:ext uri="{FF2B5EF4-FFF2-40B4-BE49-F238E27FC236}">
              <a16:creationId xmlns:a16="http://schemas.microsoft.com/office/drawing/2014/main" id="{E103B85A-F8F6-4A72-AC19-E81013E93A2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9" name="直線コネクタ 548">
          <a:extLst>
            <a:ext uri="{FF2B5EF4-FFF2-40B4-BE49-F238E27FC236}">
              <a16:creationId xmlns:a16="http://schemas.microsoft.com/office/drawing/2014/main" id="{42AAC3BB-CA3E-40F7-874D-9219A1CADF7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0" name="テキスト ボックス 549">
          <a:extLst>
            <a:ext uri="{FF2B5EF4-FFF2-40B4-BE49-F238E27FC236}">
              <a16:creationId xmlns:a16="http://schemas.microsoft.com/office/drawing/2014/main" id="{1DF89B69-5684-4747-BE6F-96CBC737FF5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1" name="直線コネクタ 550">
          <a:extLst>
            <a:ext uri="{FF2B5EF4-FFF2-40B4-BE49-F238E27FC236}">
              <a16:creationId xmlns:a16="http://schemas.microsoft.com/office/drawing/2014/main" id="{A27ACBC6-E2A9-4173-92A8-309104DFB03F}"/>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2" name="テキスト ボックス 551">
          <a:extLst>
            <a:ext uri="{FF2B5EF4-FFF2-40B4-BE49-F238E27FC236}">
              <a16:creationId xmlns:a16="http://schemas.microsoft.com/office/drawing/2014/main" id="{7DFFCD21-70C9-48B4-86C2-6D8E2DE8686D}"/>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3" name="直線コネクタ 552">
          <a:extLst>
            <a:ext uri="{FF2B5EF4-FFF2-40B4-BE49-F238E27FC236}">
              <a16:creationId xmlns:a16="http://schemas.microsoft.com/office/drawing/2014/main" id="{52661261-298E-49CF-9492-34F2D7A9B1E9}"/>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4" name="テキスト ボックス 553">
          <a:extLst>
            <a:ext uri="{FF2B5EF4-FFF2-40B4-BE49-F238E27FC236}">
              <a16:creationId xmlns:a16="http://schemas.microsoft.com/office/drawing/2014/main" id="{B20470D6-A91B-4594-9899-5552843F3B38}"/>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5" name="直線コネクタ 554">
          <a:extLst>
            <a:ext uri="{FF2B5EF4-FFF2-40B4-BE49-F238E27FC236}">
              <a16:creationId xmlns:a16="http://schemas.microsoft.com/office/drawing/2014/main" id="{642840E2-C998-4E47-9BE0-C6F4CE80CBD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6" name="テキスト ボックス 555">
          <a:extLst>
            <a:ext uri="{FF2B5EF4-FFF2-40B4-BE49-F238E27FC236}">
              <a16:creationId xmlns:a16="http://schemas.microsoft.com/office/drawing/2014/main" id="{556A8A1C-E089-4830-B0AF-8FDE90B735E4}"/>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7" name="直線コネクタ 556">
          <a:extLst>
            <a:ext uri="{FF2B5EF4-FFF2-40B4-BE49-F238E27FC236}">
              <a16:creationId xmlns:a16="http://schemas.microsoft.com/office/drawing/2014/main" id="{FAD2704C-115E-4F19-B471-8D56203D11EC}"/>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8" name="テキスト ボックス 557">
          <a:extLst>
            <a:ext uri="{FF2B5EF4-FFF2-40B4-BE49-F238E27FC236}">
              <a16:creationId xmlns:a16="http://schemas.microsoft.com/office/drawing/2014/main" id="{3D8C36E9-DEEB-4F79-8C5D-AE8FB15743EA}"/>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9" name="直線コネクタ 558">
          <a:extLst>
            <a:ext uri="{FF2B5EF4-FFF2-40B4-BE49-F238E27FC236}">
              <a16:creationId xmlns:a16="http://schemas.microsoft.com/office/drawing/2014/main" id="{6282EDB0-8392-4695-8A40-A6CABA31FD1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0" name="テキスト ボックス 559">
          <a:extLst>
            <a:ext uri="{FF2B5EF4-FFF2-40B4-BE49-F238E27FC236}">
              <a16:creationId xmlns:a16="http://schemas.microsoft.com/office/drawing/2014/main" id="{62D31BF0-B8C6-4E3A-B5DB-C500E683D515}"/>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1" name="直線コネクタ 560">
          <a:extLst>
            <a:ext uri="{FF2B5EF4-FFF2-40B4-BE49-F238E27FC236}">
              <a16:creationId xmlns:a16="http://schemas.microsoft.com/office/drawing/2014/main" id="{54B34DF6-F7BE-463B-ABA2-838525E5C537}"/>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2" name="テキスト ボックス 561">
          <a:extLst>
            <a:ext uri="{FF2B5EF4-FFF2-40B4-BE49-F238E27FC236}">
              <a16:creationId xmlns:a16="http://schemas.microsoft.com/office/drawing/2014/main" id="{C6426AF3-FF58-4200-BE49-50E8CA07EE56}"/>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3" name="直線コネクタ 562">
          <a:extLst>
            <a:ext uri="{FF2B5EF4-FFF2-40B4-BE49-F238E27FC236}">
              <a16:creationId xmlns:a16="http://schemas.microsoft.com/office/drawing/2014/main" id="{0BCCE4EB-54AB-49DB-8340-CE7E6BE126C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4" name="【庁舎】&#10;有形固定資産減価償却率グラフ枠">
          <a:extLst>
            <a:ext uri="{FF2B5EF4-FFF2-40B4-BE49-F238E27FC236}">
              <a16:creationId xmlns:a16="http://schemas.microsoft.com/office/drawing/2014/main" id="{BB177BE3-80F5-41AF-8331-7F8CCFD844A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565" name="直線コネクタ 564">
          <a:extLst>
            <a:ext uri="{FF2B5EF4-FFF2-40B4-BE49-F238E27FC236}">
              <a16:creationId xmlns:a16="http://schemas.microsoft.com/office/drawing/2014/main" id="{E8C15258-BE34-4FD3-AEAA-20FEF55D092F}"/>
            </a:ext>
          </a:extLst>
        </xdr:cNvPr>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6" name="【庁舎】&#10;有形固定資産減価償却率最小値テキスト">
          <a:extLst>
            <a:ext uri="{FF2B5EF4-FFF2-40B4-BE49-F238E27FC236}">
              <a16:creationId xmlns:a16="http://schemas.microsoft.com/office/drawing/2014/main" id="{BCB8ED50-909D-40D7-A287-AA8E55244E85}"/>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7" name="直線コネクタ 566">
          <a:extLst>
            <a:ext uri="{FF2B5EF4-FFF2-40B4-BE49-F238E27FC236}">
              <a16:creationId xmlns:a16="http://schemas.microsoft.com/office/drawing/2014/main" id="{7EEAC624-DB52-484B-9DB4-50DF8BDE428A}"/>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568" name="【庁舎】&#10;有形固定資産減価償却率最大値テキスト">
          <a:extLst>
            <a:ext uri="{FF2B5EF4-FFF2-40B4-BE49-F238E27FC236}">
              <a16:creationId xmlns:a16="http://schemas.microsoft.com/office/drawing/2014/main" id="{750AF98A-44C8-4B68-A9F8-736DEAB55367}"/>
            </a:ext>
          </a:extLst>
        </xdr:cNvPr>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569" name="直線コネクタ 568">
          <a:extLst>
            <a:ext uri="{FF2B5EF4-FFF2-40B4-BE49-F238E27FC236}">
              <a16:creationId xmlns:a16="http://schemas.microsoft.com/office/drawing/2014/main" id="{532DB00D-D9A3-4BCC-93DA-8EF172CF7C37}"/>
            </a:ext>
          </a:extLst>
        </xdr:cNvPr>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71138</xdr:rowOff>
    </xdr:from>
    <xdr:ext cx="405111" cy="259045"/>
    <xdr:sp macro="" textlink="">
      <xdr:nvSpPr>
        <xdr:cNvPr id="570" name="【庁舎】&#10;有形固定資産減価償却率平均値テキスト">
          <a:extLst>
            <a:ext uri="{FF2B5EF4-FFF2-40B4-BE49-F238E27FC236}">
              <a16:creationId xmlns:a16="http://schemas.microsoft.com/office/drawing/2014/main" id="{CB7DAEFB-F3C0-4794-8ACC-F58DC3354F5B}"/>
            </a:ext>
          </a:extLst>
        </xdr:cNvPr>
        <xdr:cNvSpPr txBox="1"/>
      </xdr:nvSpPr>
      <xdr:spPr>
        <a:xfrm>
          <a:off x="16357600" y="1773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571" name="フローチャート: 判断 570">
          <a:extLst>
            <a:ext uri="{FF2B5EF4-FFF2-40B4-BE49-F238E27FC236}">
              <a16:creationId xmlns:a16="http://schemas.microsoft.com/office/drawing/2014/main" id="{0A9414F7-2309-476F-A64F-66197419C929}"/>
            </a:ext>
          </a:extLst>
        </xdr:cNvPr>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572" name="フローチャート: 判断 571">
          <a:extLst>
            <a:ext uri="{FF2B5EF4-FFF2-40B4-BE49-F238E27FC236}">
              <a16:creationId xmlns:a16="http://schemas.microsoft.com/office/drawing/2014/main" id="{D47D6246-A8FA-4497-8301-4DD15E59CCC8}"/>
            </a:ext>
          </a:extLst>
        </xdr:cNvPr>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167458</xdr:rowOff>
    </xdr:from>
    <xdr:to>
      <xdr:col>76</xdr:col>
      <xdr:colOff>165100</xdr:colOff>
      <xdr:row>105</xdr:row>
      <xdr:rowOff>97608</xdr:rowOff>
    </xdr:to>
    <xdr:sp macro="" textlink="">
      <xdr:nvSpPr>
        <xdr:cNvPr id="573" name="フローチャート: 判断 572">
          <a:extLst>
            <a:ext uri="{FF2B5EF4-FFF2-40B4-BE49-F238E27FC236}">
              <a16:creationId xmlns:a16="http://schemas.microsoft.com/office/drawing/2014/main" id="{F84209DE-7151-43E9-95DE-9C725D52D9D5}"/>
            </a:ext>
          </a:extLst>
        </xdr:cNvPr>
        <xdr:cNvSpPr/>
      </xdr:nvSpPr>
      <xdr:spPr>
        <a:xfrm>
          <a:off x="14541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141332</xdr:rowOff>
    </xdr:from>
    <xdr:to>
      <xdr:col>72</xdr:col>
      <xdr:colOff>38100</xdr:colOff>
      <xdr:row>105</xdr:row>
      <xdr:rowOff>71482</xdr:rowOff>
    </xdr:to>
    <xdr:sp macro="" textlink="">
      <xdr:nvSpPr>
        <xdr:cNvPr id="574" name="フローチャート: 判断 573">
          <a:extLst>
            <a:ext uri="{FF2B5EF4-FFF2-40B4-BE49-F238E27FC236}">
              <a16:creationId xmlns:a16="http://schemas.microsoft.com/office/drawing/2014/main" id="{DF2AD8C1-4C3E-4090-B397-1042889F0092}"/>
            </a:ext>
          </a:extLst>
        </xdr:cNvPr>
        <xdr:cNvSpPr/>
      </xdr:nvSpPr>
      <xdr:spPr>
        <a:xfrm>
          <a:off x="13652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125005</xdr:rowOff>
    </xdr:from>
    <xdr:to>
      <xdr:col>67</xdr:col>
      <xdr:colOff>101600</xdr:colOff>
      <xdr:row>105</xdr:row>
      <xdr:rowOff>55155</xdr:rowOff>
    </xdr:to>
    <xdr:sp macro="" textlink="">
      <xdr:nvSpPr>
        <xdr:cNvPr id="575" name="フローチャート: 判断 574">
          <a:extLst>
            <a:ext uri="{FF2B5EF4-FFF2-40B4-BE49-F238E27FC236}">
              <a16:creationId xmlns:a16="http://schemas.microsoft.com/office/drawing/2014/main" id="{FD26B63E-69D5-4B7B-8027-D1718F16CE5F}"/>
            </a:ext>
          </a:extLst>
        </xdr:cNvPr>
        <xdr:cNvSpPr/>
      </xdr:nvSpPr>
      <xdr:spPr>
        <a:xfrm>
          <a:off x="12763500" y="1795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id="{1F2DE1FD-7558-4082-857C-8B3328D881A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5232A095-9C95-4555-B12E-152814B713D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44E716E6-A5FF-4F1B-8FC1-74B4E0C378F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81280DAE-611A-42E7-900D-3A582A8C32E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4CB0DAAD-9C4B-4FC8-9F74-CD270100BB6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58057</xdr:rowOff>
    </xdr:from>
    <xdr:to>
      <xdr:col>85</xdr:col>
      <xdr:colOff>177800</xdr:colOff>
      <xdr:row>106</xdr:row>
      <xdr:rowOff>159657</xdr:rowOff>
    </xdr:to>
    <xdr:sp macro="" textlink="">
      <xdr:nvSpPr>
        <xdr:cNvPr id="581" name="楕円 580">
          <a:extLst>
            <a:ext uri="{FF2B5EF4-FFF2-40B4-BE49-F238E27FC236}">
              <a16:creationId xmlns:a16="http://schemas.microsoft.com/office/drawing/2014/main" id="{7870E204-6D72-4C64-BE39-0A68511E604F}"/>
            </a:ext>
          </a:extLst>
        </xdr:cNvPr>
        <xdr:cNvSpPr/>
      </xdr:nvSpPr>
      <xdr:spPr>
        <a:xfrm>
          <a:off x="16268700" y="1823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36484</xdr:rowOff>
    </xdr:from>
    <xdr:ext cx="405111" cy="259045"/>
    <xdr:sp macro="" textlink="">
      <xdr:nvSpPr>
        <xdr:cNvPr id="582" name="【庁舎】&#10;有形固定資産減価償却率該当値テキスト">
          <a:extLst>
            <a:ext uri="{FF2B5EF4-FFF2-40B4-BE49-F238E27FC236}">
              <a16:creationId xmlns:a16="http://schemas.microsoft.com/office/drawing/2014/main" id="{4E688395-4A48-4E51-A2BF-2ED28DCEF0C5}"/>
            </a:ext>
          </a:extLst>
        </xdr:cNvPr>
        <xdr:cNvSpPr txBox="1"/>
      </xdr:nvSpPr>
      <xdr:spPr>
        <a:xfrm>
          <a:off x="16357600"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95613</xdr:rowOff>
    </xdr:from>
    <xdr:to>
      <xdr:col>81</xdr:col>
      <xdr:colOff>101600</xdr:colOff>
      <xdr:row>107</xdr:row>
      <xdr:rowOff>25763</xdr:rowOff>
    </xdr:to>
    <xdr:sp macro="" textlink="">
      <xdr:nvSpPr>
        <xdr:cNvPr id="583" name="楕円 582">
          <a:extLst>
            <a:ext uri="{FF2B5EF4-FFF2-40B4-BE49-F238E27FC236}">
              <a16:creationId xmlns:a16="http://schemas.microsoft.com/office/drawing/2014/main" id="{BF1234E3-6592-425C-A5C8-636E95E77002}"/>
            </a:ext>
          </a:extLst>
        </xdr:cNvPr>
        <xdr:cNvSpPr/>
      </xdr:nvSpPr>
      <xdr:spPr>
        <a:xfrm>
          <a:off x="15430500" y="1826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108857</xdr:rowOff>
    </xdr:from>
    <xdr:to>
      <xdr:col>85</xdr:col>
      <xdr:colOff>127000</xdr:colOff>
      <xdr:row>106</xdr:row>
      <xdr:rowOff>146413</xdr:rowOff>
    </xdr:to>
    <xdr:cxnSp macro="">
      <xdr:nvCxnSpPr>
        <xdr:cNvPr id="584" name="直線コネクタ 583">
          <a:extLst>
            <a:ext uri="{FF2B5EF4-FFF2-40B4-BE49-F238E27FC236}">
              <a16:creationId xmlns:a16="http://schemas.microsoft.com/office/drawing/2014/main" id="{32731D05-CA90-4EA0-A2F6-ED2089498EF9}"/>
            </a:ext>
          </a:extLst>
        </xdr:cNvPr>
        <xdr:cNvCxnSpPr/>
      </xdr:nvCxnSpPr>
      <xdr:spPr>
        <a:xfrm flipV="1">
          <a:off x="15481300" y="18282557"/>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79284</xdr:rowOff>
    </xdr:from>
    <xdr:to>
      <xdr:col>76</xdr:col>
      <xdr:colOff>165100</xdr:colOff>
      <xdr:row>107</xdr:row>
      <xdr:rowOff>9434</xdr:rowOff>
    </xdr:to>
    <xdr:sp macro="" textlink="">
      <xdr:nvSpPr>
        <xdr:cNvPr id="585" name="楕円 584">
          <a:extLst>
            <a:ext uri="{FF2B5EF4-FFF2-40B4-BE49-F238E27FC236}">
              <a16:creationId xmlns:a16="http://schemas.microsoft.com/office/drawing/2014/main" id="{0458867B-A208-4979-8438-2312C8CC4B7C}"/>
            </a:ext>
          </a:extLst>
        </xdr:cNvPr>
        <xdr:cNvSpPr/>
      </xdr:nvSpPr>
      <xdr:spPr>
        <a:xfrm>
          <a:off x="14541500" y="1825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130084</xdr:rowOff>
    </xdr:from>
    <xdr:to>
      <xdr:col>81</xdr:col>
      <xdr:colOff>50800</xdr:colOff>
      <xdr:row>106</xdr:row>
      <xdr:rowOff>146413</xdr:rowOff>
    </xdr:to>
    <xdr:cxnSp macro="">
      <xdr:nvCxnSpPr>
        <xdr:cNvPr id="586" name="直線コネクタ 585">
          <a:extLst>
            <a:ext uri="{FF2B5EF4-FFF2-40B4-BE49-F238E27FC236}">
              <a16:creationId xmlns:a16="http://schemas.microsoft.com/office/drawing/2014/main" id="{3596A29C-E9AB-456C-98C8-324A58C56526}"/>
            </a:ext>
          </a:extLst>
        </xdr:cNvPr>
        <xdr:cNvCxnSpPr/>
      </xdr:nvCxnSpPr>
      <xdr:spPr>
        <a:xfrm>
          <a:off x="14592300" y="1830378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48261</xdr:rowOff>
    </xdr:from>
    <xdr:to>
      <xdr:col>72</xdr:col>
      <xdr:colOff>38100</xdr:colOff>
      <xdr:row>106</xdr:row>
      <xdr:rowOff>149861</xdr:rowOff>
    </xdr:to>
    <xdr:sp macro="" textlink="">
      <xdr:nvSpPr>
        <xdr:cNvPr id="587" name="楕円 586">
          <a:extLst>
            <a:ext uri="{FF2B5EF4-FFF2-40B4-BE49-F238E27FC236}">
              <a16:creationId xmlns:a16="http://schemas.microsoft.com/office/drawing/2014/main" id="{E1CD1A98-D20A-4FFA-A8A5-449319491619}"/>
            </a:ext>
          </a:extLst>
        </xdr:cNvPr>
        <xdr:cNvSpPr/>
      </xdr:nvSpPr>
      <xdr:spPr>
        <a:xfrm>
          <a:off x="13652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99061</xdr:rowOff>
    </xdr:from>
    <xdr:to>
      <xdr:col>76</xdr:col>
      <xdr:colOff>114300</xdr:colOff>
      <xdr:row>106</xdr:row>
      <xdr:rowOff>130084</xdr:rowOff>
    </xdr:to>
    <xdr:cxnSp macro="">
      <xdr:nvCxnSpPr>
        <xdr:cNvPr id="588" name="直線コネクタ 587">
          <a:extLst>
            <a:ext uri="{FF2B5EF4-FFF2-40B4-BE49-F238E27FC236}">
              <a16:creationId xmlns:a16="http://schemas.microsoft.com/office/drawing/2014/main" id="{DC3686CA-5C93-498D-AA35-A5519E227754}"/>
            </a:ext>
          </a:extLst>
        </xdr:cNvPr>
        <xdr:cNvCxnSpPr/>
      </xdr:nvCxnSpPr>
      <xdr:spPr>
        <a:xfrm>
          <a:off x="13703300" y="18272761"/>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22134</xdr:rowOff>
    </xdr:from>
    <xdr:to>
      <xdr:col>67</xdr:col>
      <xdr:colOff>101600</xdr:colOff>
      <xdr:row>106</xdr:row>
      <xdr:rowOff>123734</xdr:rowOff>
    </xdr:to>
    <xdr:sp macro="" textlink="">
      <xdr:nvSpPr>
        <xdr:cNvPr id="589" name="楕円 588">
          <a:extLst>
            <a:ext uri="{FF2B5EF4-FFF2-40B4-BE49-F238E27FC236}">
              <a16:creationId xmlns:a16="http://schemas.microsoft.com/office/drawing/2014/main" id="{3C89FB74-A63E-4834-A533-C7DC0658FA9F}"/>
            </a:ext>
          </a:extLst>
        </xdr:cNvPr>
        <xdr:cNvSpPr/>
      </xdr:nvSpPr>
      <xdr:spPr>
        <a:xfrm>
          <a:off x="12763500" y="181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72934</xdr:rowOff>
    </xdr:from>
    <xdr:to>
      <xdr:col>71</xdr:col>
      <xdr:colOff>177800</xdr:colOff>
      <xdr:row>106</xdr:row>
      <xdr:rowOff>99061</xdr:rowOff>
    </xdr:to>
    <xdr:cxnSp macro="">
      <xdr:nvCxnSpPr>
        <xdr:cNvPr id="590" name="直線コネクタ 589">
          <a:extLst>
            <a:ext uri="{FF2B5EF4-FFF2-40B4-BE49-F238E27FC236}">
              <a16:creationId xmlns:a16="http://schemas.microsoft.com/office/drawing/2014/main" id="{6AE38FB2-46DC-45BD-82A1-B573900837E9}"/>
            </a:ext>
          </a:extLst>
        </xdr:cNvPr>
        <xdr:cNvCxnSpPr/>
      </xdr:nvCxnSpPr>
      <xdr:spPr>
        <a:xfrm>
          <a:off x="12814300" y="18246634"/>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591" name="n_1aveValue【庁舎】&#10;有形固定資産減価償却率">
          <a:extLst>
            <a:ext uri="{FF2B5EF4-FFF2-40B4-BE49-F238E27FC236}">
              <a16:creationId xmlns:a16="http://schemas.microsoft.com/office/drawing/2014/main" id="{3147B5E6-D9A7-4A18-B1E6-E3A60B288EFD}"/>
            </a:ext>
          </a:extLst>
        </xdr:cNvPr>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114135</xdr:rowOff>
    </xdr:from>
    <xdr:ext cx="405111" cy="259045"/>
    <xdr:sp macro="" textlink="">
      <xdr:nvSpPr>
        <xdr:cNvPr id="592" name="n_2aveValue【庁舎】&#10;有形固定資産減価償却率">
          <a:extLst>
            <a:ext uri="{FF2B5EF4-FFF2-40B4-BE49-F238E27FC236}">
              <a16:creationId xmlns:a16="http://schemas.microsoft.com/office/drawing/2014/main" id="{42CE979C-9B4F-46F6-8169-384F8FE3DE94}"/>
            </a:ext>
          </a:extLst>
        </xdr:cNvPr>
        <xdr:cNvSpPr txBox="1"/>
      </xdr:nvSpPr>
      <xdr:spPr>
        <a:xfrm>
          <a:off x="14389744" y="1777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88009</xdr:rowOff>
    </xdr:from>
    <xdr:ext cx="405111" cy="259045"/>
    <xdr:sp macro="" textlink="">
      <xdr:nvSpPr>
        <xdr:cNvPr id="593" name="n_3aveValue【庁舎】&#10;有形固定資産減価償却率">
          <a:extLst>
            <a:ext uri="{FF2B5EF4-FFF2-40B4-BE49-F238E27FC236}">
              <a16:creationId xmlns:a16="http://schemas.microsoft.com/office/drawing/2014/main" id="{F223D269-BAA2-4E77-B40D-3BD9D6BED603}"/>
            </a:ext>
          </a:extLst>
        </xdr:cNvPr>
        <xdr:cNvSpPr txBox="1"/>
      </xdr:nvSpPr>
      <xdr:spPr>
        <a:xfrm>
          <a:off x="13500744" y="1774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71682</xdr:rowOff>
    </xdr:from>
    <xdr:ext cx="405111" cy="259045"/>
    <xdr:sp macro="" textlink="">
      <xdr:nvSpPr>
        <xdr:cNvPr id="594" name="n_4aveValue【庁舎】&#10;有形固定資産減価償却率">
          <a:extLst>
            <a:ext uri="{FF2B5EF4-FFF2-40B4-BE49-F238E27FC236}">
              <a16:creationId xmlns:a16="http://schemas.microsoft.com/office/drawing/2014/main" id="{48B3132A-67E2-4D2B-A042-26BBB693A9CA}"/>
            </a:ext>
          </a:extLst>
        </xdr:cNvPr>
        <xdr:cNvSpPr txBox="1"/>
      </xdr:nvSpPr>
      <xdr:spPr>
        <a:xfrm>
          <a:off x="12611744" y="1773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16890</xdr:rowOff>
    </xdr:from>
    <xdr:ext cx="405111" cy="259045"/>
    <xdr:sp macro="" textlink="">
      <xdr:nvSpPr>
        <xdr:cNvPr id="595" name="n_1mainValue【庁舎】&#10;有形固定資産減価償却率">
          <a:extLst>
            <a:ext uri="{FF2B5EF4-FFF2-40B4-BE49-F238E27FC236}">
              <a16:creationId xmlns:a16="http://schemas.microsoft.com/office/drawing/2014/main" id="{65DFCA27-29C6-4C64-BD51-65C4ECE8D735}"/>
            </a:ext>
          </a:extLst>
        </xdr:cNvPr>
        <xdr:cNvSpPr txBox="1"/>
      </xdr:nvSpPr>
      <xdr:spPr>
        <a:xfrm>
          <a:off x="15266044" y="1836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561</xdr:rowOff>
    </xdr:from>
    <xdr:ext cx="405111" cy="259045"/>
    <xdr:sp macro="" textlink="">
      <xdr:nvSpPr>
        <xdr:cNvPr id="596" name="n_2mainValue【庁舎】&#10;有形固定資産減価償却率">
          <a:extLst>
            <a:ext uri="{FF2B5EF4-FFF2-40B4-BE49-F238E27FC236}">
              <a16:creationId xmlns:a16="http://schemas.microsoft.com/office/drawing/2014/main" id="{40D6BAC2-582F-493C-B782-22DE4B6C56C6}"/>
            </a:ext>
          </a:extLst>
        </xdr:cNvPr>
        <xdr:cNvSpPr txBox="1"/>
      </xdr:nvSpPr>
      <xdr:spPr>
        <a:xfrm>
          <a:off x="14389744" y="1834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140988</xdr:rowOff>
    </xdr:from>
    <xdr:ext cx="405111" cy="259045"/>
    <xdr:sp macro="" textlink="">
      <xdr:nvSpPr>
        <xdr:cNvPr id="597" name="n_3mainValue【庁舎】&#10;有形固定資産減価償却率">
          <a:extLst>
            <a:ext uri="{FF2B5EF4-FFF2-40B4-BE49-F238E27FC236}">
              <a16:creationId xmlns:a16="http://schemas.microsoft.com/office/drawing/2014/main" id="{A24829E9-472F-4E15-B907-C0F0D3D662F3}"/>
            </a:ext>
          </a:extLst>
        </xdr:cNvPr>
        <xdr:cNvSpPr txBox="1"/>
      </xdr:nvSpPr>
      <xdr:spPr>
        <a:xfrm>
          <a:off x="13500744" y="1831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114861</xdr:rowOff>
    </xdr:from>
    <xdr:ext cx="405111" cy="259045"/>
    <xdr:sp macro="" textlink="">
      <xdr:nvSpPr>
        <xdr:cNvPr id="598" name="n_4mainValue【庁舎】&#10;有形固定資産減価償却率">
          <a:extLst>
            <a:ext uri="{FF2B5EF4-FFF2-40B4-BE49-F238E27FC236}">
              <a16:creationId xmlns:a16="http://schemas.microsoft.com/office/drawing/2014/main" id="{A8AFEAFD-A0E9-477A-A72B-C99662AEE500}"/>
            </a:ext>
          </a:extLst>
        </xdr:cNvPr>
        <xdr:cNvSpPr txBox="1"/>
      </xdr:nvSpPr>
      <xdr:spPr>
        <a:xfrm>
          <a:off x="12611744" y="1828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9" name="正方形/長方形 598">
          <a:extLst>
            <a:ext uri="{FF2B5EF4-FFF2-40B4-BE49-F238E27FC236}">
              <a16:creationId xmlns:a16="http://schemas.microsoft.com/office/drawing/2014/main" id="{CD218111-FB8D-40E0-AEDC-69C7FCB0FBB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0" name="正方形/長方形 599">
          <a:extLst>
            <a:ext uri="{FF2B5EF4-FFF2-40B4-BE49-F238E27FC236}">
              <a16:creationId xmlns:a16="http://schemas.microsoft.com/office/drawing/2014/main" id="{F74FB939-ACD2-449D-83E2-41646C8FCC0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1" name="正方形/長方形 600">
          <a:extLst>
            <a:ext uri="{FF2B5EF4-FFF2-40B4-BE49-F238E27FC236}">
              <a16:creationId xmlns:a16="http://schemas.microsoft.com/office/drawing/2014/main" id="{B3C86FBB-ABC6-4EF6-A8F5-4699372EA44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2" name="正方形/長方形 601">
          <a:extLst>
            <a:ext uri="{FF2B5EF4-FFF2-40B4-BE49-F238E27FC236}">
              <a16:creationId xmlns:a16="http://schemas.microsoft.com/office/drawing/2014/main" id="{CB5E073C-F062-4E39-8CC7-CD51C838F66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3" name="正方形/長方形 602">
          <a:extLst>
            <a:ext uri="{FF2B5EF4-FFF2-40B4-BE49-F238E27FC236}">
              <a16:creationId xmlns:a16="http://schemas.microsoft.com/office/drawing/2014/main" id="{7852AAB9-29A3-4B5E-B55B-E558B4C2843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4" name="正方形/長方形 603">
          <a:extLst>
            <a:ext uri="{FF2B5EF4-FFF2-40B4-BE49-F238E27FC236}">
              <a16:creationId xmlns:a16="http://schemas.microsoft.com/office/drawing/2014/main" id="{E6352D93-E2C9-4996-A950-95F2C316FB6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5" name="正方形/長方形 604">
          <a:extLst>
            <a:ext uri="{FF2B5EF4-FFF2-40B4-BE49-F238E27FC236}">
              <a16:creationId xmlns:a16="http://schemas.microsoft.com/office/drawing/2014/main" id="{A4087BE0-9B67-43B0-A88A-E18FBA11F05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6" name="正方形/長方形 605">
          <a:extLst>
            <a:ext uri="{FF2B5EF4-FFF2-40B4-BE49-F238E27FC236}">
              <a16:creationId xmlns:a16="http://schemas.microsoft.com/office/drawing/2014/main" id="{3ABD6FDA-A84A-4B0C-AEC7-DE2BFCA705E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7" name="テキスト ボックス 606">
          <a:extLst>
            <a:ext uri="{FF2B5EF4-FFF2-40B4-BE49-F238E27FC236}">
              <a16:creationId xmlns:a16="http://schemas.microsoft.com/office/drawing/2014/main" id="{C7C2AF1D-C8D4-490B-849F-06B03595489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8" name="直線コネクタ 607">
          <a:extLst>
            <a:ext uri="{FF2B5EF4-FFF2-40B4-BE49-F238E27FC236}">
              <a16:creationId xmlns:a16="http://schemas.microsoft.com/office/drawing/2014/main" id="{0BAB54A9-1E60-4B0D-9A10-B4F4F67C6DC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09" name="直線コネクタ 608">
          <a:extLst>
            <a:ext uri="{FF2B5EF4-FFF2-40B4-BE49-F238E27FC236}">
              <a16:creationId xmlns:a16="http://schemas.microsoft.com/office/drawing/2014/main" id="{D00C61CB-7EAF-4A1C-B53E-A1A38DE1FAAB}"/>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10" name="テキスト ボックス 609">
          <a:extLst>
            <a:ext uri="{FF2B5EF4-FFF2-40B4-BE49-F238E27FC236}">
              <a16:creationId xmlns:a16="http://schemas.microsoft.com/office/drawing/2014/main" id="{52FB585E-2C23-4CD9-9BE1-880CE4CFFB83}"/>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11" name="直線コネクタ 610">
          <a:extLst>
            <a:ext uri="{FF2B5EF4-FFF2-40B4-BE49-F238E27FC236}">
              <a16:creationId xmlns:a16="http://schemas.microsoft.com/office/drawing/2014/main" id="{A4CDF186-4F54-4B95-9233-BC7B1EE24757}"/>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12" name="テキスト ボックス 611">
          <a:extLst>
            <a:ext uri="{FF2B5EF4-FFF2-40B4-BE49-F238E27FC236}">
              <a16:creationId xmlns:a16="http://schemas.microsoft.com/office/drawing/2014/main" id="{F33CF573-2EB4-49B4-BA94-BBD7CBECF2C8}"/>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13" name="直線コネクタ 612">
          <a:extLst>
            <a:ext uri="{FF2B5EF4-FFF2-40B4-BE49-F238E27FC236}">
              <a16:creationId xmlns:a16="http://schemas.microsoft.com/office/drawing/2014/main" id="{4A9182C3-0213-4E19-A3E3-E63F5993E916}"/>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14" name="テキスト ボックス 613">
          <a:extLst>
            <a:ext uri="{FF2B5EF4-FFF2-40B4-BE49-F238E27FC236}">
              <a16:creationId xmlns:a16="http://schemas.microsoft.com/office/drawing/2014/main" id="{CB6D4FAB-2C6F-4EE8-9CF7-40262FD94618}"/>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15" name="直線コネクタ 614">
          <a:extLst>
            <a:ext uri="{FF2B5EF4-FFF2-40B4-BE49-F238E27FC236}">
              <a16:creationId xmlns:a16="http://schemas.microsoft.com/office/drawing/2014/main" id="{3E25AB5C-27B2-498A-9774-6CF660A8AC7B}"/>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16" name="テキスト ボックス 615">
          <a:extLst>
            <a:ext uri="{FF2B5EF4-FFF2-40B4-BE49-F238E27FC236}">
              <a16:creationId xmlns:a16="http://schemas.microsoft.com/office/drawing/2014/main" id="{ADF376F0-34E4-4A60-8F56-448474BCC0CB}"/>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7" name="直線コネクタ 616">
          <a:extLst>
            <a:ext uri="{FF2B5EF4-FFF2-40B4-BE49-F238E27FC236}">
              <a16:creationId xmlns:a16="http://schemas.microsoft.com/office/drawing/2014/main" id="{969FAB04-81A4-46EE-8AD4-DC5221F33E4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8" name="テキスト ボックス 617">
          <a:extLst>
            <a:ext uri="{FF2B5EF4-FFF2-40B4-BE49-F238E27FC236}">
              <a16:creationId xmlns:a16="http://schemas.microsoft.com/office/drawing/2014/main" id="{3C9DBD75-09E7-47D6-B3F4-3F62710AEA2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9" name="【庁舎】&#10;一人当たり面積グラフ枠">
          <a:extLst>
            <a:ext uri="{FF2B5EF4-FFF2-40B4-BE49-F238E27FC236}">
              <a16:creationId xmlns:a16="http://schemas.microsoft.com/office/drawing/2014/main" id="{0324441E-6339-4890-B3BB-C1CA08F3BFE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61113</xdr:rowOff>
    </xdr:from>
    <xdr:to>
      <xdr:col>116</xdr:col>
      <xdr:colOff>62864</xdr:colOff>
      <xdr:row>107</xdr:row>
      <xdr:rowOff>154839</xdr:rowOff>
    </xdr:to>
    <xdr:cxnSp macro="">
      <xdr:nvCxnSpPr>
        <xdr:cNvPr id="620" name="直線コネクタ 619">
          <a:extLst>
            <a:ext uri="{FF2B5EF4-FFF2-40B4-BE49-F238E27FC236}">
              <a16:creationId xmlns:a16="http://schemas.microsoft.com/office/drawing/2014/main" id="{72E2C968-4DED-460A-A35C-5DDD3442A784}"/>
            </a:ext>
          </a:extLst>
        </xdr:cNvPr>
        <xdr:cNvCxnSpPr/>
      </xdr:nvCxnSpPr>
      <xdr:spPr>
        <a:xfrm flipV="1">
          <a:off x="22160864" y="17206113"/>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158666</xdr:rowOff>
    </xdr:from>
    <xdr:ext cx="469744" cy="259045"/>
    <xdr:sp macro="" textlink="">
      <xdr:nvSpPr>
        <xdr:cNvPr id="621" name="【庁舎】&#10;一人当たり面積最小値テキスト">
          <a:extLst>
            <a:ext uri="{FF2B5EF4-FFF2-40B4-BE49-F238E27FC236}">
              <a16:creationId xmlns:a16="http://schemas.microsoft.com/office/drawing/2014/main" id="{ADD21C25-0676-4777-91CF-311346F9D81A}"/>
            </a:ext>
          </a:extLst>
        </xdr:cNvPr>
        <xdr:cNvSpPr txBox="1"/>
      </xdr:nvSpPr>
      <xdr:spPr>
        <a:xfrm>
          <a:off x="22199600" y="1850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154839</xdr:rowOff>
    </xdr:from>
    <xdr:to>
      <xdr:col>116</xdr:col>
      <xdr:colOff>152400</xdr:colOff>
      <xdr:row>107</xdr:row>
      <xdr:rowOff>154839</xdr:rowOff>
    </xdr:to>
    <xdr:cxnSp macro="">
      <xdr:nvCxnSpPr>
        <xdr:cNvPr id="622" name="直線コネクタ 621">
          <a:extLst>
            <a:ext uri="{FF2B5EF4-FFF2-40B4-BE49-F238E27FC236}">
              <a16:creationId xmlns:a16="http://schemas.microsoft.com/office/drawing/2014/main" id="{516C35A8-6EA3-4633-97F7-649B643E23F9}"/>
            </a:ext>
          </a:extLst>
        </xdr:cNvPr>
        <xdr:cNvCxnSpPr/>
      </xdr:nvCxnSpPr>
      <xdr:spPr>
        <a:xfrm>
          <a:off x="22072600" y="18499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7790</xdr:rowOff>
    </xdr:from>
    <xdr:ext cx="469744" cy="259045"/>
    <xdr:sp macro="" textlink="">
      <xdr:nvSpPr>
        <xdr:cNvPr id="623" name="【庁舎】&#10;一人当たり面積最大値テキスト">
          <a:extLst>
            <a:ext uri="{FF2B5EF4-FFF2-40B4-BE49-F238E27FC236}">
              <a16:creationId xmlns:a16="http://schemas.microsoft.com/office/drawing/2014/main" id="{B129F30B-C0FC-41CC-8D8E-BB4438263ED5}"/>
            </a:ext>
          </a:extLst>
        </xdr:cNvPr>
        <xdr:cNvSpPr txBox="1"/>
      </xdr:nvSpPr>
      <xdr:spPr>
        <a:xfrm>
          <a:off x="22199600" y="16981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61113</xdr:rowOff>
    </xdr:from>
    <xdr:to>
      <xdr:col>116</xdr:col>
      <xdr:colOff>152400</xdr:colOff>
      <xdr:row>100</xdr:row>
      <xdr:rowOff>61113</xdr:rowOff>
    </xdr:to>
    <xdr:cxnSp macro="">
      <xdr:nvCxnSpPr>
        <xdr:cNvPr id="624" name="直線コネクタ 623">
          <a:extLst>
            <a:ext uri="{FF2B5EF4-FFF2-40B4-BE49-F238E27FC236}">
              <a16:creationId xmlns:a16="http://schemas.microsoft.com/office/drawing/2014/main" id="{46CDA897-29B9-46D1-AE0D-435F65AC22D5}"/>
            </a:ext>
          </a:extLst>
        </xdr:cNvPr>
        <xdr:cNvCxnSpPr/>
      </xdr:nvCxnSpPr>
      <xdr:spPr>
        <a:xfrm>
          <a:off x="22072600" y="17206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71138</xdr:rowOff>
    </xdr:from>
    <xdr:ext cx="469744" cy="259045"/>
    <xdr:sp macro="" textlink="">
      <xdr:nvSpPr>
        <xdr:cNvPr id="625" name="【庁舎】&#10;一人当たり面積平均値テキスト">
          <a:extLst>
            <a:ext uri="{FF2B5EF4-FFF2-40B4-BE49-F238E27FC236}">
              <a16:creationId xmlns:a16="http://schemas.microsoft.com/office/drawing/2014/main" id="{BAE7E5D9-7E42-43FC-800F-478F40996C9B}"/>
            </a:ext>
          </a:extLst>
        </xdr:cNvPr>
        <xdr:cNvSpPr txBox="1"/>
      </xdr:nvSpPr>
      <xdr:spPr>
        <a:xfrm>
          <a:off x="22199600" y="1807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626" name="フローチャート: 判断 625">
          <a:extLst>
            <a:ext uri="{FF2B5EF4-FFF2-40B4-BE49-F238E27FC236}">
              <a16:creationId xmlns:a16="http://schemas.microsoft.com/office/drawing/2014/main" id="{E45F4CBC-C315-4CC6-B4E7-005CC1EF1A2C}"/>
            </a:ext>
          </a:extLst>
        </xdr:cNvPr>
        <xdr:cNvSpPr/>
      </xdr:nvSpPr>
      <xdr:spPr>
        <a:xfrm>
          <a:off x="22110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66548</xdr:rowOff>
    </xdr:from>
    <xdr:to>
      <xdr:col>112</xdr:col>
      <xdr:colOff>38100</xdr:colOff>
      <xdr:row>106</xdr:row>
      <xdr:rowOff>168148</xdr:rowOff>
    </xdr:to>
    <xdr:sp macro="" textlink="">
      <xdr:nvSpPr>
        <xdr:cNvPr id="627" name="フローチャート: 判断 626">
          <a:extLst>
            <a:ext uri="{FF2B5EF4-FFF2-40B4-BE49-F238E27FC236}">
              <a16:creationId xmlns:a16="http://schemas.microsoft.com/office/drawing/2014/main" id="{9C952FE9-C974-42E0-AA70-386258E9854C}"/>
            </a:ext>
          </a:extLst>
        </xdr:cNvPr>
        <xdr:cNvSpPr/>
      </xdr:nvSpPr>
      <xdr:spPr>
        <a:xfrm>
          <a:off x="212725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48718</xdr:rowOff>
    </xdr:from>
    <xdr:to>
      <xdr:col>107</xdr:col>
      <xdr:colOff>101600</xdr:colOff>
      <xdr:row>106</xdr:row>
      <xdr:rowOff>150318</xdr:rowOff>
    </xdr:to>
    <xdr:sp macro="" textlink="">
      <xdr:nvSpPr>
        <xdr:cNvPr id="628" name="フローチャート: 判断 627">
          <a:extLst>
            <a:ext uri="{FF2B5EF4-FFF2-40B4-BE49-F238E27FC236}">
              <a16:creationId xmlns:a16="http://schemas.microsoft.com/office/drawing/2014/main" id="{FC8288BD-6ADD-4DDD-9039-F63FEB77EAB6}"/>
            </a:ext>
          </a:extLst>
        </xdr:cNvPr>
        <xdr:cNvSpPr/>
      </xdr:nvSpPr>
      <xdr:spPr>
        <a:xfrm>
          <a:off x="20383500" y="1822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44602</xdr:rowOff>
    </xdr:from>
    <xdr:to>
      <xdr:col>102</xdr:col>
      <xdr:colOff>165100</xdr:colOff>
      <xdr:row>106</xdr:row>
      <xdr:rowOff>146202</xdr:rowOff>
    </xdr:to>
    <xdr:sp macro="" textlink="">
      <xdr:nvSpPr>
        <xdr:cNvPr id="629" name="フローチャート: 判断 628">
          <a:extLst>
            <a:ext uri="{FF2B5EF4-FFF2-40B4-BE49-F238E27FC236}">
              <a16:creationId xmlns:a16="http://schemas.microsoft.com/office/drawing/2014/main" id="{4DA8935C-A2CD-4E1A-B11E-6ED3F50CC8AD}"/>
            </a:ext>
          </a:extLst>
        </xdr:cNvPr>
        <xdr:cNvSpPr/>
      </xdr:nvSpPr>
      <xdr:spPr>
        <a:xfrm>
          <a:off x="19494500" y="1821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54203</xdr:rowOff>
    </xdr:from>
    <xdr:to>
      <xdr:col>98</xdr:col>
      <xdr:colOff>38100</xdr:colOff>
      <xdr:row>106</xdr:row>
      <xdr:rowOff>155803</xdr:rowOff>
    </xdr:to>
    <xdr:sp macro="" textlink="">
      <xdr:nvSpPr>
        <xdr:cNvPr id="630" name="フローチャート: 判断 629">
          <a:extLst>
            <a:ext uri="{FF2B5EF4-FFF2-40B4-BE49-F238E27FC236}">
              <a16:creationId xmlns:a16="http://schemas.microsoft.com/office/drawing/2014/main" id="{E26F714A-818C-47DF-909F-81B02AF63BAC}"/>
            </a:ext>
          </a:extLst>
        </xdr:cNvPr>
        <xdr:cNvSpPr/>
      </xdr:nvSpPr>
      <xdr:spPr>
        <a:xfrm>
          <a:off x="18605500" y="1822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48C56922-AF58-4FF7-84E2-902DDB0B892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id="{41D741B8-0B9D-46B2-A51C-C87A5598AA6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938FE770-4416-4002-8651-26B6AB9C169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C18F07BC-9350-4370-9ACB-38FC171937E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DA02A247-EC9A-4C0F-A650-693B4E3F1F3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168503</xdr:rowOff>
    </xdr:from>
    <xdr:to>
      <xdr:col>116</xdr:col>
      <xdr:colOff>114300</xdr:colOff>
      <xdr:row>107</xdr:row>
      <xdr:rowOff>98653</xdr:rowOff>
    </xdr:to>
    <xdr:sp macro="" textlink="">
      <xdr:nvSpPr>
        <xdr:cNvPr id="636" name="楕円 635">
          <a:extLst>
            <a:ext uri="{FF2B5EF4-FFF2-40B4-BE49-F238E27FC236}">
              <a16:creationId xmlns:a16="http://schemas.microsoft.com/office/drawing/2014/main" id="{7471EB80-A80B-4D5F-8EDE-DFA9FE431474}"/>
            </a:ext>
          </a:extLst>
        </xdr:cNvPr>
        <xdr:cNvSpPr/>
      </xdr:nvSpPr>
      <xdr:spPr>
        <a:xfrm>
          <a:off x="22110700" y="1834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83430</xdr:rowOff>
    </xdr:from>
    <xdr:ext cx="469744" cy="259045"/>
    <xdr:sp macro="" textlink="">
      <xdr:nvSpPr>
        <xdr:cNvPr id="637" name="【庁舎】&#10;一人当たり面積該当値テキスト">
          <a:extLst>
            <a:ext uri="{FF2B5EF4-FFF2-40B4-BE49-F238E27FC236}">
              <a16:creationId xmlns:a16="http://schemas.microsoft.com/office/drawing/2014/main" id="{4C474143-E5AD-4D6C-986F-0371E6033979}"/>
            </a:ext>
          </a:extLst>
        </xdr:cNvPr>
        <xdr:cNvSpPr txBox="1"/>
      </xdr:nvSpPr>
      <xdr:spPr>
        <a:xfrm>
          <a:off x="22199600" y="1825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1169</xdr:rowOff>
    </xdr:from>
    <xdr:to>
      <xdr:col>112</xdr:col>
      <xdr:colOff>38100</xdr:colOff>
      <xdr:row>107</xdr:row>
      <xdr:rowOff>102769</xdr:rowOff>
    </xdr:to>
    <xdr:sp macro="" textlink="">
      <xdr:nvSpPr>
        <xdr:cNvPr id="638" name="楕円 637">
          <a:extLst>
            <a:ext uri="{FF2B5EF4-FFF2-40B4-BE49-F238E27FC236}">
              <a16:creationId xmlns:a16="http://schemas.microsoft.com/office/drawing/2014/main" id="{38D9EC6F-1054-4694-8FD6-98881FF2ACF5}"/>
            </a:ext>
          </a:extLst>
        </xdr:cNvPr>
        <xdr:cNvSpPr/>
      </xdr:nvSpPr>
      <xdr:spPr>
        <a:xfrm>
          <a:off x="21272500" y="1834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47853</xdr:rowOff>
    </xdr:from>
    <xdr:to>
      <xdr:col>116</xdr:col>
      <xdr:colOff>63500</xdr:colOff>
      <xdr:row>107</xdr:row>
      <xdr:rowOff>51969</xdr:rowOff>
    </xdr:to>
    <xdr:cxnSp macro="">
      <xdr:nvCxnSpPr>
        <xdr:cNvPr id="639" name="直線コネクタ 638">
          <a:extLst>
            <a:ext uri="{FF2B5EF4-FFF2-40B4-BE49-F238E27FC236}">
              <a16:creationId xmlns:a16="http://schemas.microsoft.com/office/drawing/2014/main" id="{1DCC3E01-8AFD-4B53-8643-504EE6C6024D}"/>
            </a:ext>
          </a:extLst>
        </xdr:cNvPr>
        <xdr:cNvCxnSpPr/>
      </xdr:nvCxnSpPr>
      <xdr:spPr>
        <a:xfrm flipV="1">
          <a:off x="21323300" y="18393003"/>
          <a:ext cx="83820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4826</xdr:rowOff>
    </xdr:from>
    <xdr:to>
      <xdr:col>107</xdr:col>
      <xdr:colOff>101600</xdr:colOff>
      <xdr:row>107</xdr:row>
      <xdr:rowOff>106426</xdr:rowOff>
    </xdr:to>
    <xdr:sp macro="" textlink="">
      <xdr:nvSpPr>
        <xdr:cNvPr id="640" name="楕円 639">
          <a:extLst>
            <a:ext uri="{FF2B5EF4-FFF2-40B4-BE49-F238E27FC236}">
              <a16:creationId xmlns:a16="http://schemas.microsoft.com/office/drawing/2014/main" id="{DA32D012-851E-4F0C-8813-7EB2D84BD598}"/>
            </a:ext>
          </a:extLst>
        </xdr:cNvPr>
        <xdr:cNvSpPr/>
      </xdr:nvSpPr>
      <xdr:spPr>
        <a:xfrm>
          <a:off x="20383500" y="1834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51969</xdr:rowOff>
    </xdr:from>
    <xdr:to>
      <xdr:col>111</xdr:col>
      <xdr:colOff>177800</xdr:colOff>
      <xdr:row>107</xdr:row>
      <xdr:rowOff>55626</xdr:rowOff>
    </xdr:to>
    <xdr:cxnSp macro="">
      <xdr:nvCxnSpPr>
        <xdr:cNvPr id="641" name="直線コネクタ 640">
          <a:extLst>
            <a:ext uri="{FF2B5EF4-FFF2-40B4-BE49-F238E27FC236}">
              <a16:creationId xmlns:a16="http://schemas.microsoft.com/office/drawing/2014/main" id="{81281DDD-667D-451D-A92C-62FCB7C7FAFD}"/>
            </a:ext>
          </a:extLst>
        </xdr:cNvPr>
        <xdr:cNvCxnSpPr/>
      </xdr:nvCxnSpPr>
      <xdr:spPr>
        <a:xfrm flipV="1">
          <a:off x="20434300" y="18397119"/>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7569</xdr:rowOff>
    </xdr:from>
    <xdr:to>
      <xdr:col>102</xdr:col>
      <xdr:colOff>165100</xdr:colOff>
      <xdr:row>107</xdr:row>
      <xdr:rowOff>109169</xdr:rowOff>
    </xdr:to>
    <xdr:sp macro="" textlink="">
      <xdr:nvSpPr>
        <xdr:cNvPr id="642" name="楕円 641">
          <a:extLst>
            <a:ext uri="{FF2B5EF4-FFF2-40B4-BE49-F238E27FC236}">
              <a16:creationId xmlns:a16="http://schemas.microsoft.com/office/drawing/2014/main" id="{4C876480-4979-4FE1-9784-8476651C821D}"/>
            </a:ext>
          </a:extLst>
        </xdr:cNvPr>
        <xdr:cNvSpPr/>
      </xdr:nvSpPr>
      <xdr:spPr>
        <a:xfrm>
          <a:off x="19494500" y="1835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55626</xdr:rowOff>
    </xdr:from>
    <xdr:to>
      <xdr:col>107</xdr:col>
      <xdr:colOff>50800</xdr:colOff>
      <xdr:row>107</xdr:row>
      <xdr:rowOff>58369</xdr:rowOff>
    </xdr:to>
    <xdr:cxnSp macro="">
      <xdr:nvCxnSpPr>
        <xdr:cNvPr id="643" name="直線コネクタ 642">
          <a:extLst>
            <a:ext uri="{FF2B5EF4-FFF2-40B4-BE49-F238E27FC236}">
              <a16:creationId xmlns:a16="http://schemas.microsoft.com/office/drawing/2014/main" id="{3A4BCB5D-94C1-42F2-88BA-F7F156AFFE3F}"/>
            </a:ext>
          </a:extLst>
        </xdr:cNvPr>
        <xdr:cNvCxnSpPr/>
      </xdr:nvCxnSpPr>
      <xdr:spPr>
        <a:xfrm flipV="1">
          <a:off x="19545300" y="18400776"/>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10313</xdr:rowOff>
    </xdr:from>
    <xdr:to>
      <xdr:col>98</xdr:col>
      <xdr:colOff>38100</xdr:colOff>
      <xdr:row>107</xdr:row>
      <xdr:rowOff>111913</xdr:rowOff>
    </xdr:to>
    <xdr:sp macro="" textlink="">
      <xdr:nvSpPr>
        <xdr:cNvPr id="644" name="楕円 643">
          <a:extLst>
            <a:ext uri="{FF2B5EF4-FFF2-40B4-BE49-F238E27FC236}">
              <a16:creationId xmlns:a16="http://schemas.microsoft.com/office/drawing/2014/main" id="{2497A8CB-3E33-4E75-835E-0C9DF85686B1}"/>
            </a:ext>
          </a:extLst>
        </xdr:cNvPr>
        <xdr:cNvSpPr/>
      </xdr:nvSpPr>
      <xdr:spPr>
        <a:xfrm>
          <a:off x="18605500" y="1835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58369</xdr:rowOff>
    </xdr:from>
    <xdr:to>
      <xdr:col>102</xdr:col>
      <xdr:colOff>114300</xdr:colOff>
      <xdr:row>107</xdr:row>
      <xdr:rowOff>61113</xdr:rowOff>
    </xdr:to>
    <xdr:cxnSp macro="">
      <xdr:nvCxnSpPr>
        <xdr:cNvPr id="645" name="直線コネクタ 644">
          <a:extLst>
            <a:ext uri="{FF2B5EF4-FFF2-40B4-BE49-F238E27FC236}">
              <a16:creationId xmlns:a16="http://schemas.microsoft.com/office/drawing/2014/main" id="{8A81B81C-F4B0-43DB-B79B-949E8319B574}"/>
            </a:ext>
          </a:extLst>
        </xdr:cNvPr>
        <xdr:cNvCxnSpPr/>
      </xdr:nvCxnSpPr>
      <xdr:spPr>
        <a:xfrm flipV="1">
          <a:off x="18656300" y="18403519"/>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13225</xdr:rowOff>
    </xdr:from>
    <xdr:ext cx="469744" cy="259045"/>
    <xdr:sp macro="" textlink="">
      <xdr:nvSpPr>
        <xdr:cNvPr id="646" name="n_1aveValue【庁舎】&#10;一人当たり面積">
          <a:extLst>
            <a:ext uri="{FF2B5EF4-FFF2-40B4-BE49-F238E27FC236}">
              <a16:creationId xmlns:a16="http://schemas.microsoft.com/office/drawing/2014/main" id="{A700ED2C-8C82-459E-84D3-5845161595F6}"/>
            </a:ext>
          </a:extLst>
        </xdr:cNvPr>
        <xdr:cNvSpPr txBox="1"/>
      </xdr:nvSpPr>
      <xdr:spPr>
        <a:xfrm>
          <a:off x="21075727" y="1801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166845</xdr:rowOff>
    </xdr:from>
    <xdr:ext cx="469744" cy="259045"/>
    <xdr:sp macro="" textlink="">
      <xdr:nvSpPr>
        <xdr:cNvPr id="647" name="n_2aveValue【庁舎】&#10;一人当たり面積">
          <a:extLst>
            <a:ext uri="{FF2B5EF4-FFF2-40B4-BE49-F238E27FC236}">
              <a16:creationId xmlns:a16="http://schemas.microsoft.com/office/drawing/2014/main" id="{5BFBCEC5-2005-4E75-B230-DA1E6869B0A8}"/>
            </a:ext>
          </a:extLst>
        </xdr:cNvPr>
        <xdr:cNvSpPr txBox="1"/>
      </xdr:nvSpPr>
      <xdr:spPr>
        <a:xfrm>
          <a:off x="20199427" y="1799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162729</xdr:rowOff>
    </xdr:from>
    <xdr:ext cx="469744" cy="259045"/>
    <xdr:sp macro="" textlink="">
      <xdr:nvSpPr>
        <xdr:cNvPr id="648" name="n_3aveValue【庁舎】&#10;一人当たり面積">
          <a:extLst>
            <a:ext uri="{FF2B5EF4-FFF2-40B4-BE49-F238E27FC236}">
              <a16:creationId xmlns:a16="http://schemas.microsoft.com/office/drawing/2014/main" id="{2C8F5582-2CDC-4C77-BB72-DEFE39FE0A6B}"/>
            </a:ext>
          </a:extLst>
        </xdr:cNvPr>
        <xdr:cNvSpPr txBox="1"/>
      </xdr:nvSpPr>
      <xdr:spPr>
        <a:xfrm>
          <a:off x="19310427" y="1799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880</xdr:rowOff>
    </xdr:from>
    <xdr:ext cx="469744" cy="259045"/>
    <xdr:sp macro="" textlink="">
      <xdr:nvSpPr>
        <xdr:cNvPr id="649" name="n_4aveValue【庁舎】&#10;一人当たり面積">
          <a:extLst>
            <a:ext uri="{FF2B5EF4-FFF2-40B4-BE49-F238E27FC236}">
              <a16:creationId xmlns:a16="http://schemas.microsoft.com/office/drawing/2014/main" id="{37A0349A-54FE-4CA8-A391-46CA0D1843B7}"/>
            </a:ext>
          </a:extLst>
        </xdr:cNvPr>
        <xdr:cNvSpPr txBox="1"/>
      </xdr:nvSpPr>
      <xdr:spPr>
        <a:xfrm>
          <a:off x="18421427" y="1800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93896</xdr:rowOff>
    </xdr:from>
    <xdr:ext cx="469744" cy="259045"/>
    <xdr:sp macro="" textlink="">
      <xdr:nvSpPr>
        <xdr:cNvPr id="650" name="n_1mainValue【庁舎】&#10;一人当たり面積">
          <a:extLst>
            <a:ext uri="{FF2B5EF4-FFF2-40B4-BE49-F238E27FC236}">
              <a16:creationId xmlns:a16="http://schemas.microsoft.com/office/drawing/2014/main" id="{763F7A22-250F-4B30-9CBC-05D1BB9DCD41}"/>
            </a:ext>
          </a:extLst>
        </xdr:cNvPr>
        <xdr:cNvSpPr txBox="1"/>
      </xdr:nvSpPr>
      <xdr:spPr>
        <a:xfrm>
          <a:off x="21075727" y="1843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97553</xdr:rowOff>
    </xdr:from>
    <xdr:ext cx="469744" cy="259045"/>
    <xdr:sp macro="" textlink="">
      <xdr:nvSpPr>
        <xdr:cNvPr id="651" name="n_2mainValue【庁舎】&#10;一人当たり面積">
          <a:extLst>
            <a:ext uri="{FF2B5EF4-FFF2-40B4-BE49-F238E27FC236}">
              <a16:creationId xmlns:a16="http://schemas.microsoft.com/office/drawing/2014/main" id="{F8043DEB-B850-40CF-AFA8-479A9D3FC556}"/>
            </a:ext>
          </a:extLst>
        </xdr:cNvPr>
        <xdr:cNvSpPr txBox="1"/>
      </xdr:nvSpPr>
      <xdr:spPr>
        <a:xfrm>
          <a:off x="20199427" y="1844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100296</xdr:rowOff>
    </xdr:from>
    <xdr:ext cx="469744" cy="259045"/>
    <xdr:sp macro="" textlink="">
      <xdr:nvSpPr>
        <xdr:cNvPr id="652" name="n_3mainValue【庁舎】&#10;一人当たり面積">
          <a:extLst>
            <a:ext uri="{FF2B5EF4-FFF2-40B4-BE49-F238E27FC236}">
              <a16:creationId xmlns:a16="http://schemas.microsoft.com/office/drawing/2014/main" id="{A82D4982-E082-4880-BEF2-C49F72582448}"/>
            </a:ext>
          </a:extLst>
        </xdr:cNvPr>
        <xdr:cNvSpPr txBox="1"/>
      </xdr:nvSpPr>
      <xdr:spPr>
        <a:xfrm>
          <a:off x="19310427" y="18445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103040</xdr:rowOff>
    </xdr:from>
    <xdr:ext cx="469744" cy="259045"/>
    <xdr:sp macro="" textlink="">
      <xdr:nvSpPr>
        <xdr:cNvPr id="653" name="n_4mainValue【庁舎】&#10;一人当たり面積">
          <a:extLst>
            <a:ext uri="{FF2B5EF4-FFF2-40B4-BE49-F238E27FC236}">
              <a16:creationId xmlns:a16="http://schemas.microsoft.com/office/drawing/2014/main" id="{0B7724F0-3AEF-42E0-B0BB-374A3416BA2C}"/>
            </a:ext>
          </a:extLst>
        </xdr:cNvPr>
        <xdr:cNvSpPr txBox="1"/>
      </xdr:nvSpPr>
      <xdr:spPr>
        <a:xfrm>
          <a:off x="18421427" y="18448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4" name="正方形/長方形 653">
          <a:extLst>
            <a:ext uri="{FF2B5EF4-FFF2-40B4-BE49-F238E27FC236}">
              <a16:creationId xmlns:a16="http://schemas.microsoft.com/office/drawing/2014/main" id="{27787606-9DC2-449E-87A5-C8438CA4BFB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5" name="正方形/長方形 654">
          <a:extLst>
            <a:ext uri="{FF2B5EF4-FFF2-40B4-BE49-F238E27FC236}">
              <a16:creationId xmlns:a16="http://schemas.microsoft.com/office/drawing/2014/main" id="{48088937-F9A0-4516-B322-2A54FBBFCA5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6" name="テキスト ボックス 655">
          <a:extLst>
            <a:ext uri="{FF2B5EF4-FFF2-40B4-BE49-F238E27FC236}">
              <a16:creationId xmlns:a16="http://schemas.microsoft.com/office/drawing/2014/main" id="{64CE290C-E12F-4E0B-BB87-7A14AF06AB2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年度から傾向に変化はなく、福祉施設と庁舎の有形固定資産減価償却率が類似団体と比較すると高くなっている。庁舎においては防水改修工事を行っているため有形固定資産減価償却率が改善された。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体育館・プールは</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施設の生涯センター、町民体育館、尾下体育館、高森自然学校の</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施設あり一人当たりの面積が大きいが避難所等も兼ねている。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一般廃棄物処理施設と消防施設は一部事務組合所有の資産である。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熊本県高森町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6,121
6,029
175.06
9,604,820
9,380,353
171,390
3,194,541
5,257,972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45671" y="4675414"/>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年調査の数値を品要している。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いずれも全国・熊本県平均及び類似団体平均を若干下回る形で推移している。これは人口減少や、町の基幹産業である農林業における後継者不足等の厳しい情勢により、自主財源である町税収が乏しく、財政基盤が強くないことが要因と言える。</a:t>
          </a:r>
        </a:p>
        <a:p>
          <a:r>
            <a:rPr kumimoji="1" lang="ja-JP" altLang="en-US" sz="1300">
              <a:latin typeface="ＭＳ Ｐゴシック" panose="020B0600070205080204" pitchFamily="50" charset="-128"/>
              <a:ea typeface="ＭＳ Ｐゴシック" panose="020B0600070205080204" pitchFamily="50" charset="-128"/>
            </a:rPr>
            <a:t>　このため、本町の基幹産業強化に向け、農業者の所得向上対策や収納率の向上に取組み、税収増等による自主財源の確保を図る必要がある。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06001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81845</xdr:rowOff>
    </xdr:from>
    <xdr:to>
      <xdr:col>23</xdr:col>
      <xdr:colOff>133350</xdr:colOff>
      <xdr:row>43</xdr:row>
      <xdr:rowOff>95250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5419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81845</xdr:rowOff>
    </xdr:from>
    <xdr:to>
      <xdr:col>19</xdr:col>
      <xdr:colOff>133350</xdr:colOff>
      <xdr:row>43</xdr:row>
      <xdr:rowOff>95250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4541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102605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32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95250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102605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108655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4676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31045</xdr:rowOff>
    </xdr:from>
    <xdr:to>
      <xdr:col>19</xdr:col>
      <xdr:colOff>184150</xdr:colOff>
      <xdr:row>43</xdr:row>
      <xdr:rowOff>132645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117422</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489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57855</xdr:rowOff>
    </xdr:from>
    <xdr:to>
      <xdr:col>7</xdr:col>
      <xdr:colOff>31750</xdr:colOff>
      <xdr:row>43</xdr:row>
      <xdr:rowOff>159455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144232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年間、全国平均や熊本県平均を下回っているものの、類似団体比較ではやや高い水準で推移していたが、令和元年度から下降傾向となり対前年度比で</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％と大きく下降した。その要因としては、本町にとって最も大きな経常一般財源である普通交付税が昨年度に引き続き増額となったためである。</a:t>
          </a:r>
        </a:p>
        <a:p>
          <a:r>
            <a:rPr kumimoji="1" lang="ja-JP" altLang="en-US" sz="1300">
              <a:latin typeface="ＭＳ Ｐゴシック" panose="020B0600070205080204" pitchFamily="50" charset="-128"/>
              <a:ea typeface="ＭＳ Ｐゴシック" panose="020B0600070205080204" pitchFamily="50" charset="-128"/>
            </a:rPr>
            <a:t>　しかし、今後も引き続き経常的経費の精査・削減を図っていく必要がある。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56896</xdr:rowOff>
    </xdr:from>
    <xdr:to>
      <xdr:col>23</xdr:col>
      <xdr:colOff>133350</xdr:colOff>
      <xdr:row>66</xdr:row>
      <xdr:rowOff>39116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7244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11193</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32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39116</xdr:rowOff>
    </xdr:from>
    <xdr:to>
      <xdr:col>24</xdr:col>
      <xdr:colOff>12700</xdr:colOff>
      <xdr:row>66</xdr:row>
      <xdr:rowOff>39116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54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143273</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15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56896</xdr:rowOff>
    </xdr:from>
    <xdr:to>
      <xdr:col>24</xdr:col>
      <xdr:colOff>12700</xdr:colOff>
      <xdr:row>59</xdr:row>
      <xdr:rowOff>56896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7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146050</xdr:rowOff>
    </xdr:from>
    <xdr:to>
      <xdr:col>23</xdr:col>
      <xdr:colOff>133350</xdr:colOff>
      <xdr:row>62</xdr:row>
      <xdr:rowOff>92710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0433050"/>
          <a:ext cx="8382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13987</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64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92710</xdr:rowOff>
    </xdr:from>
    <xdr:to>
      <xdr:col>19</xdr:col>
      <xdr:colOff>133350</xdr:colOff>
      <xdr:row>63</xdr:row>
      <xdr:rowOff>128778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722610"/>
          <a:ext cx="889000" cy="2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49022</xdr:rowOff>
    </xdr:from>
    <xdr:to>
      <xdr:col>19</xdr:col>
      <xdr:colOff>184150</xdr:colOff>
      <xdr:row>63</xdr:row>
      <xdr:rowOff>150622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135399</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128778</xdr:rowOff>
    </xdr:from>
    <xdr:to>
      <xdr:col>15</xdr:col>
      <xdr:colOff>82550</xdr:colOff>
      <xdr:row>64</xdr:row>
      <xdr:rowOff>97282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0930128"/>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92456</xdr:rowOff>
    </xdr:from>
    <xdr:to>
      <xdr:col>15</xdr:col>
      <xdr:colOff>133350</xdr:colOff>
      <xdr:row>64</xdr:row>
      <xdr:rowOff>22606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7383</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98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99822</xdr:rowOff>
    </xdr:from>
    <xdr:to>
      <xdr:col>11</xdr:col>
      <xdr:colOff>31750</xdr:colOff>
      <xdr:row>64</xdr:row>
      <xdr:rowOff>97282</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901172"/>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23131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5588</xdr:rowOff>
    </xdr:from>
    <xdr:to>
      <xdr:col>7</xdr:col>
      <xdr:colOff>31750</xdr:colOff>
      <xdr:row>63</xdr:row>
      <xdr:rowOff>107188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117365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95250</xdr:rowOff>
    </xdr:from>
    <xdr:to>
      <xdr:col>23</xdr:col>
      <xdr:colOff>184150</xdr:colOff>
      <xdr:row>61</xdr:row>
      <xdr:rowOff>25400</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111777</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22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41910</xdr:rowOff>
    </xdr:from>
    <xdr:to>
      <xdr:col>19</xdr:col>
      <xdr:colOff>184150</xdr:colOff>
      <xdr:row>62</xdr:row>
      <xdr:rowOff>143510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153687</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44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77978</xdr:rowOff>
    </xdr:from>
    <xdr:to>
      <xdr:col>15</xdr:col>
      <xdr:colOff>133350</xdr:colOff>
      <xdr:row>64</xdr:row>
      <xdr:rowOff>8128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18305</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64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46482</xdr:rowOff>
    </xdr:from>
    <xdr:to>
      <xdr:col>11</xdr:col>
      <xdr:colOff>82550</xdr:colOff>
      <xdr:row>64</xdr:row>
      <xdr:rowOff>148082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132859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10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49022</xdr:rowOff>
    </xdr:from>
    <xdr:to>
      <xdr:col>7</xdr:col>
      <xdr:colOff>31750</xdr:colOff>
      <xdr:row>63</xdr:row>
      <xdr:rowOff>150622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135399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[664,686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年度までは類似団体を大きく下回っていたが、平成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大幅に上昇し、類似団体とほぼ同水準で推移していた。しかしながら、地域おこし協力隊や集落支援員の更なる雇用により人件費が増加するとともに、前年度に引き続きふるさと応援寄附金が大幅に増加したことに伴い、物件費が大きく伸びている。</a:t>
          </a:r>
        </a:p>
        <a:p>
          <a:r>
            <a:rPr kumimoji="1" lang="ja-JP" altLang="en-US" sz="1300">
              <a:latin typeface="ＭＳ Ｐゴシック" panose="020B0600070205080204" pitchFamily="50" charset="-128"/>
              <a:ea typeface="ＭＳ Ｐゴシック" panose="020B0600070205080204" pitchFamily="50" charset="-128"/>
            </a:rPr>
            <a:t>　寄附額に対する返礼品額の率は総務省の示す</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割以内を遵守しつつも、ふるさと納税は貴重な自主財源であることから、今後も積極的に取り組んでいく予定である。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00000000-0008-0000-0300-0000B8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79226</xdr:rowOff>
    </xdr:from>
    <xdr:to>
      <xdr:col>23</xdr:col>
      <xdr:colOff>133350</xdr:colOff>
      <xdr:row>90</xdr:row>
      <xdr:rowOff>9607</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flipV="1">
          <a:off x="4953000" y="13795226"/>
          <a:ext cx="0" cy="1644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153134</xdr:rowOff>
    </xdr:from>
    <xdr:ext cx="762000" cy="259045"/>
    <xdr:sp macro="" textlink="">
      <xdr:nvSpPr>
        <xdr:cNvPr id="186" name="人件費・物件費等の状況最小値テキスト">
          <a:extLst>
            <a:ext uri="{FF2B5EF4-FFF2-40B4-BE49-F238E27FC236}">
              <a16:creationId xmlns:a16="http://schemas.microsoft.com/office/drawing/2014/main" id="{00000000-0008-0000-0300-0000BA000000}"/>
            </a:ext>
          </a:extLst>
        </xdr:cNvPr>
        <xdr:cNvSpPr txBox="1"/>
      </xdr:nvSpPr>
      <xdr:spPr>
        <a:xfrm>
          <a:off x="5041900" y="1541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9607</xdr:rowOff>
    </xdr:from>
    <xdr:to>
      <xdr:col>24</xdr:col>
      <xdr:colOff>12700</xdr:colOff>
      <xdr:row>90</xdr:row>
      <xdr:rowOff>9607</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5440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165603</xdr:rowOff>
    </xdr:from>
    <xdr:ext cx="762000" cy="259045"/>
    <xdr:sp macro="" textlink="">
      <xdr:nvSpPr>
        <xdr:cNvPr id="188" name="人件費・物件費等の状況最大値テキスト">
          <a:extLst>
            <a:ext uri="{FF2B5EF4-FFF2-40B4-BE49-F238E27FC236}">
              <a16:creationId xmlns:a16="http://schemas.microsoft.com/office/drawing/2014/main" id="{00000000-0008-0000-0300-0000BC000000}"/>
            </a:ext>
          </a:extLst>
        </xdr:cNvPr>
        <xdr:cNvSpPr txBox="1"/>
      </xdr:nvSpPr>
      <xdr:spPr>
        <a:xfrm>
          <a:off x="5041900" y="13538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79226</xdr:rowOff>
    </xdr:from>
    <xdr:to>
      <xdr:col>24</xdr:col>
      <xdr:colOff>12700</xdr:colOff>
      <xdr:row>80</xdr:row>
      <xdr:rowOff>79226</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379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122224</xdr:rowOff>
    </xdr:from>
    <xdr:to>
      <xdr:col>23</xdr:col>
      <xdr:colOff>133350</xdr:colOff>
      <xdr:row>87</xdr:row>
      <xdr:rowOff>86237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114800" y="14352574"/>
          <a:ext cx="838200" cy="649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127449</xdr:rowOff>
    </xdr:from>
    <xdr:ext cx="762000" cy="259045"/>
    <xdr:sp macro="" textlink="">
      <xdr:nvSpPr>
        <xdr:cNvPr id="191" name="人件費・物件費等の状況平均値テキスト">
          <a:extLst>
            <a:ext uri="{FF2B5EF4-FFF2-40B4-BE49-F238E27FC236}">
              <a16:creationId xmlns:a16="http://schemas.microsoft.com/office/drawing/2014/main" id="{00000000-0008-0000-0300-0000BF000000}"/>
            </a:ext>
          </a:extLst>
        </xdr:cNvPr>
        <xdr:cNvSpPr txBox="1"/>
      </xdr:nvSpPr>
      <xdr:spPr>
        <a:xfrm>
          <a:off x="5041900" y="14014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110922</xdr:rowOff>
    </xdr:from>
    <xdr:to>
      <xdr:col>23</xdr:col>
      <xdr:colOff>184150</xdr:colOff>
      <xdr:row>83</xdr:row>
      <xdr:rowOff>41072</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902200" y="1416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168025</xdr:rowOff>
    </xdr:from>
    <xdr:to>
      <xdr:col>19</xdr:col>
      <xdr:colOff>133350</xdr:colOff>
      <xdr:row>83</xdr:row>
      <xdr:rowOff>122224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3225800" y="14055475"/>
          <a:ext cx="889000" cy="29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64208</xdr:rowOff>
    </xdr:from>
    <xdr:to>
      <xdr:col>19</xdr:col>
      <xdr:colOff>184150</xdr:colOff>
      <xdr:row>82</xdr:row>
      <xdr:rowOff>165808</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0640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4535</xdr:rowOff>
    </xdr:from>
    <xdr:ext cx="7366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3733800" y="13891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161387</xdr:rowOff>
    </xdr:from>
    <xdr:to>
      <xdr:col>15</xdr:col>
      <xdr:colOff>82550</xdr:colOff>
      <xdr:row>81</xdr:row>
      <xdr:rowOff>168025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2336800" y="14048837"/>
          <a:ext cx="889000" cy="6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3195</xdr:rowOff>
    </xdr:from>
    <xdr:to>
      <xdr:col>15</xdr:col>
      <xdr:colOff>133350</xdr:colOff>
      <xdr:row>82</xdr:row>
      <xdr:rowOff>104795</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3175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89572</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2844800" y="141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151885</xdr:rowOff>
    </xdr:from>
    <xdr:to>
      <xdr:col>11</xdr:col>
      <xdr:colOff>31750</xdr:colOff>
      <xdr:row>81</xdr:row>
      <xdr:rowOff>161387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1447800" y="14039335"/>
          <a:ext cx="889000" cy="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150957</xdr:rowOff>
    </xdr:from>
    <xdr:to>
      <xdr:col>11</xdr:col>
      <xdr:colOff>82550</xdr:colOff>
      <xdr:row>82</xdr:row>
      <xdr:rowOff>81107</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2286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65884</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955800" y="1412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136382</xdr:rowOff>
    </xdr:from>
    <xdr:to>
      <xdr:col>7</xdr:col>
      <xdr:colOff>31750</xdr:colOff>
      <xdr:row>82</xdr:row>
      <xdr:rowOff>66532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1397000" y="1402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51309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066800" y="1411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35437</xdr:rowOff>
    </xdr:from>
    <xdr:to>
      <xdr:col>23</xdr:col>
      <xdr:colOff>184150</xdr:colOff>
      <xdr:row>87</xdr:row>
      <xdr:rowOff>137037</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902200" y="1495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7514</xdr:rowOff>
    </xdr:from>
    <xdr:ext cx="762000" cy="259045"/>
    <xdr:sp macro="" textlink="">
      <xdr:nvSpPr>
        <xdr:cNvPr id="210" name="人件費・物件費等の状況該当値テキスト">
          <a:extLst>
            <a:ext uri="{FF2B5EF4-FFF2-40B4-BE49-F238E27FC236}">
              <a16:creationId xmlns:a16="http://schemas.microsoft.com/office/drawing/2014/main" id="{00000000-0008-0000-0300-0000D2000000}"/>
            </a:ext>
          </a:extLst>
        </xdr:cNvPr>
        <xdr:cNvSpPr txBox="1"/>
      </xdr:nvSpPr>
      <xdr:spPr>
        <a:xfrm>
          <a:off x="5041900" y="1492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71424</xdr:rowOff>
    </xdr:from>
    <xdr:to>
      <xdr:col>19</xdr:col>
      <xdr:colOff>184150</xdr:colOff>
      <xdr:row>84</xdr:row>
      <xdr:rowOff>1574</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064000" y="1430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157801</xdr:rowOff>
    </xdr:from>
    <xdr:ext cx="7366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733800" y="143881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117225</xdr:rowOff>
    </xdr:from>
    <xdr:to>
      <xdr:col>15</xdr:col>
      <xdr:colOff>133350</xdr:colOff>
      <xdr:row>82</xdr:row>
      <xdr:rowOff>47375</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3175000" y="1400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57552</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844800" y="13773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110587</xdr:rowOff>
    </xdr:from>
    <xdr:to>
      <xdr:col>11</xdr:col>
      <xdr:colOff>82550</xdr:colOff>
      <xdr:row>82</xdr:row>
      <xdr:rowOff>40737</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2286000" y="1399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50914</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955800" y="13766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101085</xdr:rowOff>
    </xdr:from>
    <xdr:to>
      <xdr:col>7</xdr:col>
      <xdr:colOff>31750</xdr:colOff>
      <xdr:row>82</xdr:row>
      <xdr:rowOff>31235</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1397000" y="1398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41412</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066800" y="1375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全国町村平均、類似団体平均との比較においては若干下回っている。今後は定年退職等の影響により、職員の若年化及びラスパイレス指数の減少を見込んでいる。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a:extLst>
            <a:ext uri="{FF2B5EF4-FFF2-40B4-BE49-F238E27FC236}">
              <a16:creationId xmlns:a16="http://schemas.microsoft.com/office/drawing/2014/main" id="{00000000-0008-0000-0300-0000F6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8" name="給与水準   （国との比較）最小値テキスト">
          <a:extLst>
            <a:ext uri="{FF2B5EF4-FFF2-40B4-BE49-F238E27FC236}">
              <a16:creationId xmlns:a16="http://schemas.microsoft.com/office/drawing/2014/main" id="{00000000-0008-0000-0300-0000F8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0" name="給与水準   （国との比較）最大値テキスト">
          <a:extLst>
            <a:ext uri="{FF2B5EF4-FFF2-40B4-BE49-F238E27FC236}">
              <a16:creationId xmlns:a16="http://schemas.microsoft.com/office/drawing/2014/main" id="{00000000-0008-0000-0300-0000FA000000}"/>
            </a:ext>
          </a:extLst>
        </xdr:cNvPr>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162984</xdr:rowOff>
    </xdr:from>
    <xdr:to>
      <xdr:col>81</xdr:col>
      <xdr:colOff>44450</xdr:colOff>
      <xdr:row>84</xdr:row>
      <xdr:rowOff>162984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179800" y="145647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17373</xdr:rowOff>
    </xdr:from>
    <xdr:ext cx="762000" cy="259045"/>
    <xdr:sp macro="" textlink="">
      <xdr:nvSpPr>
        <xdr:cNvPr id="253" name="給与水準   （国との比較）平均値テキスト">
          <a:extLst>
            <a:ext uri="{FF2B5EF4-FFF2-40B4-BE49-F238E27FC236}">
              <a16:creationId xmlns:a16="http://schemas.microsoft.com/office/drawing/2014/main" id="{00000000-0008-0000-0300-0000FD000000}"/>
            </a:ext>
          </a:extLst>
        </xdr:cNvPr>
        <xdr:cNvSpPr txBox="1"/>
      </xdr:nvSpPr>
      <xdr:spPr>
        <a:xfrm>
          <a:off x="17106900" y="1459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45296</xdr:rowOff>
    </xdr:from>
    <xdr:to>
      <xdr:col>81</xdr:col>
      <xdr:colOff>95250</xdr:colOff>
      <xdr:row>85</xdr:row>
      <xdr:rowOff>146896</xdr:rowOff>
    </xdr:to>
    <xdr:sp macro="" textlink="">
      <xdr:nvSpPr>
        <xdr:cNvPr id="254" name="フローチャート: 判断 253">
          <a:extLst>
            <a:ext uri="{FF2B5EF4-FFF2-40B4-BE49-F238E27FC236}">
              <a16:creationId xmlns:a16="http://schemas.microsoft.com/office/drawing/2014/main" id="{00000000-0008-0000-0300-0000FE000000}"/>
            </a:ext>
          </a:extLst>
        </xdr:cNvPr>
        <xdr:cNvSpPr/>
      </xdr:nvSpPr>
      <xdr:spPr>
        <a:xfrm>
          <a:off x="169672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74507</xdr:rowOff>
    </xdr:from>
    <xdr:to>
      <xdr:col>77</xdr:col>
      <xdr:colOff>44450</xdr:colOff>
      <xdr:row>84</xdr:row>
      <xdr:rowOff>162984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5290800" y="1447630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53339</xdr:rowOff>
    </xdr:from>
    <xdr:to>
      <xdr:col>77</xdr:col>
      <xdr:colOff>95250</xdr:colOff>
      <xdr:row>85</xdr:row>
      <xdr:rowOff>154939</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129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139716</xdr:rowOff>
    </xdr:from>
    <xdr:ext cx="7366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5798800" y="14712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74507</xdr:rowOff>
    </xdr:from>
    <xdr:to>
      <xdr:col>72</xdr:col>
      <xdr:colOff>203200</xdr:colOff>
      <xdr:row>84</xdr:row>
      <xdr:rowOff>90593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4401800" y="1447630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90593</xdr:rowOff>
    </xdr:from>
    <xdr:to>
      <xdr:col>68</xdr:col>
      <xdr:colOff>152400</xdr:colOff>
      <xdr:row>84</xdr:row>
      <xdr:rowOff>171027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3512800" y="1449239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147761</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020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155804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131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69672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128711</xdr:rowOff>
    </xdr:from>
    <xdr:ext cx="762000" cy="259045"/>
    <xdr:sp macro="" textlink="">
      <xdr:nvSpPr>
        <xdr:cNvPr id="272" name="給与水準   （国との比較）該当値テキスト">
          <a:extLst>
            <a:ext uri="{FF2B5EF4-FFF2-40B4-BE49-F238E27FC236}">
              <a16:creationId xmlns:a16="http://schemas.microsoft.com/office/drawing/2014/main" id="{00000000-0008-0000-0300-000010010000}"/>
            </a:ext>
          </a:extLst>
        </xdr:cNvPr>
        <xdr:cNvSpPr txBox="1"/>
      </xdr:nvSpPr>
      <xdr:spPr>
        <a:xfrm>
          <a:off x="171069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112184</xdr:rowOff>
    </xdr:from>
    <xdr:to>
      <xdr:col>77</xdr:col>
      <xdr:colOff>95250</xdr:colOff>
      <xdr:row>85</xdr:row>
      <xdr:rowOff>42334</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129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52511</xdr:rowOff>
    </xdr:from>
    <xdr:ext cx="7366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798800" y="14282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23707</xdr:rowOff>
    </xdr:from>
    <xdr:to>
      <xdr:col>73</xdr:col>
      <xdr:colOff>44450</xdr:colOff>
      <xdr:row>84</xdr:row>
      <xdr:rowOff>125307</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5240000" y="1442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135484</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909800" y="1419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39793</xdr:rowOff>
    </xdr:from>
    <xdr:to>
      <xdr:col>68</xdr:col>
      <xdr:colOff>203200</xdr:colOff>
      <xdr:row>84</xdr:row>
      <xdr:rowOff>141393</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4351000" y="1444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151570</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020800" y="14210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120227</xdr:rowOff>
    </xdr:from>
    <xdr:to>
      <xdr:col>64</xdr:col>
      <xdr:colOff>152400</xdr:colOff>
      <xdr:row>85</xdr:row>
      <xdr:rowOff>50377</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3462000" y="145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60554</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131800" y="1429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人口減少等の要因により、人口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人当たり職員数は近年、微増傾向が続き令和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年ぶりに下降したが、令和３年度は微増し平成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年度時よりも高くなった。全国平均や熊本県平均は上回っているものの、類似団体比較では下回っており、今後も維持していく必要がある。</a:t>
          </a:r>
        </a:p>
      </xdr:txBody>
    </xdr:sp>
    <xdr:clientData/>
  </xdr:twoCellAnchor>
  <xdr:oneCellAnchor>
    <xdr:from>
      <xdr:col>61</xdr:col>
      <xdr:colOff>6350</xdr:colOff>
      <xdr:row>54</xdr:row>
      <xdr:rowOff>139700</xdr:rowOff>
    </xdr:from>
    <xdr:ext cx="349839" cy="22570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a:extLst>
            <a:ext uri="{FF2B5EF4-FFF2-40B4-BE49-F238E27FC236}">
              <a16:creationId xmlns:a16="http://schemas.microsoft.com/office/drawing/2014/main" id="{00000000-0008-0000-0300-000031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163799</xdr:rowOff>
    </xdr:from>
    <xdr:to>
      <xdr:col>81</xdr:col>
      <xdr:colOff>44450</xdr:colOff>
      <xdr:row>66</xdr:row>
      <xdr:rowOff>125984</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flipV="1">
          <a:off x="17018000" y="10107899"/>
          <a:ext cx="0" cy="133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98061</xdr:rowOff>
    </xdr:from>
    <xdr:ext cx="762000" cy="259045"/>
    <xdr:sp macro="" textlink="">
      <xdr:nvSpPr>
        <xdr:cNvPr id="307" name="定員管理の状況最小値テキスト">
          <a:extLst>
            <a:ext uri="{FF2B5EF4-FFF2-40B4-BE49-F238E27FC236}">
              <a16:creationId xmlns:a16="http://schemas.microsoft.com/office/drawing/2014/main" id="{00000000-0008-0000-0300-000033010000}"/>
            </a:ext>
          </a:extLst>
        </xdr:cNvPr>
        <xdr:cNvSpPr txBox="1"/>
      </xdr:nvSpPr>
      <xdr:spPr>
        <a:xfrm>
          <a:off x="17106900" y="1141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125984</xdr:rowOff>
    </xdr:from>
    <xdr:to>
      <xdr:col>81</xdr:col>
      <xdr:colOff>133350</xdr:colOff>
      <xdr:row>66</xdr:row>
      <xdr:rowOff>125984</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144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78726</xdr:rowOff>
    </xdr:from>
    <xdr:ext cx="762000" cy="259045"/>
    <xdr:sp macro="" textlink="">
      <xdr:nvSpPr>
        <xdr:cNvPr id="309" name="定員管理の状況最大値テキスト">
          <a:extLst>
            <a:ext uri="{FF2B5EF4-FFF2-40B4-BE49-F238E27FC236}">
              <a16:creationId xmlns:a16="http://schemas.microsoft.com/office/drawing/2014/main" id="{00000000-0008-0000-0300-000035010000}"/>
            </a:ext>
          </a:extLst>
        </xdr:cNvPr>
        <xdr:cNvSpPr txBox="1"/>
      </xdr:nvSpPr>
      <xdr:spPr>
        <a:xfrm>
          <a:off x="17106900" y="985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163799</xdr:rowOff>
    </xdr:from>
    <xdr:to>
      <xdr:col>81</xdr:col>
      <xdr:colOff>133350</xdr:colOff>
      <xdr:row>58</xdr:row>
      <xdr:rowOff>163799</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0107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34449</xdr:rowOff>
    </xdr:from>
    <xdr:to>
      <xdr:col>81</xdr:col>
      <xdr:colOff>44450</xdr:colOff>
      <xdr:row>60</xdr:row>
      <xdr:rowOff>50736</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179800" y="10321449"/>
          <a:ext cx="838200" cy="1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40053</xdr:rowOff>
    </xdr:from>
    <xdr:ext cx="762000" cy="259045"/>
    <xdr:sp macro="" textlink="">
      <xdr:nvSpPr>
        <xdr:cNvPr id="312" name="定員管理の状況平均値テキスト">
          <a:extLst>
            <a:ext uri="{FF2B5EF4-FFF2-40B4-BE49-F238E27FC236}">
              <a16:creationId xmlns:a16="http://schemas.microsoft.com/office/drawing/2014/main" id="{00000000-0008-0000-0300-000038010000}"/>
            </a:ext>
          </a:extLst>
        </xdr:cNvPr>
        <xdr:cNvSpPr txBox="1"/>
      </xdr:nvSpPr>
      <xdr:spPr>
        <a:xfrm>
          <a:off x="17106900" y="10498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67976</xdr:rowOff>
    </xdr:from>
    <xdr:to>
      <xdr:col>81</xdr:col>
      <xdr:colOff>95250</xdr:colOff>
      <xdr:row>61</xdr:row>
      <xdr:rowOff>169576</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967200" y="1052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34449</xdr:rowOff>
    </xdr:from>
    <xdr:to>
      <xdr:col>77</xdr:col>
      <xdr:colOff>44450</xdr:colOff>
      <xdr:row>60</xdr:row>
      <xdr:rowOff>96583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5290800" y="10321449"/>
          <a:ext cx="889000" cy="6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25146</xdr:rowOff>
    </xdr:from>
    <xdr:to>
      <xdr:col>77</xdr:col>
      <xdr:colOff>95250</xdr:colOff>
      <xdr:row>61</xdr:row>
      <xdr:rowOff>126746</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129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111523</xdr:rowOff>
    </xdr:from>
    <xdr:ext cx="7366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5798800" y="1056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86328</xdr:rowOff>
    </xdr:from>
    <xdr:to>
      <xdr:col>72</xdr:col>
      <xdr:colOff>203200</xdr:colOff>
      <xdr:row>60</xdr:row>
      <xdr:rowOff>96583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4401800" y="10373328"/>
          <a:ext cx="889000" cy="1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49276</xdr:rowOff>
    </xdr:from>
    <xdr:to>
      <xdr:col>73</xdr:col>
      <xdr:colOff>44450</xdr:colOff>
      <xdr:row>61</xdr:row>
      <xdr:rowOff>150876</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5240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135653</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4909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84519</xdr:rowOff>
    </xdr:from>
    <xdr:to>
      <xdr:col>68</xdr:col>
      <xdr:colOff>152400</xdr:colOff>
      <xdr:row>60</xdr:row>
      <xdr:rowOff>86328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3512800" y="10371519"/>
          <a:ext cx="889000" cy="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30575</xdr:rowOff>
    </xdr:from>
    <xdr:to>
      <xdr:col>68</xdr:col>
      <xdr:colOff>203200</xdr:colOff>
      <xdr:row>61</xdr:row>
      <xdr:rowOff>132175</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4351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116952</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020800" y="1057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20924</xdr:rowOff>
    </xdr:from>
    <xdr:to>
      <xdr:col>64</xdr:col>
      <xdr:colOff>152400</xdr:colOff>
      <xdr:row>61</xdr:row>
      <xdr:rowOff>122524</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3462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107301</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3131800"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171386</xdr:rowOff>
    </xdr:from>
    <xdr:to>
      <xdr:col>81</xdr:col>
      <xdr:colOff>95250</xdr:colOff>
      <xdr:row>60</xdr:row>
      <xdr:rowOff>101536</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967200" y="1028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16463</xdr:rowOff>
    </xdr:from>
    <xdr:ext cx="762000" cy="259045"/>
    <xdr:sp macro="" textlink="">
      <xdr:nvSpPr>
        <xdr:cNvPr id="331" name="定員管理の状況該当値テキスト">
          <a:extLst>
            <a:ext uri="{FF2B5EF4-FFF2-40B4-BE49-F238E27FC236}">
              <a16:creationId xmlns:a16="http://schemas.microsoft.com/office/drawing/2014/main" id="{00000000-0008-0000-0300-00004B010000}"/>
            </a:ext>
          </a:extLst>
        </xdr:cNvPr>
        <xdr:cNvSpPr txBox="1"/>
      </xdr:nvSpPr>
      <xdr:spPr>
        <a:xfrm>
          <a:off x="17106900" y="10132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155099</xdr:rowOff>
    </xdr:from>
    <xdr:to>
      <xdr:col>77</xdr:col>
      <xdr:colOff>95250</xdr:colOff>
      <xdr:row>60</xdr:row>
      <xdr:rowOff>85249</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129000" y="1027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95426</xdr:rowOff>
    </xdr:from>
    <xdr:ext cx="7366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798800" y="10039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45783</xdr:rowOff>
    </xdr:from>
    <xdr:to>
      <xdr:col>73</xdr:col>
      <xdr:colOff>44450</xdr:colOff>
      <xdr:row>60</xdr:row>
      <xdr:rowOff>147383</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5240000" y="1033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157560</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909800" y="1010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35528</xdr:rowOff>
    </xdr:from>
    <xdr:to>
      <xdr:col>68</xdr:col>
      <xdr:colOff>203200</xdr:colOff>
      <xdr:row>60</xdr:row>
      <xdr:rowOff>137128</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4351000" y="1032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147305</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09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33719</xdr:rowOff>
    </xdr:from>
    <xdr:to>
      <xdr:col>64</xdr:col>
      <xdr:colOff>152400</xdr:colOff>
      <xdr:row>60</xdr:row>
      <xdr:rowOff>135319</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3462000" y="1032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145496</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08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熊本県平均及び類似団体平均と比較しても低い値で推移している。事業の精査や補助検討の活用、財政調整基金の増額等により交付税措置率の低い新規地方債の抑制を行ってきたため、順調に実質公債費比率が減少してきた。</a:t>
          </a:r>
        </a:p>
        <a:p>
          <a:r>
            <a:rPr kumimoji="1" lang="ja-JP" altLang="en-US" sz="1300">
              <a:latin typeface="ＭＳ Ｐゴシック" panose="020B0600070205080204" pitchFamily="50" charset="-128"/>
              <a:ea typeface="ＭＳ Ｐゴシック" panose="020B0600070205080204" pitchFamily="50" charset="-128"/>
            </a:rPr>
            <a:t>　今後は、熊本地震からの創造的復興に係る事業や町内橋梁長寿命化事業、無電柱化事業等への地方債活用を予定しているところであり、実質公債費比率や留保財源等を考慮しつつ、事業を精査していく必要がある。</a:t>
          </a:r>
        </a:p>
      </xdr:txBody>
    </xdr:sp>
    <xdr:clientData/>
  </xdr:twoCellAnchor>
  <xdr:oneCellAnchor>
    <xdr:from>
      <xdr:col>61</xdr:col>
      <xdr:colOff>6350</xdr:colOff>
      <xdr:row>32</xdr:row>
      <xdr:rowOff>101600</xdr:rowOff>
    </xdr:from>
    <xdr:ext cx="298543" cy="22570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7" name="公債費負担の状況グラフ枠">
          <a:extLst>
            <a:ext uri="{FF2B5EF4-FFF2-40B4-BE49-F238E27FC236}">
              <a16:creationId xmlns:a16="http://schemas.microsoft.com/office/drawing/2014/main" id="{00000000-0008-0000-0300-00006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423</xdr:rowOff>
    </xdr:from>
    <xdr:to>
      <xdr:col>81</xdr:col>
      <xdr:colOff>44450</xdr:colOff>
      <xdr:row>43</xdr:row>
      <xdr:rowOff>127423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flipV="1">
          <a:off x="17018000" y="617262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99500</xdr:rowOff>
    </xdr:from>
    <xdr:ext cx="762000" cy="259045"/>
    <xdr:sp macro="" textlink="">
      <xdr:nvSpPr>
        <xdr:cNvPr id="369" name="公債費負担の状況最小値テキスト">
          <a:extLst>
            <a:ext uri="{FF2B5EF4-FFF2-40B4-BE49-F238E27FC236}">
              <a16:creationId xmlns:a16="http://schemas.microsoft.com/office/drawing/2014/main" id="{00000000-0008-0000-0300-000071010000}"/>
            </a:ext>
          </a:extLst>
        </xdr:cNvPr>
        <xdr:cNvSpPr txBox="1"/>
      </xdr:nvSpPr>
      <xdr:spPr>
        <a:xfrm>
          <a:off x="17106900" y="747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127423</xdr:rowOff>
    </xdr:from>
    <xdr:to>
      <xdr:col>81</xdr:col>
      <xdr:colOff>133350</xdr:colOff>
      <xdr:row>43</xdr:row>
      <xdr:rowOff>127423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749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86800</xdr:rowOff>
    </xdr:from>
    <xdr:ext cx="762000" cy="259045"/>
    <xdr:sp macro="" textlink="">
      <xdr:nvSpPr>
        <xdr:cNvPr id="371" name="公債費負担の状況最大値テキスト">
          <a:extLst>
            <a:ext uri="{FF2B5EF4-FFF2-40B4-BE49-F238E27FC236}">
              <a16:creationId xmlns:a16="http://schemas.microsoft.com/office/drawing/2014/main" id="{00000000-0008-0000-0300-000073010000}"/>
            </a:ext>
          </a:extLst>
        </xdr:cNvPr>
        <xdr:cNvSpPr txBox="1"/>
      </xdr:nvSpPr>
      <xdr:spPr>
        <a:xfrm>
          <a:off x="17106900" y="591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423</xdr:rowOff>
    </xdr:from>
    <xdr:to>
      <xdr:col>81</xdr:col>
      <xdr:colOff>133350</xdr:colOff>
      <xdr:row>36</xdr:row>
      <xdr:rowOff>423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617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115994</xdr:rowOff>
    </xdr:from>
    <xdr:to>
      <xdr:col>81</xdr:col>
      <xdr:colOff>44450</xdr:colOff>
      <xdr:row>38</xdr:row>
      <xdr:rowOff>132080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6179800" y="6631094"/>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131250</xdr:rowOff>
    </xdr:from>
    <xdr:ext cx="762000" cy="259045"/>
    <xdr:sp macro="" textlink="">
      <xdr:nvSpPr>
        <xdr:cNvPr id="374" name="公債費負担の状況平均値テキスト">
          <a:extLst>
            <a:ext uri="{FF2B5EF4-FFF2-40B4-BE49-F238E27FC236}">
              <a16:creationId xmlns:a16="http://schemas.microsoft.com/office/drawing/2014/main" id="{00000000-0008-0000-0300-000076010000}"/>
            </a:ext>
          </a:extLst>
        </xdr:cNvPr>
        <xdr:cNvSpPr txBox="1"/>
      </xdr:nvSpPr>
      <xdr:spPr>
        <a:xfrm>
          <a:off x="17106900" y="6817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159173</xdr:rowOff>
    </xdr:from>
    <xdr:to>
      <xdr:col>81</xdr:col>
      <xdr:colOff>95250</xdr:colOff>
      <xdr:row>40</xdr:row>
      <xdr:rowOff>89323</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69672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124037</xdr:rowOff>
    </xdr:from>
    <xdr:to>
      <xdr:col>77</xdr:col>
      <xdr:colOff>44450</xdr:colOff>
      <xdr:row>38</xdr:row>
      <xdr:rowOff>132080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5290800" y="663913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159173</xdr:rowOff>
    </xdr:from>
    <xdr:to>
      <xdr:col>77</xdr:col>
      <xdr:colOff>95250</xdr:colOff>
      <xdr:row>40</xdr:row>
      <xdr:rowOff>89323</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129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74100</xdr:rowOff>
    </xdr:from>
    <xdr:ext cx="7366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5798800" y="693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124037</xdr:rowOff>
    </xdr:from>
    <xdr:to>
      <xdr:col>72</xdr:col>
      <xdr:colOff>203200</xdr:colOff>
      <xdr:row>38</xdr:row>
      <xdr:rowOff>132080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4401800" y="663913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49971</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909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132080</xdr:rowOff>
    </xdr:from>
    <xdr:to>
      <xdr:col>68</xdr:col>
      <xdr:colOff>152400</xdr:colOff>
      <xdr:row>38</xdr:row>
      <xdr:rowOff>164254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3512800" y="664718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49971</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020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3462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41927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3131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65194</xdr:rowOff>
    </xdr:from>
    <xdr:to>
      <xdr:col>81</xdr:col>
      <xdr:colOff>95250</xdr:colOff>
      <xdr:row>38</xdr:row>
      <xdr:rowOff>166794</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6967200" y="658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81720</xdr:rowOff>
    </xdr:from>
    <xdr:ext cx="762000" cy="259045"/>
    <xdr:sp macro="" textlink="">
      <xdr:nvSpPr>
        <xdr:cNvPr id="393" name="公債費負担の状況該当値テキスト">
          <a:extLst>
            <a:ext uri="{FF2B5EF4-FFF2-40B4-BE49-F238E27FC236}">
              <a16:creationId xmlns:a16="http://schemas.microsoft.com/office/drawing/2014/main" id="{00000000-0008-0000-0300-000089010000}"/>
            </a:ext>
          </a:extLst>
        </xdr:cNvPr>
        <xdr:cNvSpPr txBox="1"/>
      </xdr:nvSpPr>
      <xdr:spPr>
        <a:xfrm>
          <a:off x="17106900" y="6425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81280</xdr:rowOff>
    </xdr:from>
    <xdr:to>
      <xdr:col>77</xdr:col>
      <xdr:colOff>95250</xdr:colOff>
      <xdr:row>39</xdr:row>
      <xdr:rowOff>11430</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129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21607</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73237</xdr:rowOff>
    </xdr:from>
    <xdr:to>
      <xdr:col>73</xdr:col>
      <xdr:colOff>44450</xdr:colOff>
      <xdr:row>39</xdr:row>
      <xdr:rowOff>3387</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5240000" y="658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13564</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63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81280</xdr:rowOff>
    </xdr:from>
    <xdr:to>
      <xdr:col>68</xdr:col>
      <xdr:colOff>203200</xdr:colOff>
      <xdr:row>39</xdr:row>
      <xdr:rowOff>11430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4351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21607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113454</xdr:rowOff>
    </xdr:from>
    <xdr:to>
      <xdr:col>64</xdr:col>
      <xdr:colOff>152400</xdr:colOff>
      <xdr:row>39</xdr:row>
      <xdr:rowOff>43604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34620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53780</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639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これまで「比率なし」を維持しており、全国平均や熊本県平均を下回っている。今後も健全な財政運営に努めていく。</a:t>
          </a:r>
        </a:p>
      </xdr:txBody>
    </xdr:sp>
    <xdr:clientData/>
  </xdr:twoCellAnchor>
  <xdr:oneCellAnchor>
    <xdr:from>
      <xdr:col>61</xdr:col>
      <xdr:colOff>6350</xdr:colOff>
      <xdr:row>10</xdr:row>
      <xdr:rowOff>63500</xdr:rowOff>
    </xdr:from>
    <xdr:ext cx="298543" cy="22570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12497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flipV="1">
          <a:off x="17018000" y="2451100"/>
          <a:ext cx="0" cy="15047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156024</xdr:rowOff>
    </xdr:from>
    <xdr:ext cx="762000" cy="259045"/>
    <xdr:sp macro="" textlink="">
      <xdr:nvSpPr>
        <xdr:cNvPr id="429" name="将来負担の状況最小値テキスト">
          <a:extLst>
            <a:ext uri="{FF2B5EF4-FFF2-40B4-BE49-F238E27FC236}">
              <a16:creationId xmlns:a16="http://schemas.microsoft.com/office/drawing/2014/main" id="{00000000-0008-0000-0300-0000AD010000}"/>
            </a:ext>
          </a:extLst>
        </xdr:cNvPr>
        <xdr:cNvSpPr txBox="1"/>
      </xdr:nvSpPr>
      <xdr:spPr>
        <a:xfrm>
          <a:off x="17106900" y="392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12497</xdr:rowOff>
    </xdr:from>
    <xdr:to>
      <xdr:col>81</xdr:col>
      <xdr:colOff>133350</xdr:colOff>
      <xdr:row>23</xdr:row>
      <xdr:rowOff>12497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6929100" y="395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1" name="将来負担の状況最大値テキスト">
          <a:extLst>
            <a:ext uri="{FF2B5EF4-FFF2-40B4-BE49-F238E27FC236}">
              <a16:creationId xmlns:a16="http://schemas.microsoft.com/office/drawing/2014/main" id="{00000000-0008-0000-0300-0000AF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33" name="将来負担の状況平均値テキスト">
          <a:extLst>
            <a:ext uri="{FF2B5EF4-FFF2-40B4-BE49-F238E27FC236}">
              <a16:creationId xmlns:a16="http://schemas.microsoft.com/office/drawing/2014/main" id="{00000000-0008-0000-0300-0000B1010000}"/>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熊本県高森町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6,121
6,029
175.06
9,604,820
9,380,353
171,390
3,194,541
5,257,972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これまでも全国平均、熊本県平均は下回っていたが、令和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年度に引き続き類似団体平均も下回った。昨年度からは</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ポイントの減少となっている。</a:t>
          </a:r>
        </a:p>
        <a:p>
          <a:r>
            <a:rPr kumimoji="1" lang="ja-JP" altLang="en-US" sz="1300">
              <a:latin typeface="ＭＳ Ｐゴシック" panose="020B0600070205080204" pitchFamily="50" charset="-128"/>
              <a:ea typeface="ＭＳ Ｐゴシック" panose="020B0600070205080204" pitchFamily="50" charset="-128"/>
            </a:rPr>
            <a:t>　近年、一時的に増加していた定年退職者も落ち着く見込みではあるが、これまでの新規職員採用状況等により、職員の若年化は進行しており、微減していく見込みとなっている。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149860</xdr:rowOff>
    </xdr:from>
    <xdr:to>
      <xdr:col>24</xdr:col>
      <xdr:colOff>25400</xdr:colOff>
      <xdr:row>40</xdr:row>
      <xdr:rowOff>62992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7916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35069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62992</xdr:rowOff>
    </xdr:from>
    <xdr:to>
      <xdr:col>24</xdr:col>
      <xdr:colOff>114300</xdr:colOff>
      <xdr:row>40</xdr:row>
      <xdr:rowOff>62992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2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64787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149860</xdr:rowOff>
    </xdr:from>
    <xdr:to>
      <xdr:col>24</xdr:col>
      <xdr:colOff>114300</xdr:colOff>
      <xdr:row>34</xdr:row>
      <xdr:rowOff>149860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40132</xdr:rowOff>
    </xdr:from>
    <xdr:to>
      <xdr:col>24</xdr:col>
      <xdr:colOff>25400</xdr:colOff>
      <xdr:row>36</xdr:row>
      <xdr:rowOff>149860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212332"/>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84853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149860</xdr:rowOff>
    </xdr:from>
    <xdr:to>
      <xdr:col>19</xdr:col>
      <xdr:colOff>187325</xdr:colOff>
      <xdr:row>37</xdr:row>
      <xdr:rowOff>106426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2206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106426</xdr:rowOff>
    </xdr:from>
    <xdr:to>
      <xdr:col>15</xdr:col>
      <xdr:colOff>98425</xdr:colOff>
      <xdr:row>37</xdr:row>
      <xdr:rowOff>120142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4500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19558</xdr:rowOff>
    </xdr:from>
    <xdr:to>
      <xdr:col>11</xdr:col>
      <xdr:colOff>9525</xdr:colOff>
      <xdr:row>37</xdr:row>
      <xdr:rowOff>120142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6320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160782</xdr:rowOff>
    </xdr:from>
    <xdr:to>
      <xdr:col>24</xdr:col>
      <xdr:colOff>76200</xdr:colOff>
      <xdr:row>36</xdr:row>
      <xdr:rowOff>90932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5859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0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99060</xdr:rowOff>
    </xdr:from>
    <xdr:to>
      <xdr:col>20</xdr:col>
      <xdr:colOff>38100</xdr:colOff>
      <xdr:row>37</xdr:row>
      <xdr:rowOff>29210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55626</xdr:rowOff>
    </xdr:from>
    <xdr:to>
      <xdr:col>15</xdr:col>
      <xdr:colOff>149225</xdr:colOff>
      <xdr:row>37</xdr:row>
      <xdr:rowOff>157226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142003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69342</xdr:rowOff>
    </xdr:from>
    <xdr:to>
      <xdr:col>11</xdr:col>
      <xdr:colOff>60325</xdr:colOff>
      <xdr:row>37</xdr:row>
      <xdr:rowOff>170942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155719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140208</xdr:rowOff>
    </xdr:from>
    <xdr:to>
      <xdr:col>6</xdr:col>
      <xdr:colOff>171450</xdr:colOff>
      <xdr:row>37</xdr:row>
      <xdr:rowOff>70358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55135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年度以来、熊本県平均を上回っていたが、令和３年度は前年度比</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ポイント減となり県平均を下回った。この顕著な要因はないが、地籍調査事業や単独事業等の事業額減少の積み重ねにより下降した。</a:t>
          </a:r>
        </a:p>
        <a:p>
          <a:r>
            <a:rPr kumimoji="1" lang="ja-JP" altLang="en-US" sz="1300">
              <a:latin typeface="ＭＳ Ｐゴシック" panose="020B0600070205080204" pitchFamily="50" charset="-128"/>
              <a:ea typeface="ＭＳ Ｐゴシック" panose="020B0600070205080204" pitchFamily="50" charset="-128"/>
            </a:rPr>
            <a:t>　今後、経常収支比率全体で増加する見込みではあるが、引き続き物件費の更なる削減に努める必要がある。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37846</xdr:rowOff>
    </xdr:from>
    <xdr:to>
      <xdr:col>82</xdr:col>
      <xdr:colOff>107950</xdr:colOff>
      <xdr:row>21</xdr:row>
      <xdr:rowOff>14986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60959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158513</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8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14986</xdr:rowOff>
    </xdr:from>
    <xdr:to>
      <xdr:col>82</xdr:col>
      <xdr:colOff>196850</xdr:colOff>
      <xdr:row>21</xdr:row>
      <xdr:rowOff>14986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615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124223</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37846</xdr:rowOff>
    </xdr:from>
    <xdr:to>
      <xdr:col>82</xdr:col>
      <xdr:colOff>196850</xdr:colOff>
      <xdr:row>15</xdr:row>
      <xdr:rowOff>37846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6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xdr:rowOff>
    </xdr:from>
    <xdr:to>
      <xdr:col>82</xdr:col>
      <xdr:colOff>107950</xdr:colOff>
      <xdr:row>16</xdr:row>
      <xdr:rowOff>90424</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755900"/>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57421</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0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40132</xdr:rowOff>
    </xdr:from>
    <xdr:to>
      <xdr:col>78</xdr:col>
      <xdr:colOff>69850</xdr:colOff>
      <xdr:row>16</xdr:row>
      <xdr:rowOff>90424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7833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89916</xdr:rowOff>
    </xdr:from>
    <xdr:to>
      <xdr:col>78</xdr:col>
      <xdr:colOff>120650</xdr:colOff>
      <xdr:row>17</xdr:row>
      <xdr:rowOff>20066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4843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1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40132</xdr:rowOff>
    </xdr:from>
    <xdr:to>
      <xdr:col>73</xdr:col>
      <xdr:colOff>180975</xdr:colOff>
      <xdr:row>16</xdr:row>
      <xdr:rowOff>122428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78333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122428</xdr:rowOff>
    </xdr:from>
    <xdr:to>
      <xdr:col>69</xdr:col>
      <xdr:colOff>92075</xdr:colOff>
      <xdr:row>16</xdr:row>
      <xdr:rowOff>149860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28656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91711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149877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39624</xdr:rowOff>
    </xdr:from>
    <xdr:to>
      <xdr:col>78</xdr:col>
      <xdr:colOff>120650</xdr:colOff>
      <xdr:row>16</xdr:row>
      <xdr:rowOff>141224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7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151401</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551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160782</xdr:rowOff>
    </xdr:from>
    <xdr:to>
      <xdr:col>74</xdr:col>
      <xdr:colOff>31750</xdr:colOff>
      <xdr:row>16</xdr:row>
      <xdr:rowOff>90932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101109</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50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71628</xdr:rowOff>
    </xdr:from>
    <xdr:to>
      <xdr:col>69</xdr:col>
      <xdr:colOff>142875</xdr:colOff>
      <xdr:row>17</xdr:row>
      <xdr:rowOff>1778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11955</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99060</xdr:rowOff>
    </xdr:from>
    <xdr:to>
      <xdr:col>65</xdr:col>
      <xdr:colOff>53975</xdr:colOff>
      <xdr:row>17</xdr:row>
      <xdr:rowOff>29210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39387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全国平均、熊本県平均は下回っているものの、類似団体平均を</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ポイント上回り、前年度からは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ポイントの微増となっている。</a:t>
          </a:r>
        </a:p>
        <a:p>
          <a:r>
            <a:rPr kumimoji="1" lang="ja-JP" altLang="en-US" sz="1300">
              <a:latin typeface="ＭＳ Ｐゴシック" panose="020B0600070205080204" pitchFamily="50" charset="-128"/>
              <a:ea typeface="ＭＳ Ｐゴシック" panose="020B0600070205080204" pitchFamily="50" charset="-128"/>
            </a:rPr>
            <a:t>　少子高齢化等による社会保障費の増は喫緊の課題であり、今後も上昇傾向が続くと見込まれ、引き続き類似団体との差が縮まるよう取り組んでいく必要がある。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118835</xdr:rowOff>
    </xdr:from>
    <xdr:to>
      <xdr:col>24</xdr:col>
      <xdr:colOff>25400</xdr:colOff>
      <xdr:row>61</xdr:row>
      <xdr:rowOff>102507</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2056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33762</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4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118835</xdr:rowOff>
    </xdr:from>
    <xdr:to>
      <xdr:col>24</xdr:col>
      <xdr:colOff>114300</xdr:colOff>
      <xdr:row>53</xdr:row>
      <xdr:rowOff>118835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20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151493</xdr:rowOff>
    </xdr:from>
    <xdr:to>
      <xdr:col>24</xdr:col>
      <xdr:colOff>25400</xdr:colOff>
      <xdr:row>58</xdr:row>
      <xdr:rowOff>45357</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9241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27412</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5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151493</xdr:rowOff>
    </xdr:from>
    <xdr:to>
      <xdr:col>19</xdr:col>
      <xdr:colOff>187325</xdr:colOff>
      <xdr:row>59</xdr:row>
      <xdr:rowOff>4535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924143"/>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4535</xdr:rowOff>
    </xdr:from>
    <xdr:to>
      <xdr:col>15</xdr:col>
      <xdr:colOff>98425</xdr:colOff>
      <xdr:row>59</xdr:row>
      <xdr:rowOff>69850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101200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108857</xdr:rowOff>
    </xdr:from>
    <xdr:to>
      <xdr:col>15</xdr:col>
      <xdr:colOff>149225</xdr:colOff>
      <xdr:row>57</xdr:row>
      <xdr:rowOff>39007</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49184</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143328</xdr:rowOff>
    </xdr:from>
    <xdr:to>
      <xdr:col>11</xdr:col>
      <xdr:colOff>9525</xdr:colOff>
      <xdr:row>59</xdr:row>
      <xdr:rowOff>69850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100874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92528</xdr:rowOff>
    </xdr:from>
    <xdr:to>
      <xdr:col>11</xdr:col>
      <xdr:colOff>60325</xdr:colOff>
      <xdr:row>57</xdr:row>
      <xdr:rowOff>22678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32855</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199</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166007</xdr:rowOff>
    </xdr:from>
    <xdr:to>
      <xdr:col>24</xdr:col>
      <xdr:colOff>76200</xdr:colOff>
      <xdr:row>58</xdr:row>
      <xdr:rowOff>96157</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138084</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100693</xdr:rowOff>
    </xdr:from>
    <xdr:to>
      <xdr:col>20</xdr:col>
      <xdr:colOff>38100</xdr:colOff>
      <xdr:row>58</xdr:row>
      <xdr:rowOff>30843</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15620</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959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125185</xdr:rowOff>
    </xdr:from>
    <xdr:to>
      <xdr:col>15</xdr:col>
      <xdr:colOff>149225</xdr:colOff>
      <xdr:row>59</xdr:row>
      <xdr:rowOff>55335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100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40112</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15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19050</xdr:rowOff>
    </xdr:from>
    <xdr:to>
      <xdr:col>11</xdr:col>
      <xdr:colOff>60325</xdr:colOff>
      <xdr:row>59</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105427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92528</xdr:rowOff>
    </xdr:from>
    <xdr:to>
      <xdr:col>6</xdr:col>
      <xdr:colOff>171450</xdr:colOff>
      <xdr:row>59</xdr:row>
      <xdr:rowOff>22678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7455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1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全国平均、熊本県平均だけでなく、類似団体平均も下回った。主に特別会計への繰出金であるが、当該経費については繰出基準を遵守し、普通会計への負担を減らすよう今後も努める必要がある。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119380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881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138430</xdr:rowOff>
    </xdr:from>
    <xdr:to>
      <xdr:col>82</xdr:col>
      <xdr:colOff>107950</xdr:colOff>
      <xdr:row>56</xdr:row>
      <xdr:rowOff>12700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5681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74947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504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102870</xdr:rowOff>
    </xdr:from>
    <xdr:to>
      <xdr:col>82</xdr:col>
      <xdr:colOff>158750</xdr:colOff>
      <xdr:row>56</xdr:row>
      <xdr:rowOff>33020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56</xdr:row>
      <xdr:rowOff>88900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613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148590</xdr:rowOff>
    </xdr:from>
    <xdr:to>
      <xdr:col>78</xdr:col>
      <xdr:colOff>120650</xdr:colOff>
      <xdr:row>56</xdr:row>
      <xdr:rowOff>78740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63517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664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xdr:rowOff>
    </xdr:from>
    <xdr:to>
      <xdr:col>73</xdr:col>
      <xdr:colOff>180975</xdr:colOff>
      <xdr:row>56</xdr:row>
      <xdr:rowOff>88900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613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156210</xdr:rowOff>
    </xdr:from>
    <xdr:to>
      <xdr:col>74</xdr:col>
      <xdr:colOff>31750</xdr:colOff>
      <xdr:row>56</xdr:row>
      <xdr:rowOff>86360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96537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146050</xdr:rowOff>
    </xdr:from>
    <xdr:to>
      <xdr:col>69</xdr:col>
      <xdr:colOff>92075</xdr:colOff>
      <xdr:row>56</xdr:row>
      <xdr:rowOff>12700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575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163830</xdr:rowOff>
    </xdr:from>
    <xdr:to>
      <xdr:col>69</xdr:col>
      <xdr:colOff>142875</xdr:colOff>
      <xdr:row>56</xdr:row>
      <xdr:rowOff>93980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78757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63517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87630</xdr:rowOff>
    </xdr:from>
    <xdr:to>
      <xdr:col>82</xdr:col>
      <xdr:colOff>158750</xdr:colOff>
      <xdr:row>56</xdr:row>
      <xdr:rowOff>17780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104157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133350</xdr:rowOff>
    </xdr:from>
    <xdr:to>
      <xdr:col>78</xdr:col>
      <xdr:colOff>120650</xdr:colOff>
      <xdr:row>56</xdr:row>
      <xdr:rowOff>63500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38100</xdr:rowOff>
    </xdr:from>
    <xdr:to>
      <xdr:col>74</xdr:col>
      <xdr:colOff>31750</xdr:colOff>
      <xdr:row>56</xdr:row>
      <xdr:rowOff>139700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124477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133350</xdr:rowOff>
    </xdr:from>
    <xdr:to>
      <xdr:col>69</xdr:col>
      <xdr:colOff>142875</xdr:colOff>
      <xdr:row>56</xdr:row>
      <xdr:rowOff>63500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95250</xdr:rowOff>
    </xdr:from>
    <xdr:to>
      <xdr:col>65</xdr:col>
      <xdr:colOff>53975</xdr:colOff>
      <xdr:row>56</xdr:row>
      <xdr:rowOff>25400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35577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し、依然として全国平均、熊本県平均、類似団体平均を上回っている。要因としては、新型コロナウイルス感染症の影響を受け、町単独事業の未実施や事業の見直しによるもので、今後も引き続き補助金の抜本的な見直しも視野に入れながら、削減に努める必要がある。</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39</xdr:row>
      <xdr:rowOff>101854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6028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60706</xdr:rowOff>
    </xdr:from>
    <xdr:to>
      <xdr:col>82</xdr:col>
      <xdr:colOff>107950</xdr:colOff>
      <xdr:row>37</xdr:row>
      <xdr:rowOff>92710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40435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156735</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83566</xdr:rowOff>
    </xdr:from>
    <xdr:to>
      <xdr:col>78</xdr:col>
      <xdr:colOff>69850</xdr:colOff>
      <xdr:row>37</xdr:row>
      <xdr:rowOff>92710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4272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121683</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1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83566</xdr:rowOff>
    </xdr:from>
    <xdr:to>
      <xdr:col>73</xdr:col>
      <xdr:colOff>180975</xdr:colOff>
      <xdr:row>37</xdr:row>
      <xdr:rowOff>161290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42721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103395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115570</xdr:rowOff>
    </xdr:from>
    <xdr:to>
      <xdr:col>69</xdr:col>
      <xdr:colOff>92075</xdr:colOff>
      <xdr:row>37</xdr:row>
      <xdr:rowOff>161290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459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153924</xdr:rowOff>
    </xdr:from>
    <xdr:to>
      <xdr:col>69</xdr:col>
      <xdr:colOff>142875</xdr:colOff>
      <xdr:row>37</xdr:row>
      <xdr:rowOff>84074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94251</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153433</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41910</xdr:rowOff>
    </xdr:from>
    <xdr:to>
      <xdr:col>78</xdr:col>
      <xdr:colOff>120650</xdr:colOff>
      <xdr:row>37</xdr:row>
      <xdr:rowOff>143510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128287</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32766</xdr:rowOff>
    </xdr:from>
    <xdr:to>
      <xdr:col>74</xdr:col>
      <xdr:colOff>31750</xdr:colOff>
      <xdr:row>37</xdr:row>
      <xdr:rowOff>134366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119143</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110490</xdr:rowOff>
    </xdr:from>
    <xdr:to>
      <xdr:col>69</xdr:col>
      <xdr:colOff>142875</xdr:colOff>
      <xdr:row>38</xdr:row>
      <xdr:rowOff>40640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25417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64770</xdr:rowOff>
    </xdr:from>
    <xdr:to>
      <xdr:col>65</xdr:col>
      <xdr:colOff>53975</xdr:colOff>
      <xdr:row>37</xdr:row>
      <xdr:rowOff>166370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151147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これまで事業の精査や補助金等の活用により新規地方債の抑制を図ってきたため、順調に実質公債費比率及び公債費は減少し、経常収支比率抑制に貢献してきた。</a:t>
          </a:r>
        </a:p>
        <a:p>
          <a:r>
            <a:rPr kumimoji="1" lang="ja-JP" altLang="en-US" sz="1300">
              <a:latin typeface="ＭＳ Ｐゴシック" panose="020B0600070205080204" pitchFamily="50" charset="-128"/>
              <a:ea typeface="ＭＳ Ｐゴシック" panose="020B0600070205080204" pitchFamily="50" charset="-128"/>
            </a:rPr>
            <a:t>　しかし、熊本地震による災害復旧、創造的な復興に係る経費だけでなく、町内橋梁の長寿命化事業も地方債の活用を予定しており、経常収支比率にも波及するため、今後も事業の精査等を図っていく必要がある。</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96520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68597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96520</xdr:rowOff>
    </xdr:from>
    <xdr:to>
      <xdr:col>24</xdr:col>
      <xdr:colOff>114300</xdr:colOff>
      <xdr:row>80</xdr:row>
      <xdr:rowOff>96520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43180</xdr:rowOff>
    </xdr:from>
    <xdr:to>
      <xdr:col>24</xdr:col>
      <xdr:colOff>25400</xdr:colOff>
      <xdr:row>76</xdr:row>
      <xdr:rowOff>81280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0733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90188</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81280</xdr:rowOff>
    </xdr:from>
    <xdr:to>
      <xdr:col>19</xdr:col>
      <xdr:colOff>187325</xdr:colOff>
      <xdr:row>76</xdr:row>
      <xdr:rowOff>104139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1114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55897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57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92711</xdr:rowOff>
    </xdr:from>
    <xdr:to>
      <xdr:col>15</xdr:col>
      <xdr:colOff>98425</xdr:colOff>
      <xdr:row>76</xdr:row>
      <xdr:rowOff>104139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1229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92711</xdr:rowOff>
    </xdr:from>
    <xdr:to>
      <xdr:col>11</xdr:col>
      <xdr:colOff>9525</xdr:colOff>
      <xdr:row>76</xdr:row>
      <xdr:rowOff>100330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1229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67327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163830</xdr:rowOff>
    </xdr:from>
    <xdr:to>
      <xdr:col>24</xdr:col>
      <xdr:colOff>76200</xdr:colOff>
      <xdr:row>76</xdr:row>
      <xdr:rowOff>93980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8907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30480</xdr:rowOff>
    </xdr:from>
    <xdr:to>
      <xdr:col>20</xdr:col>
      <xdr:colOff>38100</xdr:colOff>
      <xdr:row>76</xdr:row>
      <xdr:rowOff>132080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142257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53339</xdr:rowOff>
    </xdr:from>
    <xdr:to>
      <xdr:col>15</xdr:col>
      <xdr:colOff>149225</xdr:colOff>
      <xdr:row>76</xdr:row>
      <xdr:rowOff>154939</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165117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41911</xdr:rowOff>
    </xdr:from>
    <xdr:to>
      <xdr:col>11</xdr:col>
      <xdr:colOff>60325</xdr:colOff>
      <xdr:row>76</xdr:row>
      <xdr:rowOff>143511</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153687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49530</xdr:rowOff>
    </xdr:from>
    <xdr:to>
      <xdr:col>6</xdr:col>
      <xdr:colOff>171450</xdr:colOff>
      <xdr:row>76</xdr:row>
      <xdr:rowOff>151130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161307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全国平均、熊本県平均だけでなく、類似団体平均も下回った。令和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ポイントの減少となったが、今後も増加が見込まれる扶助費は少子高齢化を背景とした社会保障費の増により削減が難しいため、資格審査等の適正化を検討する等、増大の抑制を図るとともに、その他の経費についても削減に努める必要があ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81</xdr:row>
      <xdr:rowOff>143002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727432"/>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115079</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143002</xdr:rowOff>
    </xdr:from>
    <xdr:to>
      <xdr:col>82</xdr:col>
      <xdr:colOff>196850</xdr:colOff>
      <xdr:row>81</xdr:row>
      <xdr:rowOff>143002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136144</xdr:rowOff>
    </xdr:from>
    <xdr:to>
      <xdr:col>82</xdr:col>
      <xdr:colOff>107950</xdr:colOff>
      <xdr:row>78</xdr:row>
      <xdr:rowOff>21844</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5671800" y="13166344"/>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9414</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21844</xdr:rowOff>
    </xdr:from>
    <xdr:to>
      <xdr:col>78</xdr:col>
      <xdr:colOff>69850</xdr:colOff>
      <xdr:row>79</xdr:row>
      <xdr:rowOff>19558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3394944"/>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xdr:rowOff>
    </xdr:from>
    <xdr:to>
      <xdr:col>78</xdr:col>
      <xdr:colOff>120650</xdr:colOff>
      <xdr:row>78</xdr:row>
      <xdr:rowOff>109220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93997</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19558</xdr:rowOff>
    </xdr:from>
    <xdr:to>
      <xdr:col>73</xdr:col>
      <xdr:colOff>180975</xdr:colOff>
      <xdr:row>79</xdr:row>
      <xdr:rowOff>165863</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893800" y="13564108"/>
          <a:ext cx="889000" cy="14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48768</xdr:rowOff>
    </xdr:from>
    <xdr:to>
      <xdr:col>74</xdr:col>
      <xdr:colOff>31750</xdr:colOff>
      <xdr:row>78</xdr:row>
      <xdr:rowOff>150368</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160545</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19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168148</xdr:rowOff>
    </xdr:from>
    <xdr:to>
      <xdr:col>69</xdr:col>
      <xdr:colOff>92075</xdr:colOff>
      <xdr:row>79</xdr:row>
      <xdr:rowOff>165863</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3541248"/>
          <a:ext cx="889000" cy="16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25908</xdr:rowOff>
    </xdr:from>
    <xdr:to>
      <xdr:col>69</xdr:col>
      <xdr:colOff>142875</xdr:colOff>
      <xdr:row>78</xdr:row>
      <xdr:rowOff>127508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137685</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133350</xdr:rowOff>
    </xdr:from>
    <xdr:to>
      <xdr:col>65</xdr:col>
      <xdr:colOff>53975</xdr:colOff>
      <xdr:row>78</xdr:row>
      <xdr:rowOff>63500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73677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101871</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296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142494</xdr:rowOff>
    </xdr:from>
    <xdr:to>
      <xdr:col>78</xdr:col>
      <xdr:colOff>120650</xdr:colOff>
      <xdr:row>78</xdr:row>
      <xdr:rowOff>72644</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82821</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113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140208</xdr:rowOff>
    </xdr:from>
    <xdr:to>
      <xdr:col>74</xdr:col>
      <xdr:colOff>31750</xdr:colOff>
      <xdr:row>79</xdr:row>
      <xdr:rowOff>70358</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55135</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115063</xdr:rowOff>
    </xdr:from>
    <xdr:to>
      <xdr:col>69</xdr:col>
      <xdr:colOff>142875</xdr:colOff>
      <xdr:row>80</xdr:row>
      <xdr:rowOff>45213</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29990</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74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117348</xdr:rowOff>
    </xdr:from>
    <xdr:to>
      <xdr:col>65</xdr:col>
      <xdr:colOff>53975</xdr:colOff>
      <xdr:row>79</xdr:row>
      <xdr:rowOff>47498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32275</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熊本県高森町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162623</xdr:rowOff>
    </xdr:from>
    <xdr:to>
      <xdr:col>29</xdr:col>
      <xdr:colOff>127000</xdr:colOff>
      <xdr:row>19</xdr:row>
      <xdr:rowOff>84574</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flipV="1">
          <a:off x="5651500" y="2096198"/>
          <a:ext cx="0" cy="129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56651</xdr:rowOff>
    </xdr:from>
    <xdr:ext cx="762000" cy="25904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740400" y="336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84574</xdr:rowOff>
    </xdr:from>
    <xdr:to>
      <xdr:col>30</xdr:col>
      <xdr:colOff>25400</xdr:colOff>
      <xdr:row>19</xdr:row>
      <xdr:rowOff>84574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5562600" y="33897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77550</xdr:rowOff>
    </xdr:from>
    <xdr:ext cx="762000" cy="25904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740400" y="183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162623</xdr:rowOff>
    </xdr:from>
    <xdr:to>
      <xdr:col>30</xdr:col>
      <xdr:colOff>25400</xdr:colOff>
      <xdr:row>11</xdr:row>
      <xdr:rowOff>162623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096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129636</xdr:rowOff>
    </xdr:from>
    <xdr:to>
      <xdr:col>29</xdr:col>
      <xdr:colOff>127000</xdr:colOff>
      <xdr:row>17</xdr:row>
      <xdr:rowOff>41391</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003800" y="2920461"/>
          <a:ext cx="647700" cy="832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26189</xdr:rowOff>
    </xdr:from>
    <xdr:ext cx="762000" cy="259045"/>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740400" y="2645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9662</xdr:rowOff>
    </xdr:from>
    <xdr:to>
      <xdr:col>29</xdr:col>
      <xdr:colOff>177800</xdr:colOff>
      <xdr:row>16</xdr:row>
      <xdr:rowOff>111262</xdr:rowOff>
    </xdr:to>
    <xdr:sp macro="" textlink="">
      <xdr:nvSpPr>
        <xdr:cNvPr id="48" name="フローチャート: 判断 47">
          <a:extLst>
            <a:ext uri="{FF2B5EF4-FFF2-40B4-BE49-F238E27FC236}">
              <a16:creationId xmlns:a16="http://schemas.microsoft.com/office/drawing/2014/main" id="{00000000-0008-0000-0500-000030000000}"/>
            </a:ext>
          </a:extLst>
        </xdr:cNvPr>
        <xdr:cNvSpPr/>
      </xdr:nvSpPr>
      <xdr:spPr bwMode="auto">
        <a:xfrm>
          <a:off x="5600700" y="2800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41391</xdr:rowOff>
    </xdr:from>
    <xdr:to>
      <xdr:col>26</xdr:col>
      <xdr:colOff>50800</xdr:colOff>
      <xdr:row>17</xdr:row>
      <xdr:rowOff>84968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4305300" y="3003666"/>
          <a:ext cx="698500" cy="435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41918</xdr:rowOff>
    </xdr:from>
    <xdr:to>
      <xdr:col>26</xdr:col>
      <xdr:colOff>101600</xdr:colOff>
      <xdr:row>16</xdr:row>
      <xdr:rowOff>143518</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4953000" y="2832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153695</xdr:rowOff>
    </xdr:from>
    <xdr:ext cx="7366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622800" y="260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84968</xdr:rowOff>
    </xdr:from>
    <xdr:to>
      <xdr:col>22</xdr:col>
      <xdr:colOff>114300</xdr:colOff>
      <xdr:row>17</xdr:row>
      <xdr:rowOff>94604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3606800" y="3047243"/>
          <a:ext cx="698500" cy="96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68681</xdr:rowOff>
    </xdr:from>
    <xdr:to>
      <xdr:col>22</xdr:col>
      <xdr:colOff>165100</xdr:colOff>
      <xdr:row>16</xdr:row>
      <xdr:rowOff>170281</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2545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9008</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24300" y="2628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94604</xdr:rowOff>
    </xdr:from>
    <xdr:to>
      <xdr:col>18</xdr:col>
      <xdr:colOff>177800</xdr:colOff>
      <xdr:row>17</xdr:row>
      <xdr:rowOff>150405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2908300" y="3056879"/>
          <a:ext cx="698500" cy="55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78597</xdr:rowOff>
    </xdr:from>
    <xdr:to>
      <xdr:col>19</xdr:col>
      <xdr:colOff>38100</xdr:colOff>
      <xdr:row>17</xdr:row>
      <xdr:rowOff>8747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3556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18924</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225800" y="263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100548</xdr:rowOff>
    </xdr:from>
    <xdr:to>
      <xdr:col>15</xdr:col>
      <xdr:colOff>101600</xdr:colOff>
      <xdr:row>17</xdr:row>
      <xdr:rowOff>30698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2857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40875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27300" y="266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78836</xdr:rowOff>
    </xdr:from>
    <xdr:to>
      <xdr:col>29</xdr:col>
      <xdr:colOff>177800</xdr:colOff>
      <xdr:row>17</xdr:row>
      <xdr:rowOff>8986</xdr:rowOff>
    </xdr:to>
    <xdr:sp macro="" textlink="">
      <xdr:nvSpPr>
        <xdr:cNvPr id="65" name="楕円 64">
          <a:extLst>
            <a:ext uri="{FF2B5EF4-FFF2-40B4-BE49-F238E27FC236}">
              <a16:creationId xmlns:a16="http://schemas.microsoft.com/office/drawing/2014/main" id="{00000000-0008-0000-0500-000041000000}"/>
            </a:ext>
          </a:extLst>
        </xdr:cNvPr>
        <xdr:cNvSpPr/>
      </xdr:nvSpPr>
      <xdr:spPr bwMode="auto">
        <a:xfrm>
          <a:off x="5600700" y="2869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50913</xdr:rowOff>
    </xdr:from>
    <xdr:ext cx="762000" cy="25904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740400" y="284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162041</xdr:rowOff>
    </xdr:from>
    <xdr:to>
      <xdr:col>26</xdr:col>
      <xdr:colOff>101600</xdr:colOff>
      <xdr:row>17</xdr:row>
      <xdr:rowOff>92191</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4953000" y="2952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76968</xdr:rowOff>
    </xdr:from>
    <xdr:ext cx="7366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622800" y="3039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34168</xdr:rowOff>
    </xdr:from>
    <xdr:to>
      <xdr:col>22</xdr:col>
      <xdr:colOff>165100</xdr:colOff>
      <xdr:row>17</xdr:row>
      <xdr:rowOff>135768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254500" y="2996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120545</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24300" y="308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43804</xdr:rowOff>
    </xdr:from>
    <xdr:to>
      <xdr:col>19</xdr:col>
      <xdr:colOff>38100</xdr:colOff>
      <xdr:row>17</xdr:row>
      <xdr:rowOff>145404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3556000" y="3006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130181</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225800" y="3092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99605</xdr:rowOff>
    </xdr:from>
    <xdr:to>
      <xdr:col>15</xdr:col>
      <xdr:colOff>101600</xdr:colOff>
      <xdr:row>18</xdr:row>
      <xdr:rowOff>29755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2857500" y="3061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14532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527300" y="314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179741</xdr:rowOff>
    </xdr:from>
    <xdr:to>
      <xdr:col>29</xdr:col>
      <xdr:colOff>127000</xdr:colOff>
      <xdr:row>38</xdr:row>
      <xdr:rowOff>67907</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04291"/>
          <a:ext cx="0" cy="14312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39984</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50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67907</xdr:rowOff>
    </xdr:from>
    <xdr:to>
      <xdr:col>30</xdr:col>
      <xdr:colOff>25400</xdr:colOff>
      <xdr:row>38</xdr:row>
      <xdr:rowOff>67907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355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94668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47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179741</xdr:rowOff>
    </xdr:from>
    <xdr:to>
      <xdr:col>30</xdr:col>
      <xdr:colOff>25400</xdr:colOff>
      <xdr:row>33</xdr:row>
      <xdr:rowOff>179741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042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80937</xdr:rowOff>
    </xdr:from>
    <xdr:to>
      <xdr:col>29</xdr:col>
      <xdr:colOff>127000</xdr:colOff>
      <xdr:row>37</xdr:row>
      <xdr:rowOff>108631</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7205637"/>
          <a:ext cx="647700" cy="276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58813</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69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213736</xdr:rowOff>
    </xdr:from>
    <xdr:to>
      <xdr:col>29</xdr:col>
      <xdr:colOff>177800</xdr:colOff>
      <xdr:row>35</xdr:row>
      <xdr:rowOff>315336</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8240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80937</xdr:rowOff>
    </xdr:from>
    <xdr:to>
      <xdr:col>26</xdr:col>
      <xdr:colOff>50800</xdr:colOff>
      <xdr:row>37</xdr:row>
      <xdr:rowOff>116860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7205637"/>
          <a:ext cx="698500" cy="359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299510</xdr:rowOff>
    </xdr:from>
    <xdr:to>
      <xdr:col>26</xdr:col>
      <xdr:colOff>101600</xdr:colOff>
      <xdr:row>36</xdr:row>
      <xdr:rowOff>58210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0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68387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67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116860</xdr:rowOff>
    </xdr:from>
    <xdr:to>
      <xdr:col>22</xdr:col>
      <xdr:colOff>114300</xdr:colOff>
      <xdr:row>37</xdr:row>
      <xdr:rowOff>154808</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7241560"/>
          <a:ext cx="698500" cy="37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331105</xdr:rowOff>
    </xdr:from>
    <xdr:to>
      <xdr:col>22</xdr:col>
      <xdr:colOff>165100</xdr:colOff>
      <xdr:row>36</xdr:row>
      <xdr:rowOff>89805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941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99982</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71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133940</xdr:rowOff>
    </xdr:from>
    <xdr:to>
      <xdr:col>18</xdr:col>
      <xdr:colOff>177800</xdr:colOff>
      <xdr:row>37</xdr:row>
      <xdr:rowOff>154808</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7258640"/>
          <a:ext cx="698500" cy="208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324165</xdr:rowOff>
    </xdr:from>
    <xdr:to>
      <xdr:col>19</xdr:col>
      <xdr:colOff>38100</xdr:colOff>
      <xdr:row>36</xdr:row>
      <xdr:rowOff>82865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34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93042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70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316116</xdr:rowOff>
    </xdr:from>
    <xdr:to>
      <xdr:col>15</xdr:col>
      <xdr:colOff>101600</xdr:colOff>
      <xdr:row>36</xdr:row>
      <xdr:rowOff>74816</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9264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84993</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69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57831</xdr:rowOff>
    </xdr:from>
    <xdr:to>
      <xdr:col>29</xdr:col>
      <xdr:colOff>177800</xdr:colOff>
      <xdr:row>37</xdr:row>
      <xdr:rowOff>159431</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182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29908</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15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30137</xdr:rowOff>
    </xdr:from>
    <xdr:to>
      <xdr:col>26</xdr:col>
      <xdr:colOff>101600</xdr:colOff>
      <xdr:row>37</xdr:row>
      <xdr:rowOff>131737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154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116514</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241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66060</xdr:rowOff>
    </xdr:from>
    <xdr:to>
      <xdr:col>22</xdr:col>
      <xdr:colOff>165100</xdr:colOff>
      <xdr:row>37</xdr:row>
      <xdr:rowOff>167660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190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152437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2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104008</xdr:rowOff>
    </xdr:from>
    <xdr:to>
      <xdr:col>19</xdr:col>
      <xdr:colOff>38100</xdr:colOff>
      <xdr:row>37</xdr:row>
      <xdr:rowOff>205608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228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190385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315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83140</xdr:rowOff>
    </xdr:from>
    <xdr:to>
      <xdr:col>15</xdr:col>
      <xdr:colOff>101600</xdr:colOff>
      <xdr:row>37</xdr:row>
      <xdr:rowOff>184740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207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169517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29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熊本県高森町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6,121
6,029
175.06
9,604,820
9,380,353
171,390
3,194,541
5,257,972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00000000-0008-0000-0600-000033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98421</xdr:rowOff>
    </xdr:from>
    <xdr:to>
      <xdr:col>24</xdr:col>
      <xdr:colOff>62865</xdr:colOff>
      <xdr:row>38</xdr:row>
      <xdr:rowOff>145552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flipV="1">
          <a:off x="4633595" y="5413371"/>
          <a:ext cx="1270" cy="1247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149379</xdr:rowOff>
    </xdr:from>
    <xdr:ext cx="534377" cy="259045"/>
    <xdr:sp macro="" textlink="">
      <xdr:nvSpPr>
        <xdr:cNvPr id="53" name="人件費最小値テキスト">
          <a:extLst>
            <a:ext uri="{FF2B5EF4-FFF2-40B4-BE49-F238E27FC236}">
              <a16:creationId xmlns:a16="http://schemas.microsoft.com/office/drawing/2014/main" id="{00000000-0008-0000-0600-000035000000}"/>
            </a:ext>
          </a:extLst>
        </xdr:cNvPr>
        <xdr:cNvSpPr txBox="1"/>
      </xdr:nvSpPr>
      <xdr:spPr>
        <a:xfrm>
          <a:off x="4686300" y="666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145552</xdr:rowOff>
    </xdr:from>
    <xdr:to>
      <xdr:col>24</xdr:col>
      <xdr:colOff>152400</xdr:colOff>
      <xdr:row>38</xdr:row>
      <xdr:rowOff>145552</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4546600" y="666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45098</xdr:rowOff>
    </xdr:from>
    <xdr:ext cx="599010" cy="259045"/>
    <xdr:sp macro="" textlink="">
      <xdr:nvSpPr>
        <xdr:cNvPr id="55" name="人件費最大値テキスト">
          <a:extLst>
            <a:ext uri="{FF2B5EF4-FFF2-40B4-BE49-F238E27FC236}">
              <a16:creationId xmlns:a16="http://schemas.microsoft.com/office/drawing/2014/main" id="{00000000-0008-0000-0600-000037000000}"/>
            </a:ext>
          </a:extLst>
        </xdr:cNvPr>
        <xdr:cNvSpPr txBox="1"/>
      </xdr:nvSpPr>
      <xdr:spPr>
        <a:xfrm>
          <a:off x="4686300" y="5188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98421</xdr:rowOff>
    </xdr:from>
    <xdr:to>
      <xdr:col>24</xdr:col>
      <xdr:colOff>152400</xdr:colOff>
      <xdr:row>31</xdr:row>
      <xdr:rowOff>98421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541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23703</xdr:rowOff>
    </xdr:from>
    <xdr:to>
      <xdr:col>24</xdr:col>
      <xdr:colOff>63500</xdr:colOff>
      <xdr:row>36</xdr:row>
      <xdr:rowOff>117211</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3797300" y="6195903"/>
          <a:ext cx="838200" cy="93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147381</xdr:rowOff>
    </xdr:from>
    <xdr:ext cx="599010" cy="259045"/>
    <xdr:sp macro="" textlink="">
      <xdr:nvSpPr>
        <xdr:cNvPr id="58" name="人件費平均値テキスト">
          <a:extLst>
            <a:ext uri="{FF2B5EF4-FFF2-40B4-BE49-F238E27FC236}">
              <a16:creationId xmlns:a16="http://schemas.microsoft.com/office/drawing/2014/main" id="{00000000-0008-0000-0600-00003A000000}"/>
            </a:ext>
          </a:extLst>
        </xdr:cNvPr>
        <xdr:cNvSpPr txBox="1"/>
      </xdr:nvSpPr>
      <xdr:spPr>
        <a:xfrm>
          <a:off x="4686300" y="5976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124504</xdr:rowOff>
    </xdr:from>
    <xdr:to>
      <xdr:col>24</xdr:col>
      <xdr:colOff>114300</xdr:colOff>
      <xdr:row>36</xdr:row>
      <xdr:rowOff>54654</xdr:rowOff>
    </xdr:to>
    <xdr:sp macro="" textlink="">
      <xdr:nvSpPr>
        <xdr:cNvPr id="59" name="フローチャート: 判断 58">
          <a:extLst>
            <a:ext uri="{FF2B5EF4-FFF2-40B4-BE49-F238E27FC236}">
              <a16:creationId xmlns:a16="http://schemas.microsoft.com/office/drawing/2014/main" id="{00000000-0008-0000-0600-00003B000000}"/>
            </a:ext>
          </a:extLst>
        </xdr:cNvPr>
        <xdr:cNvSpPr/>
      </xdr:nvSpPr>
      <xdr:spPr>
        <a:xfrm>
          <a:off x="4584700" y="6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117211</xdr:rowOff>
    </xdr:from>
    <xdr:to>
      <xdr:col>19</xdr:col>
      <xdr:colOff>177800</xdr:colOff>
      <xdr:row>36</xdr:row>
      <xdr:rowOff>155165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2908300" y="6289411"/>
          <a:ext cx="889000" cy="37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168539</xdr:rowOff>
    </xdr:from>
    <xdr:to>
      <xdr:col>20</xdr:col>
      <xdr:colOff>38100</xdr:colOff>
      <xdr:row>36</xdr:row>
      <xdr:rowOff>98689</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37465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115216</xdr:rowOff>
    </xdr:from>
    <xdr:ext cx="599010" cy="25904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3497795" y="5944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155165</xdr:rowOff>
    </xdr:from>
    <xdr:to>
      <xdr:col>15</xdr:col>
      <xdr:colOff>50800</xdr:colOff>
      <xdr:row>36</xdr:row>
      <xdr:rowOff>165440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019300" y="6327365"/>
          <a:ext cx="889000" cy="10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87694</xdr:rowOff>
    </xdr:from>
    <xdr:to>
      <xdr:col>15</xdr:col>
      <xdr:colOff>101600</xdr:colOff>
      <xdr:row>37</xdr:row>
      <xdr:rowOff>17844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2857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34371</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2608795" y="603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165440</xdr:rowOff>
    </xdr:from>
    <xdr:to>
      <xdr:col>10</xdr:col>
      <xdr:colOff>114300</xdr:colOff>
      <xdr:row>37</xdr:row>
      <xdr:rowOff>34264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1130300" y="6337640"/>
          <a:ext cx="889000" cy="4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103433</xdr:rowOff>
    </xdr:from>
    <xdr:to>
      <xdr:col>10</xdr:col>
      <xdr:colOff>165100</xdr:colOff>
      <xdr:row>37</xdr:row>
      <xdr:rowOff>33583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1968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50110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1719795" y="605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115429</xdr:rowOff>
    </xdr:from>
    <xdr:to>
      <xdr:col>6</xdr:col>
      <xdr:colOff>38100</xdr:colOff>
      <xdr:row>37</xdr:row>
      <xdr:rowOff>45579</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079500" y="628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62106</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830795" y="606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144353</xdr:rowOff>
    </xdr:from>
    <xdr:to>
      <xdr:col>24</xdr:col>
      <xdr:colOff>114300</xdr:colOff>
      <xdr:row>36</xdr:row>
      <xdr:rowOff>74503</xdr:rowOff>
    </xdr:to>
    <xdr:sp macro="" textlink="">
      <xdr:nvSpPr>
        <xdr:cNvPr id="76" name="楕円 75">
          <a:extLst>
            <a:ext uri="{FF2B5EF4-FFF2-40B4-BE49-F238E27FC236}">
              <a16:creationId xmlns:a16="http://schemas.microsoft.com/office/drawing/2014/main" id="{00000000-0008-0000-0600-00004C000000}"/>
            </a:ext>
          </a:extLst>
        </xdr:cNvPr>
        <xdr:cNvSpPr/>
      </xdr:nvSpPr>
      <xdr:spPr>
        <a:xfrm>
          <a:off x="4584700" y="614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122780</xdr:rowOff>
    </xdr:from>
    <xdr:ext cx="599010" cy="259045"/>
    <xdr:sp macro="" textlink="">
      <xdr:nvSpPr>
        <xdr:cNvPr id="77" name="人件費該当値テキスト">
          <a:extLst>
            <a:ext uri="{FF2B5EF4-FFF2-40B4-BE49-F238E27FC236}">
              <a16:creationId xmlns:a16="http://schemas.microsoft.com/office/drawing/2014/main" id="{00000000-0008-0000-0600-00004D000000}"/>
            </a:ext>
          </a:extLst>
        </xdr:cNvPr>
        <xdr:cNvSpPr txBox="1"/>
      </xdr:nvSpPr>
      <xdr:spPr>
        <a:xfrm>
          <a:off x="4686300" y="6123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66411</xdr:rowOff>
    </xdr:from>
    <xdr:to>
      <xdr:col>20</xdr:col>
      <xdr:colOff>38100</xdr:colOff>
      <xdr:row>36</xdr:row>
      <xdr:rowOff>168011</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3746500" y="623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159138</xdr:rowOff>
    </xdr:from>
    <xdr:ext cx="59901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497795" y="6331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104365</xdr:rowOff>
    </xdr:from>
    <xdr:to>
      <xdr:col>15</xdr:col>
      <xdr:colOff>101600</xdr:colOff>
      <xdr:row>37</xdr:row>
      <xdr:rowOff>34515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2857500" y="627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25642</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608795" y="6369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114640</xdr:rowOff>
    </xdr:from>
    <xdr:to>
      <xdr:col>10</xdr:col>
      <xdr:colOff>165100</xdr:colOff>
      <xdr:row>37</xdr:row>
      <xdr:rowOff>44790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1968500" y="628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35917</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1719795" y="6379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154914</xdr:rowOff>
    </xdr:from>
    <xdr:to>
      <xdr:col>6</xdr:col>
      <xdr:colOff>38100</xdr:colOff>
      <xdr:row>37</xdr:row>
      <xdr:rowOff>85064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079500" y="632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76191</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830795" y="6419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a:extLst>
            <a:ext uri="{FF2B5EF4-FFF2-40B4-BE49-F238E27FC236}">
              <a16:creationId xmlns:a16="http://schemas.microsoft.com/office/drawing/2014/main" id="{00000000-0008-0000-06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41777</xdr:rowOff>
    </xdr:from>
    <xdr:to>
      <xdr:col>24</xdr:col>
      <xdr:colOff>62865</xdr:colOff>
      <xdr:row>58</xdr:row>
      <xdr:rowOff>65108</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flipV="1">
          <a:off x="4633595" y="8785727"/>
          <a:ext cx="1270" cy="122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68935</xdr:rowOff>
    </xdr:from>
    <xdr:ext cx="534377" cy="259045"/>
    <xdr:sp macro="" textlink="">
      <xdr:nvSpPr>
        <xdr:cNvPr id="110" name="物件費最小値テキスト">
          <a:extLst>
            <a:ext uri="{FF2B5EF4-FFF2-40B4-BE49-F238E27FC236}">
              <a16:creationId xmlns:a16="http://schemas.microsoft.com/office/drawing/2014/main" id="{00000000-0008-0000-0600-00006E000000}"/>
            </a:ext>
          </a:extLst>
        </xdr:cNvPr>
        <xdr:cNvSpPr txBox="1"/>
      </xdr:nvSpPr>
      <xdr:spPr>
        <a:xfrm>
          <a:off x="4686300" y="1001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65108</xdr:rowOff>
    </xdr:from>
    <xdr:to>
      <xdr:col>24</xdr:col>
      <xdr:colOff>152400</xdr:colOff>
      <xdr:row>58</xdr:row>
      <xdr:rowOff>65108</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10009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159904</xdr:rowOff>
    </xdr:from>
    <xdr:ext cx="599010" cy="259045"/>
    <xdr:sp macro="" textlink="">
      <xdr:nvSpPr>
        <xdr:cNvPr id="112" name="物件費最大値テキスト">
          <a:extLst>
            <a:ext uri="{FF2B5EF4-FFF2-40B4-BE49-F238E27FC236}">
              <a16:creationId xmlns:a16="http://schemas.microsoft.com/office/drawing/2014/main" id="{00000000-0008-0000-0600-000070000000}"/>
            </a:ext>
          </a:extLst>
        </xdr:cNvPr>
        <xdr:cNvSpPr txBox="1"/>
      </xdr:nvSpPr>
      <xdr:spPr>
        <a:xfrm>
          <a:off x="4686300" y="856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41777</xdr:rowOff>
    </xdr:from>
    <xdr:to>
      <xdr:col>24</xdr:col>
      <xdr:colOff>152400</xdr:colOff>
      <xdr:row>51</xdr:row>
      <xdr:rowOff>41777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878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112165</xdr:rowOff>
    </xdr:from>
    <xdr:to>
      <xdr:col>24</xdr:col>
      <xdr:colOff>63500</xdr:colOff>
      <xdr:row>56</xdr:row>
      <xdr:rowOff>87730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3797300" y="9199015"/>
          <a:ext cx="838200" cy="489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169431</xdr:rowOff>
    </xdr:from>
    <xdr:ext cx="599010" cy="259045"/>
    <xdr:sp macro="" textlink="">
      <xdr:nvSpPr>
        <xdr:cNvPr id="115" name="物件費平均値テキスト">
          <a:extLst>
            <a:ext uri="{FF2B5EF4-FFF2-40B4-BE49-F238E27FC236}">
              <a16:creationId xmlns:a16="http://schemas.microsoft.com/office/drawing/2014/main" id="{00000000-0008-0000-0600-000073000000}"/>
            </a:ext>
          </a:extLst>
        </xdr:cNvPr>
        <xdr:cNvSpPr txBox="1"/>
      </xdr:nvSpPr>
      <xdr:spPr>
        <a:xfrm>
          <a:off x="4686300" y="97706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19554</xdr:rowOff>
    </xdr:from>
    <xdr:to>
      <xdr:col>24</xdr:col>
      <xdr:colOff>114300</xdr:colOff>
      <xdr:row>57</xdr:row>
      <xdr:rowOff>121154</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4584700" y="979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87730</xdr:rowOff>
    </xdr:from>
    <xdr:to>
      <xdr:col>19</xdr:col>
      <xdr:colOff>177800</xdr:colOff>
      <xdr:row>57</xdr:row>
      <xdr:rowOff>138622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2908300" y="9688930"/>
          <a:ext cx="889000" cy="222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44984</xdr:rowOff>
    </xdr:from>
    <xdr:to>
      <xdr:col>20</xdr:col>
      <xdr:colOff>38100</xdr:colOff>
      <xdr:row>57</xdr:row>
      <xdr:rowOff>146584</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3746500" y="981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137711</xdr:rowOff>
    </xdr:from>
    <xdr:ext cx="599010" cy="259045"/>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3497795" y="991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138622</xdr:rowOff>
    </xdr:from>
    <xdr:to>
      <xdr:col>15</xdr:col>
      <xdr:colOff>50800</xdr:colOff>
      <xdr:row>57</xdr:row>
      <xdr:rowOff>150371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019300" y="9911272"/>
          <a:ext cx="889000" cy="1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49281</xdr:rowOff>
    </xdr:from>
    <xdr:to>
      <xdr:col>15</xdr:col>
      <xdr:colOff>101600</xdr:colOff>
      <xdr:row>57</xdr:row>
      <xdr:rowOff>150881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2857500" y="9821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167408</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2608795" y="9597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148172</xdr:rowOff>
    </xdr:from>
    <xdr:to>
      <xdr:col>10</xdr:col>
      <xdr:colOff>114300</xdr:colOff>
      <xdr:row>57</xdr:row>
      <xdr:rowOff>150371</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1130300" y="9920822"/>
          <a:ext cx="889000" cy="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63779</xdr:rowOff>
    </xdr:from>
    <xdr:to>
      <xdr:col>10</xdr:col>
      <xdr:colOff>165100</xdr:colOff>
      <xdr:row>57</xdr:row>
      <xdr:rowOff>165379</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968500" y="983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10456</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1719795" y="9611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70452</xdr:rowOff>
    </xdr:from>
    <xdr:to>
      <xdr:col>6</xdr:col>
      <xdr:colOff>38100</xdr:colOff>
      <xdr:row>58</xdr:row>
      <xdr:rowOff>602</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079500" y="98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17129</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830795" y="9618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61365</xdr:rowOff>
    </xdr:from>
    <xdr:to>
      <xdr:col>24</xdr:col>
      <xdr:colOff>114300</xdr:colOff>
      <xdr:row>53</xdr:row>
      <xdr:rowOff>162965</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4584700" y="914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84242</xdr:rowOff>
    </xdr:from>
    <xdr:ext cx="599010" cy="259045"/>
    <xdr:sp macro="" textlink="">
      <xdr:nvSpPr>
        <xdr:cNvPr id="134" name="物件費該当値テキスト">
          <a:extLst>
            <a:ext uri="{FF2B5EF4-FFF2-40B4-BE49-F238E27FC236}">
              <a16:creationId xmlns:a16="http://schemas.microsoft.com/office/drawing/2014/main" id="{00000000-0008-0000-0600-000086000000}"/>
            </a:ext>
          </a:extLst>
        </xdr:cNvPr>
        <xdr:cNvSpPr txBox="1"/>
      </xdr:nvSpPr>
      <xdr:spPr>
        <a:xfrm>
          <a:off x="4686300" y="899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36930</xdr:rowOff>
    </xdr:from>
    <xdr:to>
      <xdr:col>20</xdr:col>
      <xdr:colOff>38100</xdr:colOff>
      <xdr:row>56</xdr:row>
      <xdr:rowOff>138530</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3746500" y="96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155057</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497795" y="9413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87822</xdr:rowOff>
    </xdr:from>
    <xdr:to>
      <xdr:col>15</xdr:col>
      <xdr:colOff>101600</xdr:colOff>
      <xdr:row>58</xdr:row>
      <xdr:rowOff>17972</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2857500" y="986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9099</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608795" y="995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99571</xdr:rowOff>
    </xdr:from>
    <xdr:to>
      <xdr:col>10</xdr:col>
      <xdr:colOff>165100</xdr:colOff>
      <xdr:row>58</xdr:row>
      <xdr:rowOff>29721</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968500" y="987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20848</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719795" y="996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97372</xdr:rowOff>
    </xdr:from>
    <xdr:to>
      <xdr:col>6</xdr:col>
      <xdr:colOff>38100</xdr:colOff>
      <xdr:row>58</xdr:row>
      <xdr:rowOff>27522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079500" y="987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18649</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830795" y="9962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a:extLst>
            <a:ext uri="{FF2B5EF4-FFF2-40B4-BE49-F238E27FC236}">
              <a16:creationId xmlns:a16="http://schemas.microsoft.com/office/drawing/2014/main" id="{00000000-0008-0000-0600-0000A3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76446</xdr:rowOff>
    </xdr:from>
    <xdr:to>
      <xdr:col>24</xdr:col>
      <xdr:colOff>62865</xdr:colOff>
      <xdr:row>78</xdr:row>
      <xdr:rowOff>137392</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flipV="1">
          <a:off x="4633595" y="12077946"/>
          <a:ext cx="1270" cy="1432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65" name="維持補修費最小値テキスト">
          <a:extLst>
            <a:ext uri="{FF2B5EF4-FFF2-40B4-BE49-F238E27FC236}">
              <a16:creationId xmlns:a16="http://schemas.microsoft.com/office/drawing/2014/main" id="{00000000-0008-0000-0600-0000A5000000}"/>
            </a:ext>
          </a:extLst>
        </xdr:cNvPr>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23123</xdr:rowOff>
    </xdr:from>
    <xdr:ext cx="534377" cy="259045"/>
    <xdr:sp macro="" textlink="">
      <xdr:nvSpPr>
        <xdr:cNvPr id="167" name="維持補修費最大値テキスト">
          <a:extLst>
            <a:ext uri="{FF2B5EF4-FFF2-40B4-BE49-F238E27FC236}">
              <a16:creationId xmlns:a16="http://schemas.microsoft.com/office/drawing/2014/main" id="{00000000-0008-0000-0600-0000A7000000}"/>
            </a:ext>
          </a:extLst>
        </xdr:cNvPr>
        <xdr:cNvSpPr txBox="1"/>
      </xdr:nvSpPr>
      <xdr:spPr>
        <a:xfrm>
          <a:off x="4686300" y="1185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76446</xdr:rowOff>
    </xdr:from>
    <xdr:to>
      <xdr:col>24</xdr:col>
      <xdr:colOff>152400</xdr:colOff>
      <xdr:row>70</xdr:row>
      <xdr:rowOff>76446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207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147084</xdr:rowOff>
    </xdr:from>
    <xdr:to>
      <xdr:col>24</xdr:col>
      <xdr:colOff>63500</xdr:colOff>
      <xdr:row>77</xdr:row>
      <xdr:rowOff>32624</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3797300" y="13177284"/>
          <a:ext cx="838200" cy="5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159760</xdr:rowOff>
    </xdr:from>
    <xdr:ext cx="534377" cy="259045"/>
    <xdr:sp macro="" textlink="">
      <xdr:nvSpPr>
        <xdr:cNvPr id="170" name="維持補修費平均値テキスト">
          <a:extLst>
            <a:ext uri="{FF2B5EF4-FFF2-40B4-BE49-F238E27FC236}">
              <a16:creationId xmlns:a16="http://schemas.microsoft.com/office/drawing/2014/main" id="{00000000-0008-0000-0600-0000AA000000}"/>
            </a:ext>
          </a:extLst>
        </xdr:cNvPr>
        <xdr:cNvSpPr txBox="1"/>
      </xdr:nvSpPr>
      <xdr:spPr>
        <a:xfrm>
          <a:off x="4686300" y="128470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136883</xdr:rowOff>
    </xdr:from>
    <xdr:to>
      <xdr:col>24</xdr:col>
      <xdr:colOff>114300</xdr:colOff>
      <xdr:row>76</xdr:row>
      <xdr:rowOff>67033</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4584700" y="1299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105821</xdr:rowOff>
    </xdr:from>
    <xdr:to>
      <xdr:col>19</xdr:col>
      <xdr:colOff>177800</xdr:colOff>
      <xdr:row>76</xdr:row>
      <xdr:rowOff>147084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2908300" y="13136021"/>
          <a:ext cx="889000" cy="4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18354</xdr:rowOff>
    </xdr:from>
    <xdr:to>
      <xdr:col>20</xdr:col>
      <xdr:colOff>38100</xdr:colOff>
      <xdr:row>76</xdr:row>
      <xdr:rowOff>119954</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37465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136481</xdr:rowOff>
    </xdr:from>
    <xdr:ext cx="534377" cy="2590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3530111" y="1282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39024</xdr:rowOff>
    </xdr:from>
    <xdr:to>
      <xdr:col>15</xdr:col>
      <xdr:colOff>50800</xdr:colOff>
      <xdr:row>76</xdr:row>
      <xdr:rowOff>105821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019300" y="13069224"/>
          <a:ext cx="889000" cy="66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68052</xdr:rowOff>
    </xdr:from>
    <xdr:to>
      <xdr:col>15</xdr:col>
      <xdr:colOff>101600</xdr:colOff>
      <xdr:row>76</xdr:row>
      <xdr:rowOff>169652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2857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160779</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2641111" y="1319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164937</xdr:rowOff>
    </xdr:from>
    <xdr:to>
      <xdr:col>10</xdr:col>
      <xdr:colOff>114300</xdr:colOff>
      <xdr:row>76</xdr:row>
      <xdr:rowOff>39024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1130300" y="13023687"/>
          <a:ext cx="889000" cy="4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66337</xdr:rowOff>
    </xdr:from>
    <xdr:to>
      <xdr:col>10</xdr:col>
      <xdr:colOff>165100</xdr:colOff>
      <xdr:row>76</xdr:row>
      <xdr:rowOff>167937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968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159064</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1752111" y="1318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73400</xdr:rowOff>
    </xdr:from>
    <xdr:to>
      <xdr:col>6</xdr:col>
      <xdr:colOff>38100</xdr:colOff>
      <xdr:row>77</xdr:row>
      <xdr:rowOff>3550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079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166127</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863111" y="1319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153274</xdr:rowOff>
    </xdr:from>
    <xdr:to>
      <xdr:col>24</xdr:col>
      <xdr:colOff>114300</xdr:colOff>
      <xdr:row>77</xdr:row>
      <xdr:rowOff>83424</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4584700" y="1318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131701</xdr:rowOff>
    </xdr:from>
    <xdr:ext cx="534377" cy="259045"/>
    <xdr:sp macro="" textlink="">
      <xdr:nvSpPr>
        <xdr:cNvPr id="189" name="維持補修費該当値テキスト">
          <a:extLst>
            <a:ext uri="{FF2B5EF4-FFF2-40B4-BE49-F238E27FC236}">
              <a16:creationId xmlns:a16="http://schemas.microsoft.com/office/drawing/2014/main" id="{00000000-0008-0000-0600-0000BD000000}"/>
            </a:ext>
          </a:extLst>
        </xdr:cNvPr>
        <xdr:cNvSpPr txBox="1"/>
      </xdr:nvSpPr>
      <xdr:spPr>
        <a:xfrm>
          <a:off x="4686300" y="1316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96284</xdr:rowOff>
    </xdr:from>
    <xdr:to>
      <xdr:col>20</xdr:col>
      <xdr:colOff>38100</xdr:colOff>
      <xdr:row>77</xdr:row>
      <xdr:rowOff>26434</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3746500" y="1312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17561</xdr:rowOff>
    </xdr:from>
    <xdr:ext cx="534377"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530111" y="1321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55021</xdr:rowOff>
    </xdr:from>
    <xdr:to>
      <xdr:col>15</xdr:col>
      <xdr:colOff>101600</xdr:colOff>
      <xdr:row>76</xdr:row>
      <xdr:rowOff>156621</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2857500" y="1308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1698</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641111" y="12860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159674</xdr:rowOff>
    </xdr:from>
    <xdr:to>
      <xdr:col>10</xdr:col>
      <xdr:colOff>165100</xdr:colOff>
      <xdr:row>76</xdr:row>
      <xdr:rowOff>89824</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968500" y="1301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106352</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752111" y="1279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114137</xdr:rowOff>
    </xdr:from>
    <xdr:to>
      <xdr:col>6</xdr:col>
      <xdr:colOff>38100</xdr:colOff>
      <xdr:row>76</xdr:row>
      <xdr:rowOff>44287</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079500" y="1297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60814</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863111" y="12748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17594</xdr:rowOff>
    </xdr:from>
    <xdr:to>
      <xdr:col>24</xdr:col>
      <xdr:colOff>62865</xdr:colOff>
      <xdr:row>99</xdr:row>
      <xdr:rowOff>144218</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619544"/>
          <a:ext cx="1270" cy="1498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148045</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712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144218</xdr:rowOff>
    </xdr:from>
    <xdr:to>
      <xdr:col>24</xdr:col>
      <xdr:colOff>152400</xdr:colOff>
      <xdr:row>99</xdr:row>
      <xdr:rowOff>144218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711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135721</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9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17594</xdr:rowOff>
    </xdr:from>
    <xdr:to>
      <xdr:col>24</xdr:col>
      <xdr:colOff>152400</xdr:colOff>
      <xdr:row>91</xdr:row>
      <xdr:rowOff>17594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61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73602</xdr:rowOff>
    </xdr:from>
    <xdr:to>
      <xdr:col>24</xdr:col>
      <xdr:colOff>63500</xdr:colOff>
      <xdr:row>97</xdr:row>
      <xdr:rowOff>94557</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361352"/>
          <a:ext cx="838200" cy="36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34397</xdr:rowOff>
    </xdr:from>
    <xdr:ext cx="599010"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4935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55970</xdr:rowOff>
    </xdr:from>
    <xdr:to>
      <xdr:col>24</xdr:col>
      <xdr:colOff>114300</xdr:colOff>
      <xdr:row>96</xdr:row>
      <xdr:rowOff>157570</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51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94557</xdr:rowOff>
    </xdr:from>
    <xdr:to>
      <xdr:col>19</xdr:col>
      <xdr:colOff>177800</xdr:colOff>
      <xdr:row>97</xdr:row>
      <xdr:rowOff>147255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725207"/>
          <a:ext cx="889000" cy="5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40317</xdr:rowOff>
    </xdr:from>
    <xdr:to>
      <xdr:col>20</xdr:col>
      <xdr:colOff>38100</xdr:colOff>
      <xdr:row>98</xdr:row>
      <xdr:rowOff>141917</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84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133044</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93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147255</xdr:rowOff>
    </xdr:from>
    <xdr:to>
      <xdr:col>15</xdr:col>
      <xdr:colOff>50800</xdr:colOff>
      <xdr:row>97</xdr:row>
      <xdr:rowOff>159556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777905"/>
          <a:ext cx="889000" cy="1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53391</xdr:rowOff>
    </xdr:from>
    <xdr:to>
      <xdr:col>15</xdr:col>
      <xdr:colOff>101600</xdr:colOff>
      <xdr:row>98</xdr:row>
      <xdr:rowOff>154991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85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146118</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94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157128</xdr:rowOff>
    </xdr:from>
    <xdr:to>
      <xdr:col>10</xdr:col>
      <xdr:colOff>114300</xdr:colOff>
      <xdr:row>97</xdr:row>
      <xdr:rowOff>159556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787778"/>
          <a:ext cx="889000" cy="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76730</xdr:rowOff>
    </xdr:from>
    <xdr:to>
      <xdr:col>10</xdr:col>
      <xdr:colOff>165100</xdr:colOff>
      <xdr:row>99</xdr:row>
      <xdr:rowOff>6880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87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169457</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97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82347</xdr:rowOff>
    </xdr:from>
    <xdr:to>
      <xdr:col>6</xdr:col>
      <xdr:colOff>38100</xdr:colOff>
      <xdr:row>99</xdr:row>
      <xdr:rowOff>12497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88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3624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97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22802</xdr:rowOff>
    </xdr:from>
    <xdr:to>
      <xdr:col>24</xdr:col>
      <xdr:colOff>114300</xdr:colOff>
      <xdr:row>95</xdr:row>
      <xdr:rowOff>124402</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31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45679</xdr:rowOff>
    </xdr:from>
    <xdr:ext cx="599010"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16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43757</xdr:rowOff>
    </xdr:from>
    <xdr:to>
      <xdr:col>20</xdr:col>
      <xdr:colOff>38100</xdr:colOff>
      <xdr:row>97</xdr:row>
      <xdr:rowOff>145357</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67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161884</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44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96455</xdr:rowOff>
    </xdr:from>
    <xdr:to>
      <xdr:col>15</xdr:col>
      <xdr:colOff>101600</xdr:colOff>
      <xdr:row>98</xdr:row>
      <xdr:rowOff>26605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72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43132</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50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108756</xdr:rowOff>
    </xdr:from>
    <xdr:to>
      <xdr:col>10</xdr:col>
      <xdr:colOff>165100</xdr:colOff>
      <xdr:row>98</xdr:row>
      <xdr:rowOff>38906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73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55433</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514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106328</xdr:rowOff>
    </xdr:from>
    <xdr:to>
      <xdr:col>6</xdr:col>
      <xdr:colOff>38100</xdr:colOff>
      <xdr:row>98</xdr:row>
      <xdr:rowOff>36478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73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53005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51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a:extLst>
            <a:ext uri="{FF2B5EF4-FFF2-40B4-BE49-F238E27FC236}">
              <a16:creationId xmlns:a16="http://schemas.microsoft.com/office/drawing/2014/main" id="{00000000-0008-0000-06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145967</xdr:rowOff>
    </xdr:from>
    <xdr:to>
      <xdr:col>54</xdr:col>
      <xdr:colOff>189865</xdr:colOff>
      <xdr:row>39</xdr:row>
      <xdr:rowOff>136260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flipV="1">
          <a:off x="10475595" y="5460917"/>
          <a:ext cx="1270" cy="136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140087</xdr:rowOff>
    </xdr:from>
    <xdr:ext cx="534377" cy="259045"/>
    <xdr:sp macro="" textlink="">
      <xdr:nvSpPr>
        <xdr:cNvPr id="283" name="補助費等最小値テキスト">
          <a:extLst>
            <a:ext uri="{FF2B5EF4-FFF2-40B4-BE49-F238E27FC236}">
              <a16:creationId xmlns:a16="http://schemas.microsoft.com/office/drawing/2014/main" id="{00000000-0008-0000-0600-00001B010000}"/>
            </a:ext>
          </a:extLst>
        </xdr:cNvPr>
        <xdr:cNvSpPr txBox="1"/>
      </xdr:nvSpPr>
      <xdr:spPr>
        <a:xfrm>
          <a:off x="10528300" y="682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136260</xdr:rowOff>
    </xdr:from>
    <xdr:to>
      <xdr:col>55</xdr:col>
      <xdr:colOff>88900</xdr:colOff>
      <xdr:row>39</xdr:row>
      <xdr:rowOff>136260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682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92644</xdr:rowOff>
    </xdr:from>
    <xdr:ext cx="599010" cy="259045"/>
    <xdr:sp macro="" textlink="">
      <xdr:nvSpPr>
        <xdr:cNvPr id="285" name="補助費等最大値テキスト">
          <a:extLst>
            <a:ext uri="{FF2B5EF4-FFF2-40B4-BE49-F238E27FC236}">
              <a16:creationId xmlns:a16="http://schemas.microsoft.com/office/drawing/2014/main" id="{00000000-0008-0000-0600-00001D010000}"/>
            </a:ext>
          </a:extLst>
        </xdr:cNvPr>
        <xdr:cNvSpPr txBox="1"/>
      </xdr:nvSpPr>
      <xdr:spPr>
        <a:xfrm>
          <a:off x="10528300" y="523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145967</xdr:rowOff>
    </xdr:from>
    <xdr:to>
      <xdr:col>55</xdr:col>
      <xdr:colOff>88900</xdr:colOff>
      <xdr:row>31</xdr:row>
      <xdr:rowOff>145967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546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9783</xdr:rowOff>
    </xdr:from>
    <xdr:to>
      <xdr:col>55</xdr:col>
      <xdr:colOff>0</xdr:colOff>
      <xdr:row>38</xdr:row>
      <xdr:rowOff>13863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9639300" y="6010533"/>
          <a:ext cx="838200" cy="51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72568</xdr:rowOff>
    </xdr:from>
    <xdr:ext cx="599010" cy="259045"/>
    <xdr:sp macro="" textlink="">
      <xdr:nvSpPr>
        <xdr:cNvPr id="288" name="補助費等平均値テキスト">
          <a:extLst>
            <a:ext uri="{FF2B5EF4-FFF2-40B4-BE49-F238E27FC236}">
              <a16:creationId xmlns:a16="http://schemas.microsoft.com/office/drawing/2014/main" id="{00000000-0008-0000-0600-000020010000}"/>
            </a:ext>
          </a:extLst>
        </xdr:cNvPr>
        <xdr:cNvSpPr txBox="1"/>
      </xdr:nvSpPr>
      <xdr:spPr>
        <a:xfrm>
          <a:off x="10528300" y="6244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49691</xdr:rowOff>
    </xdr:from>
    <xdr:to>
      <xdr:col>55</xdr:col>
      <xdr:colOff>50800</xdr:colOff>
      <xdr:row>37</xdr:row>
      <xdr:rowOff>151291</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10426700" y="639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9783</xdr:rowOff>
    </xdr:from>
    <xdr:to>
      <xdr:col>50</xdr:col>
      <xdr:colOff>114300</xdr:colOff>
      <xdr:row>38</xdr:row>
      <xdr:rowOff>141856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8750300" y="6010533"/>
          <a:ext cx="889000" cy="64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169958</xdr:rowOff>
    </xdr:from>
    <xdr:to>
      <xdr:col>50</xdr:col>
      <xdr:colOff>165100</xdr:colOff>
      <xdr:row>35</xdr:row>
      <xdr:rowOff>100108</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9588500" y="599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91235</xdr:rowOff>
    </xdr:from>
    <xdr:ext cx="599010"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9339795" y="6091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141856</xdr:rowOff>
    </xdr:from>
    <xdr:to>
      <xdr:col>45</xdr:col>
      <xdr:colOff>177800</xdr:colOff>
      <xdr:row>38</xdr:row>
      <xdr:rowOff>160541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7861300" y="6656956"/>
          <a:ext cx="889000" cy="18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146290</xdr:rowOff>
    </xdr:from>
    <xdr:to>
      <xdr:col>46</xdr:col>
      <xdr:colOff>38100</xdr:colOff>
      <xdr:row>38</xdr:row>
      <xdr:rowOff>76440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8699500" y="64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92967</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8450795" y="6265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160541</xdr:rowOff>
    </xdr:from>
    <xdr:to>
      <xdr:col>41</xdr:col>
      <xdr:colOff>50800</xdr:colOff>
      <xdr:row>39</xdr:row>
      <xdr:rowOff>19548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6972300" y="6675641"/>
          <a:ext cx="889000" cy="3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158417</xdr:rowOff>
    </xdr:from>
    <xdr:to>
      <xdr:col>41</xdr:col>
      <xdr:colOff>101600</xdr:colOff>
      <xdr:row>38</xdr:row>
      <xdr:rowOff>88567</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7810500" y="650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105094</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561795" y="627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161263</xdr:rowOff>
    </xdr:from>
    <xdr:to>
      <xdr:col>36</xdr:col>
      <xdr:colOff>165100</xdr:colOff>
      <xdr:row>38</xdr:row>
      <xdr:rowOff>91413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6921500" y="650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107940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6672795" y="6280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134513</xdr:rowOff>
    </xdr:from>
    <xdr:to>
      <xdr:col>55</xdr:col>
      <xdr:colOff>50800</xdr:colOff>
      <xdr:row>38</xdr:row>
      <xdr:rowOff>64663</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10426700" y="647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112940</xdr:rowOff>
    </xdr:from>
    <xdr:ext cx="599010" cy="259045"/>
    <xdr:sp macro="" textlink="">
      <xdr:nvSpPr>
        <xdr:cNvPr id="307" name="補助費等該当値テキスト">
          <a:extLst>
            <a:ext uri="{FF2B5EF4-FFF2-40B4-BE49-F238E27FC236}">
              <a16:creationId xmlns:a16="http://schemas.microsoft.com/office/drawing/2014/main" id="{00000000-0008-0000-0600-000033010000}"/>
            </a:ext>
          </a:extLst>
        </xdr:cNvPr>
        <xdr:cNvSpPr txBox="1"/>
      </xdr:nvSpPr>
      <xdr:spPr>
        <a:xfrm>
          <a:off x="10528300" y="6456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130433</xdr:rowOff>
    </xdr:from>
    <xdr:to>
      <xdr:col>50</xdr:col>
      <xdr:colOff>165100</xdr:colOff>
      <xdr:row>35</xdr:row>
      <xdr:rowOff>60583</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9588500" y="595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77110</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339795" y="5734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91056</xdr:rowOff>
    </xdr:from>
    <xdr:to>
      <xdr:col>46</xdr:col>
      <xdr:colOff>38100</xdr:colOff>
      <xdr:row>39</xdr:row>
      <xdr:rowOff>21206</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8699500" y="660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12333</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450795" y="6698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109741</xdr:rowOff>
    </xdr:from>
    <xdr:to>
      <xdr:col>41</xdr:col>
      <xdr:colOff>101600</xdr:colOff>
      <xdr:row>39</xdr:row>
      <xdr:rowOff>39891</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7810500" y="662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31018</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561795" y="6717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140198</xdr:rowOff>
    </xdr:from>
    <xdr:to>
      <xdr:col>36</xdr:col>
      <xdr:colOff>165100</xdr:colOff>
      <xdr:row>39</xdr:row>
      <xdr:rowOff>70348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6921500" y="665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61475</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672795" y="6748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168896</xdr:rowOff>
    </xdr:from>
    <xdr:to>
      <xdr:col>54</xdr:col>
      <xdr:colOff>189865</xdr:colOff>
      <xdr:row>58</xdr:row>
      <xdr:rowOff>165490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741396"/>
          <a:ext cx="1270" cy="1368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169317</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11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165490</xdr:rowOff>
    </xdr:from>
    <xdr:to>
      <xdr:col>55</xdr:col>
      <xdr:colOff>88900</xdr:colOff>
      <xdr:row>58</xdr:row>
      <xdr:rowOff>165490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1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115573</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516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168896</xdr:rowOff>
    </xdr:from>
    <xdr:to>
      <xdr:col>55</xdr:col>
      <xdr:colOff>88900</xdr:colOff>
      <xdr:row>50</xdr:row>
      <xdr:rowOff>168896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741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88179</xdr:rowOff>
    </xdr:from>
    <xdr:to>
      <xdr:col>55</xdr:col>
      <xdr:colOff>0</xdr:colOff>
      <xdr:row>58</xdr:row>
      <xdr:rowOff>35397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9639300" y="9860829"/>
          <a:ext cx="838200" cy="11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155756</xdr:rowOff>
    </xdr:from>
    <xdr:ext cx="599010"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585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132879</xdr:rowOff>
    </xdr:from>
    <xdr:to>
      <xdr:col>55</xdr:col>
      <xdr:colOff>50800</xdr:colOff>
      <xdr:row>57</xdr:row>
      <xdr:rowOff>63029</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73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148096</xdr:rowOff>
    </xdr:from>
    <xdr:to>
      <xdr:col>50</xdr:col>
      <xdr:colOff>114300</xdr:colOff>
      <xdr:row>57</xdr:row>
      <xdr:rowOff>88179</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8750300" y="9749296"/>
          <a:ext cx="889000" cy="111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126630</xdr:rowOff>
    </xdr:from>
    <xdr:to>
      <xdr:col>50</xdr:col>
      <xdr:colOff>165100</xdr:colOff>
      <xdr:row>57</xdr:row>
      <xdr:rowOff>56780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72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73307</xdr:rowOff>
    </xdr:from>
    <xdr:ext cx="599010"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39795" y="9503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148096</xdr:rowOff>
    </xdr:from>
    <xdr:to>
      <xdr:col>45</xdr:col>
      <xdr:colOff>177800</xdr:colOff>
      <xdr:row>57</xdr:row>
      <xdr:rowOff>170914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7861300" y="9749296"/>
          <a:ext cx="889000" cy="19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145528</xdr:rowOff>
    </xdr:from>
    <xdr:to>
      <xdr:col>46</xdr:col>
      <xdr:colOff>38100</xdr:colOff>
      <xdr:row>57</xdr:row>
      <xdr:rowOff>75678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66805</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50795" y="983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170914</xdr:rowOff>
    </xdr:from>
    <xdr:to>
      <xdr:col>41</xdr:col>
      <xdr:colOff>50800</xdr:colOff>
      <xdr:row>58</xdr:row>
      <xdr:rowOff>59076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6972300" y="9943564"/>
          <a:ext cx="889000" cy="59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17468</xdr:rowOff>
    </xdr:from>
    <xdr:to>
      <xdr:col>41</xdr:col>
      <xdr:colOff>101600</xdr:colOff>
      <xdr:row>57</xdr:row>
      <xdr:rowOff>119068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135595</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61795" y="956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121533</xdr:rowOff>
    </xdr:from>
    <xdr:to>
      <xdr:col>36</xdr:col>
      <xdr:colOff>165100</xdr:colOff>
      <xdr:row>57</xdr:row>
      <xdr:rowOff>51683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68210</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672795" y="949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156047</xdr:rowOff>
    </xdr:from>
    <xdr:to>
      <xdr:col>55</xdr:col>
      <xdr:colOff>50800</xdr:colOff>
      <xdr:row>58</xdr:row>
      <xdr:rowOff>86197</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92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134474</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90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37379</xdr:rowOff>
    </xdr:from>
    <xdr:to>
      <xdr:col>50</xdr:col>
      <xdr:colOff>165100</xdr:colOff>
      <xdr:row>57</xdr:row>
      <xdr:rowOff>138979</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81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130106</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39795" y="9902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97296</xdr:rowOff>
    </xdr:from>
    <xdr:to>
      <xdr:col>46</xdr:col>
      <xdr:colOff>38100</xdr:colOff>
      <xdr:row>57</xdr:row>
      <xdr:rowOff>27446</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69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43973</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50795" y="9473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120114</xdr:rowOff>
    </xdr:from>
    <xdr:to>
      <xdr:col>41</xdr:col>
      <xdr:colOff>101600</xdr:colOff>
      <xdr:row>58</xdr:row>
      <xdr:rowOff>50264</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89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41391</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61795" y="9985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8276</xdr:rowOff>
    </xdr:from>
    <xdr:to>
      <xdr:col>36</xdr:col>
      <xdr:colOff>165100</xdr:colOff>
      <xdr:row>58</xdr:row>
      <xdr:rowOff>109876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95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101003</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1004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128613</xdr:rowOff>
    </xdr:from>
    <xdr:to>
      <xdr:col>54</xdr:col>
      <xdr:colOff>189865</xdr:colOff>
      <xdr:row>78</xdr:row>
      <xdr:rowOff>21268</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130113"/>
          <a:ext cx="1270" cy="126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25095</xdr:rowOff>
    </xdr:from>
    <xdr:ext cx="378565"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398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21268</xdr:rowOff>
    </xdr:from>
    <xdr:to>
      <xdr:col>55</xdr:col>
      <xdr:colOff>88900</xdr:colOff>
      <xdr:row>78</xdr:row>
      <xdr:rowOff>21268</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394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75290</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90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128613</xdr:rowOff>
    </xdr:from>
    <xdr:to>
      <xdr:col>55</xdr:col>
      <xdr:colOff>88900</xdr:colOff>
      <xdr:row>70</xdr:row>
      <xdr:rowOff>128613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130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2923</xdr:rowOff>
    </xdr:from>
    <xdr:to>
      <xdr:col>55</xdr:col>
      <xdr:colOff>0</xdr:colOff>
      <xdr:row>77</xdr:row>
      <xdr:rowOff>115635</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9639300" y="12861673"/>
          <a:ext cx="838200" cy="455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74784</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2933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51907</xdr:rowOff>
    </xdr:from>
    <xdr:to>
      <xdr:col>55</xdr:col>
      <xdr:colOff>50800</xdr:colOff>
      <xdr:row>76</xdr:row>
      <xdr:rowOff>153507</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08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2923</xdr:rowOff>
    </xdr:from>
    <xdr:to>
      <xdr:col>50</xdr:col>
      <xdr:colOff>114300</xdr:colOff>
      <xdr:row>75</xdr:row>
      <xdr:rowOff>53895</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8750300" y="12861673"/>
          <a:ext cx="889000" cy="5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52656</xdr:rowOff>
    </xdr:from>
    <xdr:to>
      <xdr:col>50</xdr:col>
      <xdr:colOff>165100</xdr:colOff>
      <xdr:row>76</xdr:row>
      <xdr:rowOff>154256</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08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145383</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17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53895</xdr:rowOff>
    </xdr:from>
    <xdr:to>
      <xdr:col>45</xdr:col>
      <xdr:colOff>177800</xdr:colOff>
      <xdr:row>77</xdr:row>
      <xdr:rowOff>91711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7861300" y="12912645"/>
          <a:ext cx="889000" cy="380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68726</xdr:rowOff>
    </xdr:from>
    <xdr:to>
      <xdr:col>46</xdr:col>
      <xdr:colOff>38100</xdr:colOff>
      <xdr:row>76</xdr:row>
      <xdr:rowOff>170326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0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161453</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319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91711</xdr:rowOff>
    </xdr:from>
    <xdr:to>
      <xdr:col>41</xdr:col>
      <xdr:colOff>50800</xdr:colOff>
      <xdr:row>77</xdr:row>
      <xdr:rowOff>154428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6972300" y="13293361"/>
          <a:ext cx="889000" cy="6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91312</xdr:rowOff>
    </xdr:from>
    <xdr:to>
      <xdr:col>41</xdr:col>
      <xdr:colOff>101600</xdr:colOff>
      <xdr:row>77</xdr:row>
      <xdr:rowOff>21462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1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37988</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289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96798</xdr:rowOff>
    </xdr:from>
    <xdr:to>
      <xdr:col>36</xdr:col>
      <xdr:colOff>165100</xdr:colOff>
      <xdr:row>76</xdr:row>
      <xdr:rowOff>26947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29555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43475</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273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64835</xdr:rowOff>
    </xdr:from>
    <xdr:to>
      <xdr:col>55</xdr:col>
      <xdr:colOff>50800</xdr:colOff>
      <xdr:row>77</xdr:row>
      <xdr:rowOff>166435</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26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151212</xdr:rowOff>
    </xdr:from>
    <xdr:ext cx="534377"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18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123573</xdr:rowOff>
    </xdr:from>
    <xdr:to>
      <xdr:col>50</xdr:col>
      <xdr:colOff>165100</xdr:colOff>
      <xdr:row>75</xdr:row>
      <xdr:rowOff>53723</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281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70250</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72111" y="1258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3095</xdr:rowOff>
    </xdr:from>
    <xdr:to>
      <xdr:col>46</xdr:col>
      <xdr:colOff>38100</xdr:colOff>
      <xdr:row>75</xdr:row>
      <xdr:rowOff>104695</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286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121222</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263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40911</xdr:rowOff>
    </xdr:from>
    <xdr:to>
      <xdr:col>41</xdr:col>
      <xdr:colOff>101600</xdr:colOff>
      <xdr:row>77</xdr:row>
      <xdr:rowOff>142511</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24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133638</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33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103628</xdr:rowOff>
    </xdr:from>
    <xdr:to>
      <xdr:col>36</xdr:col>
      <xdr:colOff>165100</xdr:colOff>
      <xdr:row>78</xdr:row>
      <xdr:rowOff>33778</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30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24905</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37428" y="13398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113866</xdr:rowOff>
    </xdr:from>
    <xdr:to>
      <xdr:col>54</xdr:col>
      <xdr:colOff>189865</xdr:colOff>
      <xdr:row>98</xdr:row>
      <xdr:rowOff>123227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715816"/>
          <a:ext cx="1270" cy="120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127054</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92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123227</xdr:rowOff>
    </xdr:from>
    <xdr:to>
      <xdr:col>55</xdr:col>
      <xdr:colOff>88900</xdr:colOff>
      <xdr:row>98</xdr:row>
      <xdr:rowOff>123227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92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60543</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491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113866</xdr:rowOff>
    </xdr:from>
    <xdr:to>
      <xdr:col>55</xdr:col>
      <xdr:colOff>88900</xdr:colOff>
      <xdr:row>91</xdr:row>
      <xdr:rowOff>113866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715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4273</xdr:rowOff>
    </xdr:from>
    <xdr:to>
      <xdr:col>55</xdr:col>
      <xdr:colOff>0</xdr:colOff>
      <xdr:row>98</xdr:row>
      <xdr:rowOff>15024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9639300" y="16806373"/>
          <a:ext cx="838200" cy="10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39608</xdr:rowOff>
    </xdr:from>
    <xdr:ext cx="599010"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498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16731</xdr:rowOff>
    </xdr:from>
    <xdr:to>
      <xdr:col>55</xdr:col>
      <xdr:colOff>50800</xdr:colOff>
      <xdr:row>97</xdr:row>
      <xdr:rowOff>118331</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4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58981</xdr:rowOff>
    </xdr:from>
    <xdr:to>
      <xdr:col>50</xdr:col>
      <xdr:colOff>114300</xdr:colOff>
      <xdr:row>98</xdr:row>
      <xdr:rowOff>15024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8750300" y="16689631"/>
          <a:ext cx="889000" cy="12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149033</xdr:rowOff>
    </xdr:from>
    <xdr:to>
      <xdr:col>50</xdr:col>
      <xdr:colOff>165100</xdr:colOff>
      <xdr:row>97</xdr:row>
      <xdr:rowOff>79183</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0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95710</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39795" y="1638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58981</xdr:rowOff>
    </xdr:from>
    <xdr:to>
      <xdr:col>45</xdr:col>
      <xdr:colOff>177800</xdr:colOff>
      <xdr:row>97</xdr:row>
      <xdr:rowOff>113196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7861300" y="16689631"/>
          <a:ext cx="889000" cy="5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2645</xdr:rowOff>
    </xdr:from>
    <xdr:to>
      <xdr:col>46</xdr:col>
      <xdr:colOff>38100</xdr:colOff>
      <xdr:row>97</xdr:row>
      <xdr:rowOff>104245</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63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120772</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50795" y="1640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113196</xdr:rowOff>
    </xdr:from>
    <xdr:to>
      <xdr:col>41</xdr:col>
      <xdr:colOff>50800</xdr:colOff>
      <xdr:row>97</xdr:row>
      <xdr:rowOff>154504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6972300" y="16743846"/>
          <a:ext cx="889000" cy="4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34717</xdr:rowOff>
    </xdr:from>
    <xdr:to>
      <xdr:col>41</xdr:col>
      <xdr:colOff>101600</xdr:colOff>
      <xdr:row>97</xdr:row>
      <xdr:rowOff>136317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6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152844</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44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35415</xdr:rowOff>
    </xdr:from>
    <xdr:to>
      <xdr:col>36</xdr:col>
      <xdr:colOff>165100</xdr:colOff>
      <xdr:row>97</xdr:row>
      <xdr:rowOff>137015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66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153542</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44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124923</xdr:rowOff>
    </xdr:from>
    <xdr:to>
      <xdr:col>55</xdr:col>
      <xdr:colOff>50800</xdr:colOff>
      <xdr:row>98</xdr:row>
      <xdr:rowOff>55073</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75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39850</xdr:rowOff>
    </xdr:from>
    <xdr:ext cx="534377"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67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135674</xdr:rowOff>
    </xdr:from>
    <xdr:to>
      <xdr:col>50</xdr:col>
      <xdr:colOff>165100</xdr:colOff>
      <xdr:row>98</xdr:row>
      <xdr:rowOff>65824</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76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56951</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85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8181</xdr:rowOff>
    </xdr:from>
    <xdr:to>
      <xdr:col>46</xdr:col>
      <xdr:colOff>38100</xdr:colOff>
      <xdr:row>97</xdr:row>
      <xdr:rowOff>109781</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63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100908</xdr:rowOff>
    </xdr:from>
    <xdr:ext cx="59901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50795" y="1673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62396</xdr:rowOff>
    </xdr:from>
    <xdr:to>
      <xdr:col>41</xdr:col>
      <xdr:colOff>101600</xdr:colOff>
      <xdr:row>97</xdr:row>
      <xdr:rowOff>163996</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69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155123</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78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103704</xdr:rowOff>
    </xdr:from>
    <xdr:to>
      <xdr:col>36</xdr:col>
      <xdr:colOff>165100</xdr:colOff>
      <xdr:row>98</xdr:row>
      <xdr:rowOff>33854</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73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24981</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82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87131</xdr:rowOff>
    </xdr:from>
    <xdr:to>
      <xdr:col>85</xdr:col>
      <xdr:colOff>126364</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flipV="1">
          <a:off x="16317595" y="5230631"/>
          <a:ext cx="1269" cy="1424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3" name="災害復旧事業費最小値テキスト">
          <a:extLst>
            <a:ext uri="{FF2B5EF4-FFF2-40B4-BE49-F238E27FC236}">
              <a16:creationId xmlns:a16="http://schemas.microsoft.com/office/drawing/2014/main" id="{00000000-0008-0000-0600-0000F7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33808</xdr:rowOff>
    </xdr:from>
    <xdr:ext cx="599010" cy="259045"/>
    <xdr:sp macro="" textlink="">
      <xdr:nvSpPr>
        <xdr:cNvPr id="505" name="災害復旧事業費最大値テキスト">
          <a:extLst>
            <a:ext uri="{FF2B5EF4-FFF2-40B4-BE49-F238E27FC236}">
              <a16:creationId xmlns:a16="http://schemas.microsoft.com/office/drawing/2014/main" id="{00000000-0008-0000-0600-0000F9010000}"/>
            </a:ext>
          </a:extLst>
        </xdr:cNvPr>
        <xdr:cNvSpPr txBox="1"/>
      </xdr:nvSpPr>
      <xdr:spPr>
        <a:xfrm>
          <a:off x="16370300" y="5005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87131</xdr:rowOff>
    </xdr:from>
    <xdr:to>
      <xdr:col>86</xdr:col>
      <xdr:colOff>25400</xdr:colOff>
      <xdr:row>30</xdr:row>
      <xdr:rowOff>87131</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5230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47602</xdr:rowOff>
    </xdr:from>
    <xdr:to>
      <xdr:col>85</xdr:col>
      <xdr:colOff>127000</xdr:colOff>
      <xdr:row>38</xdr:row>
      <xdr:rowOff>55511</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5481300" y="6562702"/>
          <a:ext cx="838200" cy="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158457</xdr:rowOff>
    </xdr:from>
    <xdr:ext cx="534377" cy="259045"/>
    <xdr:sp macro="" textlink="">
      <xdr:nvSpPr>
        <xdr:cNvPr id="508" name="災害復旧事業費平均値テキスト">
          <a:extLst>
            <a:ext uri="{FF2B5EF4-FFF2-40B4-BE49-F238E27FC236}">
              <a16:creationId xmlns:a16="http://schemas.microsoft.com/office/drawing/2014/main" id="{00000000-0008-0000-0600-0000FC010000}"/>
            </a:ext>
          </a:extLst>
        </xdr:cNvPr>
        <xdr:cNvSpPr txBox="1"/>
      </xdr:nvSpPr>
      <xdr:spPr>
        <a:xfrm>
          <a:off x="16370300" y="6330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135580</xdr:rowOff>
    </xdr:from>
    <xdr:to>
      <xdr:col>85</xdr:col>
      <xdr:colOff>177800</xdr:colOff>
      <xdr:row>38</xdr:row>
      <xdr:rowOff>65730</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6268700" y="647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55511</xdr:rowOff>
    </xdr:from>
    <xdr:to>
      <xdr:col>81</xdr:col>
      <xdr:colOff>50800</xdr:colOff>
      <xdr:row>38</xdr:row>
      <xdr:rowOff>99969</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4592300" y="6570611"/>
          <a:ext cx="889000" cy="4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92101</xdr:rowOff>
    </xdr:from>
    <xdr:to>
      <xdr:col>81</xdr:col>
      <xdr:colOff>101600</xdr:colOff>
      <xdr:row>38</xdr:row>
      <xdr:rowOff>22251</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5430500" y="6435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38778</xdr:rowOff>
    </xdr:from>
    <xdr:ext cx="534377"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5214111" y="621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99969</xdr:rowOff>
    </xdr:from>
    <xdr:to>
      <xdr:col>76</xdr:col>
      <xdr:colOff>114300</xdr:colOff>
      <xdr:row>38</xdr:row>
      <xdr:rowOff>115130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3703300" y="6615069"/>
          <a:ext cx="889000" cy="1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109547</xdr:rowOff>
    </xdr:from>
    <xdr:to>
      <xdr:col>76</xdr:col>
      <xdr:colOff>165100</xdr:colOff>
      <xdr:row>38</xdr:row>
      <xdr:rowOff>39697</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4541500" y="645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56224</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4325111" y="622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124018</xdr:rowOff>
    </xdr:from>
    <xdr:to>
      <xdr:col>71</xdr:col>
      <xdr:colOff>177800</xdr:colOff>
      <xdr:row>38</xdr:row>
      <xdr:rowOff>115130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814300" y="6467668"/>
          <a:ext cx="889000" cy="162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114979</xdr:rowOff>
    </xdr:from>
    <xdr:to>
      <xdr:col>72</xdr:col>
      <xdr:colOff>38100</xdr:colOff>
      <xdr:row>38</xdr:row>
      <xdr:rowOff>45129</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3652500" y="6458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61656</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3436111" y="623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116158</xdr:rowOff>
    </xdr:from>
    <xdr:to>
      <xdr:col>67</xdr:col>
      <xdr:colOff>101600</xdr:colOff>
      <xdr:row>38</xdr:row>
      <xdr:rowOff>46309</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2763500" y="64598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37435</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2547111" y="655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168252</xdr:rowOff>
    </xdr:from>
    <xdr:to>
      <xdr:col>85</xdr:col>
      <xdr:colOff>177800</xdr:colOff>
      <xdr:row>38</xdr:row>
      <xdr:rowOff>98402</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6268700" y="651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114007</xdr:rowOff>
    </xdr:from>
    <xdr:ext cx="534377" cy="259045"/>
    <xdr:sp macro="" textlink="">
      <xdr:nvSpPr>
        <xdr:cNvPr id="527" name="災害復旧事業費該当値テキスト">
          <a:extLst>
            <a:ext uri="{FF2B5EF4-FFF2-40B4-BE49-F238E27FC236}">
              <a16:creationId xmlns:a16="http://schemas.microsoft.com/office/drawing/2014/main" id="{00000000-0008-0000-0600-00000F020000}"/>
            </a:ext>
          </a:extLst>
        </xdr:cNvPr>
        <xdr:cNvSpPr txBox="1"/>
      </xdr:nvSpPr>
      <xdr:spPr>
        <a:xfrm>
          <a:off x="16370300" y="645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4711</xdr:rowOff>
    </xdr:from>
    <xdr:to>
      <xdr:col>81</xdr:col>
      <xdr:colOff>101600</xdr:colOff>
      <xdr:row>38</xdr:row>
      <xdr:rowOff>106311</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5430500" y="651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97438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61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49169</xdr:rowOff>
    </xdr:from>
    <xdr:to>
      <xdr:col>76</xdr:col>
      <xdr:colOff>165100</xdr:colOff>
      <xdr:row>38</xdr:row>
      <xdr:rowOff>150769</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4541500" y="656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141896</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65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64330</xdr:rowOff>
    </xdr:from>
    <xdr:to>
      <xdr:col>72</xdr:col>
      <xdr:colOff>38100</xdr:colOff>
      <xdr:row>38</xdr:row>
      <xdr:rowOff>165930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3652500" y="657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157057</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67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73218</xdr:rowOff>
    </xdr:from>
    <xdr:to>
      <xdr:col>67</xdr:col>
      <xdr:colOff>101600</xdr:colOff>
      <xdr:row>38</xdr:row>
      <xdr:rowOff>3368</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2763500" y="641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19895</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47111" y="6192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50</xdr:row>
      <xdr:rowOff>111777</xdr:rowOff>
    </xdr:from>
    <xdr:ext cx="31290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33094" y="8684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25400</xdr:rowOff>
    </xdr:from>
    <xdr:to>
      <xdr:col>85</xdr:col>
      <xdr:colOff>126364</xdr:colOff>
      <xdr:row>58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317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67327</xdr:rowOff>
    </xdr:from>
    <xdr:ext cx="249299"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124477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31750</xdr:rowOff>
    </xdr:from>
    <xdr:to>
      <xdr:col>81</xdr:col>
      <xdr:colOff>101600</xdr:colOff>
      <xdr:row>56</xdr:row>
      <xdr:rowOff>133350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96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54</xdr:row>
      <xdr:rowOff>149877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50" y="94081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146050</xdr:rowOff>
    </xdr:from>
    <xdr:to>
      <xdr:col>76</xdr:col>
      <xdr:colOff>165100</xdr:colOff>
      <xdr:row>56</xdr:row>
      <xdr:rowOff>76200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54</xdr:row>
      <xdr:rowOff>92727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351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88900</xdr:rowOff>
    </xdr:from>
    <xdr:to>
      <xdr:col>72</xdr:col>
      <xdr:colOff>38100</xdr:colOff>
      <xdr:row>56</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951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54</xdr:row>
      <xdr:rowOff>35577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78650" y="92938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31750</xdr:rowOff>
    </xdr:from>
    <xdr:to>
      <xdr:col>67</xdr:col>
      <xdr:colOff>101600</xdr:colOff>
      <xdr:row>50</xdr:row>
      <xdr:rowOff>133350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860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48</xdr:row>
      <xdr:rowOff>149877</xdr:rowOff>
    </xdr:from>
    <xdr:ext cx="313932"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57333" y="83794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10177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125357</xdr:rowOff>
    </xdr:from>
    <xdr:to>
      <xdr:col>85</xdr:col>
      <xdr:colOff>126364</xdr:colOff>
      <xdr:row>78</xdr:row>
      <xdr:rowOff>136330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6317595" y="12126857"/>
          <a:ext cx="1269"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140157</xdr:rowOff>
    </xdr:from>
    <xdr:ext cx="378565" cy="259045"/>
    <xdr:sp macro="" textlink="">
      <xdr:nvSpPr>
        <xdr:cNvPr id="611" name="公債費最小値テキスト">
          <a:extLst>
            <a:ext uri="{FF2B5EF4-FFF2-40B4-BE49-F238E27FC236}">
              <a16:creationId xmlns:a16="http://schemas.microsoft.com/office/drawing/2014/main" id="{00000000-0008-0000-0600-000063020000}"/>
            </a:ext>
          </a:extLst>
        </xdr:cNvPr>
        <xdr:cNvSpPr txBox="1"/>
      </xdr:nvSpPr>
      <xdr:spPr>
        <a:xfrm>
          <a:off x="16370300" y="13513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136330</xdr:rowOff>
    </xdr:from>
    <xdr:to>
      <xdr:col>86</xdr:col>
      <xdr:colOff>25400</xdr:colOff>
      <xdr:row>78</xdr:row>
      <xdr:rowOff>136330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350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72034</xdr:rowOff>
    </xdr:from>
    <xdr:ext cx="599010" cy="259045"/>
    <xdr:sp macro="" textlink="">
      <xdr:nvSpPr>
        <xdr:cNvPr id="613" name="公債費最大値テキスト">
          <a:extLst>
            <a:ext uri="{FF2B5EF4-FFF2-40B4-BE49-F238E27FC236}">
              <a16:creationId xmlns:a16="http://schemas.microsoft.com/office/drawing/2014/main" id="{00000000-0008-0000-0600-000065020000}"/>
            </a:ext>
          </a:extLst>
        </xdr:cNvPr>
        <xdr:cNvSpPr txBox="1"/>
      </xdr:nvSpPr>
      <xdr:spPr>
        <a:xfrm>
          <a:off x="16370300" y="1190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125357</xdr:rowOff>
    </xdr:from>
    <xdr:to>
      <xdr:col>86</xdr:col>
      <xdr:colOff>25400</xdr:colOff>
      <xdr:row>70</xdr:row>
      <xdr:rowOff>125357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21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115303</xdr:rowOff>
    </xdr:from>
    <xdr:to>
      <xdr:col>85</xdr:col>
      <xdr:colOff>127000</xdr:colOff>
      <xdr:row>76</xdr:row>
      <xdr:rowOff>127437</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5481300" y="13145503"/>
          <a:ext cx="838200" cy="1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82169</xdr:rowOff>
    </xdr:from>
    <xdr:ext cx="599010" cy="259045"/>
    <xdr:sp macro="" textlink="">
      <xdr:nvSpPr>
        <xdr:cNvPr id="616" name="公債費平均値テキスト">
          <a:extLst>
            <a:ext uri="{FF2B5EF4-FFF2-40B4-BE49-F238E27FC236}">
              <a16:creationId xmlns:a16="http://schemas.microsoft.com/office/drawing/2014/main" id="{00000000-0008-0000-0600-000068020000}"/>
            </a:ext>
          </a:extLst>
        </xdr:cNvPr>
        <xdr:cNvSpPr txBox="1"/>
      </xdr:nvSpPr>
      <xdr:spPr>
        <a:xfrm>
          <a:off x="16370300" y="127694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59292</xdr:rowOff>
    </xdr:from>
    <xdr:to>
      <xdr:col>85</xdr:col>
      <xdr:colOff>177800</xdr:colOff>
      <xdr:row>75</xdr:row>
      <xdr:rowOff>160893</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6268700" y="12918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127437</xdr:rowOff>
    </xdr:from>
    <xdr:to>
      <xdr:col>81</xdr:col>
      <xdr:colOff>50800</xdr:colOff>
      <xdr:row>76</xdr:row>
      <xdr:rowOff>127904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4592300" y="13157637"/>
          <a:ext cx="889000" cy="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95072</xdr:rowOff>
    </xdr:from>
    <xdr:to>
      <xdr:col>81</xdr:col>
      <xdr:colOff>101600</xdr:colOff>
      <xdr:row>76</xdr:row>
      <xdr:rowOff>25223</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5430500" y="129538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41749</xdr:rowOff>
    </xdr:from>
    <xdr:ext cx="599010"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5181795" y="12729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127904</xdr:rowOff>
    </xdr:from>
    <xdr:to>
      <xdr:col>76</xdr:col>
      <xdr:colOff>114300</xdr:colOff>
      <xdr:row>76</xdr:row>
      <xdr:rowOff>147769</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3703300" y="13158104"/>
          <a:ext cx="889000" cy="19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93669</xdr:rowOff>
    </xdr:from>
    <xdr:to>
      <xdr:col>76</xdr:col>
      <xdr:colOff>165100</xdr:colOff>
      <xdr:row>76</xdr:row>
      <xdr:rowOff>23819</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45415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40346</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292795" y="12727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137209</xdr:rowOff>
    </xdr:from>
    <xdr:to>
      <xdr:col>71</xdr:col>
      <xdr:colOff>177800</xdr:colOff>
      <xdr:row>76</xdr:row>
      <xdr:rowOff>147769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814300" y="13167409"/>
          <a:ext cx="889000" cy="10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86674</xdr:rowOff>
    </xdr:from>
    <xdr:to>
      <xdr:col>72</xdr:col>
      <xdr:colOff>38100</xdr:colOff>
      <xdr:row>76</xdr:row>
      <xdr:rowOff>16824</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3652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33351</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403795" y="12720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105153</xdr:rowOff>
    </xdr:from>
    <xdr:to>
      <xdr:col>67</xdr:col>
      <xdr:colOff>101600</xdr:colOff>
      <xdr:row>76</xdr:row>
      <xdr:rowOff>35303</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2763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51830</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514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64503</xdr:rowOff>
    </xdr:from>
    <xdr:to>
      <xdr:col>85</xdr:col>
      <xdr:colOff>177800</xdr:colOff>
      <xdr:row>76</xdr:row>
      <xdr:rowOff>166103</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6268700" y="1309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42930</xdr:rowOff>
    </xdr:from>
    <xdr:ext cx="534377" cy="259045"/>
    <xdr:sp macro="" textlink="">
      <xdr:nvSpPr>
        <xdr:cNvPr id="635" name="公債費該当値テキスト">
          <a:extLst>
            <a:ext uri="{FF2B5EF4-FFF2-40B4-BE49-F238E27FC236}">
              <a16:creationId xmlns:a16="http://schemas.microsoft.com/office/drawing/2014/main" id="{00000000-0008-0000-0600-00007B020000}"/>
            </a:ext>
          </a:extLst>
        </xdr:cNvPr>
        <xdr:cNvSpPr txBox="1"/>
      </xdr:nvSpPr>
      <xdr:spPr>
        <a:xfrm>
          <a:off x="16370300" y="1307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76637</xdr:rowOff>
    </xdr:from>
    <xdr:to>
      <xdr:col>81</xdr:col>
      <xdr:colOff>101600</xdr:colOff>
      <xdr:row>77</xdr:row>
      <xdr:rowOff>6787</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5430500" y="1310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169364</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19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77104</xdr:rowOff>
    </xdr:from>
    <xdr:to>
      <xdr:col>76</xdr:col>
      <xdr:colOff>165100</xdr:colOff>
      <xdr:row>77</xdr:row>
      <xdr:rowOff>7254</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4541500" y="1310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169831</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20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96969</xdr:rowOff>
    </xdr:from>
    <xdr:to>
      <xdr:col>72</xdr:col>
      <xdr:colOff>38100</xdr:colOff>
      <xdr:row>77</xdr:row>
      <xdr:rowOff>27119</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3652500" y="1312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18246</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321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86409</xdr:rowOff>
    </xdr:from>
    <xdr:to>
      <xdr:col>67</xdr:col>
      <xdr:colOff>101600</xdr:colOff>
      <xdr:row>77</xdr:row>
      <xdr:rowOff>16559</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2763500" y="1311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7686</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320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96478</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6317595" y="15541575"/>
          <a:ext cx="1269" cy="1528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100305</xdr:rowOff>
    </xdr:from>
    <xdr:ext cx="469744" cy="259045"/>
    <xdr:sp macro="" textlink="">
      <xdr:nvSpPr>
        <xdr:cNvPr id="670" name="積立金最小値テキスト">
          <a:extLst>
            <a:ext uri="{FF2B5EF4-FFF2-40B4-BE49-F238E27FC236}">
              <a16:creationId xmlns:a16="http://schemas.microsoft.com/office/drawing/2014/main" id="{00000000-0008-0000-0600-00009E020000}"/>
            </a:ext>
          </a:extLst>
        </xdr:cNvPr>
        <xdr:cNvSpPr txBox="1"/>
      </xdr:nvSpPr>
      <xdr:spPr>
        <a:xfrm>
          <a:off x="16370300" y="1707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96478</xdr:rowOff>
    </xdr:from>
    <xdr:to>
      <xdr:col>86</xdr:col>
      <xdr:colOff>25400</xdr:colOff>
      <xdr:row>99</xdr:row>
      <xdr:rowOff>96478</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7070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690189" cy="259045"/>
    <xdr:sp macro="" textlink="">
      <xdr:nvSpPr>
        <xdr:cNvPr id="672" name="積立金最大値テキスト">
          <a:extLst>
            <a:ext uri="{FF2B5EF4-FFF2-40B4-BE49-F238E27FC236}">
              <a16:creationId xmlns:a16="http://schemas.microsoft.com/office/drawing/2014/main" id="{00000000-0008-0000-0600-0000A0020000}"/>
            </a:ext>
          </a:extLst>
        </xdr:cNvPr>
        <xdr:cNvSpPr txBox="1"/>
      </xdr:nvSpPr>
      <xdr:spPr>
        <a:xfrm>
          <a:off x="16370300" y="153168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100279</xdr:rowOff>
    </xdr:from>
    <xdr:to>
      <xdr:col>85</xdr:col>
      <xdr:colOff>127000</xdr:colOff>
      <xdr:row>99</xdr:row>
      <xdr:rowOff>73</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5481300" y="16730929"/>
          <a:ext cx="838200" cy="24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72789</xdr:rowOff>
    </xdr:from>
    <xdr:ext cx="599010" cy="259045"/>
    <xdr:sp macro="" textlink="">
      <xdr:nvSpPr>
        <xdr:cNvPr id="675" name="積立金平均値テキスト">
          <a:extLst>
            <a:ext uri="{FF2B5EF4-FFF2-40B4-BE49-F238E27FC236}">
              <a16:creationId xmlns:a16="http://schemas.microsoft.com/office/drawing/2014/main" id="{00000000-0008-0000-0600-0000A3020000}"/>
            </a:ext>
          </a:extLst>
        </xdr:cNvPr>
        <xdr:cNvSpPr txBox="1"/>
      </xdr:nvSpPr>
      <xdr:spPr>
        <a:xfrm>
          <a:off x="16370300" y="168748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94362</xdr:rowOff>
    </xdr:from>
    <xdr:to>
      <xdr:col>85</xdr:col>
      <xdr:colOff>177800</xdr:colOff>
      <xdr:row>99</xdr:row>
      <xdr:rowOff>24512</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6268700" y="1689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73</xdr:rowOff>
    </xdr:from>
    <xdr:to>
      <xdr:col>81</xdr:col>
      <xdr:colOff>50800</xdr:colOff>
      <xdr:row>99</xdr:row>
      <xdr:rowOff>66570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4592300" y="16973623"/>
          <a:ext cx="889000" cy="6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136435</xdr:rowOff>
    </xdr:from>
    <xdr:to>
      <xdr:col>81</xdr:col>
      <xdr:colOff>101600</xdr:colOff>
      <xdr:row>99</xdr:row>
      <xdr:rowOff>66585</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5430500" y="1693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57712</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14111" y="1703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66570</xdr:rowOff>
    </xdr:from>
    <xdr:to>
      <xdr:col>76</xdr:col>
      <xdr:colOff>114300</xdr:colOff>
      <xdr:row>99</xdr:row>
      <xdr:rowOff>90035</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3703300" y="17040120"/>
          <a:ext cx="889000" cy="2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162475</xdr:rowOff>
    </xdr:from>
    <xdr:to>
      <xdr:col>76</xdr:col>
      <xdr:colOff>165100</xdr:colOff>
      <xdr:row>99</xdr:row>
      <xdr:rowOff>92625</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4541500" y="1696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109152</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325111" y="1673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55299</xdr:rowOff>
    </xdr:from>
    <xdr:to>
      <xdr:col>71</xdr:col>
      <xdr:colOff>177800</xdr:colOff>
      <xdr:row>99</xdr:row>
      <xdr:rowOff>90035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814300" y="17028849"/>
          <a:ext cx="889000" cy="3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168421</xdr:rowOff>
    </xdr:from>
    <xdr:to>
      <xdr:col>72</xdr:col>
      <xdr:colOff>38100</xdr:colOff>
      <xdr:row>99</xdr:row>
      <xdr:rowOff>98571</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3652500" y="1697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115098</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436111" y="1674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166284</xdr:rowOff>
    </xdr:from>
    <xdr:to>
      <xdr:col>67</xdr:col>
      <xdr:colOff>101600</xdr:colOff>
      <xdr:row>99</xdr:row>
      <xdr:rowOff>96434</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2763500" y="1696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112961</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547111" y="1674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49479</xdr:rowOff>
    </xdr:from>
    <xdr:to>
      <xdr:col>85</xdr:col>
      <xdr:colOff>177800</xdr:colOff>
      <xdr:row>97</xdr:row>
      <xdr:rowOff>151079</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6268700" y="1668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72356</xdr:rowOff>
    </xdr:from>
    <xdr:ext cx="599010" cy="259045"/>
    <xdr:sp macro="" textlink="">
      <xdr:nvSpPr>
        <xdr:cNvPr id="694" name="積立金該当値テキスト">
          <a:extLst>
            <a:ext uri="{FF2B5EF4-FFF2-40B4-BE49-F238E27FC236}">
              <a16:creationId xmlns:a16="http://schemas.microsoft.com/office/drawing/2014/main" id="{00000000-0008-0000-0600-0000B6020000}"/>
            </a:ext>
          </a:extLst>
        </xdr:cNvPr>
        <xdr:cNvSpPr txBox="1"/>
      </xdr:nvSpPr>
      <xdr:spPr>
        <a:xfrm>
          <a:off x="16370300" y="1653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120723</xdr:rowOff>
    </xdr:from>
    <xdr:to>
      <xdr:col>81</xdr:col>
      <xdr:colOff>101600</xdr:colOff>
      <xdr:row>99</xdr:row>
      <xdr:rowOff>50873</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5430500" y="1692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67400</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698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15770</xdr:rowOff>
    </xdr:from>
    <xdr:to>
      <xdr:col>76</xdr:col>
      <xdr:colOff>165100</xdr:colOff>
      <xdr:row>99</xdr:row>
      <xdr:rowOff>117370</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4541500" y="16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108497</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25111" y="1708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39235</xdr:rowOff>
    </xdr:from>
    <xdr:to>
      <xdr:col>72</xdr:col>
      <xdr:colOff>38100</xdr:colOff>
      <xdr:row>99</xdr:row>
      <xdr:rowOff>140835</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3652500" y="1701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131962</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68428" y="17105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4499</xdr:rowOff>
    </xdr:from>
    <xdr:to>
      <xdr:col>67</xdr:col>
      <xdr:colOff>101600</xdr:colOff>
      <xdr:row>99</xdr:row>
      <xdr:rowOff>106099</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2763500" y="1697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97226</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707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13462</xdr:rowOff>
    </xdr:from>
    <xdr:to>
      <xdr:col>116</xdr:col>
      <xdr:colOff>62864</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328412"/>
          <a:ext cx="1269" cy="1402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131589</xdr:rowOff>
    </xdr:from>
    <xdr:ext cx="599010"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510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13462</xdr:rowOff>
    </xdr:from>
    <xdr:to>
      <xdr:col>116</xdr:col>
      <xdr:colOff>152400</xdr:colOff>
      <xdr:row>31</xdr:row>
      <xdr:rowOff>13462</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32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125023</xdr:rowOff>
    </xdr:from>
    <xdr:ext cx="469744"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4686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102146</xdr:rowOff>
    </xdr:from>
    <xdr:to>
      <xdr:col>116</xdr:col>
      <xdr:colOff>114300</xdr:colOff>
      <xdr:row>39</xdr:row>
      <xdr:rowOff>32296</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61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116649</xdr:rowOff>
    </xdr:from>
    <xdr:to>
      <xdr:col>112</xdr:col>
      <xdr:colOff>38100</xdr:colOff>
      <xdr:row>39</xdr:row>
      <xdr:rowOff>46799</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63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63326</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8" y="6406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120015</xdr:rowOff>
    </xdr:from>
    <xdr:to>
      <xdr:col>107</xdr:col>
      <xdr:colOff>101600</xdr:colOff>
      <xdr:row>39</xdr:row>
      <xdr:rowOff>50165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63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66692</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199428" y="641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126467</xdr:rowOff>
    </xdr:from>
    <xdr:to>
      <xdr:col>102</xdr:col>
      <xdr:colOff>165100</xdr:colOff>
      <xdr:row>39</xdr:row>
      <xdr:rowOff>56617</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64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73144</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10428" y="641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122822</xdr:rowOff>
    </xdr:from>
    <xdr:to>
      <xdr:col>98</xdr:col>
      <xdr:colOff>38100</xdr:colOff>
      <xdr:row>39</xdr:row>
      <xdr:rowOff>52972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63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69499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21428" y="641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80573</xdr:rowOff>
    </xdr:from>
    <xdr:ext cx="249299"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65956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54318</xdr:rowOff>
    </xdr:from>
    <xdr:to>
      <xdr:col>116</xdr:col>
      <xdr:colOff>62864</xdr:colOff>
      <xdr:row>59</xdr:row>
      <xdr:rowOff>98878</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626818"/>
          <a:ext cx="1269" cy="1587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995</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40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54318</xdr:rowOff>
    </xdr:from>
    <xdr:to>
      <xdr:col>116</xdr:col>
      <xdr:colOff>152400</xdr:colOff>
      <xdr:row>50</xdr:row>
      <xdr:rowOff>54318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626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88526</xdr:rowOff>
    </xdr:from>
    <xdr:to>
      <xdr:col>116</xdr:col>
      <xdr:colOff>63500</xdr:colOff>
      <xdr:row>59</xdr:row>
      <xdr:rowOff>90094</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1323300" y="10204076"/>
          <a:ext cx="838200" cy="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152125</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9247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129248</xdr:rowOff>
    </xdr:from>
    <xdr:to>
      <xdr:col>116</xdr:col>
      <xdr:colOff>114300</xdr:colOff>
      <xdr:row>59</xdr:row>
      <xdr:rowOff>59398</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1007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88526</xdr:rowOff>
    </xdr:from>
    <xdr:to>
      <xdr:col>111</xdr:col>
      <xdr:colOff>177800</xdr:colOff>
      <xdr:row>59</xdr:row>
      <xdr:rowOff>98111</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0434300" y="10204076"/>
          <a:ext cx="889000" cy="9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126521</xdr:rowOff>
    </xdr:from>
    <xdr:to>
      <xdr:col>112</xdr:col>
      <xdr:colOff>38100</xdr:colOff>
      <xdr:row>59</xdr:row>
      <xdr:rowOff>56671</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1007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73198</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84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98062</xdr:rowOff>
    </xdr:from>
    <xdr:to>
      <xdr:col>107</xdr:col>
      <xdr:colOff>50800</xdr:colOff>
      <xdr:row>59</xdr:row>
      <xdr:rowOff>98111</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9545300" y="10213612"/>
          <a:ext cx="889000" cy="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140629</xdr:rowOff>
    </xdr:from>
    <xdr:to>
      <xdr:col>107</xdr:col>
      <xdr:colOff>101600</xdr:colOff>
      <xdr:row>59</xdr:row>
      <xdr:rowOff>70779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1008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87306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85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82175</xdr:rowOff>
    </xdr:from>
    <xdr:to>
      <xdr:col>102</xdr:col>
      <xdr:colOff>114300</xdr:colOff>
      <xdr:row>59</xdr:row>
      <xdr:rowOff>98062</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656300" y="10197725"/>
          <a:ext cx="889000" cy="1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112217</xdr:rowOff>
    </xdr:from>
    <xdr:to>
      <xdr:col>102</xdr:col>
      <xdr:colOff>165100</xdr:colOff>
      <xdr:row>59</xdr:row>
      <xdr:rowOff>42367</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1005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58894</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83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130195</xdr:rowOff>
    </xdr:from>
    <xdr:to>
      <xdr:col>98</xdr:col>
      <xdr:colOff>38100</xdr:colOff>
      <xdr:row>59</xdr:row>
      <xdr:rowOff>60345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1007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76872</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849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39294</xdr:rowOff>
    </xdr:from>
    <xdr:to>
      <xdr:col>116</xdr:col>
      <xdr:colOff>114300</xdr:colOff>
      <xdr:row>59</xdr:row>
      <xdr:rowOff>140894</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1015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125671</xdr:rowOff>
    </xdr:from>
    <xdr:ext cx="378565"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10069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37726</xdr:rowOff>
    </xdr:from>
    <xdr:to>
      <xdr:col>112</xdr:col>
      <xdr:colOff>38100</xdr:colOff>
      <xdr:row>59</xdr:row>
      <xdr:rowOff>139326</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1015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130453</xdr:rowOff>
    </xdr:from>
    <xdr:ext cx="378565"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4017" y="102460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47311</xdr:rowOff>
    </xdr:from>
    <xdr:to>
      <xdr:col>107</xdr:col>
      <xdr:colOff>101600</xdr:colOff>
      <xdr:row>59</xdr:row>
      <xdr:rowOff>148911</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1016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140038</xdr:rowOff>
    </xdr:from>
    <xdr:ext cx="313932"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77333" y="102555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47262</xdr:rowOff>
    </xdr:from>
    <xdr:to>
      <xdr:col>102</xdr:col>
      <xdr:colOff>165100</xdr:colOff>
      <xdr:row>59</xdr:row>
      <xdr:rowOff>148862</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1016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139989</xdr:rowOff>
    </xdr:from>
    <xdr:ext cx="313932"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88333" y="102555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31375</xdr:rowOff>
    </xdr:from>
    <xdr:to>
      <xdr:col>98</xdr:col>
      <xdr:colOff>38100</xdr:colOff>
      <xdr:row>59</xdr:row>
      <xdr:rowOff>132975</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1014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124102</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1023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78677</xdr:rowOff>
    </xdr:from>
    <xdr:to>
      <xdr:col>116</xdr:col>
      <xdr:colOff>62864</xdr:colOff>
      <xdr:row>79</xdr:row>
      <xdr:rowOff>126975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251627"/>
          <a:ext cx="1269" cy="141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130802</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7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126975</xdr:rowOff>
    </xdr:from>
    <xdr:to>
      <xdr:col>116</xdr:col>
      <xdr:colOff>152400</xdr:colOff>
      <xdr:row>79</xdr:row>
      <xdr:rowOff>126975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71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25354</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2026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78677</xdr:rowOff>
    </xdr:from>
    <xdr:to>
      <xdr:col>116</xdr:col>
      <xdr:colOff>152400</xdr:colOff>
      <xdr:row>71</xdr:row>
      <xdr:rowOff>78677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251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123304</xdr:rowOff>
    </xdr:from>
    <xdr:to>
      <xdr:col>116</xdr:col>
      <xdr:colOff>63500</xdr:colOff>
      <xdr:row>76</xdr:row>
      <xdr:rowOff>61861</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2982054"/>
          <a:ext cx="838200" cy="11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57764</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745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34887</xdr:rowOff>
    </xdr:from>
    <xdr:to>
      <xdr:col>116</xdr:col>
      <xdr:colOff>114300</xdr:colOff>
      <xdr:row>75</xdr:row>
      <xdr:rowOff>136487</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89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61861</xdr:rowOff>
    </xdr:from>
    <xdr:to>
      <xdr:col>111</xdr:col>
      <xdr:colOff>177800</xdr:colOff>
      <xdr:row>76</xdr:row>
      <xdr:rowOff>92380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3092061"/>
          <a:ext cx="889000" cy="30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74511</xdr:rowOff>
    </xdr:from>
    <xdr:to>
      <xdr:col>112</xdr:col>
      <xdr:colOff>38100</xdr:colOff>
      <xdr:row>76</xdr:row>
      <xdr:rowOff>4660</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21188</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70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92380</xdr:rowOff>
    </xdr:from>
    <xdr:to>
      <xdr:col>107</xdr:col>
      <xdr:colOff>50800</xdr:colOff>
      <xdr:row>76</xdr:row>
      <xdr:rowOff>100825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3122580"/>
          <a:ext cx="889000" cy="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40805</xdr:rowOff>
    </xdr:from>
    <xdr:to>
      <xdr:col>107</xdr:col>
      <xdr:colOff>101600</xdr:colOff>
      <xdr:row>75</xdr:row>
      <xdr:rowOff>142405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158932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67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100825</xdr:rowOff>
    </xdr:from>
    <xdr:to>
      <xdr:col>102</xdr:col>
      <xdr:colOff>114300</xdr:colOff>
      <xdr:row>76</xdr:row>
      <xdr:rowOff>121489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3131025"/>
          <a:ext cx="889000" cy="20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38709</xdr:rowOff>
    </xdr:from>
    <xdr:to>
      <xdr:col>102</xdr:col>
      <xdr:colOff>165100</xdr:colOff>
      <xdr:row>75</xdr:row>
      <xdr:rowOff>140309</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156836</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67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37084</xdr:rowOff>
    </xdr:from>
    <xdr:to>
      <xdr:col>98</xdr:col>
      <xdr:colOff>38100</xdr:colOff>
      <xdr:row>75</xdr:row>
      <xdr:rowOff>138684</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8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155211</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67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72504</xdr:rowOff>
    </xdr:from>
    <xdr:to>
      <xdr:col>116</xdr:col>
      <xdr:colOff>114300</xdr:colOff>
      <xdr:row>76</xdr:row>
      <xdr:rowOff>2654</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93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50931</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90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11061</xdr:rowOff>
    </xdr:from>
    <xdr:to>
      <xdr:col>112</xdr:col>
      <xdr:colOff>38100</xdr:colOff>
      <xdr:row>76</xdr:row>
      <xdr:rowOff>112661</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04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103788</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13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41580</xdr:rowOff>
    </xdr:from>
    <xdr:to>
      <xdr:col>107</xdr:col>
      <xdr:colOff>101600</xdr:colOff>
      <xdr:row>76</xdr:row>
      <xdr:rowOff>143180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07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134307</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16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50025</xdr:rowOff>
    </xdr:from>
    <xdr:to>
      <xdr:col>102</xdr:col>
      <xdr:colOff>165100</xdr:colOff>
      <xdr:row>76</xdr:row>
      <xdr:rowOff>151625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08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142752</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17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70689</xdr:rowOff>
    </xdr:from>
    <xdr:to>
      <xdr:col>98</xdr:col>
      <xdr:colOff>38100</xdr:colOff>
      <xdr:row>77</xdr:row>
      <xdr:rowOff>839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10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163416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19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全体的に住民１人当たりのコストは、規模の小さな団体ほど高くなる傾向にあるため、全国平均、熊本県平均を上回っているものの、類似団体平均の比較では低い値で推移している。</a:t>
          </a:r>
        </a:p>
        <a:p>
          <a:r>
            <a:rPr kumimoji="1" lang="ja-JP" altLang="en-US" sz="1300">
              <a:latin typeface="ＭＳ Ｐゴシック" panose="020B0600070205080204" pitchFamily="50" charset="-128"/>
              <a:ea typeface="ＭＳ Ｐゴシック" panose="020B0600070205080204" pitchFamily="50" charset="-128"/>
            </a:rPr>
            <a:t>その中でも類似団体を大きく上回ったのは、物件費、扶助費、積立金である。</a:t>
          </a:r>
        </a:p>
        <a:p>
          <a:r>
            <a:rPr kumimoji="1" lang="ja-JP" altLang="en-US" sz="1300">
              <a:latin typeface="ＭＳ Ｐゴシック" panose="020B0600070205080204" pitchFamily="50" charset="-128"/>
              <a:ea typeface="ＭＳ Ｐゴシック" panose="020B0600070205080204" pitchFamily="50" charset="-128"/>
            </a:rPr>
            <a:t>物件費は、ふるさと納税に係る経費や地域おこし協力隊及び集落支援員の雇用による影響が大きく、今後も一定水準が続くと見込まれるが、経済状況や国の施策に注視して対応していく必要がある。</a:t>
          </a:r>
        </a:p>
        <a:p>
          <a:r>
            <a:rPr kumimoji="1" lang="ja-JP" altLang="en-US" sz="1300">
              <a:latin typeface="ＭＳ Ｐゴシック" panose="020B0600070205080204" pitchFamily="50" charset="-128"/>
              <a:ea typeface="ＭＳ Ｐゴシック" panose="020B0600070205080204" pitchFamily="50" charset="-128"/>
            </a:rPr>
            <a:t>扶助費は毎年増加傾向にあり、少子高齢化を背景とした社会保障費の増により削減が難しい経費であるが、資格審査等の適正化を検討するなど増大の抑制を図るとともに、その他の経費の削減に努める必要がある。</a:t>
          </a:r>
        </a:p>
        <a:p>
          <a:r>
            <a:rPr kumimoji="1" lang="ja-JP" altLang="en-US" sz="1300">
              <a:latin typeface="ＭＳ Ｐゴシック" panose="020B0600070205080204" pitchFamily="50" charset="-128"/>
              <a:ea typeface="ＭＳ Ｐゴシック" panose="020B0600070205080204" pitchFamily="50" charset="-128"/>
            </a:rPr>
            <a:t>積立金は、ふるさと納税の大幅な増額により、経費を差し引いた収入を適正に管理・運用するため一時的に基金に積み立てた影響で増加したが、今後も計画的執行をするためにも適宜行っていく必要がある。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熊本県高森町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6,121
6,029
175.06
9,604,820
9,380,353
171,390
3,194,541
5,257,972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95286</xdr:rowOff>
    </xdr:from>
    <xdr:to>
      <xdr:col>24</xdr:col>
      <xdr:colOff>62865</xdr:colOff>
      <xdr:row>39</xdr:row>
      <xdr:rowOff>120922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38786"/>
          <a:ext cx="1270" cy="156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124749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11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120922</xdr:rowOff>
    </xdr:from>
    <xdr:to>
      <xdr:col>24</xdr:col>
      <xdr:colOff>152400</xdr:colOff>
      <xdr:row>39</xdr:row>
      <xdr:rowOff>120922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41963</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1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95286</xdr:rowOff>
    </xdr:from>
    <xdr:to>
      <xdr:col>24</xdr:col>
      <xdr:colOff>152400</xdr:colOff>
      <xdr:row>30</xdr:row>
      <xdr:rowOff>95286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3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136597</xdr:rowOff>
    </xdr:from>
    <xdr:to>
      <xdr:col>24</xdr:col>
      <xdr:colOff>63500</xdr:colOff>
      <xdr:row>35</xdr:row>
      <xdr:rowOff>60996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965897"/>
          <a:ext cx="838200" cy="9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30588</xdr:rowOff>
    </xdr:from>
    <xdr:ext cx="534377"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31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52161</xdr:rowOff>
    </xdr:from>
    <xdr:to>
      <xdr:col>24</xdr:col>
      <xdr:colOff>114300</xdr:colOff>
      <xdr:row>35</xdr:row>
      <xdr:rowOff>153761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5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136597</xdr:rowOff>
    </xdr:from>
    <xdr:to>
      <xdr:col>19</xdr:col>
      <xdr:colOff>177800</xdr:colOff>
      <xdr:row>35</xdr:row>
      <xdr:rowOff>140027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965897"/>
          <a:ext cx="889000" cy="174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64407</xdr:rowOff>
    </xdr:from>
    <xdr:to>
      <xdr:col>20</xdr:col>
      <xdr:colOff>38100</xdr:colOff>
      <xdr:row>35</xdr:row>
      <xdr:rowOff>166007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6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157134</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30111" y="615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122882</xdr:rowOff>
    </xdr:from>
    <xdr:to>
      <xdr:col>15</xdr:col>
      <xdr:colOff>50800</xdr:colOff>
      <xdr:row>35</xdr:row>
      <xdr:rowOff>140027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123632"/>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159113</xdr:rowOff>
    </xdr:from>
    <xdr:to>
      <xdr:col>15</xdr:col>
      <xdr:colOff>101600</xdr:colOff>
      <xdr:row>35</xdr:row>
      <xdr:rowOff>89263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8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105790</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41111" y="576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122882</xdr:rowOff>
    </xdr:from>
    <xdr:to>
      <xdr:col>10</xdr:col>
      <xdr:colOff>114300</xdr:colOff>
      <xdr:row>36</xdr:row>
      <xdr:rowOff>30299</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123632"/>
          <a:ext cx="889000" cy="7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169563</xdr:rowOff>
    </xdr:from>
    <xdr:to>
      <xdr:col>10</xdr:col>
      <xdr:colOff>165100</xdr:colOff>
      <xdr:row>35</xdr:row>
      <xdr:rowOff>99713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99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116240</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52111" y="577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3665</xdr:rowOff>
    </xdr:from>
    <xdr:to>
      <xdr:col>6</xdr:col>
      <xdr:colOff>38100</xdr:colOff>
      <xdr:row>35</xdr:row>
      <xdr:rowOff>105265</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0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121792</xdr:rowOff>
    </xdr:from>
    <xdr:ext cx="534377"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63111" y="577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10196</xdr:rowOff>
    </xdr:from>
    <xdr:to>
      <xdr:col>24</xdr:col>
      <xdr:colOff>114300</xdr:colOff>
      <xdr:row>35</xdr:row>
      <xdr:rowOff>111796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01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33073</xdr:rowOff>
    </xdr:from>
    <xdr:ext cx="534377"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86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85797</xdr:rowOff>
    </xdr:from>
    <xdr:to>
      <xdr:col>20</xdr:col>
      <xdr:colOff>38100</xdr:colOff>
      <xdr:row>35</xdr:row>
      <xdr:rowOff>15947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91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32474</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30111" y="569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89227</xdr:rowOff>
    </xdr:from>
    <xdr:to>
      <xdr:col>15</xdr:col>
      <xdr:colOff>101600</xdr:colOff>
      <xdr:row>36</xdr:row>
      <xdr:rowOff>19377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08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10504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18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72082</xdr:rowOff>
    </xdr:from>
    <xdr:to>
      <xdr:col>10</xdr:col>
      <xdr:colOff>165100</xdr:colOff>
      <xdr:row>36</xdr:row>
      <xdr:rowOff>2232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07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164809</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52111" y="616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150949</xdr:rowOff>
    </xdr:from>
    <xdr:to>
      <xdr:col>6</xdr:col>
      <xdr:colOff>38100</xdr:colOff>
      <xdr:row>36</xdr:row>
      <xdr:rowOff>81099</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15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72226</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244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117248</xdr:rowOff>
    </xdr:from>
    <xdr:to>
      <xdr:col>24</xdr:col>
      <xdr:colOff>62865</xdr:colOff>
      <xdr:row>58</xdr:row>
      <xdr:rowOff>158888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89748"/>
          <a:ext cx="1270" cy="141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162715</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0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158888</xdr:rowOff>
    </xdr:from>
    <xdr:to>
      <xdr:col>24</xdr:col>
      <xdr:colOff>152400</xdr:colOff>
      <xdr:row>58</xdr:row>
      <xdr:rowOff>158888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0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63925</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649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1,929,465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117248</xdr:rowOff>
    </xdr:from>
    <xdr:to>
      <xdr:col>24</xdr:col>
      <xdr:colOff>152400</xdr:colOff>
      <xdr:row>50</xdr:row>
      <xdr:rowOff>117248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8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91196</xdr:rowOff>
    </xdr:from>
    <xdr:to>
      <xdr:col>24</xdr:col>
      <xdr:colOff>63500</xdr:colOff>
      <xdr:row>57</xdr:row>
      <xdr:rowOff>130417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520946"/>
          <a:ext cx="838200" cy="38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108095</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807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129668</xdr:rowOff>
    </xdr:from>
    <xdr:to>
      <xdr:col>24</xdr:col>
      <xdr:colOff>114300</xdr:colOff>
      <xdr:row>58</xdr:row>
      <xdr:rowOff>59818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02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130417</xdr:rowOff>
    </xdr:from>
    <xdr:to>
      <xdr:col>19</xdr:col>
      <xdr:colOff>177800</xdr:colOff>
      <xdr:row>58</xdr:row>
      <xdr:rowOff>80757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903067"/>
          <a:ext cx="889000" cy="12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78687</xdr:rowOff>
    </xdr:from>
    <xdr:to>
      <xdr:col>20</xdr:col>
      <xdr:colOff>38100</xdr:colOff>
      <xdr:row>58</xdr:row>
      <xdr:rowOff>8837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25364</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626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80757</xdr:rowOff>
    </xdr:from>
    <xdr:to>
      <xdr:col>15</xdr:col>
      <xdr:colOff>50800</xdr:colOff>
      <xdr:row>58</xdr:row>
      <xdr:rowOff>107848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24857"/>
          <a:ext cx="889000" cy="2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17345</xdr:rowOff>
    </xdr:from>
    <xdr:to>
      <xdr:col>15</xdr:col>
      <xdr:colOff>101600</xdr:colOff>
      <xdr:row>58</xdr:row>
      <xdr:rowOff>118945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135472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736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103025</xdr:rowOff>
    </xdr:from>
    <xdr:to>
      <xdr:col>10</xdr:col>
      <xdr:colOff>114300</xdr:colOff>
      <xdr:row>58</xdr:row>
      <xdr:rowOff>107848</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047125"/>
          <a:ext cx="889000" cy="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27375</xdr:rowOff>
    </xdr:from>
    <xdr:to>
      <xdr:col>10</xdr:col>
      <xdr:colOff>165100</xdr:colOff>
      <xdr:row>58</xdr:row>
      <xdr:rowOff>128975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145502</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74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29699</xdr:rowOff>
    </xdr:from>
    <xdr:to>
      <xdr:col>6</xdr:col>
      <xdr:colOff>38100</xdr:colOff>
      <xdr:row>58</xdr:row>
      <xdr:rowOff>131299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147826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49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40396</xdr:rowOff>
    </xdr:from>
    <xdr:to>
      <xdr:col>24</xdr:col>
      <xdr:colOff>114300</xdr:colOff>
      <xdr:row>55</xdr:row>
      <xdr:rowOff>141996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47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63273</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321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79617</xdr:rowOff>
    </xdr:from>
    <xdr:to>
      <xdr:col>20</xdr:col>
      <xdr:colOff>38100</xdr:colOff>
      <xdr:row>58</xdr:row>
      <xdr:rowOff>9767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5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894</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944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29957</xdr:rowOff>
    </xdr:from>
    <xdr:to>
      <xdr:col>15</xdr:col>
      <xdr:colOff>101600</xdr:colOff>
      <xdr:row>58</xdr:row>
      <xdr:rowOff>131557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7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122684</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6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57048</xdr:rowOff>
    </xdr:from>
    <xdr:to>
      <xdr:col>10</xdr:col>
      <xdr:colOff>165100</xdr:colOff>
      <xdr:row>58</xdr:row>
      <xdr:rowOff>158648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0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149775</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10093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52225</xdr:rowOff>
    </xdr:from>
    <xdr:to>
      <xdr:col>6</xdr:col>
      <xdr:colOff>38100</xdr:colOff>
      <xdr:row>58</xdr:row>
      <xdr:rowOff>153825</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9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144952</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10089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147407</xdr:rowOff>
    </xdr:from>
    <xdr:to>
      <xdr:col>24</xdr:col>
      <xdr:colOff>62865</xdr:colOff>
      <xdr:row>78</xdr:row>
      <xdr:rowOff>23408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320357"/>
          <a:ext cx="1270" cy="107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27235</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00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23408</xdr:rowOff>
    </xdr:from>
    <xdr:to>
      <xdr:col>24</xdr:col>
      <xdr:colOff>152400</xdr:colOff>
      <xdr:row>78</xdr:row>
      <xdr:rowOff>23408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39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94084</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95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432,977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147407</xdr:rowOff>
    </xdr:from>
    <xdr:to>
      <xdr:col>24</xdr:col>
      <xdr:colOff>152400</xdr:colOff>
      <xdr:row>71</xdr:row>
      <xdr:rowOff>147407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32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44873</xdr:rowOff>
    </xdr:from>
    <xdr:to>
      <xdr:col>24</xdr:col>
      <xdr:colOff>63500</xdr:colOff>
      <xdr:row>75</xdr:row>
      <xdr:rowOff>73920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732173"/>
          <a:ext cx="838200" cy="20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132459</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91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154032</xdr:rowOff>
    </xdr:from>
    <xdr:to>
      <xdr:col>24</xdr:col>
      <xdr:colOff>114300</xdr:colOff>
      <xdr:row>76</xdr:row>
      <xdr:rowOff>84182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1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44873</xdr:rowOff>
    </xdr:from>
    <xdr:to>
      <xdr:col>19</xdr:col>
      <xdr:colOff>177800</xdr:colOff>
      <xdr:row>76</xdr:row>
      <xdr:rowOff>146752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732173"/>
          <a:ext cx="889000" cy="4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111429</xdr:rowOff>
    </xdr:from>
    <xdr:to>
      <xdr:col>20</xdr:col>
      <xdr:colOff>38100</xdr:colOff>
      <xdr:row>77</xdr:row>
      <xdr:rowOff>41579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4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32706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234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146752</xdr:rowOff>
    </xdr:from>
    <xdr:to>
      <xdr:col>15</xdr:col>
      <xdr:colOff>50800</xdr:colOff>
      <xdr:row>77</xdr:row>
      <xdr:rowOff>44515</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176952"/>
          <a:ext cx="889000" cy="69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154184</xdr:rowOff>
    </xdr:from>
    <xdr:to>
      <xdr:col>15</xdr:col>
      <xdr:colOff>101600</xdr:colOff>
      <xdr:row>77</xdr:row>
      <xdr:rowOff>84334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8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75461</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277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44515</xdr:rowOff>
    </xdr:from>
    <xdr:to>
      <xdr:col>10</xdr:col>
      <xdr:colOff>114300</xdr:colOff>
      <xdr:row>77</xdr:row>
      <xdr:rowOff>68876</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246165"/>
          <a:ext cx="889000" cy="24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4006</xdr:rowOff>
    </xdr:from>
    <xdr:to>
      <xdr:col>10</xdr:col>
      <xdr:colOff>165100</xdr:colOff>
      <xdr:row>77</xdr:row>
      <xdr:rowOff>105606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0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96733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29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160586</xdr:rowOff>
    </xdr:from>
    <xdr:to>
      <xdr:col>6</xdr:col>
      <xdr:colOff>38100</xdr:colOff>
      <xdr:row>77</xdr:row>
      <xdr:rowOff>90736</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9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107262</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66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23120</xdr:rowOff>
    </xdr:from>
    <xdr:to>
      <xdr:col>24</xdr:col>
      <xdr:colOff>114300</xdr:colOff>
      <xdr:row>75</xdr:row>
      <xdr:rowOff>124720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45997</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733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165523</xdr:rowOff>
    </xdr:from>
    <xdr:to>
      <xdr:col>20</xdr:col>
      <xdr:colOff>38100</xdr:colOff>
      <xdr:row>74</xdr:row>
      <xdr:rowOff>95673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68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112200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456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95952</xdr:rowOff>
    </xdr:from>
    <xdr:to>
      <xdr:col>15</xdr:col>
      <xdr:colOff>101600</xdr:colOff>
      <xdr:row>77</xdr:row>
      <xdr:rowOff>26102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12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42629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90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165165</xdr:rowOff>
    </xdr:from>
    <xdr:to>
      <xdr:col>10</xdr:col>
      <xdr:colOff>165100</xdr:colOff>
      <xdr:row>77</xdr:row>
      <xdr:rowOff>95315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19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111842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970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18076</xdr:rowOff>
    </xdr:from>
    <xdr:to>
      <xdr:col>6</xdr:col>
      <xdr:colOff>38100</xdr:colOff>
      <xdr:row>77</xdr:row>
      <xdr:rowOff>119676</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21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110803</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312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109799</xdr:rowOff>
    </xdr:from>
    <xdr:to>
      <xdr:col>24</xdr:col>
      <xdr:colOff>62865</xdr:colOff>
      <xdr:row>97</xdr:row>
      <xdr:rowOff>141771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540299"/>
          <a:ext cx="1270" cy="1232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145598</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77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141771</xdr:rowOff>
    </xdr:from>
    <xdr:to>
      <xdr:col>24</xdr:col>
      <xdr:colOff>152400</xdr:colOff>
      <xdr:row>97</xdr:row>
      <xdr:rowOff>141771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772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56476</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1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306,540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109799</xdr:rowOff>
    </xdr:from>
    <xdr:to>
      <xdr:col>24</xdr:col>
      <xdr:colOff>152400</xdr:colOff>
      <xdr:row>90</xdr:row>
      <xdr:rowOff>109799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54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52859</xdr:rowOff>
    </xdr:from>
    <xdr:to>
      <xdr:col>24</xdr:col>
      <xdr:colOff>63500</xdr:colOff>
      <xdr:row>97</xdr:row>
      <xdr:rowOff>109530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683509"/>
          <a:ext cx="838200" cy="5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141846</xdr:rowOff>
    </xdr:from>
    <xdr:ext cx="599010"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2581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118969</xdr:rowOff>
    </xdr:from>
    <xdr:to>
      <xdr:col>24</xdr:col>
      <xdr:colOff>114300</xdr:colOff>
      <xdr:row>96</xdr:row>
      <xdr:rowOff>49119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40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109530</xdr:rowOff>
    </xdr:from>
    <xdr:to>
      <xdr:col>19</xdr:col>
      <xdr:colOff>177800</xdr:colOff>
      <xdr:row>97</xdr:row>
      <xdr:rowOff>140376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740180"/>
          <a:ext cx="889000" cy="30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11354</xdr:rowOff>
    </xdr:from>
    <xdr:to>
      <xdr:col>20</xdr:col>
      <xdr:colOff>38100</xdr:colOff>
      <xdr:row>96</xdr:row>
      <xdr:rowOff>112954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129481</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2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132344</xdr:rowOff>
    </xdr:from>
    <xdr:to>
      <xdr:col>15</xdr:col>
      <xdr:colOff>50800</xdr:colOff>
      <xdr:row>97</xdr:row>
      <xdr:rowOff>140376</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019300" y="16762994"/>
          <a:ext cx="889000" cy="8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29756</xdr:rowOff>
    </xdr:from>
    <xdr:to>
      <xdr:col>15</xdr:col>
      <xdr:colOff>101600</xdr:colOff>
      <xdr:row>96</xdr:row>
      <xdr:rowOff>131356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147883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119185</xdr:rowOff>
    </xdr:from>
    <xdr:to>
      <xdr:col>10</xdr:col>
      <xdr:colOff>114300</xdr:colOff>
      <xdr:row>97</xdr:row>
      <xdr:rowOff>132344</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749835"/>
          <a:ext cx="889000" cy="1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52643</xdr:rowOff>
    </xdr:from>
    <xdr:to>
      <xdr:col>10</xdr:col>
      <xdr:colOff>165100</xdr:colOff>
      <xdr:row>96</xdr:row>
      <xdr:rowOff>154243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170770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38356</xdr:rowOff>
    </xdr:from>
    <xdr:to>
      <xdr:col>6</xdr:col>
      <xdr:colOff>38100</xdr:colOff>
      <xdr:row>96</xdr:row>
      <xdr:rowOff>139956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156483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2059</xdr:rowOff>
    </xdr:from>
    <xdr:to>
      <xdr:col>24</xdr:col>
      <xdr:colOff>114300</xdr:colOff>
      <xdr:row>97</xdr:row>
      <xdr:rowOff>103659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63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88436</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547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58730</xdr:rowOff>
    </xdr:from>
    <xdr:to>
      <xdr:col>20</xdr:col>
      <xdr:colOff>38100</xdr:colOff>
      <xdr:row>97</xdr:row>
      <xdr:rowOff>160330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68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151457</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78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89576</xdr:rowOff>
    </xdr:from>
    <xdr:to>
      <xdr:col>15</xdr:col>
      <xdr:colOff>101600</xdr:colOff>
      <xdr:row>98</xdr:row>
      <xdr:rowOff>19726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72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10853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81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81544</xdr:rowOff>
    </xdr:from>
    <xdr:to>
      <xdr:col>10</xdr:col>
      <xdr:colOff>165100</xdr:colOff>
      <xdr:row>98</xdr:row>
      <xdr:rowOff>11694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71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2821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80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68385</xdr:rowOff>
    </xdr:from>
    <xdr:to>
      <xdr:col>6</xdr:col>
      <xdr:colOff>38100</xdr:colOff>
      <xdr:row>97</xdr:row>
      <xdr:rowOff>169985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69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161112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79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153416</xdr:rowOff>
    </xdr:from>
    <xdr:to>
      <xdr:col>54</xdr:col>
      <xdr:colOff>189865</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68366"/>
          <a:ext cx="127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100093</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24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153416</xdr:rowOff>
    </xdr:from>
    <xdr:to>
      <xdr:col>55</xdr:col>
      <xdr:colOff>88900</xdr:colOff>
      <xdr:row>31</xdr:row>
      <xdr:rowOff>153416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31005</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746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8128</xdr:rowOff>
    </xdr:from>
    <xdr:to>
      <xdr:col>55</xdr:col>
      <xdr:colOff>50800</xdr:colOff>
      <xdr:row>38</xdr:row>
      <xdr:rowOff>109728</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2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9271</xdr:rowOff>
    </xdr:from>
    <xdr:to>
      <xdr:col>50</xdr:col>
      <xdr:colOff>165100</xdr:colOff>
      <xdr:row>38</xdr:row>
      <xdr:rowOff>110871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2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127398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299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143383</xdr:rowOff>
    </xdr:from>
    <xdr:to>
      <xdr:col>46</xdr:col>
      <xdr:colOff>38100</xdr:colOff>
      <xdr:row>38</xdr:row>
      <xdr:rowOff>73533</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90060</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2622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137287</xdr:rowOff>
    </xdr:from>
    <xdr:to>
      <xdr:col>41</xdr:col>
      <xdr:colOff>101600</xdr:colOff>
      <xdr:row>38</xdr:row>
      <xdr:rowOff>67437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83964</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25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116332</xdr:rowOff>
    </xdr:from>
    <xdr:to>
      <xdr:col>36</xdr:col>
      <xdr:colOff>165100</xdr:colOff>
      <xdr:row>38</xdr:row>
      <xdr:rowOff>46482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63009</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235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106907</xdr:rowOff>
    </xdr:from>
    <xdr:to>
      <xdr:col>54</xdr:col>
      <xdr:colOff>189865</xdr:colOff>
      <xdr:row>58</xdr:row>
      <xdr:rowOff>155706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50857"/>
          <a:ext cx="1270" cy="1248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159533</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155706</xdr:rowOff>
    </xdr:from>
    <xdr:to>
      <xdr:col>55</xdr:col>
      <xdr:colOff>88900</xdr:colOff>
      <xdr:row>58</xdr:row>
      <xdr:rowOff>155706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9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53584</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26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343,607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106907</xdr:rowOff>
    </xdr:from>
    <xdr:to>
      <xdr:col>55</xdr:col>
      <xdr:colOff>88900</xdr:colOff>
      <xdr:row>51</xdr:row>
      <xdr:rowOff>106907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5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131844</xdr:rowOff>
    </xdr:from>
    <xdr:to>
      <xdr:col>55</xdr:col>
      <xdr:colOff>0</xdr:colOff>
      <xdr:row>57</xdr:row>
      <xdr:rowOff>109064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733044"/>
          <a:ext cx="838200" cy="14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122438</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552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99561</xdr:rowOff>
    </xdr:from>
    <xdr:to>
      <xdr:col>55</xdr:col>
      <xdr:colOff>50800</xdr:colOff>
      <xdr:row>57</xdr:row>
      <xdr:rowOff>29711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0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131844</xdr:rowOff>
    </xdr:from>
    <xdr:to>
      <xdr:col>50</xdr:col>
      <xdr:colOff>114300</xdr:colOff>
      <xdr:row>57</xdr:row>
      <xdr:rowOff>133493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733044"/>
          <a:ext cx="889000" cy="17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125030</xdr:rowOff>
    </xdr:from>
    <xdr:to>
      <xdr:col>50</xdr:col>
      <xdr:colOff>165100</xdr:colOff>
      <xdr:row>57</xdr:row>
      <xdr:rowOff>55180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2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46307</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981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133493</xdr:rowOff>
    </xdr:from>
    <xdr:to>
      <xdr:col>45</xdr:col>
      <xdr:colOff>177800</xdr:colOff>
      <xdr:row>57</xdr:row>
      <xdr:rowOff>148155</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906143"/>
          <a:ext cx="889000" cy="14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106311</xdr:rowOff>
    </xdr:from>
    <xdr:to>
      <xdr:col>46</xdr:col>
      <xdr:colOff>38100</xdr:colOff>
      <xdr:row>57</xdr:row>
      <xdr:rowOff>36461</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70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52988</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50795" y="9482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125313</xdr:rowOff>
    </xdr:from>
    <xdr:to>
      <xdr:col>41</xdr:col>
      <xdr:colOff>50800</xdr:colOff>
      <xdr:row>57</xdr:row>
      <xdr:rowOff>148155</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897963"/>
          <a:ext cx="889000" cy="2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128916</xdr:rowOff>
    </xdr:from>
    <xdr:to>
      <xdr:col>41</xdr:col>
      <xdr:colOff>101600</xdr:colOff>
      <xdr:row>57</xdr:row>
      <xdr:rowOff>59066</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75593</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50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44038</xdr:rowOff>
    </xdr:from>
    <xdr:to>
      <xdr:col>36</xdr:col>
      <xdr:colOff>165100</xdr:colOff>
      <xdr:row>56</xdr:row>
      <xdr:rowOff>145638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162165</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9420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58264</xdr:rowOff>
    </xdr:from>
    <xdr:to>
      <xdr:col>55</xdr:col>
      <xdr:colOff>50800</xdr:colOff>
      <xdr:row>57</xdr:row>
      <xdr:rowOff>159864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83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36691</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809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81044</xdr:rowOff>
    </xdr:from>
    <xdr:to>
      <xdr:col>50</xdr:col>
      <xdr:colOff>165100</xdr:colOff>
      <xdr:row>57</xdr:row>
      <xdr:rowOff>11194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68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27721</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39795" y="9457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82693</xdr:rowOff>
    </xdr:from>
    <xdr:to>
      <xdr:col>46</xdr:col>
      <xdr:colOff>38100</xdr:colOff>
      <xdr:row>58</xdr:row>
      <xdr:rowOff>12843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85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3970</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94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97355</xdr:rowOff>
    </xdr:from>
    <xdr:to>
      <xdr:col>41</xdr:col>
      <xdr:colOff>101600</xdr:colOff>
      <xdr:row>58</xdr:row>
      <xdr:rowOff>27505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87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18632</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96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74513</xdr:rowOff>
    </xdr:from>
    <xdr:to>
      <xdr:col>36</xdr:col>
      <xdr:colOff>165100</xdr:colOff>
      <xdr:row>58</xdr:row>
      <xdr:rowOff>4663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84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167240</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93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115324</xdr:rowOff>
    </xdr:from>
    <xdr:to>
      <xdr:col>54</xdr:col>
      <xdr:colOff>189865</xdr:colOff>
      <xdr:row>79</xdr:row>
      <xdr:rowOff>27693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16824"/>
          <a:ext cx="127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31520</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76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27693</xdr:rowOff>
    </xdr:from>
    <xdr:to>
      <xdr:col>55</xdr:col>
      <xdr:colOff>88900</xdr:colOff>
      <xdr:row>79</xdr:row>
      <xdr:rowOff>27693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7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62001</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9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193,199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115324</xdr:rowOff>
    </xdr:from>
    <xdr:to>
      <xdr:col>55</xdr:col>
      <xdr:colOff>88900</xdr:colOff>
      <xdr:row>70</xdr:row>
      <xdr:rowOff>115324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1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160861</xdr:rowOff>
    </xdr:from>
    <xdr:to>
      <xdr:col>55</xdr:col>
      <xdr:colOff>0</xdr:colOff>
      <xdr:row>78</xdr:row>
      <xdr:rowOff>44672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362511"/>
          <a:ext cx="838200" cy="5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34785</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06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11908</xdr:rowOff>
    </xdr:from>
    <xdr:to>
      <xdr:col>55</xdr:col>
      <xdr:colOff>50800</xdr:colOff>
      <xdr:row>77</xdr:row>
      <xdr:rowOff>113508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1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44672</xdr:rowOff>
    </xdr:from>
    <xdr:to>
      <xdr:col>50</xdr:col>
      <xdr:colOff>114300</xdr:colOff>
      <xdr:row>78</xdr:row>
      <xdr:rowOff>101645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417772"/>
          <a:ext cx="889000" cy="5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150585</xdr:rowOff>
    </xdr:from>
    <xdr:to>
      <xdr:col>50</xdr:col>
      <xdr:colOff>165100</xdr:colOff>
      <xdr:row>77</xdr:row>
      <xdr:rowOff>80735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18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97261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295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69771</xdr:rowOff>
    </xdr:from>
    <xdr:to>
      <xdr:col>45</xdr:col>
      <xdr:colOff>177800</xdr:colOff>
      <xdr:row>78</xdr:row>
      <xdr:rowOff>101645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3442871"/>
          <a:ext cx="889000" cy="3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122748</xdr:rowOff>
    </xdr:from>
    <xdr:to>
      <xdr:col>46</xdr:col>
      <xdr:colOff>38100</xdr:colOff>
      <xdr:row>78</xdr:row>
      <xdr:rowOff>52898</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2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69425</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09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58158</xdr:rowOff>
    </xdr:from>
    <xdr:to>
      <xdr:col>41</xdr:col>
      <xdr:colOff>50800</xdr:colOff>
      <xdr:row>78</xdr:row>
      <xdr:rowOff>69771</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431258"/>
          <a:ext cx="889000" cy="1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125986</xdr:rowOff>
    </xdr:from>
    <xdr:to>
      <xdr:col>41</xdr:col>
      <xdr:colOff>101600</xdr:colOff>
      <xdr:row>78</xdr:row>
      <xdr:rowOff>56136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2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72663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0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126093</xdr:rowOff>
    </xdr:from>
    <xdr:to>
      <xdr:col>36</xdr:col>
      <xdr:colOff>165100</xdr:colOff>
      <xdr:row>78</xdr:row>
      <xdr:rowOff>56243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2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72770</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0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110061</xdr:rowOff>
    </xdr:from>
    <xdr:to>
      <xdr:col>55</xdr:col>
      <xdr:colOff>50800</xdr:colOff>
      <xdr:row>78</xdr:row>
      <xdr:rowOff>40211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31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88488</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29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165322</xdr:rowOff>
    </xdr:from>
    <xdr:to>
      <xdr:col>50</xdr:col>
      <xdr:colOff>165100</xdr:colOff>
      <xdr:row>78</xdr:row>
      <xdr:rowOff>95472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3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86599</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45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50845</xdr:rowOff>
    </xdr:from>
    <xdr:to>
      <xdr:col>46</xdr:col>
      <xdr:colOff>38100</xdr:colOff>
      <xdr:row>78</xdr:row>
      <xdr:rowOff>152445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42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143572</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51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18971</xdr:rowOff>
    </xdr:from>
    <xdr:to>
      <xdr:col>41</xdr:col>
      <xdr:colOff>101600</xdr:colOff>
      <xdr:row>78</xdr:row>
      <xdr:rowOff>120571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39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111698</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48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7358</xdr:rowOff>
    </xdr:from>
    <xdr:to>
      <xdr:col>36</xdr:col>
      <xdr:colOff>165100</xdr:colOff>
      <xdr:row>78</xdr:row>
      <xdr:rowOff>108958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38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100085</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47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46659</xdr:rowOff>
    </xdr:from>
    <xdr:to>
      <xdr:col>54</xdr:col>
      <xdr:colOff>189865</xdr:colOff>
      <xdr:row>98</xdr:row>
      <xdr:rowOff>34753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48609"/>
          <a:ext cx="1270" cy="1188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38580</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4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34753</xdr:rowOff>
    </xdr:from>
    <xdr:to>
      <xdr:col>55</xdr:col>
      <xdr:colOff>88900</xdr:colOff>
      <xdr:row>98</xdr:row>
      <xdr:rowOff>34753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36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164786</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23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217,995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46659</xdr:rowOff>
    </xdr:from>
    <xdr:to>
      <xdr:col>55</xdr:col>
      <xdr:colOff>88900</xdr:colOff>
      <xdr:row>91</xdr:row>
      <xdr:rowOff>46659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48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122503</xdr:rowOff>
    </xdr:from>
    <xdr:to>
      <xdr:col>55</xdr:col>
      <xdr:colOff>0</xdr:colOff>
      <xdr:row>97</xdr:row>
      <xdr:rowOff>21938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581703"/>
          <a:ext cx="838200" cy="7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70851</xdr:rowOff>
    </xdr:from>
    <xdr:ext cx="599010"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1871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47974</xdr:rowOff>
    </xdr:from>
    <xdr:to>
      <xdr:col>55</xdr:col>
      <xdr:colOff>50800</xdr:colOff>
      <xdr:row>95</xdr:row>
      <xdr:rowOff>149574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33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6812</xdr:rowOff>
    </xdr:from>
    <xdr:to>
      <xdr:col>50</xdr:col>
      <xdr:colOff>114300</xdr:colOff>
      <xdr:row>96</xdr:row>
      <xdr:rowOff>122503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294562"/>
          <a:ext cx="889000" cy="287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81742</xdr:rowOff>
    </xdr:from>
    <xdr:to>
      <xdr:col>50</xdr:col>
      <xdr:colOff>165100</xdr:colOff>
      <xdr:row>96</xdr:row>
      <xdr:rowOff>11892</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36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28419</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14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6812</xdr:rowOff>
    </xdr:from>
    <xdr:to>
      <xdr:col>45</xdr:col>
      <xdr:colOff>177800</xdr:colOff>
      <xdr:row>95</xdr:row>
      <xdr:rowOff>91269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294562"/>
          <a:ext cx="889000" cy="8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92087</xdr:rowOff>
    </xdr:from>
    <xdr:to>
      <xdr:col>46</xdr:col>
      <xdr:colOff>38100</xdr:colOff>
      <xdr:row>96</xdr:row>
      <xdr:rowOff>22237</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37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13364</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47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91269</xdr:rowOff>
    </xdr:from>
    <xdr:to>
      <xdr:col>41</xdr:col>
      <xdr:colOff>50800</xdr:colOff>
      <xdr:row>96</xdr:row>
      <xdr:rowOff>42394</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379019"/>
          <a:ext cx="889000" cy="12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107783</xdr:rowOff>
    </xdr:from>
    <xdr:to>
      <xdr:col>41</xdr:col>
      <xdr:colOff>101600</xdr:colOff>
      <xdr:row>96</xdr:row>
      <xdr:rowOff>37933</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3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29060</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48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100154</xdr:rowOff>
    </xdr:from>
    <xdr:to>
      <xdr:col>36</xdr:col>
      <xdr:colOff>165100</xdr:colOff>
      <xdr:row>96</xdr:row>
      <xdr:rowOff>30304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38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46831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16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142588</xdr:rowOff>
    </xdr:from>
    <xdr:to>
      <xdr:col>55</xdr:col>
      <xdr:colOff>50800</xdr:colOff>
      <xdr:row>97</xdr:row>
      <xdr:rowOff>72738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60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121015</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58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71703</xdr:rowOff>
    </xdr:from>
    <xdr:to>
      <xdr:col>50</xdr:col>
      <xdr:colOff>165100</xdr:colOff>
      <xdr:row>97</xdr:row>
      <xdr:rowOff>1853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53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164430</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62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127462</xdr:rowOff>
    </xdr:from>
    <xdr:to>
      <xdr:col>46</xdr:col>
      <xdr:colOff>38100</xdr:colOff>
      <xdr:row>95</xdr:row>
      <xdr:rowOff>57612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24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74139</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50795" y="16018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40469</xdr:rowOff>
    </xdr:from>
    <xdr:to>
      <xdr:col>41</xdr:col>
      <xdr:colOff>101600</xdr:colOff>
      <xdr:row>95</xdr:row>
      <xdr:rowOff>142069</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32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158596</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61795" y="16103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163044</xdr:rowOff>
    </xdr:from>
    <xdr:to>
      <xdr:col>36</xdr:col>
      <xdr:colOff>165100</xdr:colOff>
      <xdr:row>96</xdr:row>
      <xdr:rowOff>93194</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45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84321</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54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88591</xdr:rowOff>
    </xdr:from>
    <xdr:to>
      <xdr:col>85</xdr:col>
      <xdr:colOff>126364</xdr:colOff>
      <xdr:row>38</xdr:row>
      <xdr:rowOff>33314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32091"/>
          <a:ext cx="1269" cy="131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37141</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5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33314</xdr:rowOff>
    </xdr:from>
    <xdr:to>
      <xdr:col>86</xdr:col>
      <xdr:colOff>25400</xdr:colOff>
      <xdr:row>38</xdr:row>
      <xdr:rowOff>33314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48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35268</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0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142,695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88591</xdr:rowOff>
    </xdr:from>
    <xdr:to>
      <xdr:col>86</xdr:col>
      <xdr:colOff>25400</xdr:colOff>
      <xdr:row>30</xdr:row>
      <xdr:rowOff>88591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32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96625</xdr:rowOff>
    </xdr:from>
    <xdr:to>
      <xdr:col>85</xdr:col>
      <xdr:colOff>127000</xdr:colOff>
      <xdr:row>37</xdr:row>
      <xdr:rowOff>98323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5754475"/>
          <a:ext cx="838200" cy="68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59188</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059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36311</xdr:rowOff>
    </xdr:from>
    <xdr:to>
      <xdr:col>85</xdr:col>
      <xdr:colOff>177800</xdr:colOff>
      <xdr:row>36</xdr:row>
      <xdr:rowOff>137911</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2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98334</xdr:rowOff>
    </xdr:from>
    <xdr:to>
      <xdr:col>81</xdr:col>
      <xdr:colOff>50800</xdr:colOff>
      <xdr:row>33</xdr:row>
      <xdr:rowOff>96625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5584734"/>
          <a:ext cx="889000" cy="169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165296</xdr:rowOff>
    </xdr:from>
    <xdr:to>
      <xdr:col>81</xdr:col>
      <xdr:colOff>101600</xdr:colOff>
      <xdr:row>36</xdr:row>
      <xdr:rowOff>95446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16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86573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25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98334</xdr:rowOff>
    </xdr:from>
    <xdr:to>
      <xdr:col>76</xdr:col>
      <xdr:colOff>114300</xdr:colOff>
      <xdr:row>36</xdr:row>
      <xdr:rowOff>157596</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5584734"/>
          <a:ext cx="889000" cy="74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65039</xdr:rowOff>
    </xdr:from>
    <xdr:to>
      <xdr:col>76</xdr:col>
      <xdr:colOff>165100</xdr:colOff>
      <xdr:row>36</xdr:row>
      <xdr:rowOff>166639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3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157766</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32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157596</xdr:rowOff>
    </xdr:from>
    <xdr:to>
      <xdr:col>71</xdr:col>
      <xdr:colOff>177800</xdr:colOff>
      <xdr:row>37</xdr:row>
      <xdr:rowOff>36634</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329796"/>
          <a:ext cx="889000" cy="5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109605</xdr:rowOff>
    </xdr:from>
    <xdr:to>
      <xdr:col>72</xdr:col>
      <xdr:colOff>38100</xdr:colOff>
      <xdr:row>37</xdr:row>
      <xdr:rowOff>39755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28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30882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37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115243</xdr:rowOff>
    </xdr:from>
    <xdr:to>
      <xdr:col>67</xdr:col>
      <xdr:colOff>101600</xdr:colOff>
      <xdr:row>37</xdr:row>
      <xdr:rowOff>45393</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28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61920</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06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47523</xdr:rowOff>
    </xdr:from>
    <xdr:to>
      <xdr:col>85</xdr:col>
      <xdr:colOff>177800</xdr:colOff>
      <xdr:row>37</xdr:row>
      <xdr:rowOff>149123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39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133900</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30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45825</xdr:rowOff>
    </xdr:from>
    <xdr:to>
      <xdr:col>81</xdr:col>
      <xdr:colOff>101600</xdr:colOff>
      <xdr:row>33</xdr:row>
      <xdr:rowOff>147425</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570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163952</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547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47534</xdr:rowOff>
    </xdr:from>
    <xdr:to>
      <xdr:col>76</xdr:col>
      <xdr:colOff>165100</xdr:colOff>
      <xdr:row>32</xdr:row>
      <xdr:rowOff>149134</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553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30</xdr:row>
      <xdr:rowOff>165661</xdr:rowOff>
    </xdr:from>
    <xdr:ext cx="59901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292795" y="5309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106796</xdr:rowOff>
    </xdr:from>
    <xdr:to>
      <xdr:col>72</xdr:col>
      <xdr:colOff>38100</xdr:colOff>
      <xdr:row>37</xdr:row>
      <xdr:rowOff>36946</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27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53473</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054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157284</xdr:rowOff>
    </xdr:from>
    <xdr:to>
      <xdr:col>67</xdr:col>
      <xdr:colOff>101600</xdr:colOff>
      <xdr:row>37</xdr:row>
      <xdr:rowOff>87434</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32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78561</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42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120082</xdr:rowOff>
    </xdr:from>
    <xdr:to>
      <xdr:col>85</xdr:col>
      <xdr:colOff>126364</xdr:colOff>
      <xdr:row>57</xdr:row>
      <xdr:rowOff>115793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692582"/>
          <a:ext cx="1269" cy="119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119620</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8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115793</xdr:rowOff>
    </xdr:from>
    <xdr:to>
      <xdr:col>86</xdr:col>
      <xdr:colOff>25400</xdr:colOff>
      <xdr:row>57</xdr:row>
      <xdr:rowOff>115793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888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66759</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67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120082</xdr:rowOff>
    </xdr:from>
    <xdr:to>
      <xdr:col>86</xdr:col>
      <xdr:colOff>25400</xdr:colOff>
      <xdr:row>50</xdr:row>
      <xdr:rowOff>120082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692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103815</xdr:rowOff>
    </xdr:from>
    <xdr:to>
      <xdr:col>85</xdr:col>
      <xdr:colOff>127000</xdr:colOff>
      <xdr:row>57</xdr:row>
      <xdr:rowOff>11259</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481300" y="9705015"/>
          <a:ext cx="838200" cy="78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140178</xdr:rowOff>
    </xdr:from>
    <xdr:ext cx="599010"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3984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117301</xdr:rowOff>
    </xdr:from>
    <xdr:to>
      <xdr:col>85</xdr:col>
      <xdr:colOff>177800</xdr:colOff>
      <xdr:row>56</xdr:row>
      <xdr:rowOff>47451</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54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103815</xdr:rowOff>
    </xdr:from>
    <xdr:to>
      <xdr:col>81</xdr:col>
      <xdr:colOff>50800</xdr:colOff>
      <xdr:row>57</xdr:row>
      <xdr:rowOff>41297</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705015"/>
          <a:ext cx="889000" cy="108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140458</xdr:rowOff>
    </xdr:from>
    <xdr:to>
      <xdr:col>81</xdr:col>
      <xdr:colOff>101600</xdr:colOff>
      <xdr:row>56</xdr:row>
      <xdr:rowOff>70608</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87135</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181795" y="9345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41297</xdr:rowOff>
    </xdr:from>
    <xdr:to>
      <xdr:col>76</xdr:col>
      <xdr:colOff>114300</xdr:colOff>
      <xdr:row>57</xdr:row>
      <xdr:rowOff>52014</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813947"/>
          <a:ext cx="889000" cy="10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149003</xdr:rowOff>
    </xdr:from>
    <xdr:to>
      <xdr:col>76</xdr:col>
      <xdr:colOff>165100</xdr:colOff>
      <xdr:row>56</xdr:row>
      <xdr:rowOff>79153</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5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95680</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35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43569</xdr:rowOff>
    </xdr:from>
    <xdr:to>
      <xdr:col>71</xdr:col>
      <xdr:colOff>177800</xdr:colOff>
      <xdr:row>57</xdr:row>
      <xdr:rowOff>52014</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816219"/>
          <a:ext cx="889000" cy="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1219</xdr:rowOff>
    </xdr:from>
    <xdr:to>
      <xdr:col>72</xdr:col>
      <xdr:colOff>38100</xdr:colOff>
      <xdr:row>56</xdr:row>
      <xdr:rowOff>102819</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0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119346</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37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160164</xdr:rowOff>
    </xdr:from>
    <xdr:to>
      <xdr:col>67</xdr:col>
      <xdr:colOff>101600</xdr:colOff>
      <xdr:row>56</xdr:row>
      <xdr:rowOff>90314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58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106841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36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131909</xdr:rowOff>
    </xdr:from>
    <xdr:to>
      <xdr:col>85</xdr:col>
      <xdr:colOff>177800</xdr:colOff>
      <xdr:row>57</xdr:row>
      <xdr:rowOff>62059</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73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46836</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64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53015</xdr:rowOff>
    </xdr:from>
    <xdr:to>
      <xdr:col>81</xdr:col>
      <xdr:colOff>101600</xdr:colOff>
      <xdr:row>56</xdr:row>
      <xdr:rowOff>154615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65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145742</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746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161947</xdr:rowOff>
    </xdr:from>
    <xdr:to>
      <xdr:col>76</xdr:col>
      <xdr:colOff>165100</xdr:colOff>
      <xdr:row>57</xdr:row>
      <xdr:rowOff>92097</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76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83224</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85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1214</xdr:rowOff>
    </xdr:from>
    <xdr:to>
      <xdr:col>72</xdr:col>
      <xdr:colOff>38100</xdr:colOff>
      <xdr:row>57</xdr:row>
      <xdr:rowOff>102814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77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93941</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86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164219</xdr:rowOff>
    </xdr:from>
    <xdr:to>
      <xdr:col>67</xdr:col>
      <xdr:colOff>101600</xdr:colOff>
      <xdr:row>57</xdr:row>
      <xdr:rowOff>94369</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76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85496</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85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87131</xdr:rowOff>
    </xdr:from>
    <xdr:to>
      <xdr:col>85</xdr:col>
      <xdr:colOff>126364</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088631"/>
          <a:ext cx="1269" cy="1424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33808</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863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155,749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87131</xdr:rowOff>
    </xdr:from>
    <xdr:to>
      <xdr:col>86</xdr:col>
      <xdr:colOff>25400</xdr:colOff>
      <xdr:row>70</xdr:row>
      <xdr:rowOff>87131</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088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47602</xdr:rowOff>
    </xdr:from>
    <xdr:to>
      <xdr:col>85</xdr:col>
      <xdr:colOff>127000</xdr:colOff>
      <xdr:row>78</xdr:row>
      <xdr:rowOff>55511</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5481300" y="13420702"/>
          <a:ext cx="838200" cy="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158458</xdr:rowOff>
    </xdr:from>
    <xdr:ext cx="534377"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188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135581</xdr:rowOff>
    </xdr:from>
    <xdr:to>
      <xdr:col>85</xdr:col>
      <xdr:colOff>177800</xdr:colOff>
      <xdr:row>78</xdr:row>
      <xdr:rowOff>65731</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33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55511</xdr:rowOff>
    </xdr:from>
    <xdr:to>
      <xdr:col>81</xdr:col>
      <xdr:colOff>50800</xdr:colOff>
      <xdr:row>78</xdr:row>
      <xdr:rowOff>99969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4592300" y="13428611"/>
          <a:ext cx="889000" cy="4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92073</xdr:rowOff>
    </xdr:from>
    <xdr:to>
      <xdr:col>81</xdr:col>
      <xdr:colOff>101600</xdr:colOff>
      <xdr:row>78</xdr:row>
      <xdr:rowOff>22223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29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38750</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14111" y="1306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99969</xdr:rowOff>
    </xdr:from>
    <xdr:to>
      <xdr:col>76</xdr:col>
      <xdr:colOff>114300</xdr:colOff>
      <xdr:row>78</xdr:row>
      <xdr:rowOff>115129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3703300" y="13473069"/>
          <a:ext cx="889000" cy="15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109547</xdr:rowOff>
    </xdr:from>
    <xdr:to>
      <xdr:col>76</xdr:col>
      <xdr:colOff>165100</xdr:colOff>
      <xdr:row>78</xdr:row>
      <xdr:rowOff>39697</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31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56224</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25111" y="1308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124019</xdr:rowOff>
    </xdr:from>
    <xdr:to>
      <xdr:col>71</xdr:col>
      <xdr:colOff>177800</xdr:colOff>
      <xdr:row>78</xdr:row>
      <xdr:rowOff>115129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814300" y="13325669"/>
          <a:ext cx="889000" cy="16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114888</xdr:rowOff>
    </xdr:from>
    <xdr:to>
      <xdr:col>72</xdr:col>
      <xdr:colOff>38100</xdr:colOff>
      <xdr:row>78</xdr:row>
      <xdr:rowOff>45038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31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61565</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36111" y="1309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116159</xdr:rowOff>
    </xdr:from>
    <xdr:to>
      <xdr:col>67</xdr:col>
      <xdr:colOff>101600</xdr:colOff>
      <xdr:row>78</xdr:row>
      <xdr:rowOff>46309</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31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37436</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47111" y="13410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168252</xdr:rowOff>
    </xdr:from>
    <xdr:to>
      <xdr:col>85</xdr:col>
      <xdr:colOff>177800</xdr:colOff>
      <xdr:row>78</xdr:row>
      <xdr:rowOff>98402</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36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114007</xdr:rowOff>
    </xdr:from>
    <xdr:ext cx="534377"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31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4711</xdr:rowOff>
    </xdr:from>
    <xdr:to>
      <xdr:col>81</xdr:col>
      <xdr:colOff>101600</xdr:colOff>
      <xdr:row>78</xdr:row>
      <xdr:rowOff>106311</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37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97438</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46428" y="1347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49169</xdr:rowOff>
    </xdr:from>
    <xdr:to>
      <xdr:col>76</xdr:col>
      <xdr:colOff>165100</xdr:colOff>
      <xdr:row>78</xdr:row>
      <xdr:rowOff>150769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42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141896</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57428" y="13514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64329</xdr:rowOff>
    </xdr:from>
    <xdr:to>
      <xdr:col>72</xdr:col>
      <xdr:colOff>38100</xdr:colOff>
      <xdr:row>78</xdr:row>
      <xdr:rowOff>165929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43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157056</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68428" y="13530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73219</xdr:rowOff>
    </xdr:from>
    <xdr:to>
      <xdr:col>67</xdr:col>
      <xdr:colOff>101600</xdr:colOff>
      <xdr:row>78</xdr:row>
      <xdr:rowOff>3369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27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19896</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47111" y="13050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125358</xdr:rowOff>
    </xdr:from>
    <xdr:to>
      <xdr:col>85</xdr:col>
      <xdr:colOff>126364</xdr:colOff>
      <xdr:row>98</xdr:row>
      <xdr:rowOff>136330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555858"/>
          <a:ext cx="1269" cy="13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140157</xdr:rowOff>
    </xdr:from>
    <xdr:ext cx="378565"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94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136330</xdr:rowOff>
    </xdr:from>
    <xdr:to>
      <xdr:col>86</xdr:col>
      <xdr:colOff>25400</xdr:colOff>
      <xdr:row>98</xdr:row>
      <xdr:rowOff>136330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93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72035</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33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303,137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125358</xdr:rowOff>
    </xdr:from>
    <xdr:to>
      <xdr:col>86</xdr:col>
      <xdr:colOff>25400</xdr:colOff>
      <xdr:row>90</xdr:row>
      <xdr:rowOff>125358</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555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115303</xdr:rowOff>
    </xdr:from>
    <xdr:to>
      <xdr:col>85</xdr:col>
      <xdr:colOff>127000</xdr:colOff>
      <xdr:row>96</xdr:row>
      <xdr:rowOff>127437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574503"/>
          <a:ext cx="838200" cy="1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82146</xdr:rowOff>
    </xdr:from>
    <xdr:ext cx="599010"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1984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59269</xdr:rowOff>
    </xdr:from>
    <xdr:to>
      <xdr:col>85</xdr:col>
      <xdr:colOff>177800</xdr:colOff>
      <xdr:row>95</xdr:row>
      <xdr:rowOff>160869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34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127437</xdr:rowOff>
    </xdr:from>
    <xdr:to>
      <xdr:col>81</xdr:col>
      <xdr:colOff>50800</xdr:colOff>
      <xdr:row>96</xdr:row>
      <xdr:rowOff>127904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586637"/>
          <a:ext cx="889000" cy="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95017</xdr:rowOff>
    </xdr:from>
    <xdr:to>
      <xdr:col>81</xdr:col>
      <xdr:colOff>101600</xdr:colOff>
      <xdr:row>96</xdr:row>
      <xdr:rowOff>25167</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3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41694</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181795" y="1615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127904</xdr:rowOff>
    </xdr:from>
    <xdr:to>
      <xdr:col>76</xdr:col>
      <xdr:colOff>114300</xdr:colOff>
      <xdr:row>96</xdr:row>
      <xdr:rowOff>147769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587104"/>
          <a:ext cx="889000" cy="19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93591</xdr:rowOff>
    </xdr:from>
    <xdr:to>
      <xdr:col>76</xdr:col>
      <xdr:colOff>165100</xdr:colOff>
      <xdr:row>96</xdr:row>
      <xdr:rowOff>23741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40268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292795" y="161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137209</xdr:rowOff>
    </xdr:from>
    <xdr:to>
      <xdr:col>71</xdr:col>
      <xdr:colOff>177800</xdr:colOff>
      <xdr:row>96</xdr:row>
      <xdr:rowOff>147769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814300" y="16596409"/>
          <a:ext cx="889000" cy="10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86623</xdr:rowOff>
    </xdr:from>
    <xdr:to>
      <xdr:col>72</xdr:col>
      <xdr:colOff>38100</xdr:colOff>
      <xdr:row>96</xdr:row>
      <xdr:rowOff>16773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33300</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03795" y="1614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105130</xdr:rowOff>
    </xdr:from>
    <xdr:to>
      <xdr:col>67</xdr:col>
      <xdr:colOff>101600</xdr:colOff>
      <xdr:row>96</xdr:row>
      <xdr:rowOff>35280</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51807</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14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64503</xdr:rowOff>
    </xdr:from>
    <xdr:to>
      <xdr:col>85</xdr:col>
      <xdr:colOff>177800</xdr:colOff>
      <xdr:row>96</xdr:row>
      <xdr:rowOff>166103</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52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42930</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50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76637</xdr:rowOff>
    </xdr:from>
    <xdr:to>
      <xdr:col>81</xdr:col>
      <xdr:colOff>101600</xdr:colOff>
      <xdr:row>97</xdr:row>
      <xdr:rowOff>6787</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53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169364</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62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77104</xdr:rowOff>
    </xdr:from>
    <xdr:to>
      <xdr:col>76</xdr:col>
      <xdr:colOff>165100</xdr:colOff>
      <xdr:row>97</xdr:row>
      <xdr:rowOff>7254</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53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169831</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62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96969</xdr:rowOff>
    </xdr:from>
    <xdr:to>
      <xdr:col>72</xdr:col>
      <xdr:colOff>38100</xdr:colOff>
      <xdr:row>97</xdr:row>
      <xdr:rowOff>27119</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55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18246</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64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86409</xdr:rowOff>
    </xdr:from>
    <xdr:to>
      <xdr:col>67</xdr:col>
      <xdr:colOff>101600</xdr:colOff>
      <xdr:row>97</xdr:row>
      <xdr:rowOff>16559</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54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7686</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63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39878</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354828"/>
          <a:ext cx="1269"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67835</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543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158005</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13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39878</xdr:rowOff>
    </xdr:from>
    <xdr:to>
      <xdr:col>116</xdr:col>
      <xdr:colOff>152400</xdr:colOff>
      <xdr:row>31</xdr:row>
      <xdr:rowOff>39878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35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34544</xdr:rowOff>
    </xdr:from>
    <xdr:to>
      <xdr:col>116</xdr:col>
      <xdr:colOff>63500</xdr:colOff>
      <xdr:row>39</xdr:row>
      <xdr:rowOff>35496</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21094"/>
          <a:ext cx="8382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156735</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003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133858</xdr:rowOff>
    </xdr:from>
    <xdr:to>
      <xdr:col>116</xdr:col>
      <xdr:colOff>114300</xdr:colOff>
      <xdr:row>39</xdr:row>
      <xdr:rowOff>64008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4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34544</xdr:rowOff>
    </xdr:from>
    <xdr:to>
      <xdr:col>111</xdr:col>
      <xdr:colOff>177800</xdr:colOff>
      <xdr:row>39</xdr:row>
      <xdr:rowOff>37782</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0434300" y="6721094"/>
          <a:ext cx="88900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94615</xdr:rowOff>
    </xdr:from>
    <xdr:to>
      <xdr:col>112</xdr:col>
      <xdr:colOff>38100</xdr:colOff>
      <xdr:row>39</xdr:row>
      <xdr:rowOff>24765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6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41292</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384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37782</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19545300" y="6724332"/>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167767</xdr:rowOff>
    </xdr:from>
    <xdr:to>
      <xdr:col>107</xdr:col>
      <xdr:colOff>101600</xdr:colOff>
      <xdr:row>38</xdr:row>
      <xdr:rowOff>97917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51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114444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286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116713</xdr:rowOff>
    </xdr:from>
    <xdr:to>
      <xdr:col>102</xdr:col>
      <xdr:colOff>165100</xdr:colOff>
      <xdr:row>39</xdr:row>
      <xdr:rowOff>46863</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3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63390</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407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143383</xdr:rowOff>
    </xdr:from>
    <xdr:to>
      <xdr:col>98</xdr:col>
      <xdr:colOff>38100</xdr:colOff>
      <xdr:row>39</xdr:row>
      <xdr:rowOff>73533</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90060</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433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156146</xdr:rowOff>
    </xdr:from>
    <xdr:to>
      <xdr:col>116</xdr:col>
      <xdr:colOff>114300</xdr:colOff>
      <xdr:row>39</xdr:row>
      <xdr:rowOff>86296</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7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112285</xdr:rowOff>
    </xdr:from>
    <xdr:ext cx="313932"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273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155194</xdr:rowOff>
    </xdr:from>
    <xdr:to>
      <xdr:col>112</xdr:col>
      <xdr:colOff>38100</xdr:colOff>
      <xdr:row>39</xdr:row>
      <xdr:rowOff>85344</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7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76471</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66333" y="67630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158432</xdr:rowOff>
    </xdr:from>
    <xdr:to>
      <xdr:col>107</xdr:col>
      <xdr:colOff>101600</xdr:colOff>
      <xdr:row>39</xdr:row>
      <xdr:rowOff>88582</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7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79709</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77333" y="67662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全体的に住民１人当たりのコストは、規模の小さな団体ほど高くなる傾向にあるため、全国平均、熊本県平均を上回っているものの、類似団体平均での比較では低い値で推移している。</a:t>
          </a:r>
        </a:p>
        <a:p>
          <a:r>
            <a:rPr kumimoji="1" lang="ja-JP" altLang="en-US" sz="1300">
              <a:latin typeface="ＭＳ Ｐゴシック" panose="020B0600070205080204" pitchFamily="50" charset="-128"/>
              <a:ea typeface="ＭＳ Ｐゴシック" panose="020B0600070205080204" pitchFamily="50" charset="-128"/>
            </a:rPr>
            <a:t>その中でも類似団体を大きく上回ったのは、総務費、民生費である。</a:t>
          </a:r>
        </a:p>
        <a:p>
          <a:r>
            <a:rPr kumimoji="1" lang="ja-JP" altLang="en-US" sz="1300">
              <a:latin typeface="ＭＳ Ｐゴシック" panose="020B0600070205080204" pitchFamily="50" charset="-128"/>
              <a:ea typeface="ＭＳ Ｐゴシック" panose="020B0600070205080204" pitchFamily="50" charset="-128"/>
            </a:rPr>
            <a:t>総務費は、ふるさと納税の大幅な増加による関連経費の増が主な要因であるが、自主財源確保になるものであることから、今後も国施策に注視しながら事業を推進していく必要がある。</a:t>
          </a:r>
        </a:p>
        <a:p>
          <a:r>
            <a:rPr kumimoji="1" lang="ja-JP" altLang="en-US" sz="1300">
              <a:latin typeface="ＭＳ Ｐゴシック" panose="020B0600070205080204" pitchFamily="50" charset="-128"/>
              <a:ea typeface="ＭＳ Ｐゴシック" panose="020B0600070205080204" pitchFamily="50" charset="-128"/>
            </a:rPr>
            <a:t>民生費は、各地域の公民館等の改修（介護基盤緊急整備特別対策事業）や新型コロナウイルス感染症対応事業（特別給付金支給、減免助成、福祉施設機能強化等）、介護職員宿舎施設整備事業等により一時的に増えた影響である。</a:t>
          </a:r>
        </a:p>
        <a:p>
          <a:r>
            <a:rPr kumimoji="1" lang="ja-JP" altLang="en-US" sz="1300">
              <a:latin typeface="ＭＳ Ｐゴシック" panose="020B0600070205080204" pitchFamily="50" charset="-128"/>
              <a:ea typeface="ＭＳ Ｐゴシック" panose="020B0600070205080204" pitchFamily="50" charset="-128"/>
            </a:rPr>
            <a:t>事業の実施にあたっては、今後も財源の確保を念頭に推進していく必要がある。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熊本県高森町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財政調整基金は熊本地震等により被災した経験から、被災時に取り崩す分として</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億円程度を確保しなければならないと考えている。</a:t>
          </a:r>
        </a:p>
        <a:p>
          <a:r>
            <a:rPr kumimoji="1" lang="ja-JP" altLang="en-US" sz="1400">
              <a:latin typeface="ＭＳ ゴシック" pitchFamily="49" charset="-128"/>
              <a:ea typeface="ＭＳ ゴシック" pitchFamily="49" charset="-128"/>
            </a:rPr>
            <a:t>　また、これまでの新型コロナウイルス感染症への対応も財政調整基金に比較的余裕があることから可能であったが、令和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の実質単年度収支は地方交付税（普通交付税、特別交付税）、ふるさと応援寄付金が増加したことにより昨年度に続きプラスとなった。今後、大規模事業も計画しているため、引き続き、健全な財政運営に努め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熊本県高森町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すべての会計において黒字決算となっている。</a:t>
          </a:r>
        </a:p>
        <a:p>
          <a:r>
            <a:rPr kumimoji="1" lang="ja-JP" altLang="en-US" sz="1400">
              <a:latin typeface="ＭＳ ゴシック" pitchFamily="49" charset="-128"/>
              <a:ea typeface="ＭＳ ゴシック" pitchFamily="49" charset="-128"/>
            </a:rPr>
            <a:t>　しかし、一般会計は今後、扶助費等の増加に加え、公債費も増加に転じる見込みとなっており、予断を許さない状況である。</a:t>
          </a:r>
        </a:p>
        <a:p>
          <a:r>
            <a:rPr kumimoji="1" lang="ja-JP" altLang="en-US" sz="1400">
              <a:latin typeface="ＭＳ ゴシック" pitchFamily="49" charset="-128"/>
              <a:ea typeface="ＭＳ ゴシック" pitchFamily="49" charset="-128"/>
            </a:rPr>
            <a:t>　また、国民健康保険事業特別会計及び介護保険事業特別会計は医療費等の増加により、一般会計からの繰出金も増加傾向である。引き続き、黒字を維持するためにも歳入の確実な確保と歳出削減を徹底し、健全な財政運営に努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 zeroHeight="1" x14ac:dyDescent="0.2"/>
  <cols>
    <col min="1" max="11" width="2.08984375" style="177" customWidth="1"/>
    <col min="12" max="12" width="2.26953125" style="177" customWidth="1"/>
    <col min="13" max="17" width="2.36328125" style="177" customWidth="1"/>
    <col min="18" max="119" width="2.08984375" style="177" customWidth="1"/>
    <col min="120" max="16384" width="0" style="177" hidden="1"/>
  </cols>
  <sheetData>
    <row r="1" spans="1:119" ht="33" customHeight="1" x14ac:dyDescent="0.2">
      <c r="B1" s="418" t="s">
        <v>80</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 thickBot="1" x14ac:dyDescent="0.25">
      <c r="B2" s="179" t="s">
        <v>81</v>
      </c>
      <c r="C2" s="179"/>
      <c r="D2" s="180"/>
    </row>
    <row r="3" spans="1:119" ht="18.75" customHeight="1" thickBot="1" x14ac:dyDescent="0.25">
      <c r="A3" s="178"/>
      <c r="B3" s="419" t="s">
        <v>82</v>
      </c>
      <c r="C3" s="420"/>
      <c r="D3" s="420"/>
      <c r="E3" s="421"/>
      <c r="F3" s="421"/>
      <c r="G3" s="421"/>
      <c r="H3" s="421"/>
      <c r="I3" s="421"/>
      <c r="J3" s="421"/>
      <c r="K3" s="421"/>
      <c r="L3" s="421" t="s">
        <v>83</v>
      </c>
      <c r="M3" s="421"/>
      <c r="N3" s="421"/>
      <c r="O3" s="421"/>
      <c r="P3" s="421"/>
      <c r="Q3" s="421"/>
      <c r="R3" s="428"/>
      <c r="S3" s="428"/>
      <c r="T3" s="428"/>
      <c r="U3" s="428"/>
      <c r="V3" s="429"/>
      <c r="W3" s="403" t="s">
        <v>84</v>
      </c>
      <c r="X3" s="404"/>
      <c r="Y3" s="404"/>
      <c r="Z3" s="404"/>
      <c r="AA3" s="404"/>
      <c r="AB3" s="420"/>
      <c r="AC3" s="428" t="s">
        <v>85</v>
      </c>
      <c r="AD3" s="404"/>
      <c r="AE3" s="404"/>
      <c r="AF3" s="404"/>
      <c r="AG3" s="404"/>
      <c r="AH3" s="404"/>
      <c r="AI3" s="404"/>
      <c r="AJ3" s="404"/>
      <c r="AK3" s="404"/>
      <c r="AL3" s="405"/>
      <c r="AM3" s="403" t="s">
        <v>86</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87</v>
      </c>
      <c r="BO3" s="404"/>
      <c r="BP3" s="404"/>
      <c r="BQ3" s="404"/>
      <c r="BR3" s="404"/>
      <c r="BS3" s="404"/>
      <c r="BT3" s="404"/>
      <c r="BU3" s="405"/>
      <c r="BV3" s="403" t="s">
        <v>88</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89</v>
      </c>
      <c r="CU3" s="404"/>
      <c r="CV3" s="404"/>
      <c r="CW3" s="404"/>
      <c r="CX3" s="404"/>
      <c r="CY3" s="404"/>
      <c r="CZ3" s="404"/>
      <c r="DA3" s="405"/>
      <c r="DB3" s="403" t="s">
        <v>90</v>
      </c>
      <c r="DC3" s="404"/>
      <c r="DD3" s="404"/>
      <c r="DE3" s="404"/>
      <c r="DF3" s="404"/>
      <c r="DG3" s="404"/>
      <c r="DH3" s="404"/>
      <c r="DI3" s="405"/>
    </row>
    <row r="4" spans="1:119" ht="18.75" customHeight="1" x14ac:dyDescent="0.2">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91</v>
      </c>
      <c r="AZ4" s="407"/>
      <c r="BA4" s="407"/>
      <c r="BB4" s="407"/>
      <c r="BC4" s="407"/>
      <c r="BD4" s="407"/>
      <c r="BE4" s="407"/>
      <c r="BF4" s="407"/>
      <c r="BG4" s="407"/>
      <c r="BH4" s="407"/>
      <c r="BI4" s="407"/>
      <c r="BJ4" s="407"/>
      <c r="BK4" s="407"/>
      <c r="BL4" s="407"/>
      <c r="BM4" s="408"/>
      <c r="BN4" s="409">
        <v>9604820</v>
      </c>
      <c r="BO4" s="410"/>
      <c r="BP4" s="410"/>
      <c r="BQ4" s="410"/>
      <c r="BR4" s="410"/>
      <c r="BS4" s="410"/>
      <c r="BT4" s="410"/>
      <c r="BU4" s="411"/>
      <c r="BV4" s="409">
        <v>7658870</v>
      </c>
      <c r="BW4" s="410"/>
      <c r="BX4" s="410"/>
      <c r="BY4" s="410"/>
      <c r="BZ4" s="410"/>
      <c r="CA4" s="410"/>
      <c r="CB4" s="410"/>
      <c r="CC4" s="411"/>
      <c r="CD4" s="412" t="s">
        <v>92</v>
      </c>
      <c r="CE4" s="413"/>
      <c r="CF4" s="413"/>
      <c r="CG4" s="413"/>
      <c r="CH4" s="413"/>
      <c r="CI4" s="413"/>
      <c r="CJ4" s="413"/>
      <c r="CK4" s="413"/>
      <c r="CL4" s="413"/>
      <c r="CM4" s="413"/>
      <c r="CN4" s="413"/>
      <c r="CO4" s="413"/>
      <c r="CP4" s="413"/>
      <c r="CQ4" s="413"/>
      <c r="CR4" s="413"/>
      <c r="CS4" s="414"/>
      <c r="CT4" s="415">
        <v>5.4</v>
      </c>
      <c r="CU4" s="416"/>
      <c r="CV4" s="416"/>
      <c r="CW4" s="416"/>
      <c r="CX4" s="416"/>
      <c r="CY4" s="416"/>
      <c r="CZ4" s="416"/>
      <c r="DA4" s="417"/>
      <c r="DB4" s="415">
        <v>5.2</v>
      </c>
      <c r="DC4" s="416"/>
      <c r="DD4" s="416"/>
      <c r="DE4" s="416"/>
      <c r="DF4" s="416"/>
      <c r="DG4" s="416"/>
      <c r="DH4" s="416"/>
      <c r="DI4" s="417"/>
    </row>
    <row r="5" spans="1:119" ht="18.75" customHeight="1" x14ac:dyDescent="0.2">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93</v>
      </c>
      <c r="AN5" s="476"/>
      <c r="AO5" s="476"/>
      <c r="AP5" s="476"/>
      <c r="AQ5" s="476"/>
      <c r="AR5" s="476"/>
      <c r="AS5" s="476"/>
      <c r="AT5" s="477"/>
      <c r="AU5" s="478" t="s">
        <v>94</v>
      </c>
      <c r="AV5" s="479"/>
      <c r="AW5" s="479"/>
      <c r="AX5" s="479"/>
      <c r="AY5" s="480" t="s">
        <v>95</v>
      </c>
      <c r="AZ5" s="481"/>
      <c r="BA5" s="481"/>
      <c r="BB5" s="481"/>
      <c r="BC5" s="481"/>
      <c r="BD5" s="481"/>
      <c r="BE5" s="481"/>
      <c r="BF5" s="481"/>
      <c r="BG5" s="481"/>
      <c r="BH5" s="481"/>
      <c r="BI5" s="481"/>
      <c r="BJ5" s="481"/>
      <c r="BK5" s="481"/>
      <c r="BL5" s="481"/>
      <c r="BM5" s="482"/>
      <c r="BN5" s="446">
        <v>9380353</v>
      </c>
      <c r="BO5" s="447"/>
      <c r="BP5" s="447"/>
      <c r="BQ5" s="447"/>
      <c r="BR5" s="447"/>
      <c r="BS5" s="447"/>
      <c r="BT5" s="447"/>
      <c r="BU5" s="448"/>
      <c r="BV5" s="446">
        <v>7449525</v>
      </c>
      <c r="BW5" s="447"/>
      <c r="BX5" s="447"/>
      <c r="BY5" s="447"/>
      <c r="BZ5" s="447"/>
      <c r="CA5" s="447"/>
      <c r="CB5" s="447"/>
      <c r="CC5" s="448"/>
      <c r="CD5" s="449" t="s">
        <v>96</v>
      </c>
      <c r="CE5" s="450"/>
      <c r="CF5" s="450"/>
      <c r="CG5" s="450"/>
      <c r="CH5" s="450"/>
      <c r="CI5" s="450"/>
      <c r="CJ5" s="450"/>
      <c r="CK5" s="450"/>
      <c r="CL5" s="450"/>
      <c r="CM5" s="450"/>
      <c r="CN5" s="450"/>
      <c r="CO5" s="450"/>
      <c r="CP5" s="450"/>
      <c r="CQ5" s="450"/>
      <c r="CR5" s="450"/>
      <c r="CS5" s="451"/>
      <c r="CT5" s="443">
        <v>77.5</v>
      </c>
      <c r="CU5" s="444"/>
      <c r="CV5" s="444"/>
      <c r="CW5" s="444"/>
      <c r="CX5" s="444"/>
      <c r="CY5" s="444"/>
      <c r="CZ5" s="444"/>
      <c r="DA5" s="445"/>
      <c r="DB5" s="443">
        <v>83.5</v>
      </c>
      <c r="DC5" s="444"/>
      <c r="DD5" s="444"/>
      <c r="DE5" s="444"/>
      <c r="DF5" s="444"/>
      <c r="DG5" s="444"/>
      <c r="DH5" s="444"/>
      <c r="DI5" s="445"/>
    </row>
    <row r="6" spans="1:119" ht="18.75" customHeight="1" x14ac:dyDescent="0.2">
      <c r="A6" s="178"/>
      <c r="B6" s="452" t="s">
        <v>97</v>
      </c>
      <c r="C6" s="453"/>
      <c r="D6" s="453"/>
      <c r="E6" s="454"/>
      <c r="F6" s="454"/>
      <c r="G6" s="454"/>
      <c r="H6" s="454"/>
      <c r="I6" s="454"/>
      <c r="J6" s="454"/>
      <c r="K6" s="454"/>
      <c r="L6" s="454" t="s">
        <v>98</v>
      </c>
      <c r="M6" s="454"/>
      <c r="N6" s="454"/>
      <c r="O6" s="454"/>
      <c r="P6" s="454"/>
      <c r="Q6" s="454"/>
      <c r="R6" s="458"/>
      <c r="S6" s="458"/>
      <c r="T6" s="458"/>
      <c r="U6" s="458"/>
      <c r="V6" s="459"/>
      <c r="W6" s="462" t="s">
        <v>99</v>
      </c>
      <c r="X6" s="463"/>
      <c r="Y6" s="463"/>
      <c r="Z6" s="463"/>
      <c r="AA6" s="463"/>
      <c r="AB6" s="453"/>
      <c r="AC6" s="466" t="s">
        <v>100</v>
      </c>
      <c r="AD6" s="467"/>
      <c r="AE6" s="467"/>
      <c r="AF6" s="467"/>
      <c r="AG6" s="467"/>
      <c r="AH6" s="467"/>
      <c r="AI6" s="467"/>
      <c r="AJ6" s="467"/>
      <c r="AK6" s="467"/>
      <c r="AL6" s="468"/>
      <c r="AM6" s="475" t="s">
        <v>101</v>
      </c>
      <c r="AN6" s="476"/>
      <c r="AO6" s="476"/>
      <c r="AP6" s="476"/>
      <c r="AQ6" s="476"/>
      <c r="AR6" s="476"/>
      <c r="AS6" s="476"/>
      <c r="AT6" s="477"/>
      <c r="AU6" s="478" t="s">
        <v>102</v>
      </c>
      <c r="AV6" s="479"/>
      <c r="AW6" s="479"/>
      <c r="AX6" s="479"/>
      <c r="AY6" s="480" t="s">
        <v>103</v>
      </c>
      <c r="AZ6" s="481"/>
      <c r="BA6" s="481"/>
      <c r="BB6" s="481"/>
      <c r="BC6" s="481"/>
      <c r="BD6" s="481"/>
      <c r="BE6" s="481"/>
      <c r="BF6" s="481"/>
      <c r="BG6" s="481"/>
      <c r="BH6" s="481"/>
      <c r="BI6" s="481"/>
      <c r="BJ6" s="481"/>
      <c r="BK6" s="481"/>
      <c r="BL6" s="481"/>
      <c r="BM6" s="482"/>
      <c r="BN6" s="446">
        <v>224467</v>
      </c>
      <c r="BO6" s="447"/>
      <c r="BP6" s="447"/>
      <c r="BQ6" s="447"/>
      <c r="BR6" s="447"/>
      <c r="BS6" s="447"/>
      <c r="BT6" s="447"/>
      <c r="BU6" s="448"/>
      <c r="BV6" s="446">
        <v>209345</v>
      </c>
      <c r="BW6" s="447"/>
      <c r="BX6" s="447"/>
      <c r="BY6" s="447"/>
      <c r="BZ6" s="447"/>
      <c r="CA6" s="447"/>
      <c r="CB6" s="447"/>
      <c r="CC6" s="448"/>
      <c r="CD6" s="449" t="s">
        <v>104</v>
      </c>
      <c r="CE6" s="450"/>
      <c r="CF6" s="450"/>
      <c r="CG6" s="450"/>
      <c r="CH6" s="450"/>
      <c r="CI6" s="450"/>
      <c r="CJ6" s="450"/>
      <c r="CK6" s="450"/>
      <c r="CL6" s="450"/>
      <c r="CM6" s="450"/>
      <c r="CN6" s="450"/>
      <c r="CO6" s="450"/>
      <c r="CP6" s="450"/>
      <c r="CQ6" s="450"/>
      <c r="CR6" s="450"/>
      <c r="CS6" s="451"/>
      <c r="CT6" s="483">
        <v>79.5</v>
      </c>
      <c r="CU6" s="484"/>
      <c r="CV6" s="484"/>
      <c r="CW6" s="484"/>
      <c r="CX6" s="484"/>
      <c r="CY6" s="484"/>
      <c r="CZ6" s="484"/>
      <c r="DA6" s="485"/>
      <c r="DB6" s="483">
        <v>86.1</v>
      </c>
      <c r="DC6" s="484"/>
      <c r="DD6" s="484"/>
      <c r="DE6" s="484"/>
      <c r="DF6" s="484"/>
      <c r="DG6" s="484"/>
      <c r="DH6" s="484"/>
      <c r="DI6" s="485"/>
    </row>
    <row r="7" spans="1:119" ht="18.75" customHeight="1" x14ac:dyDescent="0.2">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105</v>
      </c>
      <c r="AN7" s="476"/>
      <c r="AO7" s="476"/>
      <c r="AP7" s="476"/>
      <c r="AQ7" s="476"/>
      <c r="AR7" s="476"/>
      <c r="AS7" s="476"/>
      <c r="AT7" s="477"/>
      <c r="AU7" s="478" t="s">
        <v>106</v>
      </c>
      <c r="AV7" s="479"/>
      <c r="AW7" s="479"/>
      <c r="AX7" s="479"/>
      <c r="AY7" s="480" t="s">
        <v>107</v>
      </c>
      <c r="AZ7" s="481"/>
      <c r="BA7" s="481"/>
      <c r="BB7" s="481"/>
      <c r="BC7" s="481"/>
      <c r="BD7" s="481"/>
      <c r="BE7" s="481"/>
      <c r="BF7" s="481"/>
      <c r="BG7" s="481"/>
      <c r="BH7" s="481"/>
      <c r="BI7" s="481"/>
      <c r="BJ7" s="481"/>
      <c r="BK7" s="481"/>
      <c r="BL7" s="481"/>
      <c r="BM7" s="482"/>
      <c r="BN7" s="446">
        <v>53077</v>
      </c>
      <c r="BO7" s="447"/>
      <c r="BP7" s="447"/>
      <c r="BQ7" s="447"/>
      <c r="BR7" s="447"/>
      <c r="BS7" s="447"/>
      <c r="BT7" s="447"/>
      <c r="BU7" s="448"/>
      <c r="BV7" s="446">
        <v>57006</v>
      </c>
      <c r="BW7" s="447"/>
      <c r="BX7" s="447"/>
      <c r="BY7" s="447"/>
      <c r="BZ7" s="447"/>
      <c r="CA7" s="447"/>
      <c r="CB7" s="447"/>
      <c r="CC7" s="448"/>
      <c r="CD7" s="449" t="s">
        <v>108</v>
      </c>
      <c r="CE7" s="450"/>
      <c r="CF7" s="450"/>
      <c r="CG7" s="450"/>
      <c r="CH7" s="450"/>
      <c r="CI7" s="450"/>
      <c r="CJ7" s="450"/>
      <c r="CK7" s="450"/>
      <c r="CL7" s="450"/>
      <c r="CM7" s="450"/>
      <c r="CN7" s="450"/>
      <c r="CO7" s="450"/>
      <c r="CP7" s="450"/>
      <c r="CQ7" s="450"/>
      <c r="CR7" s="450"/>
      <c r="CS7" s="451"/>
      <c r="CT7" s="446">
        <v>3194541</v>
      </c>
      <c r="CU7" s="447"/>
      <c r="CV7" s="447"/>
      <c r="CW7" s="447"/>
      <c r="CX7" s="447"/>
      <c r="CY7" s="447"/>
      <c r="CZ7" s="447"/>
      <c r="DA7" s="448"/>
      <c r="DB7" s="446">
        <v>2944379</v>
      </c>
      <c r="DC7" s="447"/>
      <c r="DD7" s="447"/>
      <c r="DE7" s="447"/>
      <c r="DF7" s="447"/>
      <c r="DG7" s="447"/>
      <c r="DH7" s="447"/>
      <c r="DI7" s="448"/>
    </row>
    <row r="8" spans="1:119" ht="18.75" customHeight="1" thickBot="1" x14ac:dyDescent="0.25">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109</v>
      </c>
      <c r="AN8" s="476"/>
      <c r="AO8" s="476"/>
      <c r="AP8" s="476"/>
      <c r="AQ8" s="476"/>
      <c r="AR8" s="476"/>
      <c r="AS8" s="476"/>
      <c r="AT8" s="477"/>
      <c r="AU8" s="478" t="s">
        <v>102</v>
      </c>
      <c r="AV8" s="479"/>
      <c r="AW8" s="479"/>
      <c r="AX8" s="479"/>
      <c r="AY8" s="480" t="s">
        <v>110</v>
      </c>
      <c r="AZ8" s="481"/>
      <c r="BA8" s="481"/>
      <c r="BB8" s="481"/>
      <c r="BC8" s="481"/>
      <c r="BD8" s="481"/>
      <c r="BE8" s="481"/>
      <c r="BF8" s="481"/>
      <c r="BG8" s="481"/>
      <c r="BH8" s="481"/>
      <c r="BI8" s="481"/>
      <c r="BJ8" s="481"/>
      <c r="BK8" s="481"/>
      <c r="BL8" s="481"/>
      <c r="BM8" s="482"/>
      <c r="BN8" s="446">
        <v>171390</v>
      </c>
      <c r="BO8" s="447"/>
      <c r="BP8" s="447"/>
      <c r="BQ8" s="447"/>
      <c r="BR8" s="447"/>
      <c r="BS8" s="447"/>
      <c r="BT8" s="447"/>
      <c r="BU8" s="448"/>
      <c r="BV8" s="446">
        <v>152339</v>
      </c>
      <c r="BW8" s="447"/>
      <c r="BX8" s="447"/>
      <c r="BY8" s="447"/>
      <c r="BZ8" s="447"/>
      <c r="CA8" s="447"/>
      <c r="CB8" s="447"/>
      <c r="CC8" s="448"/>
      <c r="CD8" s="449" t="s">
        <v>111</v>
      </c>
      <c r="CE8" s="450"/>
      <c r="CF8" s="450"/>
      <c r="CG8" s="450"/>
      <c r="CH8" s="450"/>
      <c r="CI8" s="450"/>
      <c r="CJ8" s="450"/>
      <c r="CK8" s="450"/>
      <c r="CL8" s="450"/>
      <c r="CM8" s="450"/>
      <c r="CN8" s="450"/>
      <c r="CO8" s="450"/>
      <c r="CP8" s="450"/>
      <c r="CQ8" s="450"/>
      <c r="CR8" s="450"/>
      <c r="CS8" s="451"/>
      <c r="CT8" s="486">
        <v>0.24</v>
      </c>
      <c r="CU8" s="487"/>
      <c r="CV8" s="487"/>
      <c r="CW8" s="487"/>
      <c r="CX8" s="487"/>
      <c r="CY8" s="487"/>
      <c r="CZ8" s="487"/>
      <c r="DA8" s="488"/>
      <c r="DB8" s="486">
        <v>0.25</v>
      </c>
      <c r="DC8" s="487"/>
      <c r="DD8" s="487"/>
      <c r="DE8" s="487"/>
      <c r="DF8" s="487"/>
      <c r="DG8" s="487"/>
      <c r="DH8" s="487"/>
      <c r="DI8" s="488"/>
    </row>
    <row r="9" spans="1:119" ht="18.75" customHeight="1" thickBot="1" x14ac:dyDescent="0.25">
      <c r="A9" s="178"/>
      <c r="B9" s="440" t="s">
        <v>112</v>
      </c>
      <c r="C9" s="441"/>
      <c r="D9" s="441"/>
      <c r="E9" s="441"/>
      <c r="F9" s="441"/>
      <c r="G9" s="441"/>
      <c r="H9" s="441"/>
      <c r="I9" s="441"/>
      <c r="J9" s="441"/>
      <c r="K9" s="489"/>
      <c r="L9" s="490" t="s">
        <v>113</v>
      </c>
      <c r="M9" s="491"/>
      <c r="N9" s="491"/>
      <c r="O9" s="491"/>
      <c r="P9" s="491"/>
      <c r="Q9" s="492"/>
      <c r="R9" s="493">
        <v>5789</v>
      </c>
      <c r="S9" s="494"/>
      <c r="T9" s="494"/>
      <c r="U9" s="494"/>
      <c r="V9" s="495"/>
      <c r="W9" s="403" t="s">
        <v>114</v>
      </c>
      <c r="X9" s="404"/>
      <c r="Y9" s="404"/>
      <c r="Z9" s="404"/>
      <c r="AA9" s="404"/>
      <c r="AB9" s="404"/>
      <c r="AC9" s="404"/>
      <c r="AD9" s="404"/>
      <c r="AE9" s="404"/>
      <c r="AF9" s="404"/>
      <c r="AG9" s="404"/>
      <c r="AH9" s="404"/>
      <c r="AI9" s="404"/>
      <c r="AJ9" s="404"/>
      <c r="AK9" s="404"/>
      <c r="AL9" s="405"/>
      <c r="AM9" s="475" t="s">
        <v>115</v>
      </c>
      <c r="AN9" s="476"/>
      <c r="AO9" s="476"/>
      <c r="AP9" s="476"/>
      <c r="AQ9" s="476"/>
      <c r="AR9" s="476"/>
      <c r="AS9" s="476"/>
      <c r="AT9" s="477"/>
      <c r="AU9" s="478" t="s">
        <v>102</v>
      </c>
      <c r="AV9" s="479"/>
      <c r="AW9" s="479"/>
      <c r="AX9" s="479"/>
      <c r="AY9" s="480" t="s">
        <v>116</v>
      </c>
      <c r="AZ9" s="481"/>
      <c r="BA9" s="481"/>
      <c r="BB9" s="481"/>
      <c r="BC9" s="481"/>
      <c r="BD9" s="481"/>
      <c r="BE9" s="481"/>
      <c r="BF9" s="481"/>
      <c r="BG9" s="481"/>
      <c r="BH9" s="481"/>
      <c r="BI9" s="481"/>
      <c r="BJ9" s="481"/>
      <c r="BK9" s="481"/>
      <c r="BL9" s="481"/>
      <c r="BM9" s="482"/>
      <c r="BN9" s="446">
        <v>19051</v>
      </c>
      <c r="BO9" s="447"/>
      <c r="BP9" s="447"/>
      <c r="BQ9" s="447"/>
      <c r="BR9" s="447"/>
      <c r="BS9" s="447"/>
      <c r="BT9" s="447"/>
      <c r="BU9" s="448"/>
      <c r="BV9" s="446">
        <v>-28552</v>
      </c>
      <c r="BW9" s="447"/>
      <c r="BX9" s="447"/>
      <c r="BY9" s="447"/>
      <c r="BZ9" s="447"/>
      <c r="CA9" s="447"/>
      <c r="CB9" s="447"/>
      <c r="CC9" s="448"/>
      <c r="CD9" s="449" t="s">
        <v>117</v>
      </c>
      <c r="CE9" s="450"/>
      <c r="CF9" s="450"/>
      <c r="CG9" s="450"/>
      <c r="CH9" s="450"/>
      <c r="CI9" s="450"/>
      <c r="CJ9" s="450"/>
      <c r="CK9" s="450"/>
      <c r="CL9" s="450"/>
      <c r="CM9" s="450"/>
      <c r="CN9" s="450"/>
      <c r="CO9" s="450"/>
      <c r="CP9" s="450"/>
      <c r="CQ9" s="450"/>
      <c r="CR9" s="450"/>
      <c r="CS9" s="451"/>
      <c r="CT9" s="443">
        <v>12.2</v>
      </c>
      <c r="CU9" s="444"/>
      <c r="CV9" s="444"/>
      <c r="CW9" s="444"/>
      <c r="CX9" s="444"/>
      <c r="CY9" s="444"/>
      <c r="CZ9" s="444"/>
      <c r="DA9" s="445"/>
      <c r="DB9" s="443">
        <v>12.3</v>
      </c>
      <c r="DC9" s="444"/>
      <c r="DD9" s="444"/>
      <c r="DE9" s="444"/>
      <c r="DF9" s="444"/>
      <c r="DG9" s="444"/>
      <c r="DH9" s="444"/>
      <c r="DI9" s="445"/>
    </row>
    <row r="10" spans="1:119" ht="18.75" customHeight="1" thickBot="1" x14ac:dyDescent="0.25">
      <c r="A10" s="178"/>
      <c r="B10" s="440"/>
      <c r="C10" s="441"/>
      <c r="D10" s="441"/>
      <c r="E10" s="441"/>
      <c r="F10" s="441"/>
      <c r="G10" s="441"/>
      <c r="H10" s="441"/>
      <c r="I10" s="441"/>
      <c r="J10" s="441"/>
      <c r="K10" s="489"/>
      <c r="L10" s="496" t="s">
        <v>118</v>
      </c>
      <c r="M10" s="476"/>
      <c r="N10" s="476"/>
      <c r="O10" s="476"/>
      <c r="P10" s="476"/>
      <c r="Q10" s="477"/>
      <c r="R10" s="497">
        <v>6325</v>
      </c>
      <c r="S10" s="498"/>
      <c r="T10" s="498"/>
      <c r="U10" s="498"/>
      <c r="V10" s="499"/>
      <c r="W10" s="434"/>
      <c r="X10" s="435"/>
      <c r="Y10" s="435"/>
      <c r="Z10" s="435"/>
      <c r="AA10" s="435"/>
      <c r="AB10" s="435"/>
      <c r="AC10" s="435"/>
      <c r="AD10" s="435"/>
      <c r="AE10" s="435"/>
      <c r="AF10" s="435"/>
      <c r="AG10" s="435"/>
      <c r="AH10" s="435"/>
      <c r="AI10" s="435"/>
      <c r="AJ10" s="435"/>
      <c r="AK10" s="435"/>
      <c r="AL10" s="438"/>
      <c r="AM10" s="475" t="s">
        <v>119</v>
      </c>
      <c r="AN10" s="476"/>
      <c r="AO10" s="476"/>
      <c r="AP10" s="476"/>
      <c r="AQ10" s="476"/>
      <c r="AR10" s="476"/>
      <c r="AS10" s="476"/>
      <c r="AT10" s="477"/>
      <c r="AU10" s="478" t="s">
        <v>120</v>
      </c>
      <c r="AV10" s="479"/>
      <c r="AW10" s="479"/>
      <c r="AX10" s="479"/>
      <c r="AY10" s="480" t="s">
        <v>121</v>
      </c>
      <c r="AZ10" s="481"/>
      <c r="BA10" s="481"/>
      <c r="BB10" s="481"/>
      <c r="BC10" s="481"/>
      <c r="BD10" s="481"/>
      <c r="BE10" s="481"/>
      <c r="BF10" s="481"/>
      <c r="BG10" s="481"/>
      <c r="BH10" s="481"/>
      <c r="BI10" s="481"/>
      <c r="BJ10" s="481"/>
      <c r="BK10" s="481"/>
      <c r="BL10" s="481"/>
      <c r="BM10" s="482"/>
      <c r="BN10" s="446">
        <v>377195</v>
      </c>
      <c r="BO10" s="447"/>
      <c r="BP10" s="447"/>
      <c r="BQ10" s="447"/>
      <c r="BR10" s="447"/>
      <c r="BS10" s="447"/>
      <c r="BT10" s="447"/>
      <c r="BU10" s="448"/>
      <c r="BV10" s="446">
        <v>152280</v>
      </c>
      <c r="BW10" s="447"/>
      <c r="BX10" s="447"/>
      <c r="BY10" s="447"/>
      <c r="BZ10" s="447"/>
      <c r="CA10" s="447"/>
      <c r="CB10" s="447"/>
      <c r="CC10" s="448"/>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40"/>
      <c r="C11" s="441"/>
      <c r="D11" s="441"/>
      <c r="E11" s="441"/>
      <c r="F11" s="441"/>
      <c r="G11" s="441"/>
      <c r="H11" s="441"/>
      <c r="I11" s="441"/>
      <c r="J11" s="441"/>
      <c r="K11" s="489"/>
      <c r="L11" s="500" t="s">
        <v>123</v>
      </c>
      <c r="M11" s="501"/>
      <c r="N11" s="501"/>
      <c r="O11" s="501"/>
      <c r="P11" s="501"/>
      <c r="Q11" s="502"/>
      <c r="R11" s="503" t="s">
        <v>124</v>
      </c>
      <c r="S11" s="504"/>
      <c r="T11" s="504"/>
      <c r="U11" s="504"/>
      <c r="V11" s="505"/>
      <c r="W11" s="434"/>
      <c r="X11" s="435"/>
      <c r="Y11" s="435"/>
      <c r="Z11" s="435"/>
      <c r="AA11" s="435"/>
      <c r="AB11" s="435"/>
      <c r="AC11" s="435"/>
      <c r="AD11" s="435"/>
      <c r="AE11" s="435"/>
      <c r="AF11" s="435"/>
      <c r="AG11" s="435"/>
      <c r="AH11" s="435"/>
      <c r="AI11" s="435"/>
      <c r="AJ11" s="435"/>
      <c r="AK11" s="435"/>
      <c r="AL11" s="438"/>
      <c r="AM11" s="475" t="s">
        <v>125</v>
      </c>
      <c r="AN11" s="476"/>
      <c r="AO11" s="476"/>
      <c r="AP11" s="476"/>
      <c r="AQ11" s="476"/>
      <c r="AR11" s="476"/>
      <c r="AS11" s="476"/>
      <c r="AT11" s="477"/>
      <c r="AU11" s="478" t="s">
        <v>126</v>
      </c>
      <c r="AV11" s="479"/>
      <c r="AW11" s="479"/>
      <c r="AX11" s="479"/>
      <c r="AY11" s="480" t="s">
        <v>127</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128</v>
      </c>
      <c r="CE11" s="450"/>
      <c r="CF11" s="450"/>
      <c r="CG11" s="450"/>
      <c r="CH11" s="450"/>
      <c r="CI11" s="450"/>
      <c r="CJ11" s="450"/>
      <c r="CK11" s="450"/>
      <c r="CL11" s="450"/>
      <c r="CM11" s="450"/>
      <c r="CN11" s="450"/>
      <c r="CO11" s="450"/>
      <c r="CP11" s="450"/>
      <c r="CQ11" s="450"/>
      <c r="CR11" s="450"/>
      <c r="CS11" s="451"/>
      <c r="CT11" s="486" t="s">
        <v>129</v>
      </c>
      <c r="CU11" s="487"/>
      <c r="CV11" s="487"/>
      <c r="CW11" s="487"/>
      <c r="CX11" s="487"/>
      <c r="CY11" s="487"/>
      <c r="CZ11" s="487"/>
      <c r="DA11" s="488"/>
      <c r="DB11" s="486" t="s">
        <v>130</v>
      </c>
      <c r="DC11" s="487"/>
      <c r="DD11" s="487"/>
      <c r="DE11" s="487"/>
      <c r="DF11" s="487"/>
      <c r="DG11" s="487"/>
      <c r="DH11" s="487"/>
      <c r="DI11" s="488"/>
    </row>
    <row r="12" spans="1:119" ht="18.75" customHeight="1" x14ac:dyDescent="0.2">
      <c r="A12" s="178"/>
      <c r="B12" s="506" t="s">
        <v>131</v>
      </c>
      <c r="C12" s="507"/>
      <c r="D12" s="507"/>
      <c r="E12" s="507"/>
      <c r="F12" s="507"/>
      <c r="G12" s="507"/>
      <c r="H12" s="507"/>
      <c r="I12" s="507"/>
      <c r="J12" s="507"/>
      <c r="K12" s="508"/>
      <c r="L12" s="515" t="s">
        <v>132</v>
      </c>
      <c r="M12" s="516"/>
      <c r="N12" s="516"/>
      <c r="O12" s="516"/>
      <c r="P12" s="516"/>
      <c r="Q12" s="517"/>
      <c r="R12" s="518">
        <v>6121</v>
      </c>
      <c r="S12" s="519"/>
      <c r="T12" s="519"/>
      <c r="U12" s="519"/>
      <c r="V12" s="520"/>
      <c r="W12" s="521" t="s">
        <v>1</v>
      </c>
      <c r="X12" s="479"/>
      <c r="Y12" s="479"/>
      <c r="Z12" s="479"/>
      <c r="AA12" s="479"/>
      <c r="AB12" s="522"/>
      <c r="AC12" s="523" t="s">
        <v>133</v>
      </c>
      <c r="AD12" s="524"/>
      <c r="AE12" s="524"/>
      <c r="AF12" s="524"/>
      <c r="AG12" s="525"/>
      <c r="AH12" s="523" t="s">
        <v>134</v>
      </c>
      <c r="AI12" s="524"/>
      <c r="AJ12" s="524"/>
      <c r="AK12" s="524"/>
      <c r="AL12" s="526"/>
      <c r="AM12" s="475" t="s">
        <v>135</v>
      </c>
      <c r="AN12" s="476"/>
      <c r="AO12" s="476"/>
      <c r="AP12" s="476"/>
      <c r="AQ12" s="476"/>
      <c r="AR12" s="476"/>
      <c r="AS12" s="476"/>
      <c r="AT12" s="477"/>
      <c r="AU12" s="478" t="s">
        <v>102</v>
      </c>
      <c r="AV12" s="479"/>
      <c r="AW12" s="479"/>
      <c r="AX12" s="479"/>
      <c r="AY12" s="480" t="s">
        <v>136</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137</v>
      </c>
      <c r="CE12" s="450"/>
      <c r="CF12" s="450"/>
      <c r="CG12" s="450"/>
      <c r="CH12" s="450"/>
      <c r="CI12" s="450"/>
      <c r="CJ12" s="450"/>
      <c r="CK12" s="450"/>
      <c r="CL12" s="450"/>
      <c r="CM12" s="450"/>
      <c r="CN12" s="450"/>
      <c r="CO12" s="450"/>
      <c r="CP12" s="450"/>
      <c r="CQ12" s="450"/>
      <c r="CR12" s="450"/>
      <c r="CS12" s="451"/>
      <c r="CT12" s="486" t="s">
        <v>130</v>
      </c>
      <c r="CU12" s="487"/>
      <c r="CV12" s="487"/>
      <c r="CW12" s="487"/>
      <c r="CX12" s="487"/>
      <c r="CY12" s="487"/>
      <c r="CZ12" s="487"/>
      <c r="DA12" s="488"/>
      <c r="DB12" s="486" t="s">
        <v>129</v>
      </c>
      <c r="DC12" s="487"/>
      <c r="DD12" s="487"/>
      <c r="DE12" s="487"/>
      <c r="DF12" s="487"/>
      <c r="DG12" s="487"/>
      <c r="DH12" s="487"/>
      <c r="DI12" s="488"/>
    </row>
    <row r="13" spans="1:119" ht="18.75" customHeight="1" x14ac:dyDescent="0.2">
      <c r="A13" s="178"/>
      <c r="B13" s="509"/>
      <c r="C13" s="510"/>
      <c r="D13" s="510"/>
      <c r="E13" s="510"/>
      <c r="F13" s="510"/>
      <c r="G13" s="510"/>
      <c r="H13" s="510"/>
      <c r="I13" s="510"/>
      <c r="J13" s="510"/>
      <c r="K13" s="511"/>
      <c r="L13" s="187"/>
      <c r="M13" s="537" t="s">
        <v>138</v>
      </c>
      <c r="N13" s="538"/>
      <c r="O13" s="538"/>
      <c r="P13" s="538"/>
      <c r="Q13" s="539"/>
      <c r="R13" s="530">
        <v>6029</v>
      </c>
      <c r="S13" s="531"/>
      <c r="T13" s="531"/>
      <c r="U13" s="531"/>
      <c r="V13" s="532"/>
      <c r="W13" s="462" t="s">
        <v>139</v>
      </c>
      <c r="X13" s="463"/>
      <c r="Y13" s="463"/>
      <c r="Z13" s="463"/>
      <c r="AA13" s="463"/>
      <c r="AB13" s="453"/>
      <c r="AC13" s="497">
        <v>631</v>
      </c>
      <c r="AD13" s="498"/>
      <c r="AE13" s="498"/>
      <c r="AF13" s="498"/>
      <c r="AG13" s="540"/>
      <c r="AH13" s="497">
        <v>782</v>
      </c>
      <c r="AI13" s="498"/>
      <c r="AJ13" s="498"/>
      <c r="AK13" s="498"/>
      <c r="AL13" s="499"/>
      <c r="AM13" s="475" t="s">
        <v>140</v>
      </c>
      <c r="AN13" s="476"/>
      <c r="AO13" s="476"/>
      <c r="AP13" s="476"/>
      <c r="AQ13" s="476"/>
      <c r="AR13" s="476"/>
      <c r="AS13" s="476"/>
      <c r="AT13" s="477"/>
      <c r="AU13" s="478" t="s">
        <v>141</v>
      </c>
      <c r="AV13" s="479"/>
      <c r="AW13" s="479"/>
      <c r="AX13" s="479"/>
      <c r="AY13" s="480" t="s">
        <v>142</v>
      </c>
      <c r="AZ13" s="481"/>
      <c r="BA13" s="481"/>
      <c r="BB13" s="481"/>
      <c r="BC13" s="481"/>
      <c r="BD13" s="481"/>
      <c r="BE13" s="481"/>
      <c r="BF13" s="481"/>
      <c r="BG13" s="481"/>
      <c r="BH13" s="481"/>
      <c r="BI13" s="481"/>
      <c r="BJ13" s="481"/>
      <c r="BK13" s="481"/>
      <c r="BL13" s="481"/>
      <c r="BM13" s="482"/>
      <c r="BN13" s="446">
        <v>396246</v>
      </c>
      <c r="BO13" s="447"/>
      <c r="BP13" s="447"/>
      <c r="BQ13" s="447"/>
      <c r="BR13" s="447"/>
      <c r="BS13" s="447"/>
      <c r="BT13" s="447"/>
      <c r="BU13" s="448"/>
      <c r="BV13" s="446">
        <v>123728</v>
      </c>
      <c r="BW13" s="447"/>
      <c r="BX13" s="447"/>
      <c r="BY13" s="447"/>
      <c r="BZ13" s="447"/>
      <c r="CA13" s="447"/>
      <c r="CB13" s="447"/>
      <c r="CC13" s="448"/>
      <c r="CD13" s="449" t="s">
        <v>143</v>
      </c>
      <c r="CE13" s="450"/>
      <c r="CF13" s="450"/>
      <c r="CG13" s="450"/>
      <c r="CH13" s="450"/>
      <c r="CI13" s="450"/>
      <c r="CJ13" s="450"/>
      <c r="CK13" s="450"/>
      <c r="CL13" s="450"/>
      <c r="CM13" s="450"/>
      <c r="CN13" s="450"/>
      <c r="CO13" s="450"/>
      <c r="CP13" s="450"/>
      <c r="CQ13" s="450"/>
      <c r="CR13" s="450"/>
      <c r="CS13" s="451"/>
      <c r="CT13" s="443">
        <v>5.6</v>
      </c>
      <c r="CU13" s="444"/>
      <c r="CV13" s="444"/>
      <c r="CW13" s="444"/>
      <c r="CX13" s="444"/>
      <c r="CY13" s="444"/>
      <c r="CZ13" s="444"/>
      <c r="DA13" s="445"/>
      <c r="DB13" s="443">
        <v>5.8</v>
      </c>
      <c r="DC13" s="444"/>
      <c r="DD13" s="444"/>
      <c r="DE13" s="444"/>
      <c r="DF13" s="444"/>
      <c r="DG13" s="444"/>
      <c r="DH13" s="444"/>
      <c r="DI13" s="445"/>
    </row>
    <row r="14" spans="1:119" ht="18.75" customHeight="1" thickBot="1" x14ac:dyDescent="0.25">
      <c r="A14" s="178"/>
      <c r="B14" s="509"/>
      <c r="C14" s="510"/>
      <c r="D14" s="510"/>
      <c r="E14" s="510"/>
      <c r="F14" s="510"/>
      <c r="G14" s="510"/>
      <c r="H14" s="510"/>
      <c r="I14" s="510"/>
      <c r="J14" s="510"/>
      <c r="K14" s="511"/>
      <c r="L14" s="527" t="s">
        <v>144</v>
      </c>
      <c r="M14" s="528"/>
      <c r="N14" s="528"/>
      <c r="O14" s="528"/>
      <c r="P14" s="528"/>
      <c r="Q14" s="529"/>
      <c r="R14" s="530">
        <v>6253</v>
      </c>
      <c r="S14" s="531"/>
      <c r="T14" s="531"/>
      <c r="U14" s="531"/>
      <c r="V14" s="532"/>
      <c r="W14" s="436"/>
      <c r="X14" s="437"/>
      <c r="Y14" s="437"/>
      <c r="Z14" s="437"/>
      <c r="AA14" s="437"/>
      <c r="AB14" s="426"/>
      <c r="AC14" s="533">
        <v>21.5</v>
      </c>
      <c r="AD14" s="534"/>
      <c r="AE14" s="534"/>
      <c r="AF14" s="534"/>
      <c r="AG14" s="535"/>
      <c r="AH14" s="533">
        <v>24.8</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145</v>
      </c>
      <c r="CE14" s="542"/>
      <c r="CF14" s="542"/>
      <c r="CG14" s="542"/>
      <c r="CH14" s="542"/>
      <c r="CI14" s="542"/>
      <c r="CJ14" s="542"/>
      <c r="CK14" s="542"/>
      <c r="CL14" s="542"/>
      <c r="CM14" s="542"/>
      <c r="CN14" s="542"/>
      <c r="CO14" s="542"/>
      <c r="CP14" s="542"/>
      <c r="CQ14" s="542"/>
      <c r="CR14" s="542"/>
      <c r="CS14" s="543"/>
      <c r="CT14" s="544" t="s">
        <v>130</v>
      </c>
      <c r="CU14" s="545"/>
      <c r="CV14" s="545"/>
      <c r="CW14" s="545"/>
      <c r="CX14" s="545"/>
      <c r="CY14" s="545"/>
      <c r="CZ14" s="545"/>
      <c r="DA14" s="546"/>
      <c r="DB14" s="544" t="s">
        <v>129</v>
      </c>
      <c r="DC14" s="545"/>
      <c r="DD14" s="545"/>
      <c r="DE14" s="545"/>
      <c r="DF14" s="545"/>
      <c r="DG14" s="545"/>
      <c r="DH14" s="545"/>
      <c r="DI14" s="546"/>
    </row>
    <row r="15" spans="1:119" ht="18.75" customHeight="1" x14ac:dyDescent="0.2">
      <c r="A15" s="178"/>
      <c r="B15" s="509"/>
      <c r="C15" s="510"/>
      <c r="D15" s="510"/>
      <c r="E15" s="510"/>
      <c r="F15" s="510"/>
      <c r="G15" s="510"/>
      <c r="H15" s="510"/>
      <c r="I15" s="510"/>
      <c r="J15" s="510"/>
      <c r="K15" s="511"/>
      <c r="L15" s="187"/>
      <c r="M15" s="537" t="s">
        <v>138</v>
      </c>
      <c r="N15" s="538"/>
      <c r="O15" s="538"/>
      <c r="P15" s="538"/>
      <c r="Q15" s="539"/>
      <c r="R15" s="530">
        <v>6159</v>
      </c>
      <c r="S15" s="531"/>
      <c r="T15" s="531"/>
      <c r="U15" s="531"/>
      <c r="V15" s="532"/>
      <c r="W15" s="462" t="s">
        <v>146</v>
      </c>
      <c r="X15" s="463"/>
      <c r="Y15" s="463"/>
      <c r="Z15" s="463"/>
      <c r="AA15" s="463"/>
      <c r="AB15" s="453"/>
      <c r="AC15" s="497">
        <v>591</v>
      </c>
      <c r="AD15" s="498"/>
      <c r="AE15" s="498"/>
      <c r="AF15" s="498"/>
      <c r="AG15" s="540"/>
      <c r="AH15" s="497">
        <v>571</v>
      </c>
      <c r="AI15" s="498"/>
      <c r="AJ15" s="498"/>
      <c r="AK15" s="498"/>
      <c r="AL15" s="499"/>
      <c r="AM15" s="475"/>
      <c r="AN15" s="476"/>
      <c r="AO15" s="476"/>
      <c r="AP15" s="476"/>
      <c r="AQ15" s="476"/>
      <c r="AR15" s="476"/>
      <c r="AS15" s="476"/>
      <c r="AT15" s="477"/>
      <c r="AU15" s="478"/>
      <c r="AV15" s="479"/>
      <c r="AW15" s="479"/>
      <c r="AX15" s="479"/>
      <c r="AY15" s="406" t="s">
        <v>147</v>
      </c>
      <c r="AZ15" s="407"/>
      <c r="BA15" s="407"/>
      <c r="BB15" s="407"/>
      <c r="BC15" s="407"/>
      <c r="BD15" s="407"/>
      <c r="BE15" s="407"/>
      <c r="BF15" s="407"/>
      <c r="BG15" s="407"/>
      <c r="BH15" s="407"/>
      <c r="BI15" s="407"/>
      <c r="BJ15" s="407"/>
      <c r="BK15" s="407"/>
      <c r="BL15" s="407"/>
      <c r="BM15" s="408"/>
      <c r="BN15" s="409">
        <v>669888</v>
      </c>
      <c r="BO15" s="410"/>
      <c r="BP15" s="410"/>
      <c r="BQ15" s="410"/>
      <c r="BR15" s="410"/>
      <c r="BS15" s="410"/>
      <c r="BT15" s="410"/>
      <c r="BU15" s="411"/>
      <c r="BV15" s="409">
        <v>677236</v>
      </c>
      <c r="BW15" s="410"/>
      <c r="BX15" s="410"/>
      <c r="BY15" s="410"/>
      <c r="BZ15" s="410"/>
      <c r="CA15" s="410"/>
      <c r="CB15" s="410"/>
      <c r="CC15" s="411"/>
      <c r="CD15" s="547" t="s">
        <v>148</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09"/>
      <c r="C16" s="510"/>
      <c r="D16" s="510"/>
      <c r="E16" s="510"/>
      <c r="F16" s="510"/>
      <c r="G16" s="510"/>
      <c r="H16" s="510"/>
      <c r="I16" s="510"/>
      <c r="J16" s="510"/>
      <c r="K16" s="511"/>
      <c r="L16" s="527" t="s">
        <v>149</v>
      </c>
      <c r="M16" s="550"/>
      <c r="N16" s="550"/>
      <c r="O16" s="550"/>
      <c r="P16" s="550"/>
      <c r="Q16" s="551"/>
      <c r="R16" s="552" t="s">
        <v>150</v>
      </c>
      <c r="S16" s="553"/>
      <c r="T16" s="553"/>
      <c r="U16" s="553"/>
      <c r="V16" s="554"/>
      <c r="W16" s="436"/>
      <c r="X16" s="437"/>
      <c r="Y16" s="437"/>
      <c r="Z16" s="437"/>
      <c r="AA16" s="437"/>
      <c r="AB16" s="426"/>
      <c r="AC16" s="533">
        <v>20.2</v>
      </c>
      <c r="AD16" s="534"/>
      <c r="AE16" s="534"/>
      <c r="AF16" s="534"/>
      <c r="AG16" s="535"/>
      <c r="AH16" s="533">
        <v>18.100000000000001</v>
      </c>
      <c r="AI16" s="534"/>
      <c r="AJ16" s="534"/>
      <c r="AK16" s="534"/>
      <c r="AL16" s="536"/>
      <c r="AM16" s="475"/>
      <c r="AN16" s="476"/>
      <c r="AO16" s="476"/>
      <c r="AP16" s="476"/>
      <c r="AQ16" s="476"/>
      <c r="AR16" s="476"/>
      <c r="AS16" s="476"/>
      <c r="AT16" s="477"/>
      <c r="AU16" s="478"/>
      <c r="AV16" s="479"/>
      <c r="AW16" s="479"/>
      <c r="AX16" s="479"/>
      <c r="AY16" s="480" t="s">
        <v>151</v>
      </c>
      <c r="AZ16" s="481"/>
      <c r="BA16" s="481"/>
      <c r="BB16" s="481"/>
      <c r="BC16" s="481"/>
      <c r="BD16" s="481"/>
      <c r="BE16" s="481"/>
      <c r="BF16" s="481"/>
      <c r="BG16" s="481"/>
      <c r="BH16" s="481"/>
      <c r="BI16" s="481"/>
      <c r="BJ16" s="481"/>
      <c r="BK16" s="481"/>
      <c r="BL16" s="481"/>
      <c r="BM16" s="482"/>
      <c r="BN16" s="446">
        <v>2939456</v>
      </c>
      <c r="BO16" s="447"/>
      <c r="BP16" s="447"/>
      <c r="BQ16" s="447"/>
      <c r="BR16" s="447"/>
      <c r="BS16" s="447"/>
      <c r="BT16" s="447"/>
      <c r="BU16" s="448"/>
      <c r="BV16" s="446">
        <v>2705211</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5">
      <c r="A17" s="178"/>
      <c r="B17" s="512"/>
      <c r="C17" s="513"/>
      <c r="D17" s="513"/>
      <c r="E17" s="513"/>
      <c r="F17" s="513"/>
      <c r="G17" s="513"/>
      <c r="H17" s="513"/>
      <c r="I17" s="513"/>
      <c r="J17" s="513"/>
      <c r="K17" s="514"/>
      <c r="L17" s="192"/>
      <c r="M17" s="557" t="s">
        <v>152</v>
      </c>
      <c r="N17" s="558"/>
      <c r="O17" s="558"/>
      <c r="P17" s="558"/>
      <c r="Q17" s="559"/>
      <c r="R17" s="552" t="s">
        <v>150</v>
      </c>
      <c r="S17" s="553"/>
      <c r="T17" s="553"/>
      <c r="U17" s="553"/>
      <c r="V17" s="554"/>
      <c r="W17" s="462" t="s">
        <v>153</v>
      </c>
      <c r="X17" s="463"/>
      <c r="Y17" s="463"/>
      <c r="Z17" s="463"/>
      <c r="AA17" s="463"/>
      <c r="AB17" s="453"/>
      <c r="AC17" s="497">
        <v>1711</v>
      </c>
      <c r="AD17" s="498"/>
      <c r="AE17" s="498"/>
      <c r="AF17" s="498"/>
      <c r="AG17" s="540"/>
      <c r="AH17" s="497">
        <v>1797</v>
      </c>
      <c r="AI17" s="498"/>
      <c r="AJ17" s="498"/>
      <c r="AK17" s="498"/>
      <c r="AL17" s="499"/>
      <c r="AM17" s="475"/>
      <c r="AN17" s="476"/>
      <c r="AO17" s="476"/>
      <c r="AP17" s="476"/>
      <c r="AQ17" s="476"/>
      <c r="AR17" s="476"/>
      <c r="AS17" s="476"/>
      <c r="AT17" s="477"/>
      <c r="AU17" s="478"/>
      <c r="AV17" s="479"/>
      <c r="AW17" s="479"/>
      <c r="AX17" s="479"/>
      <c r="AY17" s="480" t="s">
        <v>154</v>
      </c>
      <c r="AZ17" s="481"/>
      <c r="BA17" s="481"/>
      <c r="BB17" s="481"/>
      <c r="BC17" s="481"/>
      <c r="BD17" s="481"/>
      <c r="BE17" s="481"/>
      <c r="BF17" s="481"/>
      <c r="BG17" s="481"/>
      <c r="BH17" s="481"/>
      <c r="BI17" s="481"/>
      <c r="BJ17" s="481"/>
      <c r="BK17" s="481"/>
      <c r="BL17" s="481"/>
      <c r="BM17" s="482"/>
      <c r="BN17" s="446">
        <v>820069</v>
      </c>
      <c r="BO17" s="447"/>
      <c r="BP17" s="447"/>
      <c r="BQ17" s="447"/>
      <c r="BR17" s="447"/>
      <c r="BS17" s="447"/>
      <c r="BT17" s="447"/>
      <c r="BU17" s="448"/>
      <c r="BV17" s="446">
        <v>831673</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5">
      <c r="A18" s="178"/>
      <c r="B18" s="568" t="s">
        <v>155</v>
      </c>
      <c r="C18" s="489"/>
      <c r="D18" s="489"/>
      <c r="E18" s="569"/>
      <c r="F18" s="569"/>
      <c r="G18" s="569"/>
      <c r="H18" s="569"/>
      <c r="I18" s="569"/>
      <c r="J18" s="569"/>
      <c r="K18" s="569"/>
      <c r="L18" s="570">
        <v>175.06</v>
      </c>
      <c r="M18" s="570"/>
      <c r="N18" s="570"/>
      <c r="O18" s="570"/>
      <c r="P18" s="570"/>
      <c r="Q18" s="570"/>
      <c r="R18" s="571"/>
      <c r="S18" s="571"/>
      <c r="T18" s="571"/>
      <c r="U18" s="571"/>
      <c r="V18" s="572"/>
      <c r="W18" s="464"/>
      <c r="X18" s="465"/>
      <c r="Y18" s="465"/>
      <c r="Z18" s="465"/>
      <c r="AA18" s="465"/>
      <c r="AB18" s="456"/>
      <c r="AC18" s="573">
        <v>58.3</v>
      </c>
      <c r="AD18" s="574"/>
      <c r="AE18" s="574"/>
      <c r="AF18" s="574"/>
      <c r="AG18" s="575"/>
      <c r="AH18" s="573">
        <v>57</v>
      </c>
      <c r="AI18" s="574"/>
      <c r="AJ18" s="574"/>
      <c r="AK18" s="574"/>
      <c r="AL18" s="576"/>
      <c r="AM18" s="475"/>
      <c r="AN18" s="476"/>
      <c r="AO18" s="476"/>
      <c r="AP18" s="476"/>
      <c r="AQ18" s="476"/>
      <c r="AR18" s="476"/>
      <c r="AS18" s="476"/>
      <c r="AT18" s="477"/>
      <c r="AU18" s="478"/>
      <c r="AV18" s="479"/>
      <c r="AW18" s="479"/>
      <c r="AX18" s="479"/>
      <c r="AY18" s="480" t="s">
        <v>156</v>
      </c>
      <c r="AZ18" s="481"/>
      <c r="BA18" s="481"/>
      <c r="BB18" s="481"/>
      <c r="BC18" s="481"/>
      <c r="BD18" s="481"/>
      <c r="BE18" s="481"/>
      <c r="BF18" s="481"/>
      <c r="BG18" s="481"/>
      <c r="BH18" s="481"/>
      <c r="BI18" s="481"/>
      <c r="BJ18" s="481"/>
      <c r="BK18" s="481"/>
      <c r="BL18" s="481"/>
      <c r="BM18" s="482"/>
      <c r="BN18" s="446">
        <v>2476284</v>
      </c>
      <c r="BO18" s="447"/>
      <c r="BP18" s="447"/>
      <c r="BQ18" s="447"/>
      <c r="BR18" s="447"/>
      <c r="BS18" s="447"/>
      <c r="BT18" s="447"/>
      <c r="BU18" s="448"/>
      <c r="BV18" s="446">
        <v>2437626</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5">
      <c r="A19" s="178"/>
      <c r="B19" s="568" t="s">
        <v>157</v>
      </c>
      <c r="C19" s="489"/>
      <c r="D19" s="489"/>
      <c r="E19" s="569"/>
      <c r="F19" s="569"/>
      <c r="G19" s="569"/>
      <c r="H19" s="569"/>
      <c r="I19" s="569"/>
      <c r="J19" s="569"/>
      <c r="K19" s="569"/>
      <c r="L19" s="577">
        <v>33</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158</v>
      </c>
      <c r="AZ19" s="481"/>
      <c r="BA19" s="481"/>
      <c r="BB19" s="481"/>
      <c r="BC19" s="481"/>
      <c r="BD19" s="481"/>
      <c r="BE19" s="481"/>
      <c r="BF19" s="481"/>
      <c r="BG19" s="481"/>
      <c r="BH19" s="481"/>
      <c r="BI19" s="481"/>
      <c r="BJ19" s="481"/>
      <c r="BK19" s="481"/>
      <c r="BL19" s="481"/>
      <c r="BM19" s="482"/>
      <c r="BN19" s="446">
        <v>3877849</v>
      </c>
      <c r="BO19" s="447"/>
      <c r="BP19" s="447"/>
      <c r="BQ19" s="447"/>
      <c r="BR19" s="447"/>
      <c r="BS19" s="447"/>
      <c r="BT19" s="447"/>
      <c r="BU19" s="448"/>
      <c r="BV19" s="446">
        <v>3740168</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5">
      <c r="A20" s="178"/>
      <c r="B20" s="568" t="s">
        <v>159</v>
      </c>
      <c r="C20" s="489"/>
      <c r="D20" s="489"/>
      <c r="E20" s="569"/>
      <c r="F20" s="569"/>
      <c r="G20" s="569"/>
      <c r="H20" s="569"/>
      <c r="I20" s="569"/>
      <c r="J20" s="569"/>
      <c r="K20" s="569"/>
      <c r="L20" s="577">
        <v>2408</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5">
      <c r="A21" s="178"/>
      <c r="B21" s="586" t="s">
        <v>160</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2">
      <c r="A22" s="178"/>
      <c r="B22" s="616" t="s">
        <v>161</v>
      </c>
      <c r="C22" s="590"/>
      <c r="D22" s="591"/>
      <c r="E22" s="458" t="s">
        <v>1</v>
      </c>
      <c r="F22" s="463"/>
      <c r="G22" s="463"/>
      <c r="H22" s="463"/>
      <c r="I22" s="463"/>
      <c r="J22" s="463"/>
      <c r="K22" s="453"/>
      <c r="L22" s="458" t="s">
        <v>162</v>
      </c>
      <c r="M22" s="463"/>
      <c r="N22" s="463"/>
      <c r="O22" s="463"/>
      <c r="P22" s="453"/>
      <c r="Q22" s="621" t="s">
        <v>163</v>
      </c>
      <c r="R22" s="622"/>
      <c r="S22" s="622"/>
      <c r="T22" s="622"/>
      <c r="U22" s="622"/>
      <c r="V22" s="623"/>
      <c r="W22" s="589" t="s">
        <v>164</v>
      </c>
      <c r="X22" s="590"/>
      <c r="Y22" s="591"/>
      <c r="Z22" s="458" t="s">
        <v>1</v>
      </c>
      <c r="AA22" s="463"/>
      <c r="AB22" s="463"/>
      <c r="AC22" s="463"/>
      <c r="AD22" s="463"/>
      <c r="AE22" s="463"/>
      <c r="AF22" s="463"/>
      <c r="AG22" s="453"/>
      <c r="AH22" s="627" t="s">
        <v>165</v>
      </c>
      <c r="AI22" s="463"/>
      <c r="AJ22" s="463"/>
      <c r="AK22" s="463"/>
      <c r="AL22" s="453"/>
      <c r="AM22" s="627" t="s">
        <v>166</v>
      </c>
      <c r="AN22" s="628"/>
      <c r="AO22" s="628"/>
      <c r="AP22" s="628"/>
      <c r="AQ22" s="628"/>
      <c r="AR22" s="629"/>
      <c r="AS22" s="621" t="s">
        <v>163</v>
      </c>
      <c r="AT22" s="622"/>
      <c r="AU22" s="622"/>
      <c r="AV22" s="622"/>
      <c r="AW22" s="622"/>
      <c r="AX22" s="633"/>
      <c r="AY22" s="406" t="s">
        <v>167</v>
      </c>
      <c r="AZ22" s="407"/>
      <c r="BA22" s="407"/>
      <c r="BB22" s="407"/>
      <c r="BC22" s="407"/>
      <c r="BD22" s="407"/>
      <c r="BE22" s="407"/>
      <c r="BF22" s="407"/>
      <c r="BG22" s="407"/>
      <c r="BH22" s="407"/>
      <c r="BI22" s="407"/>
      <c r="BJ22" s="407"/>
      <c r="BK22" s="407"/>
      <c r="BL22" s="407"/>
      <c r="BM22" s="408"/>
      <c r="BN22" s="409">
        <v>5257972</v>
      </c>
      <c r="BO22" s="410"/>
      <c r="BP22" s="410"/>
      <c r="BQ22" s="410"/>
      <c r="BR22" s="410"/>
      <c r="BS22" s="410"/>
      <c r="BT22" s="410"/>
      <c r="BU22" s="411"/>
      <c r="BV22" s="409">
        <v>5404225</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2">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168</v>
      </c>
      <c r="AZ23" s="481"/>
      <c r="BA23" s="481"/>
      <c r="BB23" s="481"/>
      <c r="BC23" s="481"/>
      <c r="BD23" s="481"/>
      <c r="BE23" s="481"/>
      <c r="BF23" s="481"/>
      <c r="BG23" s="481"/>
      <c r="BH23" s="481"/>
      <c r="BI23" s="481"/>
      <c r="BJ23" s="481"/>
      <c r="BK23" s="481"/>
      <c r="BL23" s="481"/>
      <c r="BM23" s="482"/>
      <c r="BN23" s="446">
        <v>5250031</v>
      </c>
      <c r="BO23" s="447"/>
      <c r="BP23" s="447"/>
      <c r="BQ23" s="447"/>
      <c r="BR23" s="447"/>
      <c r="BS23" s="447"/>
      <c r="BT23" s="447"/>
      <c r="BU23" s="448"/>
      <c r="BV23" s="446">
        <v>5399735</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5">
      <c r="A24" s="178"/>
      <c r="B24" s="617"/>
      <c r="C24" s="593"/>
      <c r="D24" s="594"/>
      <c r="E24" s="496" t="s">
        <v>169</v>
      </c>
      <c r="F24" s="476"/>
      <c r="G24" s="476"/>
      <c r="H24" s="476"/>
      <c r="I24" s="476"/>
      <c r="J24" s="476"/>
      <c r="K24" s="477"/>
      <c r="L24" s="497">
        <v>1</v>
      </c>
      <c r="M24" s="498"/>
      <c r="N24" s="498"/>
      <c r="O24" s="498"/>
      <c r="P24" s="540"/>
      <c r="Q24" s="497">
        <v>7419</v>
      </c>
      <c r="R24" s="498"/>
      <c r="S24" s="498"/>
      <c r="T24" s="498"/>
      <c r="U24" s="498"/>
      <c r="V24" s="540"/>
      <c r="W24" s="592"/>
      <c r="X24" s="593"/>
      <c r="Y24" s="594"/>
      <c r="Z24" s="496" t="s">
        <v>170</v>
      </c>
      <c r="AA24" s="476"/>
      <c r="AB24" s="476"/>
      <c r="AC24" s="476"/>
      <c r="AD24" s="476"/>
      <c r="AE24" s="476"/>
      <c r="AF24" s="476"/>
      <c r="AG24" s="477"/>
      <c r="AH24" s="497">
        <v>76</v>
      </c>
      <c r="AI24" s="498"/>
      <c r="AJ24" s="498"/>
      <c r="AK24" s="498"/>
      <c r="AL24" s="540"/>
      <c r="AM24" s="497">
        <v>213332</v>
      </c>
      <c r="AN24" s="498"/>
      <c r="AO24" s="498"/>
      <c r="AP24" s="498"/>
      <c r="AQ24" s="498"/>
      <c r="AR24" s="540"/>
      <c r="AS24" s="497">
        <v>2807</v>
      </c>
      <c r="AT24" s="498"/>
      <c r="AU24" s="498"/>
      <c r="AV24" s="498"/>
      <c r="AW24" s="498"/>
      <c r="AX24" s="499"/>
      <c r="AY24" s="562" t="s">
        <v>171</v>
      </c>
      <c r="AZ24" s="563"/>
      <c r="BA24" s="563"/>
      <c r="BB24" s="563"/>
      <c r="BC24" s="563"/>
      <c r="BD24" s="563"/>
      <c r="BE24" s="563"/>
      <c r="BF24" s="563"/>
      <c r="BG24" s="563"/>
      <c r="BH24" s="563"/>
      <c r="BI24" s="563"/>
      <c r="BJ24" s="563"/>
      <c r="BK24" s="563"/>
      <c r="BL24" s="563"/>
      <c r="BM24" s="564"/>
      <c r="BN24" s="446">
        <v>3629802</v>
      </c>
      <c r="BO24" s="447"/>
      <c r="BP24" s="447"/>
      <c r="BQ24" s="447"/>
      <c r="BR24" s="447"/>
      <c r="BS24" s="447"/>
      <c r="BT24" s="447"/>
      <c r="BU24" s="448"/>
      <c r="BV24" s="446">
        <v>3685480</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2">
      <c r="A25" s="178"/>
      <c r="B25" s="617"/>
      <c r="C25" s="593"/>
      <c r="D25" s="594"/>
      <c r="E25" s="496" t="s">
        <v>172</v>
      </c>
      <c r="F25" s="476"/>
      <c r="G25" s="476"/>
      <c r="H25" s="476"/>
      <c r="I25" s="476"/>
      <c r="J25" s="476"/>
      <c r="K25" s="477"/>
      <c r="L25" s="497">
        <v>1</v>
      </c>
      <c r="M25" s="498"/>
      <c r="N25" s="498"/>
      <c r="O25" s="498"/>
      <c r="P25" s="540"/>
      <c r="Q25" s="497">
        <v>5804</v>
      </c>
      <c r="R25" s="498"/>
      <c r="S25" s="498"/>
      <c r="T25" s="498"/>
      <c r="U25" s="498"/>
      <c r="V25" s="540"/>
      <c r="W25" s="592"/>
      <c r="X25" s="593"/>
      <c r="Y25" s="594"/>
      <c r="Z25" s="496" t="s">
        <v>173</v>
      </c>
      <c r="AA25" s="476"/>
      <c r="AB25" s="476"/>
      <c r="AC25" s="476"/>
      <c r="AD25" s="476"/>
      <c r="AE25" s="476"/>
      <c r="AF25" s="476"/>
      <c r="AG25" s="477"/>
      <c r="AH25" s="497" t="s">
        <v>174</v>
      </c>
      <c r="AI25" s="498"/>
      <c r="AJ25" s="498"/>
      <c r="AK25" s="498"/>
      <c r="AL25" s="540"/>
      <c r="AM25" s="497" t="s">
        <v>129</v>
      </c>
      <c r="AN25" s="498"/>
      <c r="AO25" s="498"/>
      <c r="AP25" s="498"/>
      <c r="AQ25" s="498"/>
      <c r="AR25" s="540"/>
      <c r="AS25" s="497" t="s">
        <v>174</v>
      </c>
      <c r="AT25" s="498"/>
      <c r="AU25" s="498"/>
      <c r="AV25" s="498"/>
      <c r="AW25" s="498"/>
      <c r="AX25" s="499"/>
      <c r="AY25" s="406" t="s">
        <v>175</v>
      </c>
      <c r="AZ25" s="407"/>
      <c r="BA25" s="407"/>
      <c r="BB25" s="407"/>
      <c r="BC25" s="407"/>
      <c r="BD25" s="407"/>
      <c r="BE25" s="407"/>
      <c r="BF25" s="407"/>
      <c r="BG25" s="407"/>
      <c r="BH25" s="407"/>
      <c r="BI25" s="407"/>
      <c r="BJ25" s="407"/>
      <c r="BK25" s="407"/>
      <c r="BL25" s="407"/>
      <c r="BM25" s="408"/>
      <c r="BN25" s="409">
        <v>552166</v>
      </c>
      <c r="BO25" s="410"/>
      <c r="BP25" s="410"/>
      <c r="BQ25" s="410"/>
      <c r="BR25" s="410"/>
      <c r="BS25" s="410"/>
      <c r="BT25" s="410"/>
      <c r="BU25" s="411"/>
      <c r="BV25" s="409">
        <v>657810</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2">
      <c r="A26" s="178"/>
      <c r="B26" s="617"/>
      <c r="C26" s="593"/>
      <c r="D26" s="594"/>
      <c r="E26" s="496" t="s">
        <v>176</v>
      </c>
      <c r="F26" s="476"/>
      <c r="G26" s="476"/>
      <c r="H26" s="476"/>
      <c r="I26" s="476"/>
      <c r="J26" s="476"/>
      <c r="K26" s="477"/>
      <c r="L26" s="497">
        <v>1</v>
      </c>
      <c r="M26" s="498"/>
      <c r="N26" s="498"/>
      <c r="O26" s="498"/>
      <c r="P26" s="540"/>
      <c r="Q26" s="497">
        <v>5272</v>
      </c>
      <c r="R26" s="498"/>
      <c r="S26" s="498"/>
      <c r="T26" s="498"/>
      <c r="U26" s="498"/>
      <c r="V26" s="540"/>
      <c r="W26" s="592"/>
      <c r="X26" s="593"/>
      <c r="Y26" s="594"/>
      <c r="Z26" s="496" t="s">
        <v>177</v>
      </c>
      <c r="AA26" s="598"/>
      <c r="AB26" s="598"/>
      <c r="AC26" s="598"/>
      <c r="AD26" s="598"/>
      <c r="AE26" s="598"/>
      <c r="AF26" s="598"/>
      <c r="AG26" s="599"/>
      <c r="AH26" s="497" t="s">
        <v>129</v>
      </c>
      <c r="AI26" s="498"/>
      <c r="AJ26" s="498"/>
      <c r="AK26" s="498"/>
      <c r="AL26" s="540"/>
      <c r="AM26" s="497" t="s">
        <v>174</v>
      </c>
      <c r="AN26" s="498"/>
      <c r="AO26" s="498"/>
      <c r="AP26" s="498"/>
      <c r="AQ26" s="498"/>
      <c r="AR26" s="540"/>
      <c r="AS26" s="497" t="s">
        <v>174</v>
      </c>
      <c r="AT26" s="498"/>
      <c r="AU26" s="498"/>
      <c r="AV26" s="498"/>
      <c r="AW26" s="498"/>
      <c r="AX26" s="499"/>
      <c r="AY26" s="449" t="s">
        <v>178</v>
      </c>
      <c r="AZ26" s="450"/>
      <c r="BA26" s="450"/>
      <c r="BB26" s="450"/>
      <c r="BC26" s="450"/>
      <c r="BD26" s="450"/>
      <c r="BE26" s="450"/>
      <c r="BF26" s="450"/>
      <c r="BG26" s="450"/>
      <c r="BH26" s="450"/>
      <c r="BI26" s="450"/>
      <c r="BJ26" s="450"/>
      <c r="BK26" s="450"/>
      <c r="BL26" s="450"/>
      <c r="BM26" s="451"/>
      <c r="BN26" s="446" t="s">
        <v>174</v>
      </c>
      <c r="BO26" s="447"/>
      <c r="BP26" s="447"/>
      <c r="BQ26" s="447"/>
      <c r="BR26" s="447"/>
      <c r="BS26" s="447"/>
      <c r="BT26" s="447"/>
      <c r="BU26" s="448"/>
      <c r="BV26" s="446" t="s">
        <v>174</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5">
      <c r="A27" s="178"/>
      <c r="B27" s="617"/>
      <c r="C27" s="593"/>
      <c r="D27" s="594"/>
      <c r="E27" s="496" t="s">
        <v>179</v>
      </c>
      <c r="F27" s="476"/>
      <c r="G27" s="476"/>
      <c r="H27" s="476"/>
      <c r="I27" s="476"/>
      <c r="J27" s="476"/>
      <c r="K27" s="477"/>
      <c r="L27" s="497">
        <v>1</v>
      </c>
      <c r="M27" s="498"/>
      <c r="N27" s="498"/>
      <c r="O27" s="498"/>
      <c r="P27" s="540"/>
      <c r="Q27" s="497">
        <v>2967</v>
      </c>
      <c r="R27" s="498"/>
      <c r="S27" s="498"/>
      <c r="T27" s="498"/>
      <c r="U27" s="498"/>
      <c r="V27" s="540"/>
      <c r="W27" s="592"/>
      <c r="X27" s="593"/>
      <c r="Y27" s="594"/>
      <c r="Z27" s="496" t="s">
        <v>180</v>
      </c>
      <c r="AA27" s="476"/>
      <c r="AB27" s="476"/>
      <c r="AC27" s="476"/>
      <c r="AD27" s="476"/>
      <c r="AE27" s="476"/>
      <c r="AF27" s="476"/>
      <c r="AG27" s="477"/>
      <c r="AH27" s="497" t="s">
        <v>129</v>
      </c>
      <c r="AI27" s="498"/>
      <c r="AJ27" s="498"/>
      <c r="AK27" s="498"/>
      <c r="AL27" s="540"/>
      <c r="AM27" s="497" t="s">
        <v>129</v>
      </c>
      <c r="AN27" s="498"/>
      <c r="AO27" s="498"/>
      <c r="AP27" s="498"/>
      <c r="AQ27" s="498"/>
      <c r="AR27" s="540"/>
      <c r="AS27" s="497" t="s">
        <v>174</v>
      </c>
      <c r="AT27" s="498"/>
      <c r="AU27" s="498"/>
      <c r="AV27" s="498"/>
      <c r="AW27" s="498"/>
      <c r="AX27" s="499"/>
      <c r="AY27" s="541" t="s">
        <v>181</v>
      </c>
      <c r="AZ27" s="542"/>
      <c r="BA27" s="542"/>
      <c r="BB27" s="542"/>
      <c r="BC27" s="542"/>
      <c r="BD27" s="542"/>
      <c r="BE27" s="542"/>
      <c r="BF27" s="542"/>
      <c r="BG27" s="542"/>
      <c r="BH27" s="542"/>
      <c r="BI27" s="542"/>
      <c r="BJ27" s="542"/>
      <c r="BK27" s="542"/>
      <c r="BL27" s="542"/>
      <c r="BM27" s="543"/>
      <c r="BN27" s="565" t="s">
        <v>174</v>
      </c>
      <c r="BO27" s="566"/>
      <c r="BP27" s="566"/>
      <c r="BQ27" s="566"/>
      <c r="BR27" s="566"/>
      <c r="BS27" s="566"/>
      <c r="BT27" s="566"/>
      <c r="BU27" s="567"/>
      <c r="BV27" s="565" t="s">
        <v>129</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2">
      <c r="A28" s="178"/>
      <c r="B28" s="617"/>
      <c r="C28" s="593"/>
      <c r="D28" s="594"/>
      <c r="E28" s="496" t="s">
        <v>182</v>
      </c>
      <c r="F28" s="476"/>
      <c r="G28" s="476"/>
      <c r="H28" s="476"/>
      <c r="I28" s="476"/>
      <c r="J28" s="476"/>
      <c r="K28" s="477"/>
      <c r="L28" s="497">
        <v>1</v>
      </c>
      <c r="M28" s="498"/>
      <c r="N28" s="498"/>
      <c r="O28" s="498"/>
      <c r="P28" s="540"/>
      <c r="Q28" s="497">
        <v>2448</v>
      </c>
      <c r="R28" s="498"/>
      <c r="S28" s="498"/>
      <c r="T28" s="498"/>
      <c r="U28" s="498"/>
      <c r="V28" s="540"/>
      <c r="W28" s="592"/>
      <c r="X28" s="593"/>
      <c r="Y28" s="594"/>
      <c r="Z28" s="496" t="s">
        <v>183</v>
      </c>
      <c r="AA28" s="476"/>
      <c r="AB28" s="476"/>
      <c r="AC28" s="476"/>
      <c r="AD28" s="476"/>
      <c r="AE28" s="476"/>
      <c r="AF28" s="476"/>
      <c r="AG28" s="477"/>
      <c r="AH28" s="497" t="s">
        <v>174</v>
      </c>
      <c r="AI28" s="498"/>
      <c r="AJ28" s="498"/>
      <c r="AK28" s="498"/>
      <c r="AL28" s="540"/>
      <c r="AM28" s="497" t="s">
        <v>174</v>
      </c>
      <c r="AN28" s="498"/>
      <c r="AO28" s="498"/>
      <c r="AP28" s="498"/>
      <c r="AQ28" s="498"/>
      <c r="AR28" s="540"/>
      <c r="AS28" s="497" t="s">
        <v>174</v>
      </c>
      <c r="AT28" s="498"/>
      <c r="AU28" s="498"/>
      <c r="AV28" s="498"/>
      <c r="AW28" s="498"/>
      <c r="AX28" s="499"/>
      <c r="AY28" s="600" t="s">
        <v>184</v>
      </c>
      <c r="AZ28" s="601"/>
      <c r="BA28" s="601"/>
      <c r="BB28" s="602"/>
      <c r="BC28" s="406" t="s">
        <v>48</v>
      </c>
      <c r="BD28" s="407"/>
      <c r="BE28" s="407"/>
      <c r="BF28" s="407"/>
      <c r="BG28" s="407"/>
      <c r="BH28" s="407"/>
      <c r="BI28" s="407"/>
      <c r="BJ28" s="407"/>
      <c r="BK28" s="407"/>
      <c r="BL28" s="407"/>
      <c r="BM28" s="408"/>
      <c r="BN28" s="409">
        <v>2034220</v>
      </c>
      <c r="BO28" s="410"/>
      <c r="BP28" s="410"/>
      <c r="BQ28" s="410"/>
      <c r="BR28" s="410"/>
      <c r="BS28" s="410"/>
      <c r="BT28" s="410"/>
      <c r="BU28" s="411"/>
      <c r="BV28" s="409">
        <v>1657025</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2">
      <c r="A29" s="178"/>
      <c r="B29" s="617"/>
      <c r="C29" s="593"/>
      <c r="D29" s="594"/>
      <c r="E29" s="496" t="s">
        <v>185</v>
      </c>
      <c r="F29" s="476"/>
      <c r="G29" s="476"/>
      <c r="H29" s="476"/>
      <c r="I29" s="476"/>
      <c r="J29" s="476"/>
      <c r="K29" s="477"/>
      <c r="L29" s="497">
        <v>8</v>
      </c>
      <c r="M29" s="498"/>
      <c r="N29" s="498"/>
      <c r="O29" s="498"/>
      <c r="P29" s="540"/>
      <c r="Q29" s="497">
        <v>2225</v>
      </c>
      <c r="R29" s="498"/>
      <c r="S29" s="498"/>
      <c r="T29" s="498"/>
      <c r="U29" s="498"/>
      <c r="V29" s="540"/>
      <c r="W29" s="595"/>
      <c r="X29" s="596"/>
      <c r="Y29" s="597"/>
      <c r="Z29" s="496" t="s">
        <v>186</v>
      </c>
      <c r="AA29" s="476"/>
      <c r="AB29" s="476"/>
      <c r="AC29" s="476"/>
      <c r="AD29" s="476"/>
      <c r="AE29" s="476"/>
      <c r="AF29" s="476"/>
      <c r="AG29" s="477"/>
      <c r="AH29" s="497">
        <v>76</v>
      </c>
      <c r="AI29" s="498"/>
      <c r="AJ29" s="498"/>
      <c r="AK29" s="498"/>
      <c r="AL29" s="540"/>
      <c r="AM29" s="497">
        <v>213332</v>
      </c>
      <c r="AN29" s="498"/>
      <c r="AO29" s="498"/>
      <c r="AP29" s="498"/>
      <c r="AQ29" s="498"/>
      <c r="AR29" s="540"/>
      <c r="AS29" s="497">
        <v>2807</v>
      </c>
      <c r="AT29" s="498"/>
      <c r="AU29" s="498"/>
      <c r="AV29" s="498"/>
      <c r="AW29" s="498"/>
      <c r="AX29" s="499"/>
      <c r="AY29" s="603"/>
      <c r="AZ29" s="604"/>
      <c r="BA29" s="604"/>
      <c r="BB29" s="605"/>
      <c r="BC29" s="480" t="s">
        <v>187</v>
      </c>
      <c r="BD29" s="481"/>
      <c r="BE29" s="481"/>
      <c r="BF29" s="481"/>
      <c r="BG29" s="481"/>
      <c r="BH29" s="481"/>
      <c r="BI29" s="481"/>
      <c r="BJ29" s="481"/>
      <c r="BK29" s="481"/>
      <c r="BL29" s="481"/>
      <c r="BM29" s="482"/>
      <c r="BN29" s="446">
        <v>10157</v>
      </c>
      <c r="BO29" s="447"/>
      <c r="BP29" s="447"/>
      <c r="BQ29" s="447"/>
      <c r="BR29" s="447"/>
      <c r="BS29" s="447"/>
      <c r="BT29" s="447"/>
      <c r="BU29" s="448"/>
      <c r="BV29" s="446">
        <v>10157</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5">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188</v>
      </c>
      <c r="X30" s="614"/>
      <c r="Y30" s="614"/>
      <c r="Z30" s="614"/>
      <c r="AA30" s="614"/>
      <c r="AB30" s="614"/>
      <c r="AC30" s="614"/>
      <c r="AD30" s="614"/>
      <c r="AE30" s="614"/>
      <c r="AF30" s="614"/>
      <c r="AG30" s="615"/>
      <c r="AH30" s="573">
        <v>94.5</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50</v>
      </c>
      <c r="BD30" s="563"/>
      <c r="BE30" s="563"/>
      <c r="BF30" s="563"/>
      <c r="BG30" s="563"/>
      <c r="BH30" s="563"/>
      <c r="BI30" s="563"/>
      <c r="BJ30" s="563"/>
      <c r="BK30" s="563"/>
      <c r="BL30" s="563"/>
      <c r="BM30" s="564"/>
      <c r="BN30" s="565">
        <v>2687279</v>
      </c>
      <c r="BO30" s="566"/>
      <c r="BP30" s="566"/>
      <c r="BQ30" s="566"/>
      <c r="BR30" s="566"/>
      <c r="BS30" s="566"/>
      <c r="BT30" s="566"/>
      <c r="BU30" s="567"/>
      <c r="BV30" s="565">
        <v>1505009</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609" t="s">
        <v>189</v>
      </c>
      <c r="D32" s="609"/>
      <c r="E32" s="609"/>
      <c r="F32" s="609"/>
      <c r="G32" s="609"/>
      <c r="H32" s="609"/>
      <c r="I32" s="609"/>
      <c r="J32" s="609"/>
      <c r="K32" s="609"/>
      <c r="L32" s="609"/>
      <c r="M32" s="609"/>
      <c r="N32" s="609"/>
      <c r="O32" s="609"/>
      <c r="P32" s="609"/>
      <c r="Q32" s="609"/>
      <c r="R32" s="609"/>
      <c r="S32" s="609"/>
      <c r="U32" s="450" t="s">
        <v>190</v>
      </c>
      <c r="V32" s="450"/>
      <c r="W32" s="450"/>
      <c r="X32" s="450"/>
      <c r="Y32" s="450"/>
      <c r="Z32" s="450"/>
      <c r="AA32" s="450"/>
      <c r="AB32" s="450"/>
      <c r="AC32" s="450"/>
      <c r="AD32" s="450"/>
      <c r="AE32" s="450"/>
      <c r="AF32" s="450"/>
      <c r="AG32" s="450"/>
      <c r="AH32" s="450"/>
      <c r="AI32" s="450"/>
      <c r="AJ32" s="450"/>
      <c r="AK32" s="450"/>
      <c r="AM32" s="450" t="s">
        <v>191</v>
      </c>
      <c r="AN32" s="450"/>
      <c r="AO32" s="450"/>
      <c r="AP32" s="450"/>
      <c r="AQ32" s="450"/>
      <c r="AR32" s="450"/>
      <c r="AS32" s="450"/>
      <c r="AT32" s="450"/>
      <c r="AU32" s="450"/>
      <c r="AV32" s="450"/>
      <c r="AW32" s="450"/>
      <c r="AX32" s="450"/>
      <c r="AY32" s="450"/>
      <c r="AZ32" s="450"/>
      <c r="BA32" s="450"/>
      <c r="BB32" s="450"/>
      <c r="BC32" s="450"/>
      <c r="BE32" s="450" t="s">
        <v>192</v>
      </c>
      <c r="BF32" s="450"/>
      <c r="BG32" s="450"/>
      <c r="BH32" s="450"/>
      <c r="BI32" s="450"/>
      <c r="BJ32" s="450"/>
      <c r="BK32" s="450"/>
      <c r="BL32" s="450"/>
      <c r="BM32" s="450"/>
      <c r="BN32" s="450"/>
      <c r="BO32" s="450"/>
      <c r="BP32" s="450"/>
      <c r="BQ32" s="450"/>
      <c r="BR32" s="450"/>
      <c r="BS32" s="450"/>
      <c r="BT32" s="450"/>
      <c r="BU32" s="450"/>
      <c r="BW32" s="450" t="s">
        <v>193</v>
      </c>
      <c r="BX32" s="450"/>
      <c r="BY32" s="450"/>
      <c r="BZ32" s="450"/>
      <c r="CA32" s="450"/>
      <c r="CB32" s="450"/>
      <c r="CC32" s="450"/>
      <c r="CD32" s="450"/>
      <c r="CE32" s="450"/>
      <c r="CF32" s="450"/>
      <c r="CG32" s="450"/>
      <c r="CH32" s="450"/>
      <c r="CI32" s="450"/>
      <c r="CJ32" s="450"/>
      <c r="CK32" s="450"/>
      <c r="CL32" s="450"/>
      <c r="CM32" s="450"/>
      <c r="CO32" s="450" t="s">
        <v>194</v>
      </c>
      <c r="CP32" s="450"/>
      <c r="CQ32" s="450"/>
      <c r="CR32" s="450"/>
      <c r="CS32" s="450"/>
      <c r="CT32" s="450"/>
      <c r="CU32" s="450"/>
      <c r="CV32" s="450"/>
      <c r="CW32" s="450"/>
      <c r="CX32" s="450"/>
      <c r="CY32" s="450"/>
      <c r="CZ32" s="450"/>
      <c r="DA32" s="450"/>
      <c r="DB32" s="450"/>
      <c r="DC32" s="450"/>
      <c r="DD32" s="450"/>
      <c r="DE32" s="450"/>
      <c r="DI32" s="201"/>
    </row>
    <row r="33" spans="1:113" ht="13.5" customHeight="1" x14ac:dyDescent="0.2">
      <c r="A33" s="178"/>
      <c r="B33" s="202"/>
      <c r="C33" s="470" t="s">
        <v>195</v>
      </c>
      <c r="D33" s="470"/>
      <c r="E33" s="435" t="s">
        <v>196</v>
      </c>
      <c r="F33" s="435"/>
      <c r="G33" s="435"/>
      <c r="H33" s="435"/>
      <c r="I33" s="435"/>
      <c r="J33" s="435"/>
      <c r="K33" s="435"/>
      <c r="L33" s="435"/>
      <c r="M33" s="435"/>
      <c r="N33" s="435"/>
      <c r="O33" s="435"/>
      <c r="P33" s="435"/>
      <c r="Q33" s="435"/>
      <c r="R33" s="435"/>
      <c r="S33" s="435"/>
      <c r="T33" s="203"/>
      <c r="U33" s="470" t="s">
        <v>195</v>
      </c>
      <c r="V33" s="470"/>
      <c r="W33" s="435" t="s">
        <v>197</v>
      </c>
      <c r="X33" s="435"/>
      <c r="Y33" s="435"/>
      <c r="Z33" s="435"/>
      <c r="AA33" s="435"/>
      <c r="AB33" s="435"/>
      <c r="AC33" s="435"/>
      <c r="AD33" s="435"/>
      <c r="AE33" s="435"/>
      <c r="AF33" s="435"/>
      <c r="AG33" s="435"/>
      <c r="AH33" s="435"/>
      <c r="AI33" s="435"/>
      <c r="AJ33" s="435"/>
      <c r="AK33" s="435"/>
      <c r="AL33" s="203"/>
      <c r="AM33" s="470" t="s">
        <v>195</v>
      </c>
      <c r="AN33" s="470"/>
      <c r="AO33" s="435" t="s">
        <v>198</v>
      </c>
      <c r="AP33" s="435"/>
      <c r="AQ33" s="435"/>
      <c r="AR33" s="435"/>
      <c r="AS33" s="435"/>
      <c r="AT33" s="435"/>
      <c r="AU33" s="435"/>
      <c r="AV33" s="435"/>
      <c r="AW33" s="435"/>
      <c r="AX33" s="435"/>
      <c r="AY33" s="435"/>
      <c r="AZ33" s="435"/>
      <c r="BA33" s="435"/>
      <c r="BB33" s="435"/>
      <c r="BC33" s="435"/>
      <c r="BD33" s="204"/>
      <c r="BE33" s="435" t="s">
        <v>199</v>
      </c>
      <c r="BF33" s="435"/>
      <c r="BG33" s="435" t="s">
        <v>200</v>
      </c>
      <c r="BH33" s="435"/>
      <c r="BI33" s="435"/>
      <c r="BJ33" s="435"/>
      <c r="BK33" s="435"/>
      <c r="BL33" s="435"/>
      <c r="BM33" s="435"/>
      <c r="BN33" s="435"/>
      <c r="BO33" s="435"/>
      <c r="BP33" s="435"/>
      <c r="BQ33" s="435"/>
      <c r="BR33" s="435"/>
      <c r="BS33" s="435"/>
      <c r="BT33" s="435"/>
      <c r="BU33" s="435"/>
      <c r="BV33" s="204"/>
      <c r="BW33" s="470" t="s">
        <v>199</v>
      </c>
      <c r="BX33" s="470"/>
      <c r="BY33" s="435" t="s">
        <v>201</v>
      </c>
      <c r="BZ33" s="435"/>
      <c r="CA33" s="435"/>
      <c r="CB33" s="435"/>
      <c r="CC33" s="435"/>
      <c r="CD33" s="435"/>
      <c r="CE33" s="435"/>
      <c r="CF33" s="435"/>
      <c r="CG33" s="435"/>
      <c r="CH33" s="435"/>
      <c r="CI33" s="435"/>
      <c r="CJ33" s="435"/>
      <c r="CK33" s="435"/>
      <c r="CL33" s="435"/>
      <c r="CM33" s="435"/>
      <c r="CN33" s="203"/>
      <c r="CO33" s="470" t="s">
        <v>202</v>
      </c>
      <c r="CP33" s="470"/>
      <c r="CQ33" s="435" t="s">
        <v>203</v>
      </c>
      <c r="CR33" s="435"/>
      <c r="CS33" s="435"/>
      <c r="CT33" s="435"/>
      <c r="CU33" s="435"/>
      <c r="CV33" s="435"/>
      <c r="CW33" s="435"/>
      <c r="CX33" s="435"/>
      <c r="CY33" s="435"/>
      <c r="CZ33" s="435"/>
      <c r="DA33" s="435"/>
      <c r="DB33" s="435"/>
      <c r="DC33" s="435"/>
      <c r="DD33" s="435"/>
      <c r="DE33" s="435"/>
      <c r="DF33" s="203"/>
      <c r="DG33" s="635" t="s">
        <v>204</v>
      </c>
      <c r="DH33" s="635"/>
      <c r="DI33" s="205"/>
    </row>
    <row r="34" spans="1:113" ht="32.25" customHeight="1" x14ac:dyDescent="0.2">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4</v>
      </c>
      <c r="V34" s="636"/>
      <c r="W34" s="637" t="str">
        <f>IF('各会計、関係団体の財政状況及び健全化判断比率'!B28="","",'各会計、関係団体の財政状況及び健全化判断比率'!B28)</f>
        <v>国民健康保険事業特別会計</v>
      </c>
      <c r="X34" s="637"/>
      <c r="Y34" s="637"/>
      <c r="Z34" s="637"/>
      <c r="AA34" s="637"/>
      <c r="AB34" s="637"/>
      <c r="AC34" s="637"/>
      <c r="AD34" s="637"/>
      <c r="AE34" s="637"/>
      <c r="AF34" s="637"/>
      <c r="AG34" s="637"/>
      <c r="AH34" s="637"/>
      <c r="AI34" s="637"/>
      <c r="AJ34" s="637"/>
      <c r="AK34" s="637"/>
      <c r="AL34" s="178"/>
      <c r="AM34" s="636" t="str">
        <f>IF(AO34="","",MAX(C34:D43,U34:V43)+1)</f>
        <v/>
      </c>
      <c r="AN34" s="636"/>
      <c r="AO34" s="637"/>
      <c r="AP34" s="637"/>
      <c r="AQ34" s="637"/>
      <c r="AR34" s="637"/>
      <c r="AS34" s="637"/>
      <c r="AT34" s="637"/>
      <c r="AU34" s="637"/>
      <c r="AV34" s="637"/>
      <c r="AW34" s="637"/>
      <c r="AX34" s="637"/>
      <c r="AY34" s="637"/>
      <c r="AZ34" s="637"/>
      <c r="BA34" s="637"/>
      <c r="BB34" s="637"/>
      <c r="BC34" s="637"/>
      <c r="BD34" s="178"/>
      <c r="BE34" s="636">
        <f>IF(BG34="","",MAX(C34:D43,U34:V43,AM34:AN43)+1)</f>
        <v>7</v>
      </c>
      <c r="BF34" s="636"/>
      <c r="BG34" s="637" t="str">
        <f>IF('各会計、関係団体の財政状況及び健全化判断比率'!B31="","",'各会計、関係団体の財政状況及び健全化判断比率'!B31)</f>
        <v>簡易水道事業特別会計</v>
      </c>
      <c r="BH34" s="637"/>
      <c r="BI34" s="637"/>
      <c r="BJ34" s="637"/>
      <c r="BK34" s="637"/>
      <c r="BL34" s="637"/>
      <c r="BM34" s="637"/>
      <c r="BN34" s="637"/>
      <c r="BO34" s="637"/>
      <c r="BP34" s="637"/>
      <c r="BQ34" s="637"/>
      <c r="BR34" s="637"/>
      <c r="BS34" s="637"/>
      <c r="BT34" s="637"/>
      <c r="BU34" s="637"/>
      <c r="BV34" s="178"/>
      <c r="BW34" s="636">
        <f>IF(BY34="","",MAX(C34:D43,U34:V43,AM34:AN43,BE34:BF43)+1)</f>
        <v>8</v>
      </c>
      <c r="BX34" s="636"/>
      <c r="BY34" s="637" t="str">
        <f>IF('各会計、関係団体の財政状況及び健全化判断比率'!B68="","",'各会計、関係団体の財政状況及び健全化判断比率'!B68)</f>
        <v>熊本県市町村総合事務組合</v>
      </c>
      <c r="BZ34" s="637"/>
      <c r="CA34" s="637"/>
      <c r="CB34" s="637"/>
      <c r="CC34" s="637"/>
      <c r="CD34" s="637"/>
      <c r="CE34" s="637"/>
      <c r="CF34" s="637"/>
      <c r="CG34" s="637"/>
      <c r="CH34" s="637"/>
      <c r="CI34" s="637"/>
      <c r="CJ34" s="637"/>
      <c r="CK34" s="637"/>
      <c r="CL34" s="637"/>
      <c r="CM34" s="637"/>
      <c r="CN34" s="178"/>
      <c r="CO34" s="636" t="str">
        <f>IF(CQ34="","",MAX(C34:D43,U34:V43,AM34:AN43,BE34:BF43,BW34:BX43)+1)</f>
        <v/>
      </c>
      <c r="CP34" s="636"/>
      <c r="CQ34" s="637" t="str">
        <f>IF('各会計、関係団体の財政状況及び健全化判断比率'!BS7="","",'各会計、関係団体の財政状況及び健全化判断比率'!BS7)</f>
        <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x14ac:dyDescent="0.2">
      <c r="A35" s="178"/>
      <c r="B35" s="202"/>
      <c r="C35" s="636">
        <f>IF(E35="","",C34+1)</f>
        <v>2</v>
      </c>
      <c r="D35" s="636"/>
      <c r="E35" s="637" t="str">
        <f>IF('各会計、関係団体の財政状況及び健全化判断比率'!B8="","",'各会計、関係団体の財政状況及び健全化判断比率'!B8)</f>
        <v>農業用水供給事業特別会計</v>
      </c>
      <c r="F35" s="637"/>
      <c r="G35" s="637"/>
      <c r="H35" s="637"/>
      <c r="I35" s="637"/>
      <c r="J35" s="637"/>
      <c r="K35" s="637"/>
      <c r="L35" s="637"/>
      <c r="M35" s="637"/>
      <c r="N35" s="637"/>
      <c r="O35" s="637"/>
      <c r="P35" s="637"/>
      <c r="Q35" s="637"/>
      <c r="R35" s="637"/>
      <c r="S35" s="637"/>
      <c r="T35" s="178"/>
      <c r="U35" s="636">
        <f>IF(W35="","",U34+1)</f>
        <v>5</v>
      </c>
      <c r="V35" s="636"/>
      <c r="W35" s="637" t="str">
        <f>IF('各会計、関係団体の財政状況及び健全化判断比率'!B29="","",'各会計、関係団体の財政状況及び健全化判断比率'!B29)</f>
        <v>介護保険事業特別会計</v>
      </c>
      <c r="X35" s="637"/>
      <c r="Y35" s="637"/>
      <c r="Z35" s="637"/>
      <c r="AA35" s="637"/>
      <c r="AB35" s="637"/>
      <c r="AC35" s="637"/>
      <c r="AD35" s="637"/>
      <c r="AE35" s="637"/>
      <c r="AF35" s="637"/>
      <c r="AG35" s="637"/>
      <c r="AH35" s="637"/>
      <c r="AI35" s="637"/>
      <c r="AJ35" s="637"/>
      <c r="AK35" s="637"/>
      <c r="AL35" s="178"/>
      <c r="AM35" s="636" t="str">
        <f t="shared" ref="AM35:AM43" si="0">IF(AO35="","",AM34+1)</f>
        <v/>
      </c>
      <c r="AN35" s="636"/>
      <c r="AO35" s="637"/>
      <c r="AP35" s="637"/>
      <c r="AQ35" s="637"/>
      <c r="AR35" s="637"/>
      <c r="AS35" s="637"/>
      <c r="AT35" s="637"/>
      <c r="AU35" s="637"/>
      <c r="AV35" s="637"/>
      <c r="AW35" s="637"/>
      <c r="AX35" s="637"/>
      <c r="AY35" s="637"/>
      <c r="AZ35" s="637"/>
      <c r="BA35" s="637"/>
      <c r="BB35" s="637"/>
      <c r="BC35" s="637"/>
      <c r="BD35" s="178"/>
      <c r="BE35" s="636" t="str">
        <f t="shared" ref="BE35:BE43" si="1">IF(BG35="","",BE34+1)</f>
        <v/>
      </c>
      <c r="BF35" s="636"/>
      <c r="BG35" s="637"/>
      <c r="BH35" s="637"/>
      <c r="BI35" s="637"/>
      <c r="BJ35" s="637"/>
      <c r="BK35" s="637"/>
      <c r="BL35" s="637"/>
      <c r="BM35" s="637"/>
      <c r="BN35" s="637"/>
      <c r="BO35" s="637"/>
      <c r="BP35" s="637"/>
      <c r="BQ35" s="637"/>
      <c r="BR35" s="637"/>
      <c r="BS35" s="637"/>
      <c r="BT35" s="637"/>
      <c r="BU35" s="637"/>
      <c r="BV35" s="178"/>
      <c r="BW35" s="636">
        <f t="shared" ref="BW35:BW43" si="2">IF(BY35="","",BW34+1)</f>
        <v>9</v>
      </c>
      <c r="BX35" s="636"/>
      <c r="BY35" s="637" t="str">
        <f>IF('各会計、関係団体の財政状況及び健全化判断比率'!B69="","",'各会計、関係団体の財政状況及び健全化判断比率'!B69)</f>
        <v>阿蘇広域行政事務組合（一般会計）</v>
      </c>
      <c r="BZ35" s="637"/>
      <c r="CA35" s="637"/>
      <c r="CB35" s="637"/>
      <c r="CC35" s="637"/>
      <c r="CD35" s="637"/>
      <c r="CE35" s="637"/>
      <c r="CF35" s="637"/>
      <c r="CG35" s="637"/>
      <c r="CH35" s="637"/>
      <c r="CI35" s="637"/>
      <c r="CJ35" s="637"/>
      <c r="CK35" s="637"/>
      <c r="CL35" s="637"/>
      <c r="CM35" s="637"/>
      <c r="CN35" s="178"/>
      <c r="CO35" s="636" t="str">
        <f t="shared" ref="CO35:CO43" si="3">IF(CQ35="","",CO34+1)</f>
        <v/>
      </c>
      <c r="CP35" s="636"/>
      <c r="CQ35" s="637" t="str">
        <f>IF('各会計、関係団体の財政状況及び健全化判断比率'!BS8="","",'各会計、関係団体の財政状況及び健全化判断比率'!BS8)</f>
        <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x14ac:dyDescent="0.2">
      <c r="A36" s="178"/>
      <c r="B36" s="202"/>
      <c r="C36" s="636">
        <f>IF(E36="","",C35+1)</f>
        <v>3</v>
      </c>
      <c r="D36" s="636"/>
      <c r="E36" s="637" t="str">
        <f>IF('各会計、関係団体の財政状況及び健全化判断比率'!B9="","",'各会計、関係団体の財政状況及び健全化判断比率'!B9)</f>
        <v>鉄道経営対策事業基金特別会計</v>
      </c>
      <c r="F36" s="637"/>
      <c r="G36" s="637"/>
      <c r="H36" s="637"/>
      <c r="I36" s="637"/>
      <c r="J36" s="637"/>
      <c r="K36" s="637"/>
      <c r="L36" s="637"/>
      <c r="M36" s="637"/>
      <c r="N36" s="637"/>
      <c r="O36" s="637"/>
      <c r="P36" s="637"/>
      <c r="Q36" s="637"/>
      <c r="R36" s="637"/>
      <c r="S36" s="637"/>
      <c r="T36" s="178"/>
      <c r="U36" s="636">
        <f t="shared" ref="U36:U43" si="4">IF(W36="","",U35+1)</f>
        <v>6</v>
      </c>
      <c r="V36" s="636"/>
      <c r="W36" s="637" t="str">
        <f>IF('各会計、関係団体の財政状況及び健全化判断比率'!B30="","",'各会計、関係団体の財政状況及び健全化判断比率'!B30)</f>
        <v>後期高齢者医療特別会計</v>
      </c>
      <c r="X36" s="637"/>
      <c r="Y36" s="637"/>
      <c r="Z36" s="637"/>
      <c r="AA36" s="637"/>
      <c r="AB36" s="637"/>
      <c r="AC36" s="637"/>
      <c r="AD36" s="637"/>
      <c r="AE36" s="637"/>
      <c r="AF36" s="637"/>
      <c r="AG36" s="637"/>
      <c r="AH36" s="637"/>
      <c r="AI36" s="637"/>
      <c r="AJ36" s="637"/>
      <c r="AK36" s="637"/>
      <c r="AL36" s="178"/>
      <c r="AM36" s="636" t="str">
        <f t="shared" si="0"/>
        <v/>
      </c>
      <c r="AN36" s="636"/>
      <c r="AO36" s="637"/>
      <c r="AP36" s="637"/>
      <c r="AQ36" s="637"/>
      <c r="AR36" s="637"/>
      <c r="AS36" s="637"/>
      <c r="AT36" s="637"/>
      <c r="AU36" s="637"/>
      <c r="AV36" s="637"/>
      <c r="AW36" s="637"/>
      <c r="AX36" s="637"/>
      <c r="AY36" s="637"/>
      <c r="AZ36" s="637"/>
      <c r="BA36" s="637"/>
      <c r="BB36" s="637"/>
      <c r="BC36" s="637"/>
      <c r="BD36" s="178"/>
      <c r="BE36" s="636" t="str">
        <f t="shared" si="1"/>
        <v/>
      </c>
      <c r="BF36" s="636"/>
      <c r="BG36" s="637"/>
      <c r="BH36" s="637"/>
      <c r="BI36" s="637"/>
      <c r="BJ36" s="637"/>
      <c r="BK36" s="637"/>
      <c r="BL36" s="637"/>
      <c r="BM36" s="637"/>
      <c r="BN36" s="637"/>
      <c r="BO36" s="637"/>
      <c r="BP36" s="637"/>
      <c r="BQ36" s="637"/>
      <c r="BR36" s="637"/>
      <c r="BS36" s="637"/>
      <c r="BT36" s="637"/>
      <c r="BU36" s="637"/>
      <c r="BV36" s="178"/>
      <c r="BW36" s="636">
        <f t="shared" si="2"/>
        <v>10</v>
      </c>
      <c r="BX36" s="636"/>
      <c r="BY36" s="637" t="str">
        <f>IF('各会計、関係団体の財政状況及び健全化判断比率'!B70="","",'各会計、関係団体の財政状況及び健全化判断比率'!B70)</f>
        <v>阿蘇広域行政事務組合（養護老人ホーム湯の里荘特別会計）</v>
      </c>
      <c r="BZ36" s="637"/>
      <c r="CA36" s="637"/>
      <c r="CB36" s="637"/>
      <c r="CC36" s="637"/>
      <c r="CD36" s="637"/>
      <c r="CE36" s="637"/>
      <c r="CF36" s="637"/>
      <c r="CG36" s="637"/>
      <c r="CH36" s="637"/>
      <c r="CI36" s="637"/>
      <c r="CJ36" s="637"/>
      <c r="CK36" s="637"/>
      <c r="CL36" s="637"/>
      <c r="CM36" s="637"/>
      <c r="CN36" s="178"/>
      <c r="CO36" s="636" t="str">
        <f t="shared" si="3"/>
        <v/>
      </c>
      <c r="CP36" s="636"/>
      <c r="CQ36" s="637" t="str">
        <f>IF('各会計、関係団体の財政状況及び健全化判断比率'!BS9="","",'各会計、関係団体の財政状況及び健全化判断比率'!BS9)</f>
        <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2">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t="str">
        <f t="shared" si="4"/>
        <v/>
      </c>
      <c r="V37" s="636"/>
      <c r="W37" s="637"/>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f t="shared" si="2"/>
        <v>11</v>
      </c>
      <c r="BX37" s="636"/>
      <c r="BY37" s="637" t="str">
        <f>IF('各会計、関係団体の財政状況及び健全化判断比率'!B71="","",'各会計、関係団体の財政状況及び健全化判断比率'!B71)</f>
        <v>熊本県後期高齢者医療広域連合（一般会計）</v>
      </c>
      <c r="BZ37" s="637"/>
      <c r="CA37" s="637"/>
      <c r="CB37" s="637"/>
      <c r="CC37" s="637"/>
      <c r="CD37" s="637"/>
      <c r="CE37" s="637"/>
      <c r="CF37" s="637"/>
      <c r="CG37" s="637"/>
      <c r="CH37" s="637"/>
      <c r="CI37" s="637"/>
      <c r="CJ37" s="637"/>
      <c r="CK37" s="637"/>
      <c r="CL37" s="637"/>
      <c r="CM37" s="637"/>
      <c r="CN37" s="178"/>
      <c r="CO37" s="636" t="str">
        <f t="shared" si="3"/>
        <v/>
      </c>
      <c r="CP37" s="636"/>
      <c r="CQ37" s="637" t="str">
        <f>IF('各会計、関係団体の財政状況及び健全化判断比率'!BS10="","",'各会計、関係団体の財政状況及び健全化判断比率'!BS10)</f>
        <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2">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f t="shared" si="2"/>
        <v>12</v>
      </c>
      <c r="BX38" s="636"/>
      <c r="BY38" s="637" t="str">
        <f>IF('各会計、関係団体の財政状況及び健全化判断比率'!B72="","",'各会計、関係団体の財政状況及び健全化判断比率'!B72)</f>
        <v>熊本県後期高齢者医療広域連合（後期高齢者医療特別会計）</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2">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t="str">
        <f t="shared" si="2"/>
        <v/>
      </c>
      <c r="BX39" s="636"/>
      <c r="BY39" s="637" t="str">
        <f>IF('各会計、関係団体の財政状況及び健全化判断比率'!B73="","",'各会計、関係団体の財政状況及び健全化判断比率'!B73)</f>
        <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2">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t="str">
        <f t="shared" si="2"/>
        <v/>
      </c>
      <c r="BX40" s="636"/>
      <c r="BY40" s="637" t="str">
        <f>IF('各会計、関係団体の財政状況及び健全化判断比率'!B74="","",'各会計、関係団体の財政状況及び健全化判断比率'!B74)</f>
        <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2">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t="str">
        <f t="shared" si="2"/>
        <v/>
      </c>
      <c r="BX41" s="636"/>
      <c r="BY41" s="637" t="str">
        <f>IF('各会計、関係団体の財政状況及び健全化判断比率'!B75="","",'各会計、関係団体の財政状況及び健全化判断比率'!B75)</f>
        <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2">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t="str">
        <f t="shared" si="2"/>
        <v/>
      </c>
      <c r="BX42" s="636"/>
      <c r="BY42" s="637" t="str">
        <f>IF('各会計、関係団体の財政状況及び健全化判断比率'!B76="","",'各会計、関係団体の財政状況及び健全化判断比率'!B76)</f>
        <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2">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t="str">
        <f t="shared" si="2"/>
        <v/>
      </c>
      <c r="BX43" s="636"/>
      <c r="BY43" s="637" t="str">
        <f>IF('各会計、関係団体の財政状況及び健全化判断比率'!B77="","",'各会計、関係団体の財政状況及び健全化判断比率'!B77)</f>
        <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205</v>
      </c>
      <c r="E46" s="639" t="s">
        <v>206</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2">
      <c r="E47" s="639" t="s">
        <v>207</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2">
      <c r="E48" s="639" t="s">
        <v>208</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2">
      <c r="E49" s="640" t="s">
        <v>209</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2">
      <c r="E50" s="639" t="s">
        <v>210</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2">
      <c r="E51" s="639" t="s">
        <v>211</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2">
      <c r="E52" s="639" t="s">
        <v>212</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2">
      <c r="E53" s="177" t="s">
        <v>597</v>
      </c>
    </row>
    <row r="54" spans="5:113" x14ac:dyDescent="0.2"/>
    <row r="55" spans="5:113" x14ac:dyDescent="0.2"/>
    <row r="56" spans="5:113" x14ac:dyDescent="0.2"/>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2">
      <c r="A34" s="22"/>
      <c r="B34" s="31"/>
      <c r="C34" s="1215" t="s">
        <v>570</v>
      </c>
      <c r="D34" s="1215"/>
      <c r="E34" s="1216"/>
      <c r="F34" s="32">
        <v>6.45</v>
      </c>
      <c r="G34" s="33">
        <v>5.93</v>
      </c>
      <c r="H34" s="33">
        <v>6.35</v>
      </c>
      <c r="I34" s="33">
        <v>5</v>
      </c>
      <c r="J34" s="34">
        <v>5.29</v>
      </c>
      <c r="K34" s="22"/>
      <c r="L34" s="22"/>
      <c r="M34" s="22"/>
      <c r="N34" s="22"/>
      <c r="O34" s="22"/>
      <c r="P34" s="22"/>
    </row>
    <row r="35" spans="1:16" ht="39" customHeight="1" x14ac:dyDescent="0.2">
      <c r="A35" s="22"/>
      <c r="B35" s="35"/>
      <c r="C35" s="1209" t="s">
        <v>571</v>
      </c>
      <c r="D35" s="1210"/>
      <c r="E35" s="1211"/>
      <c r="F35" s="36">
        <v>1.43</v>
      </c>
      <c r="G35" s="37">
        <v>2.27</v>
      </c>
      <c r="H35" s="37">
        <v>1.93</v>
      </c>
      <c r="I35" s="37">
        <v>2.64</v>
      </c>
      <c r="J35" s="38">
        <v>2.88</v>
      </c>
      <c r="K35" s="22"/>
      <c r="L35" s="22"/>
      <c r="M35" s="22"/>
      <c r="N35" s="22"/>
      <c r="O35" s="22"/>
      <c r="P35" s="22"/>
    </row>
    <row r="36" spans="1:16" ht="39" customHeight="1" x14ac:dyDescent="0.2">
      <c r="A36" s="22"/>
      <c r="B36" s="35"/>
      <c r="C36" s="1209" t="s">
        <v>572</v>
      </c>
      <c r="D36" s="1210"/>
      <c r="E36" s="1211"/>
      <c r="F36" s="36">
        <v>0.23</v>
      </c>
      <c r="G36" s="37">
        <v>0.96</v>
      </c>
      <c r="H36" s="37">
        <v>1.03</v>
      </c>
      <c r="I36" s="37">
        <v>0.77</v>
      </c>
      <c r="J36" s="38">
        <v>0.8</v>
      </c>
      <c r="K36" s="22"/>
      <c r="L36" s="22"/>
      <c r="M36" s="22"/>
      <c r="N36" s="22"/>
      <c r="O36" s="22"/>
      <c r="P36" s="22"/>
    </row>
    <row r="37" spans="1:16" ht="39" customHeight="1" x14ac:dyDescent="0.2">
      <c r="A37" s="22"/>
      <c r="B37" s="35"/>
      <c r="C37" s="1209" t="s">
        <v>573</v>
      </c>
      <c r="D37" s="1210"/>
      <c r="E37" s="1211"/>
      <c r="F37" s="36">
        <v>0.62</v>
      </c>
      <c r="G37" s="37">
        <v>0.4</v>
      </c>
      <c r="H37" s="37">
        <v>0.56000000000000005</v>
      </c>
      <c r="I37" s="37">
        <v>0.14000000000000001</v>
      </c>
      <c r="J37" s="38">
        <v>0.52</v>
      </c>
      <c r="K37" s="22"/>
      <c r="L37" s="22"/>
      <c r="M37" s="22"/>
      <c r="N37" s="22"/>
      <c r="O37" s="22"/>
      <c r="P37" s="22"/>
    </row>
    <row r="38" spans="1:16" ht="39" customHeight="1" x14ac:dyDescent="0.2">
      <c r="A38" s="22"/>
      <c r="B38" s="35"/>
      <c r="C38" s="1209" t="s">
        <v>574</v>
      </c>
      <c r="D38" s="1210"/>
      <c r="E38" s="1211"/>
      <c r="F38" s="36">
        <v>0.1</v>
      </c>
      <c r="G38" s="37">
        <v>0.12</v>
      </c>
      <c r="H38" s="37">
        <v>0.13</v>
      </c>
      <c r="I38" s="37">
        <v>0.02</v>
      </c>
      <c r="J38" s="38">
        <v>0.36</v>
      </c>
      <c r="K38" s="22"/>
      <c r="L38" s="22"/>
      <c r="M38" s="22"/>
      <c r="N38" s="22"/>
      <c r="O38" s="22"/>
      <c r="P38" s="22"/>
    </row>
    <row r="39" spans="1:16" ht="39" customHeight="1" x14ac:dyDescent="0.2">
      <c r="A39" s="22"/>
      <c r="B39" s="35"/>
      <c r="C39" s="1209" t="s">
        <v>575</v>
      </c>
      <c r="D39" s="1210"/>
      <c r="E39" s="1211"/>
      <c r="F39" s="36">
        <v>0.12</v>
      </c>
      <c r="G39" s="37">
        <v>0</v>
      </c>
      <c r="H39" s="37">
        <v>0.08</v>
      </c>
      <c r="I39" s="37">
        <v>0.16</v>
      </c>
      <c r="J39" s="38">
        <v>0.06</v>
      </c>
      <c r="K39" s="22"/>
      <c r="L39" s="22"/>
      <c r="M39" s="22"/>
      <c r="N39" s="22"/>
      <c r="O39" s="22"/>
      <c r="P39" s="22"/>
    </row>
    <row r="40" spans="1:16" ht="39" customHeight="1" x14ac:dyDescent="0.2">
      <c r="A40" s="22"/>
      <c r="B40" s="35"/>
      <c r="C40" s="1209" t="s">
        <v>576</v>
      </c>
      <c r="D40" s="1210"/>
      <c r="E40" s="1211"/>
      <c r="F40" s="36">
        <v>0</v>
      </c>
      <c r="G40" s="37">
        <v>0</v>
      </c>
      <c r="H40" s="37">
        <v>0</v>
      </c>
      <c r="I40" s="37" t="s">
        <v>577</v>
      </c>
      <c r="J40" s="38">
        <v>0</v>
      </c>
      <c r="K40" s="22"/>
      <c r="L40" s="22"/>
      <c r="M40" s="22"/>
      <c r="N40" s="22"/>
      <c r="O40" s="22"/>
      <c r="P40" s="22"/>
    </row>
    <row r="41" spans="1:16" ht="39" customHeight="1" x14ac:dyDescent="0.2">
      <c r="A41" s="22"/>
      <c r="B41" s="35"/>
      <c r="C41" s="1209"/>
      <c r="D41" s="1210"/>
      <c r="E41" s="1211"/>
      <c r="F41" s="36"/>
      <c r="G41" s="37"/>
      <c r="H41" s="37"/>
      <c r="I41" s="37"/>
      <c r="J41" s="38"/>
      <c r="K41" s="22"/>
      <c r="L41" s="22"/>
      <c r="M41" s="22"/>
      <c r="N41" s="22"/>
      <c r="O41" s="22"/>
      <c r="P41" s="22"/>
    </row>
    <row r="42" spans="1:16" ht="39" customHeight="1" x14ac:dyDescent="0.2">
      <c r="A42" s="22"/>
      <c r="B42" s="39"/>
      <c r="C42" s="1209" t="s">
        <v>578</v>
      </c>
      <c r="D42" s="1210"/>
      <c r="E42" s="1211"/>
      <c r="F42" s="36" t="s">
        <v>522</v>
      </c>
      <c r="G42" s="37" t="s">
        <v>522</v>
      </c>
      <c r="H42" s="37" t="s">
        <v>522</v>
      </c>
      <c r="I42" s="37" t="s">
        <v>522</v>
      </c>
      <c r="J42" s="38" t="s">
        <v>522</v>
      </c>
      <c r="K42" s="22"/>
      <c r="L42" s="22"/>
      <c r="M42" s="22"/>
      <c r="N42" s="22"/>
      <c r="O42" s="22"/>
      <c r="P42" s="22"/>
    </row>
    <row r="43" spans="1:16" ht="39" customHeight="1" thickBot="1" x14ac:dyDescent="0.25">
      <c r="A43" s="22"/>
      <c r="B43" s="40"/>
      <c r="C43" s="1212" t="s">
        <v>579</v>
      </c>
      <c r="D43" s="1213"/>
      <c r="E43" s="1214"/>
      <c r="F43" s="41" t="s">
        <v>522</v>
      </c>
      <c r="G43" s="42" t="s">
        <v>522</v>
      </c>
      <c r="H43" s="42" t="s">
        <v>522</v>
      </c>
      <c r="I43" s="42" t="s">
        <v>522</v>
      </c>
      <c r="J43" s="43" t="s">
        <v>522</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Z88SmKqiwkIax6rpKIauvnYQ2bHDiwExo8u10jdV/oSqj4cjI+R64rDFhix8wEWZJZ3zdUnNNwsLbOPRuP3gNg==" saltValue="6hv40/ZDzUotAFJq3RTFf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election activeCell="U43" sqref="U43"/>
    </sheetView>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2">
      <c r="A45" s="48"/>
      <c r="B45" s="1217" t="s">
        <v>11</v>
      </c>
      <c r="C45" s="1218"/>
      <c r="D45" s="58"/>
      <c r="E45" s="1223" t="s">
        <v>12</v>
      </c>
      <c r="F45" s="1223"/>
      <c r="G45" s="1223"/>
      <c r="H45" s="1223"/>
      <c r="I45" s="1223"/>
      <c r="J45" s="1224"/>
      <c r="K45" s="59">
        <v>494</v>
      </c>
      <c r="L45" s="60">
        <v>473</v>
      </c>
      <c r="M45" s="60">
        <v>494</v>
      </c>
      <c r="N45" s="60">
        <v>486</v>
      </c>
      <c r="O45" s="61">
        <v>492</v>
      </c>
      <c r="P45" s="48"/>
      <c r="Q45" s="48"/>
      <c r="R45" s="48"/>
      <c r="S45" s="48"/>
      <c r="T45" s="48"/>
      <c r="U45" s="48"/>
    </row>
    <row r="46" spans="1:21" ht="30.75" customHeight="1" x14ac:dyDescent="0.2">
      <c r="A46" s="48"/>
      <c r="B46" s="1219"/>
      <c r="C46" s="1220"/>
      <c r="D46" s="62"/>
      <c r="E46" s="1225" t="s">
        <v>13</v>
      </c>
      <c r="F46" s="1225"/>
      <c r="G46" s="1225"/>
      <c r="H46" s="1225"/>
      <c r="I46" s="1225"/>
      <c r="J46" s="1226"/>
      <c r="K46" s="63" t="s">
        <v>522</v>
      </c>
      <c r="L46" s="64" t="s">
        <v>522</v>
      </c>
      <c r="M46" s="64" t="s">
        <v>522</v>
      </c>
      <c r="N46" s="64" t="s">
        <v>522</v>
      </c>
      <c r="O46" s="65" t="s">
        <v>522</v>
      </c>
      <c r="P46" s="48"/>
      <c r="Q46" s="48"/>
      <c r="R46" s="48"/>
      <c r="S46" s="48"/>
      <c r="T46" s="48"/>
      <c r="U46" s="48"/>
    </row>
    <row r="47" spans="1:21" ht="30.75" customHeight="1" x14ac:dyDescent="0.2">
      <c r="A47" s="48"/>
      <c r="B47" s="1219"/>
      <c r="C47" s="1220"/>
      <c r="D47" s="62"/>
      <c r="E47" s="1225" t="s">
        <v>14</v>
      </c>
      <c r="F47" s="1225"/>
      <c r="G47" s="1225"/>
      <c r="H47" s="1225"/>
      <c r="I47" s="1225"/>
      <c r="J47" s="1226"/>
      <c r="K47" s="63" t="s">
        <v>522</v>
      </c>
      <c r="L47" s="64" t="s">
        <v>522</v>
      </c>
      <c r="M47" s="64" t="s">
        <v>522</v>
      </c>
      <c r="N47" s="64" t="s">
        <v>522</v>
      </c>
      <c r="O47" s="65" t="s">
        <v>522</v>
      </c>
      <c r="P47" s="48"/>
      <c r="Q47" s="48"/>
      <c r="R47" s="48"/>
      <c r="S47" s="48"/>
      <c r="T47" s="48"/>
      <c r="U47" s="48"/>
    </row>
    <row r="48" spans="1:21" ht="30.75" customHeight="1" x14ac:dyDescent="0.2">
      <c r="A48" s="48"/>
      <c r="B48" s="1219"/>
      <c r="C48" s="1220"/>
      <c r="D48" s="62"/>
      <c r="E48" s="1225" t="s">
        <v>15</v>
      </c>
      <c r="F48" s="1225"/>
      <c r="G48" s="1225"/>
      <c r="H48" s="1225"/>
      <c r="I48" s="1225"/>
      <c r="J48" s="1226"/>
      <c r="K48" s="63">
        <v>34</v>
      </c>
      <c r="L48" s="64">
        <v>31</v>
      </c>
      <c r="M48" s="64">
        <v>31</v>
      </c>
      <c r="N48" s="64">
        <v>28</v>
      </c>
      <c r="O48" s="65">
        <v>27</v>
      </c>
      <c r="P48" s="48"/>
      <c r="Q48" s="48"/>
      <c r="R48" s="48"/>
      <c r="S48" s="48"/>
      <c r="T48" s="48"/>
      <c r="U48" s="48"/>
    </row>
    <row r="49" spans="1:21" ht="30.75" customHeight="1" x14ac:dyDescent="0.2">
      <c r="A49" s="48"/>
      <c r="B49" s="1219"/>
      <c r="C49" s="1220"/>
      <c r="D49" s="62"/>
      <c r="E49" s="1225" t="s">
        <v>16</v>
      </c>
      <c r="F49" s="1225"/>
      <c r="G49" s="1225"/>
      <c r="H49" s="1225"/>
      <c r="I49" s="1225"/>
      <c r="J49" s="1226"/>
      <c r="K49" s="63">
        <v>45</v>
      </c>
      <c r="L49" s="64">
        <v>29</v>
      </c>
      <c r="M49" s="64">
        <v>28</v>
      </c>
      <c r="N49" s="64">
        <v>57</v>
      </c>
      <c r="O49" s="65">
        <v>33</v>
      </c>
      <c r="P49" s="48"/>
      <c r="Q49" s="48"/>
      <c r="R49" s="48"/>
      <c r="S49" s="48"/>
      <c r="T49" s="48"/>
      <c r="U49" s="48"/>
    </row>
    <row r="50" spans="1:21" ht="30.75" customHeight="1" x14ac:dyDescent="0.2">
      <c r="A50" s="48"/>
      <c r="B50" s="1219"/>
      <c r="C50" s="1220"/>
      <c r="D50" s="62"/>
      <c r="E50" s="1225" t="s">
        <v>17</v>
      </c>
      <c r="F50" s="1225"/>
      <c r="G50" s="1225"/>
      <c r="H50" s="1225"/>
      <c r="I50" s="1225"/>
      <c r="J50" s="1226"/>
      <c r="K50" s="63" t="s">
        <v>522</v>
      </c>
      <c r="L50" s="64" t="s">
        <v>522</v>
      </c>
      <c r="M50" s="64" t="s">
        <v>522</v>
      </c>
      <c r="N50" s="64" t="s">
        <v>522</v>
      </c>
      <c r="O50" s="65" t="s">
        <v>522</v>
      </c>
      <c r="P50" s="48"/>
      <c r="Q50" s="48"/>
      <c r="R50" s="48"/>
      <c r="S50" s="48"/>
      <c r="T50" s="48"/>
      <c r="U50" s="48"/>
    </row>
    <row r="51" spans="1:21" ht="30.75" customHeight="1" x14ac:dyDescent="0.2">
      <c r="A51" s="48"/>
      <c r="B51" s="1221"/>
      <c r="C51" s="1222"/>
      <c r="D51" s="66"/>
      <c r="E51" s="1225" t="s">
        <v>18</v>
      </c>
      <c r="F51" s="1225"/>
      <c r="G51" s="1225"/>
      <c r="H51" s="1225"/>
      <c r="I51" s="1225"/>
      <c r="J51" s="1226"/>
      <c r="K51" s="63">
        <v>0</v>
      </c>
      <c r="L51" s="64">
        <v>0</v>
      </c>
      <c r="M51" s="64">
        <v>0</v>
      </c>
      <c r="N51" s="64" t="s">
        <v>522</v>
      </c>
      <c r="O51" s="65" t="s">
        <v>522</v>
      </c>
      <c r="P51" s="48"/>
      <c r="Q51" s="48"/>
      <c r="R51" s="48"/>
      <c r="S51" s="48"/>
      <c r="T51" s="48"/>
      <c r="U51" s="48"/>
    </row>
    <row r="52" spans="1:21" ht="30.75" customHeight="1" x14ac:dyDescent="0.2">
      <c r="A52" s="48"/>
      <c r="B52" s="1227" t="s">
        <v>19</v>
      </c>
      <c r="C52" s="1228"/>
      <c r="D52" s="66"/>
      <c r="E52" s="1225" t="s">
        <v>20</v>
      </c>
      <c r="F52" s="1225"/>
      <c r="G52" s="1225"/>
      <c r="H52" s="1225"/>
      <c r="I52" s="1225"/>
      <c r="J52" s="1226"/>
      <c r="K52" s="63">
        <v>433</v>
      </c>
      <c r="L52" s="64">
        <v>402</v>
      </c>
      <c r="M52" s="64">
        <v>410</v>
      </c>
      <c r="N52" s="64">
        <v>416</v>
      </c>
      <c r="O52" s="65">
        <v>410</v>
      </c>
      <c r="P52" s="48"/>
      <c r="Q52" s="48"/>
      <c r="R52" s="48"/>
      <c r="S52" s="48"/>
      <c r="T52" s="48"/>
      <c r="U52" s="48"/>
    </row>
    <row r="53" spans="1:21" ht="30.75" customHeight="1" thickBot="1" x14ac:dyDescent="0.25">
      <c r="A53" s="48"/>
      <c r="B53" s="1229" t="s">
        <v>21</v>
      </c>
      <c r="C53" s="1230"/>
      <c r="D53" s="67"/>
      <c r="E53" s="1231" t="s">
        <v>22</v>
      </c>
      <c r="F53" s="1231"/>
      <c r="G53" s="1231"/>
      <c r="H53" s="1231"/>
      <c r="I53" s="1231"/>
      <c r="J53" s="1232"/>
      <c r="K53" s="68">
        <v>140</v>
      </c>
      <c r="L53" s="69">
        <v>131</v>
      </c>
      <c r="M53" s="69">
        <v>143</v>
      </c>
      <c r="N53" s="69">
        <v>155</v>
      </c>
      <c r="O53" s="70">
        <v>142</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3">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2">
      <c r="B57" s="1233" t="s">
        <v>25</v>
      </c>
      <c r="C57" s="1234"/>
      <c r="D57" s="1237" t="s">
        <v>26</v>
      </c>
      <c r="E57" s="1238"/>
      <c r="F57" s="1238"/>
      <c r="G57" s="1238"/>
      <c r="H57" s="1238"/>
      <c r="I57" s="1238"/>
      <c r="J57" s="1239"/>
      <c r="K57" s="83"/>
      <c r="L57" s="84"/>
      <c r="M57" s="84"/>
      <c r="N57" s="84"/>
      <c r="O57" s="85"/>
    </row>
    <row r="58" spans="1:21" ht="31.5" customHeight="1" thickBot="1" x14ac:dyDescent="0.25">
      <c r="B58" s="1235"/>
      <c r="C58" s="1236"/>
      <c r="D58" s="1240" t="s">
        <v>27</v>
      </c>
      <c r="E58" s="1241"/>
      <c r="F58" s="1241"/>
      <c r="G58" s="1241"/>
      <c r="H58" s="1241"/>
      <c r="I58" s="1241"/>
      <c r="J58" s="1242"/>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WQY/kSBdmPfITgYqq2l9N3HwKaSPxA6lr/9dz4VRUZne8hqAVvLlr5QW1VoCQKz8FzRqp3HpwGMPsIaLH/eWw==" saltValue="9D3WHNsSKH1iTxCSHi/XP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564</v>
      </c>
      <c r="J40" s="100" t="s">
        <v>565</v>
      </c>
      <c r="K40" s="100" t="s">
        <v>566</v>
      </c>
      <c r="L40" s="100" t="s">
        <v>567</v>
      </c>
      <c r="M40" s="101" t="s">
        <v>568</v>
      </c>
    </row>
    <row r="41" spans="2:13" ht="27.75" customHeight="1" x14ac:dyDescent="0.2">
      <c r="B41" s="1243" t="s">
        <v>30</v>
      </c>
      <c r="C41" s="1244"/>
      <c r="D41" s="102"/>
      <c r="E41" s="1249" t="s">
        <v>31</v>
      </c>
      <c r="F41" s="1249"/>
      <c r="G41" s="1249"/>
      <c r="H41" s="1250"/>
      <c r="I41" s="358">
        <v>4586</v>
      </c>
      <c r="J41" s="359">
        <v>4570</v>
      </c>
      <c r="K41" s="359">
        <v>5040</v>
      </c>
      <c r="L41" s="359">
        <v>5404</v>
      </c>
      <c r="M41" s="360">
        <v>5258</v>
      </c>
    </row>
    <row r="42" spans="2:13" ht="27.75" customHeight="1" x14ac:dyDescent="0.2">
      <c r="B42" s="1245"/>
      <c r="C42" s="1246"/>
      <c r="D42" s="103"/>
      <c r="E42" s="1251" t="s">
        <v>32</v>
      </c>
      <c r="F42" s="1251"/>
      <c r="G42" s="1251"/>
      <c r="H42" s="1252"/>
      <c r="I42" s="361" t="s">
        <v>522</v>
      </c>
      <c r="J42" s="362" t="s">
        <v>522</v>
      </c>
      <c r="K42" s="362" t="s">
        <v>522</v>
      </c>
      <c r="L42" s="362" t="s">
        <v>522</v>
      </c>
      <c r="M42" s="363" t="s">
        <v>522</v>
      </c>
    </row>
    <row r="43" spans="2:13" ht="27.75" customHeight="1" x14ac:dyDescent="0.2">
      <c r="B43" s="1245"/>
      <c r="C43" s="1246"/>
      <c r="D43" s="103"/>
      <c r="E43" s="1251" t="s">
        <v>33</v>
      </c>
      <c r="F43" s="1251"/>
      <c r="G43" s="1251"/>
      <c r="H43" s="1252"/>
      <c r="I43" s="361">
        <v>577</v>
      </c>
      <c r="J43" s="362">
        <v>596</v>
      </c>
      <c r="K43" s="362">
        <v>570</v>
      </c>
      <c r="L43" s="362">
        <v>580</v>
      </c>
      <c r="M43" s="363">
        <v>553</v>
      </c>
    </row>
    <row r="44" spans="2:13" ht="27.75" customHeight="1" x14ac:dyDescent="0.2">
      <c r="B44" s="1245"/>
      <c r="C44" s="1246"/>
      <c r="D44" s="103"/>
      <c r="E44" s="1251" t="s">
        <v>34</v>
      </c>
      <c r="F44" s="1251"/>
      <c r="G44" s="1251"/>
      <c r="H44" s="1252"/>
      <c r="I44" s="361">
        <v>254</v>
      </c>
      <c r="J44" s="362">
        <v>243</v>
      </c>
      <c r="K44" s="362">
        <v>232</v>
      </c>
      <c r="L44" s="362">
        <v>198</v>
      </c>
      <c r="M44" s="363">
        <v>213</v>
      </c>
    </row>
    <row r="45" spans="2:13" ht="27.75" customHeight="1" x14ac:dyDescent="0.2">
      <c r="B45" s="1245"/>
      <c r="C45" s="1246"/>
      <c r="D45" s="103"/>
      <c r="E45" s="1251" t="s">
        <v>35</v>
      </c>
      <c r="F45" s="1251"/>
      <c r="G45" s="1251"/>
      <c r="H45" s="1252"/>
      <c r="I45" s="361">
        <v>623</v>
      </c>
      <c r="J45" s="362">
        <v>598</v>
      </c>
      <c r="K45" s="362">
        <v>566</v>
      </c>
      <c r="L45" s="362">
        <v>528</v>
      </c>
      <c r="M45" s="363">
        <v>451</v>
      </c>
    </row>
    <row r="46" spans="2:13" ht="27.75" customHeight="1" x14ac:dyDescent="0.2">
      <c r="B46" s="1245"/>
      <c r="C46" s="1246"/>
      <c r="D46" s="104"/>
      <c r="E46" s="1251" t="s">
        <v>36</v>
      </c>
      <c r="F46" s="1251"/>
      <c r="G46" s="1251"/>
      <c r="H46" s="1252"/>
      <c r="I46" s="361" t="s">
        <v>522</v>
      </c>
      <c r="J46" s="362" t="s">
        <v>522</v>
      </c>
      <c r="K46" s="362" t="s">
        <v>522</v>
      </c>
      <c r="L46" s="362" t="s">
        <v>522</v>
      </c>
      <c r="M46" s="363" t="s">
        <v>522</v>
      </c>
    </row>
    <row r="47" spans="2:13" ht="27.75" customHeight="1" x14ac:dyDescent="0.2">
      <c r="B47" s="1245"/>
      <c r="C47" s="1246"/>
      <c r="D47" s="105"/>
      <c r="E47" s="1253" t="s">
        <v>37</v>
      </c>
      <c r="F47" s="1254"/>
      <c r="G47" s="1254"/>
      <c r="H47" s="1255"/>
      <c r="I47" s="361" t="s">
        <v>522</v>
      </c>
      <c r="J47" s="362" t="s">
        <v>522</v>
      </c>
      <c r="K47" s="362" t="s">
        <v>522</v>
      </c>
      <c r="L47" s="362" t="s">
        <v>522</v>
      </c>
      <c r="M47" s="363" t="s">
        <v>522</v>
      </c>
    </row>
    <row r="48" spans="2:13" ht="27.75" customHeight="1" x14ac:dyDescent="0.2">
      <c r="B48" s="1245"/>
      <c r="C48" s="1246"/>
      <c r="D48" s="103"/>
      <c r="E48" s="1251" t="s">
        <v>38</v>
      </c>
      <c r="F48" s="1251"/>
      <c r="G48" s="1251"/>
      <c r="H48" s="1252"/>
      <c r="I48" s="361" t="s">
        <v>522</v>
      </c>
      <c r="J48" s="362" t="s">
        <v>522</v>
      </c>
      <c r="K48" s="362" t="s">
        <v>522</v>
      </c>
      <c r="L48" s="362" t="s">
        <v>522</v>
      </c>
      <c r="M48" s="363" t="s">
        <v>522</v>
      </c>
    </row>
    <row r="49" spans="2:13" ht="27.75" customHeight="1" x14ac:dyDescent="0.2">
      <c r="B49" s="1247"/>
      <c r="C49" s="1248"/>
      <c r="D49" s="103"/>
      <c r="E49" s="1251" t="s">
        <v>39</v>
      </c>
      <c r="F49" s="1251"/>
      <c r="G49" s="1251"/>
      <c r="H49" s="1252"/>
      <c r="I49" s="361" t="s">
        <v>522</v>
      </c>
      <c r="J49" s="362" t="s">
        <v>522</v>
      </c>
      <c r="K49" s="362" t="s">
        <v>522</v>
      </c>
      <c r="L49" s="362" t="s">
        <v>522</v>
      </c>
      <c r="M49" s="363" t="s">
        <v>522</v>
      </c>
    </row>
    <row r="50" spans="2:13" ht="27.75" customHeight="1" x14ac:dyDescent="0.2">
      <c r="B50" s="1256" t="s">
        <v>40</v>
      </c>
      <c r="C50" s="1257"/>
      <c r="D50" s="106"/>
      <c r="E50" s="1251" t="s">
        <v>41</v>
      </c>
      <c r="F50" s="1251"/>
      <c r="G50" s="1251"/>
      <c r="H50" s="1252"/>
      <c r="I50" s="361">
        <v>2681</v>
      </c>
      <c r="J50" s="362">
        <v>2581</v>
      </c>
      <c r="K50" s="362">
        <v>2698</v>
      </c>
      <c r="L50" s="362">
        <v>3173</v>
      </c>
      <c r="M50" s="363">
        <v>4753</v>
      </c>
    </row>
    <row r="51" spans="2:13" ht="27.75" customHeight="1" x14ac:dyDescent="0.2">
      <c r="B51" s="1245"/>
      <c r="C51" s="1246"/>
      <c r="D51" s="103"/>
      <c r="E51" s="1251" t="s">
        <v>42</v>
      </c>
      <c r="F51" s="1251"/>
      <c r="G51" s="1251"/>
      <c r="H51" s="1252"/>
      <c r="I51" s="361">
        <v>99</v>
      </c>
      <c r="J51" s="362">
        <v>83</v>
      </c>
      <c r="K51" s="362">
        <v>61</v>
      </c>
      <c r="L51" s="362">
        <v>39</v>
      </c>
      <c r="M51" s="363">
        <v>21</v>
      </c>
    </row>
    <row r="52" spans="2:13" ht="27.75" customHeight="1" x14ac:dyDescent="0.2">
      <c r="B52" s="1247"/>
      <c r="C52" s="1248"/>
      <c r="D52" s="103"/>
      <c r="E52" s="1251" t="s">
        <v>43</v>
      </c>
      <c r="F52" s="1251"/>
      <c r="G52" s="1251"/>
      <c r="H52" s="1252"/>
      <c r="I52" s="361">
        <v>3752</v>
      </c>
      <c r="J52" s="362">
        <v>3860</v>
      </c>
      <c r="K52" s="362">
        <v>4168</v>
      </c>
      <c r="L52" s="362">
        <v>4383</v>
      </c>
      <c r="M52" s="363">
        <v>4283</v>
      </c>
    </row>
    <row r="53" spans="2:13" ht="27.75" customHeight="1" thickBot="1" x14ac:dyDescent="0.25">
      <c r="B53" s="1258" t="s">
        <v>44</v>
      </c>
      <c r="C53" s="1259"/>
      <c r="D53" s="107"/>
      <c r="E53" s="1260" t="s">
        <v>45</v>
      </c>
      <c r="F53" s="1260"/>
      <c r="G53" s="1260"/>
      <c r="H53" s="1261"/>
      <c r="I53" s="364">
        <v>-493</v>
      </c>
      <c r="J53" s="365">
        <v>-518</v>
      </c>
      <c r="K53" s="365">
        <v>-519</v>
      </c>
      <c r="L53" s="365">
        <v>-884</v>
      </c>
      <c r="M53" s="366">
        <v>-2582</v>
      </c>
    </row>
    <row r="54" spans="2:13" ht="27.75" customHeight="1" x14ac:dyDescent="0.25">
      <c r="B54" s="108" t="s">
        <v>46</v>
      </c>
      <c r="C54" s="109"/>
      <c r="D54" s="109"/>
      <c r="E54" s="110"/>
      <c r="F54" s="110"/>
      <c r="G54" s="110"/>
      <c r="H54" s="110"/>
      <c r="I54" s="111"/>
      <c r="J54" s="111"/>
      <c r="K54" s="111"/>
      <c r="L54" s="111"/>
      <c r="M54" s="111"/>
    </row>
    <row r="55" spans="2:13" ht="13" x14ac:dyDescent="0.2"/>
  </sheetData>
  <sheetProtection algorithmName="SHA-512" hashValue="wH6aJpl44hKoLSmvN7Sqdf8AQkBnJBO8s1DT5Tqn5qhaoI2Lj8UUyo6UzBpF9iS7kkcy1nZqHGlvKdNJsXqE6Q==" saltValue="Gd5TymEOLHQSHWhXCrFDr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view="pageBreakPreview" zoomScale="50" zoomScaleNormal="70" zoomScaleSheetLayoutView="50" workbookViewId="0">
      <selection activeCell="F58" sqref="F58:H62"/>
    </sheetView>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2" t="s">
        <v>47</v>
      </c>
    </row>
    <row r="54" spans="2:8" ht="29.25" customHeight="1" thickBot="1" x14ac:dyDescent="0.35">
      <c r="B54" s="113" t="s">
        <v>1</v>
      </c>
      <c r="C54" s="114"/>
      <c r="D54" s="114"/>
      <c r="E54" s="115" t="s">
        <v>2</v>
      </c>
      <c r="F54" s="116" t="s">
        <v>566</v>
      </c>
      <c r="G54" s="116" t="s">
        <v>567</v>
      </c>
      <c r="H54" s="117" t="s">
        <v>568</v>
      </c>
    </row>
    <row r="55" spans="2:8" ht="52.5" customHeight="1" x14ac:dyDescent="0.2">
      <c r="B55" s="118"/>
      <c r="C55" s="1270" t="s">
        <v>48</v>
      </c>
      <c r="D55" s="1270"/>
      <c r="E55" s="1271"/>
      <c r="F55" s="119">
        <v>1505</v>
      </c>
      <c r="G55" s="119">
        <v>1657</v>
      </c>
      <c r="H55" s="120">
        <v>2034</v>
      </c>
    </row>
    <row r="56" spans="2:8" ht="52.5" customHeight="1" x14ac:dyDescent="0.2">
      <c r="B56" s="121"/>
      <c r="C56" s="1272" t="s">
        <v>49</v>
      </c>
      <c r="D56" s="1272"/>
      <c r="E56" s="1273"/>
      <c r="F56" s="122">
        <v>10</v>
      </c>
      <c r="G56" s="122">
        <v>10</v>
      </c>
      <c r="H56" s="123">
        <v>10</v>
      </c>
    </row>
    <row r="57" spans="2:8" ht="53.25" customHeight="1" x14ac:dyDescent="0.2">
      <c r="B57" s="121"/>
      <c r="C57" s="1274" t="s">
        <v>50</v>
      </c>
      <c r="D57" s="1274"/>
      <c r="E57" s="1275"/>
      <c r="F57" s="124">
        <v>1182</v>
      </c>
      <c r="G57" s="124">
        <v>1505</v>
      </c>
      <c r="H57" s="125">
        <v>2687</v>
      </c>
    </row>
    <row r="58" spans="2:8" ht="45.75" customHeight="1" x14ac:dyDescent="0.2">
      <c r="B58" s="126"/>
      <c r="C58" s="1262" t="s">
        <v>592</v>
      </c>
      <c r="D58" s="1263"/>
      <c r="E58" s="1264"/>
      <c r="F58" s="127">
        <v>97</v>
      </c>
      <c r="G58" s="127">
        <v>377</v>
      </c>
      <c r="H58" s="128">
        <v>1349</v>
      </c>
    </row>
    <row r="59" spans="2:8" ht="45.75" customHeight="1" x14ac:dyDescent="0.2">
      <c r="B59" s="126"/>
      <c r="C59" s="1262" t="s">
        <v>593</v>
      </c>
      <c r="D59" s="1263"/>
      <c r="E59" s="1264"/>
      <c r="F59" s="127" t="s">
        <v>522</v>
      </c>
      <c r="G59" s="127">
        <v>100</v>
      </c>
      <c r="H59" s="128">
        <v>217</v>
      </c>
    </row>
    <row r="60" spans="2:8" ht="45.75" customHeight="1" x14ac:dyDescent="0.2">
      <c r="B60" s="126"/>
      <c r="C60" s="1262" t="s">
        <v>594</v>
      </c>
      <c r="D60" s="1263"/>
      <c r="E60" s="1264"/>
      <c r="F60" s="127" t="s">
        <v>522</v>
      </c>
      <c r="G60" s="127" t="s">
        <v>522</v>
      </c>
      <c r="H60" s="128">
        <v>87</v>
      </c>
    </row>
    <row r="61" spans="2:8" ht="45.75" customHeight="1" x14ac:dyDescent="0.2">
      <c r="B61" s="126"/>
      <c r="C61" s="1262" t="s">
        <v>595</v>
      </c>
      <c r="D61" s="1263"/>
      <c r="E61" s="1264"/>
      <c r="F61" s="127">
        <v>6</v>
      </c>
      <c r="G61" s="127">
        <v>22</v>
      </c>
      <c r="H61" s="128">
        <v>35</v>
      </c>
    </row>
    <row r="62" spans="2:8" ht="45.75" customHeight="1" thickBot="1" x14ac:dyDescent="0.25">
      <c r="B62" s="129"/>
      <c r="C62" s="1265" t="s">
        <v>596</v>
      </c>
      <c r="D62" s="1266"/>
      <c r="E62" s="1267"/>
      <c r="F62" s="130">
        <v>1</v>
      </c>
      <c r="G62" s="130">
        <v>2</v>
      </c>
      <c r="H62" s="131">
        <v>2</v>
      </c>
    </row>
    <row r="63" spans="2:8" ht="52.5" customHeight="1" thickBot="1" x14ac:dyDescent="0.25">
      <c r="B63" s="132"/>
      <c r="C63" s="1268" t="s">
        <v>51</v>
      </c>
      <c r="D63" s="1268"/>
      <c r="E63" s="1269"/>
      <c r="F63" s="133">
        <v>2697</v>
      </c>
      <c r="G63" s="133">
        <v>3172</v>
      </c>
      <c r="H63" s="134">
        <v>4732</v>
      </c>
    </row>
    <row r="64" spans="2:8" ht="13" x14ac:dyDescent="0.2"/>
  </sheetData>
  <sheetProtection algorithmName="SHA-512" hashValue="DZZRpKBXufQcjtjcOOAZMtdxY2wvBPwp4i6w9sCNzw51E+zRjEPzK6NsTX/LZ7popwpIcHU4nqdzQuBspT8uGQ==" saltValue="lbzk6Lw0bcZ0liZsreZ7E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1"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abSelected="1" topLeftCell="A25" zoomScale="85" zoomScaleNormal="85" zoomScaleSheetLayoutView="55" workbookViewId="0">
      <selection activeCell="AN43" sqref="AN43:DC47"/>
    </sheetView>
  </sheetViews>
  <sheetFormatPr defaultColWidth="0" defaultRowHeight="13.5" customHeight="1" zeroHeight="1" x14ac:dyDescent="0.2"/>
  <cols>
    <col min="1" max="1" width="6.36328125" style="369" customWidth="1"/>
    <col min="2" max="107" width="2.453125" style="369" customWidth="1"/>
    <col min="108" max="108" width="6.08984375" style="376" customWidth="1"/>
    <col min="109" max="109" width="5.90625" style="375" customWidth="1"/>
    <col min="110" max="16384" width="8.6328125" style="369" hidden="1"/>
  </cols>
  <sheetData>
    <row r="1" spans="1:109" ht="42.75" customHeight="1" x14ac:dyDescent="0.2">
      <c r="A1" s="367"/>
      <c r="B1" s="368"/>
      <c r="DD1" s="369"/>
      <c r="DE1" s="369"/>
    </row>
    <row r="2" spans="1:109" ht="25.5" customHeight="1" x14ac:dyDescent="0.2">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2">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62" customFormat="1" ht="13" x14ac:dyDescent="0.2">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62" customFormat="1" ht="13" x14ac:dyDescent="0.2">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62" customFormat="1" ht="13" x14ac:dyDescent="0.2">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62" customFormat="1" ht="13" x14ac:dyDescent="0.2">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62" customFormat="1" ht="13" x14ac:dyDescent="0.2">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62" customFormat="1" ht="13" x14ac:dyDescent="0.2">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62" customFormat="1" ht="13" x14ac:dyDescent="0.2">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62" customFormat="1" ht="13" x14ac:dyDescent="0.2">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62" customFormat="1" ht="13" x14ac:dyDescent="0.2">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62" customFormat="1" ht="13" x14ac:dyDescent="0.2">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62" customFormat="1" ht="13" x14ac:dyDescent="0.2">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62" customFormat="1" ht="13" x14ac:dyDescent="0.2">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62" customFormat="1" ht="13" x14ac:dyDescent="0.2">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62" customFormat="1" ht="13" x14ac:dyDescent="0.2">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62" customFormat="1" ht="13" x14ac:dyDescent="0.2">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ht="13" x14ac:dyDescent="0.2">
      <c r="DD19" s="369"/>
      <c r="DE19" s="369"/>
    </row>
    <row r="20" spans="1:109" ht="13" x14ac:dyDescent="0.2">
      <c r="DD20" s="369"/>
      <c r="DE20" s="369"/>
    </row>
    <row r="21" spans="1:109" ht="17.25" customHeight="1" x14ac:dyDescent="0.2">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2">
      <c r="B22" s="375"/>
    </row>
    <row r="23" spans="1:109" ht="13" x14ac:dyDescent="0.2">
      <c r="B23" s="375"/>
    </row>
    <row r="24" spans="1:109" ht="13" x14ac:dyDescent="0.2">
      <c r="B24" s="375"/>
    </row>
    <row r="25" spans="1:109" ht="13" x14ac:dyDescent="0.2">
      <c r="B25" s="375"/>
    </row>
    <row r="26" spans="1:109" ht="13" x14ac:dyDescent="0.2">
      <c r="B26" s="375"/>
    </row>
    <row r="27" spans="1:109" ht="13" x14ac:dyDescent="0.2">
      <c r="B27" s="375"/>
    </row>
    <row r="28" spans="1:109" ht="13" x14ac:dyDescent="0.2">
      <c r="B28" s="375"/>
    </row>
    <row r="29" spans="1:109" ht="13" x14ac:dyDescent="0.2">
      <c r="B29" s="375"/>
    </row>
    <row r="30" spans="1:109" ht="13" x14ac:dyDescent="0.2">
      <c r="B30" s="375"/>
    </row>
    <row r="31" spans="1:109" ht="13" x14ac:dyDescent="0.2">
      <c r="B31" s="375"/>
    </row>
    <row r="32" spans="1:109" ht="13" x14ac:dyDescent="0.2">
      <c r="B32" s="375"/>
    </row>
    <row r="33" spans="2:109" ht="13" x14ac:dyDescent="0.2">
      <c r="B33" s="375"/>
    </row>
    <row r="34" spans="2:109" ht="13" x14ac:dyDescent="0.2">
      <c r="B34" s="375"/>
    </row>
    <row r="35" spans="2:109" ht="13" x14ac:dyDescent="0.2">
      <c r="B35" s="375"/>
    </row>
    <row r="36" spans="2:109" ht="13" x14ac:dyDescent="0.2">
      <c r="B36" s="375"/>
    </row>
    <row r="37" spans="2:109" ht="13" x14ac:dyDescent="0.2">
      <c r="B37" s="375"/>
    </row>
    <row r="38" spans="2:109" ht="13" x14ac:dyDescent="0.2">
      <c r="B38" s="375"/>
    </row>
    <row r="39" spans="2:109" ht="13" x14ac:dyDescent="0.2">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ht="13" x14ac:dyDescent="0.2">
      <c r="B40" s="380"/>
      <c r="DD40" s="380"/>
      <c r="DE40" s="369"/>
    </row>
    <row r="41" spans="2:109" ht="16.5" x14ac:dyDescent="0.2">
      <c r="B41" s="381" t="s">
        <v>598</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ht="13" x14ac:dyDescent="0.2">
      <c r="B42" s="375"/>
      <c r="G42" s="382"/>
      <c r="I42" s="383"/>
      <c r="J42" s="383"/>
      <c r="K42" s="383"/>
      <c r="AM42" s="382"/>
      <c r="AN42" s="382" t="s">
        <v>599</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2">
      <c r="B43" s="375"/>
      <c r="AN43" s="1288" t="s">
        <v>608</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ht="13" x14ac:dyDescent="0.2">
      <c r="B44" s="375"/>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ht="13" x14ac:dyDescent="0.2">
      <c r="B45" s="375"/>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ht="13" x14ac:dyDescent="0.2">
      <c r="B46" s="375"/>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ht="13" x14ac:dyDescent="0.2">
      <c r="B47" s="375"/>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ht="13" x14ac:dyDescent="0.2">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ht="13" x14ac:dyDescent="0.2">
      <c r="B49" s="375"/>
      <c r="AN49" s="369" t="s">
        <v>600</v>
      </c>
    </row>
    <row r="50" spans="1:109" ht="13" x14ac:dyDescent="0.2">
      <c r="B50" s="375"/>
      <c r="G50" s="1282"/>
      <c r="H50" s="1282"/>
      <c r="I50" s="1282"/>
      <c r="J50" s="1282"/>
      <c r="K50" s="385"/>
      <c r="L50" s="385"/>
      <c r="M50" s="386"/>
      <c r="N50" s="386"/>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1" t="s">
        <v>564</v>
      </c>
      <c r="BQ50" s="1281"/>
      <c r="BR50" s="1281"/>
      <c r="BS50" s="1281"/>
      <c r="BT50" s="1281"/>
      <c r="BU50" s="1281"/>
      <c r="BV50" s="1281"/>
      <c r="BW50" s="1281"/>
      <c r="BX50" s="1281" t="s">
        <v>565</v>
      </c>
      <c r="BY50" s="1281"/>
      <c r="BZ50" s="1281"/>
      <c r="CA50" s="1281"/>
      <c r="CB50" s="1281"/>
      <c r="CC50" s="1281"/>
      <c r="CD50" s="1281"/>
      <c r="CE50" s="1281"/>
      <c r="CF50" s="1281" t="s">
        <v>566</v>
      </c>
      <c r="CG50" s="1281"/>
      <c r="CH50" s="1281"/>
      <c r="CI50" s="1281"/>
      <c r="CJ50" s="1281"/>
      <c r="CK50" s="1281"/>
      <c r="CL50" s="1281"/>
      <c r="CM50" s="1281"/>
      <c r="CN50" s="1281" t="s">
        <v>567</v>
      </c>
      <c r="CO50" s="1281"/>
      <c r="CP50" s="1281"/>
      <c r="CQ50" s="1281"/>
      <c r="CR50" s="1281"/>
      <c r="CS50" s="1281"/>
      <c r="CT50" s="1281"/>
      <c r="CU50" s="1281"/>
      <c r="CV50" s="1281" t="s">
        <v>568</v>
      </c>
      <c r="CW50" s="1281"/>
      <c r="CX50" s="1281"/>
      <c r="CY50" s="1281"/>
      <c r="CZ50" s="1281"/>
      <c r="DA50" s="1281"/>
      <c r="DB50" s="1281"/>
      <c r="DC50" s="1281"/>
    </row>
    <row r="51" spans="1:109" ht="13.5" customHeight="1" x14ac:dyDescent="0.2">
      <c r="B51" s="375"/>
      <c r="G51" s="1284"/>
      <c r="H51" s="1284"/>
      <c r="I51" s="1297"/>
      <c r="J51" s="1297"/>
      <c r="K51" s="1283"/>
      <c r="L51" s="1283"/>
      <c r="M51" s="1283"/>
      <c r="N51" s="1283"/>
      <c r="AM51" s="384"/>
      <c r="AN51" s="1279" t="s">
        <v>601</v>
      </c>
      <c r="AO51" s="1279"/>
      <c r="AP51" s="1279"/>
      <c r="AQ51" s="1279"/>
      <c r="AR51" s="1279"/>
      <c r="AS51" s="1279"/>
      <c r="AT51" s="1279"/>
      <c r="AU51" s="1279"/>
      <c r="AV51" s="1279"/>
      <c r="AW51" s="1279"/>
      <c r="AX51" s="1279"/>
      <c r="AY51" s="1279"/>
      <c r="AZ51" s="1279"/>
      <c r="BA51" s="1279"/>
      <c r="BB51" s="1279" t="s">
        <v>602</v>
      </c>
      <c r="BC51" s="1279"/>
      <c r="BD51" s="1279"/>
      <c r="BE51" s="1279"/>
      <c r="BF51" s="1279"/>
      <c r="BG51" s="1279"/>
      <c r="BH51" s="1279"/>
      <c r="BI51" s="1279"/>
      <c r="BJ51" s="1279"/>
      <c r="BK51" s="1279"/>
      <c r="BL51" s="1279"/>
      <c r="BM51" s="1279"/>
      <c r="BN51" s="1279"/>
      <c r="BO51" s="1279"/>
      <c r="BP51" s="1276"/>
      <c r="BQ51" s="1276"/>
      <c r="BR51" s="1276"/>
      <c r="BS51" s="1276"/>
      <c r="BT51" s="1276"/>
      <c r="BU51" s="1276"/>
      <c r="BV51" s="1276"/>
      <c r="BW51" s="1276"/>
      <c r="BX51" s="1276"/>
      <c r="BY51" s="1276"/>
      <c r="BZ51" s="1276"/>
      <c r="CA51" s="1276"/>
      <c r="CB51" s="1276"/>
      <c r="CC51" s="1276"/>
      <c r="CD51" s="1276"/>
      <c r="CE51" s="1276"/>
      <c r="CF51" s="1276"/>
      <c r="CG51" s="1276"/>
      <c r="CH51" s="1276"/>
      <c r="CI51" s="1276"/>
      <c r="CJ51" s="1276"/>
      <c r="CK51" s="1276"/>
      <c r="CL51" s="1276"/>
      <c r="CM51" s="1276"/>
      <c r="CN51" s="1276"/>
      <c r="CO51" s="1276"/>
      <c r="CP51" s="1276"/>
      <c r="CQ51" s="1276"/>
      <c r="CR51" s="1276"/>
      <c r="CS51" s="1276"/>
      <c r="CT51" s="1276"/>
      <c r="CU51" s="1276"/>
      <c r="CV51" s="1276"/>
      <c r="CW51" s="1276"/>
      <c r="CX51" s="1276"/>
      <c r="CY51" s="1276"/>
      <c r="CZ51" s="1276"/>
      <c r="DA51" s="1276"/>
      <c r="DB51" s="1276"/>
      <c r="DC51" s="1276"/>
    </row>
    <row r="52" spans="1:109" ht="13" x14ac:dyDescent="0.2">
      <c r="B52" s="375"/>
      <c r="G52" s="1284"/>
      <c r="H52" s="1284"/>
      <c r="I52" s="1297"/>
      <c r="J52" s="1297"/>
      <c r="K52" s="1283"/>
      <c r="L52" s="1283"/>
      <c r="M52" s="1283"/>
      <c r="N52" s="1283"/>
      <c r="AM52" s="384"/>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ht="13" x14ac:dyDescent="0.2">
      <c r="A53" s="383"/>
      <c r="B53" s="375"/>
      <c r="G53" s="1284"/>
      <c r="H53" s="1284"/>
      <c r="I53" s="1282"/>
      <c r="J53" s="1282"/>
      <c r="K53" s="1283"/>
      <c r="L53" s="1283"/>
      <c r="M53" s="1283"/>
      <c r="N53" s="1283"/>
      <c r="AM53" s="384"/>
      <c r="AN53" s="1279"/>
      <c r="AO53" s="1279"/>
      <c r="AP53" s="1279"/>
      <c r="AQ53" s="1279"/>
      <c r="AR53" s="1279"/>
      <c r="AS53" s="1279"/>
      <c r="AT53" s="1279"/>
      <c r="AU53" s="1279"/>
      <c r="AV53" s="1279"/>
      <c r="AW53" s="1279"/>
      <c r="AX53" s="1279"/>
      <c r="AY53" s="1279"/>
      <c r="AZ53" s="1279"/>
      <c r="BA53" s="1279"/>
      <c r="BB53" s="1279" t="s">
        <v>603</v>
      </c>
      <c r="BC53" s="1279"/>
      <c r="BD53" s="1279"/>
      <c r="BE53" s="1279"/>
      <c r="BF53" s="1279"/>
      <c r="BG53" s="1279"/>
      <c r="BH53" s="1279"/>
      <c r="BI53" s="1279"/>
      <c r="BJ53" s="1279"/>
      <c r="BK53" s="1279"/>
      <c r="BL53" s="1279"/>
      <c r="BM53" s="1279"/>
      <c r="BN53" s="1279"/>
      <c r="BO53" s="1279"/>
      <c r="BP53" s="1276">
        <v>64.8</v>
      </c>
      <c r="BQ53" s="1276"/>
      <c r="BR53" s="1276"/>
      <c r="BS53" s="1276"/>
      <c r="BT53" s="1276"/>
      <c r="BU53" s="1276"/>
      <c r="BV53" s="1276"/>
      <c r="BW53" s="1276"/>
      <c r="BX53" s="1276">
        <v>65.5</v>
      </c>
      <c r="BY53" s="1276"/>
      <c r="BZ53" s="1276"/>
      <c r="CA53" s="1276"/>
      <c r="CB53" s="1276"/>
      <c r="CC53" s="1276"/>
      <c r="CD53" s="1276"/>
      <c r="CE53" s="1276"/>
      <c r="CF53" s="1276">
        <v>66.3</v>
      </c>
      <c r="CG53" s="1276"/>
      <c r="CH53" s="1276"/>
      <c r="CI53" s="1276"/>
      <c r="CJ53" s="1276"/>
      <c r="CK53" s="1276"/>
      <c r="CL53" s="1276"/>
      <c r="CM53" s="1276"/>
      <c r="CN53" s="1276">
        <v>65.3</v>
      </c>
      <c r="CO53" s="1276"/>
      <c r="CP53" s="1276"/>
      <c r="CQ53" s="1276"/>
      <c r="CR53" s="1276"/>
      <c r="CS53" s="1276"/>
      <c r="CT53" s="1276"/>
      <c r="CU53" s="1276"/>
      <c r="CV53" s="1276">
        <v>66.7</v>
      </c>
      <c r="CW53" s="1276"/>
      <c r="CX53" s="1276"/>
      <c r="CY53" s="1276"/>
      <c r="CZ53" s="1276"/>
      <c r="DA53" s="1276"/>
      <c r="DB53" s="1276"/>
      <c r="DC53" s="1276"/>
    </row>
    <row r="54" spans="1:109" ht="13" x14ac:dyDescent="0.2">
      <c r="A54" s="383"/>
      <c r="B54" s="375"/>
      <c r="G54" s="1284"/>
      <c r="H54" s="1284"/>
      <c r="I54" s="1282"/>
      <c r="J54" s="1282"/>
      <c r="K54" s="1283"/>
      <c r="L54" s="1283"/>
      <c r="M54" s="1283"/>
      <c r="N54" s="1283"/>
      <c r="AM54" s="384"/>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ht="13" x14ac:dyDescent="0.2">
      <c r="A55" s="383"/>
      <c r="B55" s="375"/>
      <c r="G55" s="1282"/>
      <c r="H55" s="1282"/>
      <c r="I55" s="1282"/>
      <c r="J55" s="1282"/>
      <c r="K55" s="1283"/>
      <c r="L55" s="1283"/>
      <c r="M55" s="1283"/>
      <c r="N55" s="1283"/>
      <c r="AN55" s="1281" t="s">
        <v>604</v>
      </c>
      <c r="AO55" s="1281"/>
      <c r="AP55" s="1281"/>
      <c r="AQ55" s="1281"/>
      <c r="AR55" s="1281"/>
      <c r="AS55" s="1281"/>
      <c r="AT55" s="1281"/>
      <c r="AU55" s="1281"/>
      <c r="AV55" s="1281"/>
      <c r="AW55" s="1281"/>
      <c r="AX55" s="1281"/>
      <c r="AY55" s="1281"/>
      <c r="AZ55" s="1281"/>
      <c r="BA55" s="1281"/>
      <c r="BB55" s="1279" t="s">
        <v>602</v>
      </c>
      <c r="BC55" s="1279"/>
      <c r="BD55" s="1279"/>
      <c r="BE55" s="1279"/>
      <c r="BF55" s="1279"/>
      <c r="BG55" s="1279"/>
      <c r="BH55" s="1279"/>
      <c r="BI55" s="1279"/>
      <c r="BJ55" s="1279"/>
      <c r="BK55" s="1279"/>
      <c r="BL55" s="1279"/>
      <c r="BM55" s="1279"/>
      <c r="BN55" s="1279"/>
      <c r="BO55" s="1279"/>
      <c r="BP55" s="1276">
        <v>0</v>
      </c>
      <c r="BQ55" s="1276"/>
      <c r="BR55" s="1276"/>
      <c r="BS55" s="1276"/>
      <c r="BT55" s="1276"/>
      <c r="BU55" s="1276"/>
      <c r="BV55" s="1276"/>
      <c r="BW55" s="1276"/>
      <c r="BX55" s="1276">
        <v>0</v>
      </c>
      <c r="BY55" s="1276"/>
      <c r="BZ55" s="1276"/>
      <c r="CA55" s="1276"/>
      <c r="CB55" s="1276"/>
      <c r="CC55" s="1276"/>
      <c r="CD55" s="1276"/>
      <c r="CE55" s="1276"/>
      <c r="CF55" s="1276">
        <v>0</v>
      </c>
      <c r="CG55" s="1276"/>
      <c r="CH55" s="1276"/>
      <c r="CI55" s="1276"/>
      <c r="CJ55" s="1276"/>
      <c r="CK55" s="1276"/>
      <c r="CL55" s="1276"/>
      <c r="CM55" s="1276"/>
      <c r="CN55" s="1276">
        <v>0</v>
      </c>
      <c r="CO55" s="1276"/>
      <c r="CP55" s="1276"/>
      <c r="CQ55" s="1276"/>
      <c r="CR55" s="1276"/>
      <c r="CS55" s="1276"/>
      <c r="CT55" s="1276"/>
      <c r="CU55" s="1276"/>
      <c r="CV55" s="1276">
        <v>0</v>
      </c>
      <c r="CW55" s="1276"/>
      <c r="CX55" s="1276"/>
      <c r="CY55" s="1276"/>
      <c r="CZ55" s="1276"/>
      <c r="DA55" s="1276"/>
      <c r="DB55" s="1276"/>
      <c r="DC55" s="1276"/>
    </row>
    <row r="56" spans="1:109" ht="13" x14ac:dyDescent="0.2">
      <c r="A56" s="383"/>
      <c r="B56" s="375"/>
      <c r="G56" s="1282"/>
      <c r="H56" s="1282"/>
      <c r="I56" s="1282"/>
      <c r="J56" s="1282"/>
      <c r="K56" s="1283"/>
      <c r="L56" s="1283"/>
      <c r="M56" s="1283"/>
      <c r="N56" s="1283"/>
      <c r="AN56" s="1281"/>
      <c r="AO56" s="1281"/>
      <c r="AP56" s="1281"/>
      <c r="AQ56" s="1281"/>
      <c r="AR56" s="1281"/>
      <c r="AS56" s="1281"/>
      <c r="AT56" s="1281"/>
      <c r="AU56" s="1281"/>
      <c r="AV56" s="1281"/>
      <c r="AW56" s="1281"/>
      <c r="AX56" s="1281"/>
      <c r="AY56" s="1281"/>
      <c r="AZ56" s="1281"/>
      <c r="BA56" s="1281"/>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3" customFormat="1" ht="13" x14ac:dyDescent="0.2">
      <c r="B57" s="387"/>
      <c r="G57" s="1282"/>
      <c r="H57" s="1282"/>
      <c r="I57" s="1277"/>
      <c r="J57" s="1277"/>
      <c r="K57" s="1283"/>
      <c r="L57" s="1283"/>
      <c r="M57" s="1283"/>
      <c r="N57" s="1283"/>
      <c r="AM57" s="369"/>
      <c r="AN57" s="1281"/>
      <c r="AO57" s="1281"/>
      <c r="AP57" s="1281"/>
      <c r="AQ57" s="1281"/>
      <c r="AR57" s="1281"/>
      <c r="AS57" s="1281"/>
      <c r="AT57" s="1281"/>
      <c r="AU57" s="1281"/>
      <c r="AV57" s="1281"/>
      <c r="AW57" s="1281"/>
      <c r="AX57" s="1281"/>
      <c r="AY57" s="1281"/>
      <c r="AZ57" s="1281"/>
      <c r="BA57" s="1281"/>
      <c r="BB57" s="1279" t="s">
        <v>603</v>
      </c>
      <c r="BC57" s="1279"/>
      <c r="BD57" s="1279"/>
      <c r="BE57" s="1279"/>
      <c r="BF57" s="1279"/>
      <c r="BG57" s="1279"/>
      <c r="BH57" s="1279"/>
      <c r="BI57" s="1279"/>
      <c r="BJ57" s="1279"/>
      <c r="BK57" s="1279"/>
      <c r="BL57" s="1279"/>
      <c r="BM57" s="1279"/>
      <c r="BN57" s="1279"/>
      <c r="BO57" s="1279"/>
      <c r="BP57" s="1276">
        <v>58.2</v>
      </c>
      <c r="BQ57" s="1276"/>
      <c r="BR57" s="1276"/>
      <c r="BS57" s="1276"/>
      <c r="BT57" s="1276"/>
      <c r="BU57" s="1276"/>
      <c r="BV57" s="1276"/>
      <c r="BW57" s="1276"/>
      <c r="BX57" s="1276">
        <v>60.1</v>
      </c>
      <c r="BY57" s="1276"/>
      <c r="BZ57" s="1276"/>
      <c r="CA57" s="1276"/>
      <c r="CB57" s="1276"/>
      <c r="CC57" s="1276"/>
      <c r="CD57" s="1276"/>
      <c r="CE57" s="1276"/>
      <c r="CF57" s="1276">
        <v>61.6</v>
      </c>
      <c r="CG57" s="1276"/>
      <c r="CH57" s="1276"/>
      <c r="CI57" s="1276"/>
      <c r="CJ57" s="1276"/>
      <c r="CK57" s="1276"/>
      <c r="CL57" s="1276"/>
      <c r="CM57" s="1276"/>
      <c r="CN57" s="1276">
        <v>64</v>
      </c>
      <c r="CO57" s="1276"/>
      <c r="CP57" s="1276"/>
      <c r="CQ57" s="1276"/>
      <c r="CR57" s="1276"/>
      <c r="CS57" s="1276"/>
      <c r="CT57" s="1276"/>
      <c r="CU57" s="1276"/>
      <c r="CV57" s="1276">
        <v>64.900000000000006</v>
      </c>
      <c r="CW57" s="1276"/>
      <c r="CX57" s="1276"/>
      <c r="CY57" s="1276"/>
      <c r="CZ57" s="1276"/>
      <c r="DA57" s="1276"/>
      <c r="DB57" s="1276"/>
      <c r="DC57" s="1276"/>
      <c r="DD57" s="388"/>
      <c r="DE57" s="387"/>
    </row>
    <row r="58" spans="1:109" s="383" customFormat="1" ht="13" x14ac:dyDescent="0.2">
      <c r="A58" s="369"/>
      <c r="B58" s="387"/>
      <c r="G58" s="1282"/>
      <c r="H58" s="1282"/>
      <c r="I58" s="1277"/>
      <c r="J58" s="1277"/>
      <c r="K58" s="1283"/>
      <c r="L58" s="1283"/>
      <c r="M58" s="1283"/>
      <c r="N58" s="1283"/>
      <c r="AM58" s="369"/>
      <c r="AN58" s="1281"/>
      <c r="AO58" s="1281"/>
      <c r="AP58" s="1281"/>
      <c r="AQ58" s="1281"/>
      <c r="AR58" s="1281"/>
      <c r="AS58" s="1281"/>
      <c r="AT58" s="1281"/>
      <c r="AU58" s="1281"/>
      <c r="AV58" s="1281"/>
      <c r="AW58" s="1281"/>
      <c r="AX58" s="1281"/>
      <c r="AY58" s="1281"/>
      <c r="AZ58" s="1281"/>
      <c r="BA58" s="1281"/>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8"/>
      <c r="DE58" s="387"/>
    </row>
    <row r="59" spans="1:109" s="383" customFormat="1" ht="13" x14ac:dyDescent="0.2">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ht="13" x14ac:dyDescent="0.2">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ht="13" x14ac:dyDescent="0.2">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ht="13" x14ac:dyDescent="0.2">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6.5" x14ac:dyDescent="0.2">
      <c r="B63" s="394" t="s">
        <v>605</v>
      </c>
    </row>
    <row r="64" spans="1:109" ht="13" x14ac:dyDescent="0.2">
      <c r="B64" s="375"/>
      <c r="G64" s="382"/>
      <c r="I64" s="395"/>
      <c r="J64" s="395"/>
      <c r="K64" s="395"/>
      <c r="L64" s="395"/>
      <c r="M64" s="395"/>
      <c r="N64" s="396"/>
      <c r="AM64" s="382"/>
      <c r="AN64" s="382" t="s">
        <v>599</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ht="13" x14ac:dyDescent="0.2">
      <c r="B65" s="375"/>
      <c r="AN65" s="1288" t="s">
        <v>606</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ht="13" x14ac:dyDescent="0.2">
      <c r="B66" s="375"/>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ht="13" x14ac:dyDescent="0.2">
      <c r="B67" s="375"/>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ht="13" x14ac:dyDescent="0.2">
      <c r="B68" s="375"/>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ht="13" x14ac:dyDescent="0.2">
      <c r="B69" s="375"/>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ht="13" x14ac:dyDescent="0.2">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ht="13" x14ac:dyDescent="0.2">
      <c r="B71" s="375"/>
      <c r="G71" s="400"/>
      <c r="I71" s="401"/>
      <c r="J71" s="398"/>
      <c r="K71" s="398"/>
      <c r="L71" s="399"/>
      <c r="M71" s="398"/>
      <c r="N71" s="399"/>
      <c r="AM71" s="400"/>
      <c r="AN71" s="369" t="s">
        <v>600</v>
      </c>
    </row>
    <row r="72" spans="2:107" ht="13" x14ac:dyDescent="0.2">
      <c r="B72" s="375"/>
      <c r="G72" s="1282"/>
      <c r="H72" s="1282"/>
      <c r="I72" s="1282"/>
      <c r="J72" s="1282"/>
      <c r="K72" s="385"/>
      <c r="L72" s="385"/>
      <c r="M72" s="386"/>
      <c r="N72" s="386"/>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1" t="s">
        <v>564</v>
      </c>
      <c r="BQ72" s="1281"/>
      <c r="BR72" s="1281"/>
      <c r="BS72" s="1281"/>
      <c r="BT72" s="1281"/>
      <c r="BU72" s="1281"/>
      <c r="BV72" s="1281"/>
      <c r="BW72" s="1281"/>
      <c r="BX72" s="1281" t="s">
        <v>565</v>
      </c>
      <c r="BY72" s="1281"/>
      <c r="BZ72" s="1281"/>
      <c r="CA72" s="1281"/>
      <c r="CB72" s="1281"/>
      <c r="CC72" s="1281"/>
      <c r="CD72" s="1281"/>
      <c r="CE72" s="1281"/>
      <c r="CF72" s="1281" t="s">
        <v>566</v>
      </c>
      <c r="CG72" s="1281"/>
      <c r="CH72" s="1281"/>
      <c r="CI72" s="1281"/>
      <c r="CJ72" s="1281"/>
      <c r="CK72" s="1281"/>
      <c r="CL72" s="1281"/>
      <c r="CM72" s="1281"/>
      <c r="CN72" s="1281" t="s">
        <v>567</v>
      </c>
      <c r="CO72" s="1281"/>
      <c r="CP72" s="1281"/>
      <c r="CQ72" s="1281"/>
      <c r="CR72" s="1281"/>
      <c r="CS72" s="1281"/>
      <c r="CT72" s="1281"/>
      <c r="CU72" s="1281"/>
      <c r="CV72" s="1281" t="s">
        <v>568</v>
      </c>
      <c r="CW72" s="1281"/>
      <c r="CX72" s="1281"/>
      <c r="CY72" s="1281"/>
      <c r="CZ72" s="1281"/>
      <c r="DA72" s="1281"/>
      <c r="DB72" s="1281"/>
      <c r="DC72" s="1281"/>
    </row>
    <row r="73" spans="2:107" ht="13" x14ac:dyDescent="0.2">
      <c r="B73" s="375"/>
      <c r="G73" s="1284"/>
      <c r="H73" s="1284"/>
      <c r="I73" s="1284"/>
      <c r="J73" s="1284"/>
      <c r="K73" s="1280"/>
      <c r="L73" s="1280"/>
      <c r="M73" s="1280"/>
      <c r="N73" s="1280"/>
      <c r="AM73" s="384"/>
      <c r="AN73" s="1279" t="s">
        <v>601</v>
      </c>
      <c r="AO73" s="1279"/>
      <c r="AP73" s="1279"/>
      <c r="AQ73" s="1279"/>
      <c r="AR73" s="1279"/>
      <c r="AS73" s="1279"/>
      <c r="AT73" s="1279"/>
      <c r="AU73" s="1279"/>
      <c r="AV73" s="1279"/>
      <c r="AW73" s="1279"/>
      <c r="AX73" s="1279"/>
      <c r="AY73" s="1279"/>
      <c r="AZ73" s="1279"/>
      <c r="BA73" s="1279"/>
      <c r="BB73" s="1279" t="s">
        <v>602</v>
      </c>
      <c r="BC73" s="1279"/>
      <c r="BD73" s="1279"/>
      <c r="BE73" s="1279"/>
      <c r="BF73" s="1279"/>
      <c r="BG73" s="1279"/>
      <c r="BH73" s="1279"/>
      <c r="BI73" s="1279"/>
      <c r="BJ73" s="1279"/>
      <c r="BK73" s="1279"/>
      <c r="BL73" s="1279"/>
      <c r="BM73" s="1279"/>
      <c r="BN73" s="1279"/>
      <c r="BO73" s="1279"/>
      <c r="BP73" s="1276"/>
      <c r="BQ73" s="1276"/>
      <c r="BR73" s="1276"/>
      <c r="BS73" s="1276"/>
      <c r="BT73" s="1276"/>
      <c r="BU73" s="1276"/>
      <c r="BV73" s="1276"/>
      <c r="BW73" s="1276"/>
      <c r="BX73" s="1276"/>
      <c r="BY73" s="1276"/>
      <c r="BZ73" s="1276"/>
      <c r="CA73" s="1276"/>
      <c r="CB73" s="1276"/>
      <c r="CC73" s="1276"/>
      <c r="CD73" s="1276"/>
      <c r="CE73" s="1276"/>
      <c r="CF73" s="1276"/>
      <c r="CG73" s="1276"/>
      <c r="CH73" s="1276"/>
      <c r="CI73" s="1276"/>
      <c r="CJ73" s="1276"/>
      <c r="CK73" s="1276"/>
      <c r="CL73" s="1276"/>
      <c r="CM73" s="1276"/>
      <c r="CN73" s="1276"/>
      <c r="CO73" s="1276"/>
      <c r="CP73" s="1276"/>
      <c r="CQ73" s="1276"/>
      <c r="CR73" s="1276"/>
      <c r="CS73" s="1276"/>
      <c r="CT73" s="1276"/>
      <c r="CU73" s="1276"/>
      <c r="CV73" s="1276"/>
      <c r="CW73" s="1276"/>
      <c r="CX73" s="1276"/>
      <c r="CY73" s="1276"/>
      <c r="CZ73" s="1276"/>
      <c r="DA73" s="1276"/>
      <c r="DB73" s="1276"/>
      <c r="DC73" s="1276"/>
    </row>
    <row r="74" spans="2:107" ht="13" x14ac:dyDescent="0.2">
      <c r="B74" s="375"/>
      <c r="G74" s="1284"/>
      <c r="H74" s="1284"/>
      <c r="I74" s="1284"/>
      <c r="J74" s="1284"/>
      <c r="K74" s="1280"/>
      <c r="L74" s="1280"/>
      <c r="M74" s="1280"/>
      <c r="N74" s="1280"/>
      <c r="AM74" s="384"/>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ht="13" x14ac:dyDescent="0.2">
      <c r="B75" s="375"/>
      <c r="G75" s="1284"/>
      <c r="H75" s="1284"/>
      <c r="I75" s="1282"/>
      <c r="J75" s="1282"/>
      <c r="K75" s="1283"/>
      <c r="L75" s="1283"/>
      <c r="M75" s="1283"/>
      <c r="N75" s="1283"/>
      <c r="AM75" s="384"/>
      <c r="AN75" s="1279"/>
      <c r="AO75" s="1279"/>
      <c r="AP75" s="1279"/>
      <c r="AQ75" s="1279"/>
      <c r="AR75" s="1279"/>
      <c r="AS75" s="1279"/>
      <c r="AT75" s="1279"/>
      <c r="AU75" s="1279"/>
      <c r="AV75" s="1279"/>
      <c r="AW75" s="1279"/>
      <c r="AX75" s="1279"/>
      <c r="AY75" s="1279"/>
      <c r="AZ75" s="1279"/>
      <c r="BA75" s="1279"/>
      <c r="BB75" s="1279" t="s">
        <v>607</v>
      </c>
      <c r="BC75" s="1279"/>
      <c r="BD75" s="1279"/>
      <c r="BE75" s="1279"/>
      <c r="BF75" s="1279"/>
      <c r="BG75" s="1279"/>
      <c r="BH75" s="1279"/>
      <c r="BI75" s="1279"/>
      <c r="BJ75" s="1279"/>
      <c r="BK75" s="1279"/>
      <c r="BL75" s="1279"/>
      <c r="BM75" s="1279"/>
      <c r="BN75" s="1279"/>
      <c r="BO75" s="1279"/>
      <c r="BP75" s="1276">
        <v>6.2</v>
      </c>
      <c r="BQ75" s="1276"/>
      <c r="BR75" s="1276"/>
      <c r="BS75" s="1276"/>
      <c r="BT75" s="1276"/>
      <c r="BU75" s="1276"/>
      <c r="BV75" s="1276"/>
      <c r="BW75" s="1276"/>
      <c r="BX75" s="1276">
        <v>5.8</v>
      </c>
      <c r="BY75" s="1276"/>
      <c r="BZ75" s="1276"/>
      <c r="CA75" s="1276"/>
      <c r="CB75" s="1276"/>
      <c r="CC75" s="1276"/>
      <c r="CD75" s="1276"/>
      <c r="CE75" s="1276"/>
      <c r="CF75" s="1276">
        <v>5.7</v>
      </c>
      <c r="CG75" s="1276"/>
      <c r="CH75" s="1276"/>
      <c r="CI75" s="1276"/>
      <c r="CJ75" s="1276"/>
      <c r="CK75" s="1276"/>
      <c r="CL75" s="1276"/>
      <c r="CM75" s="1276"/>
      <c r="CN75" s="1276">
        <v>5.8</v>
      </c>
      <c r="CO75" s="1276"/>
      <c r="CP75" s="1276"/>
      <c r="CQ75" s="1276"/>
      <c r="CR75" s="1276"/>
      <c r="CS75" s="1276"/>
      <c r="CT75" s="1276"/>
      <c r="CU75" s="1276"/>
      <c r="CV75" s="1276">
        <v>5.6</v>
      </c>
      <c r="CW75" s="1276"/>
      <c r="CX75" s="1276"/>
      <c r="CY75" s="1276"/>
      <c r="CZ75" s="1276"/>
      <c r="DA75" s="1276"/>
      <c r="DB75" s="1276"/>
      <c r="DC75" s="1276"/>
    </row>
    <row r="76" spans="2:107" ht="13" x14ac:dyDescent="0.2">
      <c r="B76" s="375"/>
      <c r="G76" s="1284"/>
      <c r="H76" s="1284"/>
      <c r="I76" s="1282"/>
      <c r="J76" s="1282"/>
      <c r="K76" s="1283"/>
      <c r="L76" s="1283"/>
      <c r="M76" s="1283"/>
      <c r="N76" s="1283"/>
      <c r="AM76" s="384"/>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ht="13" x14ac:dyDescent="0.2">
      <c r="B77" s="375"/>
      <c r="G77" s="1282"/>
      <c r="H77" s="1282"/>
      <c r="I77" s="1282"/>
      <c r="J77" s="1282"/>
      <c r="K77" s="1280"/>
      <c r="L77" s="1280"/>
      <c r="M77" s="1280"/>
      <c r="N77" s="1280"/>
      <c r="AN77" s="1281" t="s">
        <v>604</v>
      </c>
      <c r="AO77" s="1281"/>
      <c r="AP77" s="1281"/>
      <c r="AQ77" s="1281"/>
      <c r="AR77" s="1281"/>
      <c r="AS77" s="1281"/>
      <c r="AT77" s="1281"/>
      <c r="AU77" s="1281"/>
      <c r="AV77" s="1281"/>
      <c r="AW77" s="1281"/>
      <c r="AX77" s="1281"/>
      <c r="AY77" s="1281"/>
      <c r="AZ77" s="1281"/>
      <c r="BA77" s="1281"/>
      <c r="BB77" s="1279" t="s">
        <v>602</v>
      </c>
      <c r="BC77" s="1279"/>
      <c r="BD77" s="1279"/>
      <c r="BE77" s="1279"/>
      <c r="BF77" s="1279"/>
      <c r="BG77" s="1279"/>
      <c r="BH77" s="1279"/>
      <c r="BI77" s="1279"/>
      <c r="BJ77" s="1279"/>
      <c r="BK77" s="1279"/>
      <c r="BL77" s="1279"/>
      <c r="BM77" s="1279"/>
      <c r="BN77" s="1279"/>
      <c r="BO77" s="1279"/>
      <c r="BP77" s="1276">
        <v>0</v>
      </c>
      <c r="BQ77" s="1276"/>
      <c r="BR77" s="1276"/>
      <c r="BS77" s="1276"/>
      <c r="BT77" s="1276"/>
      <c r="BU77" s="1276"/>
      <c r="BV77" s="1276"/>
      <c r="BW77" s="1276"/>
      <c r="BX77" s="1276">
        <v>0</v>
      </c>
      <c r="BY77" s="1276"/>
      <c r="BZ77" s="1276"/>
      <c r="CA77" s="1276"/>
      <c r="CB77" s="1276"/>
      <c r="CC77" s="1276"/>
      <c r="CD77" s="1276"/>
      <c r="CE77" s="1276"/>
      <c r="CF77" s="1276">
        <v>0</v>
      </c>
      <c r="CG77" s="1276"/>
      <c r="CH77" s="1276"/>
      <c r="CI77" s="1276"/>
      <c r="CJ77" s="1276"/>
      <c r="CK77" s="1276"/>
      <c r="CL77" s="1276"/>
      <c r="CM77" s="1276"/>
      <c r="CN77" s="1276">
        <v>0</v>
      </c>
      <c r="CO77" s="1276"/>
      <c r="CP77" s="1276"/>
      <c r="CQ77" s="1276"/>
      <c r="CR77" s="1276"/>
      <c r="CS77" s="1276"/>
      <c r="CT77" s="1276"/>
      <c r="CU77" s="1276"/>
      <c r="CV77" s="1276">
        <v>0</v>
      </c>
      <c r="CW77" s="1276"/>
      <c r="CX77" s="1276"/>
      <c r="CY77" s="1276"/>
      <c r="CZ77" s="1276"/>
      <c r="DA77" s="1276"/>
      <c r="DB77" s="1276"/>
      <c r="DC77" s="1276"/>
    </row>
    <row r="78" spans="2:107" ht="13" x14ac:dyDescent="0.2">
      <c r="B78" s="375"/>
      <c r="G78" s="1282"/>
      <c r="H78" s="1282"/>
      <c r="I78" s="1282"/>
      <c r="J78" s="1282"/>
      <c r="K78" s="1280"/>
      <c r="L78" s="1280"/>
      <c r="M78" s="1280"/>
      <c r="N78" s="1280"/>
      <c r="AN78" s="1281"/>
      <c r="AO78" s="1281"/>
      <c r="AP78" s="1281"/>
      <c r="AQ78" s="1281"/>
      <c r="AR78" s="1281"/>
      <c r="AS78" s="1281"/>
      <c r="AT78" s="1281"/>
      <c r="AU78" s="1281"/>
      <c r="AV78" s="1281"/>
      <c r="AW78" s="1281"/>
      <c r="AX78" s="1281"/>
      <c r="AY78" s="1281"/>
      <c r="AZ78" s="1281"/>
      <c r="BA78" s="1281"/>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ht="13" x14ac:dyDescent="0.2">
      <c r="B79" s="375"/>
      <c r="G79" s="1282"/>
      <c r="H79" s="1282"/>
      <c r="I79" s="1277"/>
      <c r="J79" s="1277"/>
      <c r="K79" s="1278"/>
      <c r="L79" s="1278"/>
      <c r="M79" s="1278"/>
      <c r="N79" s="1278"/>
      <c r="AN79" s="1281"/>
      <c r="AO79" s="1281"/>
      <c r="AP79" s="1281"/>
      <c r="AQ79" s="1281"/>
      <c r="AR79" s="1281"/>
      <c r="AS79" s="1281"/>
      <c r="AT79" s="1281"/>
      <c r="AU79" s="1281"/>
      <c r="AV79" s="1281"/>
      <c r="AW79" s="1281"/>
      <c r="AX79" s="1281"/>
      <c r="AY79" s="1281"/>
      <c r="AZ79" s="1281"/>
      <c r="BA79" s="1281"/>
      <c r="BB79" s="1279" t="s">
        <v>607</v>
      </c>
      <c r="BC79" s="1279"/>
      <c r="BD79" s="1279"/>
      <c r="BE79" s="1279"/>
      <c r="BF79" s="1279"/>
      <c r="BG79" s="1279"/>
      <c r="BH79" s="1279"/>
      <c r="BI79" s="1279"/>
      <c r="BJ79" s="1279"/>
      <c r="BK79" s="1279"/>
      <c r="BL79" s="1279"/>
      <c r="BM79" s="1279"/>
      <c r="BN79" s="1279"/>
      <c r="BO79" s="1279"/>
      <c r="BP79" s="1276">
        <v>8.5</v>
      </c>
      <c r="BQ79" s="1276"/>
      <c r="BR79" s="1276"/>
      <c r="BS79" s="1276"/>
      <c r="BT79" s="1276"/>
      <c r="BU79" s="1276"/>
      <c r="BV79" s="1276"/>
      <c r="BW79" s="1276"/>
      <c r="BX79" s="1276">
        <v>8.6</v>
      </c>
      <c r="BY79" s="1276"/>
      <c r="BZ79" s="1276"/>
      <c r="CA79" s="1276"/>
      <c r="CB79" s="1276"/>
      <c r="CC79" s="1276"/>
      <c r="CD79" s="1276"/>
      <c r="CE79" s="1276"/>
      <c r="CF79" s="1276">
        <v>8.6</v>
      </c>
      <c r="CG79" s="1276"/>
      <c r="CH79" s="1276"/>
      <c r="CI79" s="1276"/>
      <c r="CJ79" s="1276"/>
      <c r="CK79" s="1276"/>
      <c r="CL79" s="1276"/>
      <c r="CM79" s="1276"/>
      <c r="CN79" s="1276">
        <v>8.9</v>
      </c>
      <c r="CO79" s="1276"/>
      <c r="CP79" s="1276"/>
      <c r="CQ79" s="1276"/>
      <c r="CR79" s="1276"/>
      <c r="CS79" s="1276"/>
      <c r="CT79" s="1276"/>
      <c r="CU79" s="1276"/>
      <c r="CV79" s="1276">
        <v>8.9</v>
      </c>
      <c r="CW79" s="1276"/>
      <c r="CX79" s="1276"/>
      <c r="CY79" s="1276"/>
      <c r="CZ79" s="1276"/>
      <c r="DA79" s="1276"/>
      <c r="DB79" s="1276"/>
      <c r="DC79" s="1276"/>
    </row>
    <row r="80" spans="2:107" ht="13" x14ac:dyDescent="0.2">
      <c r="B80" s="375"/>
      <c r="G80" s="1282"/>
      <c r="H80" s="1282"/>
      <c r="I80" s="1277"/>
      <c r="J80" s="1277"/>
      <c r="K80" s="1278"/>
      <c r="L80" s="1278"/>
      <c r="M80" s="1278"/>
      <c r="N80" s="1278"/>
      <c r="AN80" s="1281"/>
      <c r="AO80" s="1281"/>
      <c r="AP80" s="1281"/>
      <c r="AQ80" s="1281"/>
      <c r="AR80" s="1281"/>
      <c r="AS80" s="1281"/>
      <c r="AT80" s="1281"/>
      <c r="AU80" s="1281"/>
      <c r="AV80" s="1281"/>
      <c r="AW80" s="1281"/>
      <c r="AX80" s="1281"/>
      <c r="AY80" s="1281"/>
      <c r="AZ80" s="1281"/>
      <c r="BA80" s="1281"/>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ht="13" x14ac:dyDescent="0.2">
      <c r="B81" s="375"/>
    </row>
    <row r="82" spans="2:109" ht="16.5" x14ac:dyDescent="0.2">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ht="13" x14ac:dyDescent="0.2">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ht="13" x14ac:dyDescent="0.2">
      <c r="DD84" s="369"/>
      <c r="DE84" s="369"/>
    </row>
    <row r="85" spans="2:109" ht="13" x14ac:dyDescent="0.2">
      <c r="DD85" s="369"/>
      <c r="DE85" s="369"/>
    </row>
  </sheetData>
  <sheetProtection algorithmName="SHA-512" hashValue="oaLAavChDmhfdur8oP3ZSXlF97f5E13X8oZRdBTNNi94mQ7a+N+m43YurhbWjCOYNHt0qg1LKKdPC4OPu0WwFw==" saltValue="Jn6u6ICVE83EfsbSGwSLp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2"/>
  <cols>
    <col min="1" max="34" width="2.453125" style="263" customWidth="1"/>
    <col min="35" max="122" width="2.453125" style="262" customWidth="1"/>
    <col min="123" max="16384" width="2.453125" style="262" hidden="1"/>
  </cols>
  <sheetData>
    <row r="1" spans="1:34"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 x14ac:dyDescent="0.2">
      <c r="S2" s="262"/>
      <c r="AH2" s="262"/>
    </row>
    <row r="3" spans="1:34"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 x14ac:dyDescent="0.2"/>
    <row r="5" spans="1:34" ht="13" x14ac:dyDescent="0.2"/>
    <row r="6" spans="1:34" ht="13" x14ac:dyDescent="0.2"/>
    <row r="7" spans="1:34" ht="13" x14ac:dyDescent="0.2"/>
    <row r="8" spans="1:34" ht="13" x14ac:dyDescent="0.2"/>
    <row r="9" spans="1:34" ht="13" x14ac:dyDescent="0.2">
      <c r="AH9" s="262"/>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62"/>
    </row>
    <row r="18" spans="12:34" ht="13" x14ac:dyDescent="0.2"/>
    <row r="19" spans="12:34" ht="13" x14ac:dyDescent="0.2"/>
    <row r="20" spans="12:34" ht="13" x14ac:dyDescent="0.2">
      <c r="AH20" s="262"/>
    </row>
    <row r="21" spans="12:34" ht="13" x14ac:dyDescent="0.2">
      <c r="AH21" s="262"/>
    </row>
    <row r="22" spans="12:34" ht="13" x14ac:dyDescent="0.2"/>
    <row r="23" spans="12:34" ht="13" x14ac:dyDescent="0.2"/>
    <row r="24" spans="12:34" ht="13" x14ac:dyDescent="0.2">
      <c r="Q24" s="262"/>
    </row>
    <row r="25" spans="12:34" ht="13" x14ac:dyDescent="0.2"/>
    <row r="26" spans="12:34" ht="13" x14ac:dyDescent="0.2"/>
    <row r="27" spans="12:34" ht="13" x14ac:dyDescent="0.2"/>
    <row r="28" spans="12:34" ht="13" x14ac:dyDescent="0.2">
      <c r="O28" s="262"/>
      <c r="T28" s="262"/>
      <c r="AH28" s="262"/>
    </row>
    <row r="29" spans="12:34" ht="13" x14ac:dyDescent="0.2"/>
    <row r="30" spans="12:34" ht="13" x14ac:dyDescent="0.2"/>
    <row r="31" spans="12:34" ht="13" x14ac:dyDescent="0.2">
      <c r="Q31" s="262"/>
    </row>
    <row r="32" spans="12:34" ht="13" x14ac:dyDescent="0.2">
      <c r="L32" s="262"/>
    </row>
    <row r="33" spans="2:34" ht="13" x14ac:dyDescent="0.2">
      <c r="C33" s="262"/>
      <c r="E33" s="262"/>
      <c r="G33" s="262"/>
      <c r="I33" s="262"/>
      <c r="X33" s="262"/>
    </row>
    <row r="34" spans="2:34" ht="13" x14ac:dyDescent="0.2">
      <c r="B34" s="262"/>
      <c r="P34" s="262"/>
      <c r="R34" s="262"/>
      <c r="T34" s="262"/>
    </row>
    <row r="35" spans="2:34" ht="13" x14ac:dyDescent="0.2">
      <c r="D35" s="262"/>
      <c r="W35" s="262"/>
      <c r="AC35" s="262"/>
      <c r="AD35" s="262"/>
      <c r="AE35" s="262"/>
      <c r="AF35" s="262"/>
      <c r="AG35" s="262"/>
      <c r="AH35" s="262"/>
    </row>
    <row r="36" spans="2:34" ht="13" x14ac:dyDescent="0.2">
      <c r="H36" s="262"/>
      <c r="J36" s="262"/>
      <c r="K36" s="262"/>
      <c r="M36" s="262"/>
      <c r="Y36" s="262"/>
      <c r="Z36" s="262"/>
      <c r="AA36" s="262"/>
      <c r="AB36" s="262"/>
      <c r="AC36" s="262"/>
      <c r="AD36" s="262"/>
      <c r="AE36" s="262"/>
      <c r="AF36" s="262"/>
      <c r="AG36" s="262"/>
      <c r="AH36" s="262"/>
    </row>
    <row r="37" spans="2:34" ht="13" x14ac:dyDescent="0.2">
      <c r="AH37" s="262"/>
    </row>
    <row r="38" spans="2:34" ht="13" x14ac:dyDescent="0.2">
      <c r="AG38" s="262"/>
      <c r="AH38" s="262"/>
    </row>
    <row r="39" spans="2:34" ht="13" x14ac:dyDescent="0.2"/>
    <row r="40" spans="2:34" ht="13" x14ac:dyDescent="0.2">
      <c r="X40" s="262"/>
    </row>
    <row r="41" spans="2:34" ht="13" x14ac:dyDescent="0.2">
      <c r="R41" s="262"/>
    </row>
    <row r="42" spans="2:34" ht="13" x14ac:dyDescent="0.2">
      <c r="W42" s="262"/>
    </row>
    <row r="43" spans="2:34" ht="13" x14ac:dyDescent="0.2">
      <c r="Y43" s="262"/>
      <c r="Z43" s="262"/>
      <c r="AA43" s="262"/>
      <c r="AB43" s="262"/>
      <c r="AC43" s="262"/>
      <c r="AD43" s="262"/>
      <c r="AE43" s="262"/>
      <c r="AF43" s="262"/>
      <c r="AG43" s="262"/>
      <c r="AH43" s="262"/>
    </row>
    <row r="44" spans="2:34" ht="13" x14ac:dyDescent="0.2">
      <c r="AH44" s="262"/>
    </row>
    <row r="45" spans="2:34" ht="13" x14ac:dyDescent="0.2">
      <c r="X45" s="262"/>
    </row>
    <row r="46" spans="2:34" ht="13" x14ac:dyDescent="0.2"/>
    <row r="47" spans="2:34" ht="13" x14ac:dyDescent="0.2"/>
    <row r="48" spans="2:34" ht="13" x14ac:dyDescent="0.2">
      <c r="W48" s="262"/>
      <c r="Y48" s="262"/>
      <c r="Z48" s="262"/>
      <c r="AA48" s="262"/>
      <c r="AB48" s="262"/>
      <c r="AC48" s="262"/>
      <c r="AD48" s="262"/>
      <c r="AE48" s="262"/>
      <c r="AF48" s="262"/>
      <c r="AG48" s="262"/>
      <c r="AH48" s="262"/>
    </row>
    <row r="49" spans="28:34" ht="13" x14ac:dyDescent="0.2"/>
    <row r="50" spans="28:34" ht="13" x14ac:dyDescent="0.2">
      <c r="AE50" s="262"/>
      <c r="AF50" s="262"/>
      <c r="AG50" s="262"/>
      <c r="AH50" s="262"/>
    </row>
    <row r="51" spans="28:34" ht="13" x14ac:dyDescent="0.2">
      <c r="AC51" s="262"/>
      <c r="AD51" s="262"/>
      <c r="AE51" s="262"/>
      <c r="AF51" s="262"/>
      <c r="AG51" s="262"/>
      <c r="AH51" s="262"/>
    </row>
    <row r="52" spans="28:34" ht="13" x14ac:dyDescent="0.2"/>
    <row r="53" spans="28:34" ht="13" x14ac:dyDescent="0.2">
      <c r="AF53" s="262"/>
      <c r="AG53" s="262"/>
      <c r="AH53" s="262"/>
    </row>
    <row r="54" spans="28:34" ht="13" x14ac:dyDescent="0.2">
      <c r="AH54" s="262"/>
    </row>
    <row r="55" spans="28:34" ht="13" x14ac:dyDescent="0.2"/>
    <row r="56" spans="28:34" ht="13" x14ac:dyDescent="0.2">
      <c r="AB56" s="262"/>
      <c r="AC56" s="262"/>
      <c r="AD56" s="262"/>
      <c r="AE56" s="262"/>
      <c r="AF56" s="262"/>
      <c r="AG56" s="262"/>
      <c r="AH56" s="262"/>
    </row>
    <row r="57" spans="28:34" ht="13" x14ac:dyDescent="0.2">
      <c r="AH57" s="262"/>
    </row>
    <row r="58" spans="28:34" ht="13" x14ac:dyDescent="0.2">
      <c r="AH58" s="262"/>
    </row>
    <row r="59" spans="28:34" ht="13" x14ac:dyDescent="0.2"/>
    <row r="60" spans="28:34" ht="13" x14ac:dyDescent="0.2"/>
    <row r="61" spans="28:34" ht="13" x14ac:dyDescent="0.2"/>
    <row r="62" spans="28:34" ht="13" x14ac:dyDescent="0.2"/>
    <row r="63" spans="28:34" ht="13" x14ac:dyDescent="0.2">
      <c r="AH63" s="262"/>
    </row>
    <row r="64" spans="28:34" ht="13" x14ac:dyDescent="0.2">
      <c r="AG64" s="262"/>
      <c r="AH64" s="262"/>
    </row>
    <row r="65" spans="28:34" ht="13" x14ac:dyDescent="0.2"/>
    <row r="66" spans="28:34" ht="13" x14ac:dyDescent="0.2"/>
    <row r="67" spans="28:34" ht="13" x14ac:dyDescent="0.2"/>
    <row r="68" spans="28:34" ht="13" x14ac:dyDescent="0.2">
      <c r="AB68" s="262"/>
      <c r="AC68" s="262"/>
      <c r="AD68" s="262"/>
      <c r="AE68" s="262"/>
      <c r="AF68" s="262"/>
      <c r="AG68" s="262"/>
      <c r="AH68" s="262"/>
    </row>
    <row r="69" spans="28:34" ht="13" x14ac:dyDescent="0.2">
      <c r="AF69" s="262"/>
      <c r="AG69" s="262"/>
      <c r="AH69" s="262"/>
    </row>
    <row r="70" spans="28:34" ht="13" x14ac:dyDescent="0.2"/>
    <row r="71" spans="28:34" ht="13" x14ac:dyDescent="0.2"/>
    <row r="72" spans="28:34" ht="13" x14ac:dyDescent="0.2"/>
    <row r="73" spans="28:34" ht="13" x14ac:dyDescent="0.2"/>
    <row r="74" spans="28:34" ht="13" x14ac:dyDescent="0.2"/>
    <row r="75" spans="28:34" ht="13" x14ac:dyDescent="0.2">
      <c r="AH75" s="262"/>
    </row>
    <row r="76" spans="28:34" ht="13" x14ac:dyDescent="0.2">
      <c r="AF76" s="262"/>
      <c r="AG76" s="262"/>
      <c r="AH76" s="262"/>
    </row>
    <row r="77" spans="28:34" ht="13" x14ac:dyDescent="0.2">
      <c r="AG77" s="262"/>
      <c r="AH77" s="262"/>
    </row>
    <row r="78" spans="28:34" ht="13" x14ac:dyDescent="0.2"/>
    <row r="79" spans="28:34" ht="13" x14ac:dyDescent="0.2"/>
    <row r="80" spans="28:34" ht="13" x14ac:dyDescent="0.2"/>
    <row r="81" spans="25:34" ht="13" x14ac:dyDescent="0.2"/>
    <row r="82" spans="25:34" ht="13" x14ac:dyDescent="0.2">
      <c r="Y82" s="262"/>
    </row>
    <row r="83" spans="25:34" ht="13" x14ac:dyDescent="0.2">
      <c r="Y83" s="262"/>
      <c r="Z83" s="262"/>
      <c r="AA83" s="262"/>
      <c r="AB83" s="262"/>
      <c r="AC83" s="262"/>
      <c r="AD83" s="262"/>
      <c r="AE83" s="262"/>
      <c r="AF83" s="262"/>
      <c r="AG83" s="262"/>
      <c r="AH83" s="262"/>
    </row>
    <row r="84" spans="25:34" ht="13" x14ac:dyDescent="0.2"/>
    <row r="85" spans="25:34" ht="13" x14ac:dyDescent="0.2"/>
    <row r="86" spans="25:34" ht="13" x14ac:dyDescent="0.2"/>
    <row r="87" spans="25:34" ht="13" x14ac:dyDescent="0.2"/>
    <row r="88" spans="25:34" ht="13" x14ac:dyDescent="0.2">
      <c r="AH88" s="26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511</v>
      </c>
    </row>
  </sheetData>
  <sheetProtection algorithmName="SHA-512" hashValue="8ZRkdbRIuEpSOv/hH/aIJxxlti5aO2Wx+WTuRKM1h6eLIt0Ct2Tk3oRlKA0itSYodhYsB+zZFhfNNaGe9RpJMQ==" saltValue="HeqJT9Ipw+OSn3vwfUp+lw==" spinCount="100000" sheet="1" objects="1" scenarios="1"/>
  <dataConsolidate/>
  <phoneticPr fontId="2"/>
  <printOptions horizontalCentered="1" verticalCentered="1"/>
  <pageMargins left="0" right="0" top="0.19685039370078741" bottom="0" header="0.39370078740157483" footer="0"/>
  <pageSetup paperSize="9" scale="36" orientation="landscape" verticalDpi="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2"/>
  <cols>
    <col min="1" max="34" width="2.453125" style="263" customWidth="1"/>
    <col min="35" max="122" width="2.453125" style="262" customWidth="1"/>
    <col min="123" max="16384" width="2.453125" style="262" hidden="1"/>
  </cols>
  <sheetData>
    <row r="1" spans="2:34"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 x14ac:dyDescent="0.2">
      <c r="S2" s="262"/>
      <c r="AH2" s="262"/>
    </row>
    <row r="3" spans="2:34"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 x14ac:dyDescent="0.2"/>
    <row r="5" spans="2:34" ht="13" x14ac:dyDescent="0.2"/>
    <row r="6" spans="2:34" ht="13" x14ac:dyDescent="0.2"/>
    <row r="7" spans="2:34" ht="13" x14ac:dyDescent="0.2"/>
    <row r="8" spans="2:34" ht="13" x14ac:dyDescent="0.2"/>
    <row r="9" spans="2:34" ht="13" x14ac:dyDescent="0.2">
      <c r="AH9" s="262"/>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62"/>
    </row>
    <row r="18" spans="12:34" ht="13" x14ac:dyDescent="0.2"/>
    <row r="19" spans="12:34" ht="13" x14ac:dyDescent="0.2"/>
    <row r="20" spans="12:34" ht="13" x14ac:dyDescent="0.2">
      <c r="AH20" s="262"/>
    </row>
    <row r="21" spans="12:34" ht="13" x14ac:dyDescent="0.2">
      <c r="AH21" s="262"/>
    </row>
    <row r="22" spans="12:34" ht="13" x14ac:dyDescent="0.2"/>
    <row r="23" spans="12:34" ht="13" x14ac:dyDescent="0.2"/>
    <row r="24" spans="12:34" ht="13" x14ac:dyDescent="0.2">
      <c r="Q24" s="262"/>
    </row>
    <row r="25" spans="12:34" ht="13" x14ac:dyDescent="0.2"/>
    <row r="26" spans="12:34" ht="13" x14ac:dyDescent="0.2"/>
    <row r="27" spans="12:34" ht="13" x14ac:dyDescent="0.2"/>
    <row r="28" spans="12:34" ht="13" x14ac:dyDescent="0.2">
      <c r="O28" s="262"/>
      <c r="T28" s="262"/>
      <c r="AH28" s="262"/>
    </row>
    <row r="29" spans="12:34" ht="13" x14ac:dyDescent="0.2"/>
    <row r="30" spans="12:34" ht="13" x14ac:dyDescent="0.2"/>
    <row r="31" spans="12:34" ht="13" x14ac:dyDescent="0.2">
      <c r="Q31" s="262"/>
    </row>
    <row r="32" spans="12:34" ht="13" x14ac:dyDescent="0.2">
      <c r="L32" s="262"/>
    </row>
    <row r="33" spans="2:34" ht="13" x14ac:dyDescent="0.2">
      <c r="C33" s="262"/>
      <c r="E33" s="262"/>
      <c r="G33" s="262"/>
      <c r="I33" s="262"/>
      <c r="X33" s="262"/>
    </row>
    <row r="34" spans="2:34" ht="13" x14ac:dyDescent="0.2">
      <c r="B34" s="262"/>
      <c r="P34" s="262"/>
      <c r="R34" s="262"/>
      <c r="T34" s="262"/>
    </row>
    <row r="35" spans="2:34" ht="13" x14ac:dyDescent="0.2">
      <c r="D35" s="262"/>
      <c r="W35" s="262"/>
      <c r="AC35" s="262"/>
      <c r="AD35" s="262"/>
      <c r="AE35" s="262"/>
      <c r="AF35" s="262"/>
      <c r="AG35" s="262"/>
      <c r="AH35" s="262"/>
    </row>
    <row r="36" spans="2:34" ht="13" x14ac:dyDescent="0.2">
      <c r="H36" s="262"/>
      <c r="J36" s="262"/>
      <c r="K36" s="262"/>
      <c r="M36" s="262"/>
      <c r="Y36" s="262"/>
      <c r="Z36" s="262"/>
      <c r="AA36" s="262"/>
      <c r="AB36" s="262"/>
      <c r="AC36" s="262"/>
      <c r="AD36" s="262"/>
      <c r="AE36" s="262"/>
      <c r="AF36" s="262"/>
      <c r="AG36" s="262"/>
      <c r="AH36" s="262"/>
    </row>
    <row r="37" spans="2:34" ht="13" x14ac:dyDescent="0.2">
      <c r="AH37" s="262"/>
    </row>
    <row r="38" spans="2:34" ht="13" x14ac:dyDescent="0.2">
      <c r="AG38" s="262"/>
      <c r="AH38" s="262"/>
    </row>
    <row r="39" spans="2:34" ht="13" x14ac:dyDescent="0.2"/>
    <row r="40" spans="2:34" ht="13" x14ac:dyDescent="0.2">
      <c r="X40" s="262"/>
    </row>
    <row r="41" spans="2:34" ht="13" x14ac:dyDescent="0.2">
      <c r="R41" s="262"/>
    </row>
    <row r="42" spans="2:34" ht="13" x14ac:dyDescent="0.2">
      <c r="W42" s="262"/>
    </row>
    <row r="43" spans="2:34" ht="13" x14ac:dyDescent="0.2">
      <c r="Y43" s="262"/>
      <c r="Z43" s="262"/>
      <c r="AA43" s="262"/>
      <c r="AB43" s="262"/>
      <c r="AC43" s="262"/>
      <c r="AD43" s="262"/>
      <c r="AE43" s="262"/>
      <c r="AF43" s="262"/>
      <c r="AG43" s="262"/>
      <c r="AH43" s="262"/>
    </row>
    <row r="44" spans="2:34" ht="13" x14ac:dyDescent="0.2">
      <c r="AH44" s="262"/>
    </row>
    <row r="45" spans="2:34" ht="13" x14ac:dyDescent="0.2">
      <c r="X45" s="262"/>
    </row>
    <row r="46" spans="2:34" ht="13" x14ac:dyDescent="0.2"/>
    <row r="47" spans="2:34" ht="13" x14ac:dyDescent="0.2"/>
    <row r="48" spans="2:34" ht="13" x14ac:dyDescent="0.2">
      <c r="W48" s="262"/>
      <c r="Y48" s="262"/>
      <c r="Z48" s="262"/>
      <c r="AA48" s="262"/>
      <c r="AB48" s="262"/>
      <c r="AC48" s="262"/>
      <c r="AD48" s="262"/>
      <c r="AE48" s="262"/>
      <c r="AF48" s="262"/>
      <c r="AG48" s="262"/>
      <c r="AH48" s="262"/>
    </row>
    <row r="49" spans="28:34" ht="13" x14ac:dyDescent="0.2"/>
    <row r="50" spans="28:34" ht="13" x14ac:dyDescent="0.2">
      <c r="AE50" s="262"/>
      <c r="AF50" s="262"/>
      <c r="AG50" s="262"/>
      <c r="AH50" s="262"/>
    </row>
    <row r="51" spans="28:34" ht="13" x14ac:dyDescent="0.2">
      <c r="AC51" s="262"/>
      <c r="AD51" s="262"/>
      <c r="AE51" s="262"/>
      <c r="AF51" s="262"/>
      <c r="AG51" s="262"/>
      <c r="AH51" s="262"/>
    </row>
    <row r="52" spans="28:34" ht="13" x14ac:dyDescent="0.2"/>
    <row r="53" spans="28:34" ht="13" x14ac:dyDescent="0.2">
      <c r="AF53" s="262"/>
      <c r="AG53" s="262"/>
      <c r="AH53" s="262"/>
    </row>
    <row r="54" spans="28:34" ht="13" x14ac:dyDescent="0.2">
      <c r="AH54" s="262"/>
    </row>
    <row r="55" spans="28:34" ht="13" x14ac:dyDescent="0.2"/>
    <row r="56" spans="28:34" ht="13" x14ac:dyDescent="0.2">
      <c r="AB56" s="262"/>
      <c r="AC56" s="262"/>
      <c r="AD56" s="262"/>
      <c r="AE56" s="262"/>
      <c r="AF56" s="262"/>
      <c r="AG56" s="262"/>
      <c r="AH56" s="262"/>
    </row>
    <row r="57" spans="28:34" ht="13" x14ac:dyDescent="0.2">
      <c r="AH57" s="262"/>
    </row>
    <row r="58" spans="28:34" ht="13" x14ac:dyDescent="0.2">
      <c r="AH58" s="262"/>
    </row>
    <row r="59" spans="28:34" ht="13" x14ac:dyDescent="0.2">
      <c r="AG59" s="262"/>
      <c r="AH59" s="262"/>
    </row>
    <row r="60" spans="28:34" ht="13" x14ac:dyDescent="0.2"/>
    <row r="61" spans="28:34" ht="13" x14ac:dyDescent="0.2"/>
    <row r="62" spans="28:34" ht="13" x14ac:dyDescent="0.2"/>
    <row r="63" spans="28:34" ht="13" x14ac:dyDescent="0.2">
      <c r="AH63" s="262"/>
    </row>
    <row r="64" spans="28:34" ht="13" x14ac:dyDescent="0.2">
      <c r="AG64" s="262"/>
      <c r="AH64" s="262"/>
    </row>
    <row r="65" spans="28:34" ht="13" x14ac:dyDescent="0.2"/>
    <row r="66" spans="28:34" ht="13" x14ac:dyDescent="0.2"/>
    <row r="67" spans="28:34" ht="13" x14ac:dyDescent="0.2"/>
    <row r="68" spans="28:34" ht="13" x14ac:dyDescent="0.2">
      <c r="AB68" s="262"/>
      <c r="AC68" s="262"/>
      <c r="AD68" s="262"/>
      <c r="AE68" s="262"/>
      <c r="AF68" s="262"/>
      <c r="AG68" s="262"/>
      <c r="AH68" s="262"/>
    </row>
    <row r="69" spans="28:34" ht="13" x14ac:dyDescent="0.2">
      <c r="AF69" s="262"/>
      <c r="AG69" s="262"/>
      <c r="AH69" s="262"/>
    </row>
    <row r="70" spans="28:34" ht="13" x14ac:dyDescent="0.2"/>
    <row r="71" spans="28:34" ht="13" x14ac:dyDescent="0.2"/>
    <row r="72" spans="28:34" ht="13" x14ac:dyDescent="0.2"/>
    <row r="73" spans="28:34" ht="13" x14ac:dyDescent="0.2"/>
    <row r="74" spans="28:34" ht="13" x14ac:dyDescent="0.2"/>
    <row r="75" spans="28:34" ht="13" x14ac:dyDescent="0.2">
      <c r="AH75" s="262"/>
    </row>
    <row r="76" spans="28:34" ht="13" x14ac:dyDescent="0.2">
      <c r="AF76" s="262"/>
      <c r="AG76" s="262"/>
      <c r="AH76" s="262"/>
    </row>
    <row r="77" spans="28:34" ht="13" x14ac:dyDescent="0.2">
      <c r="AG77" s="262"/>
      <c r="AH77" s="262"/>
    </row>
    <row r="78" spans="28:34" ht="13" x14ac:dyDescent="0.2"/>
    <row r="79" spans="28:34" ht="13" x14ac:dyDescent="0.2"/>
    <row r="80" spans="28:34" ht="13" x14ac:dyDescent="0.2"/>
    <row r="81" spans="25:34" ht="13" x14ac:dyDescent="0.2"/>
    <row r="82" spans="25:34" ht="13" x14ac:dyDescent="0.2">
      <c r="Y82" s="262"/>
    </row>
    <row r="83" spans="25:34" ht="13" x14ac:dyDescent="0.2">
      <c r="Y83" s="262"/>
      <c r="Z83" s="262"/>
      <c r="AA83" s="262"/>
      <c r="AB83" s="262"/>
      <c r="AC83" s="262"/>
      <c r="AD83" s="262"/>
      <c r="AE83" s="262"/>
      <c r="AF83" s="262"/>
      <c r="AG83" s="262"/>
      <c r="AH83" s="262"/>
    </row>
    <row r="84" spans="25:34" ht="13" x14ac:dyDescent="0.2"/>
    <row r="85" spans="25:34" ht="13" x14ac:dyDescent="0.2"/>
    <row r="86" spans="25:34" ht="13" x14ac:dyDescent="0.2"/>
    <row r="87" spans="25:34" ht="13" x14ac:dyDescent="0.2"/>
    <row r="88" spans="25:34" ht="13" x14ac:dyDescent="0.2">
      <c r="AH88" s="26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511</v>
      </c>
    </row>
  </sheetData>
  <sheetProtection algorithmName="SHA-512" hashValue="XENGHl3S0qoPDBW9NmBHBW8nRtTyDJAD5C2saXQCk3t0sFt47BuAMC8epsjHFcD/PzqspIneht/Z80OFmR29mg==" saltValue="Qcm29cFeNIhDZ7+vdAkzOQ==" spinCount="100000" sheet="1" objects="1" scenarios="1"/>
  <dataConsolidate/>
  <phoneticPr fontId="2"/>
  <printOptions horizontalCentered="1" verticalCentered="1"/>
  <pageMargins left="0" right="0" top="0.19685039370078741" bottom="0" header="0.39370078740157483" footer="0"/>
  <pageSetup paperSize="9" scale="36" orientation="landscape" verticalDpi="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1" customWidth="1"/>
    <col min="2" max="8" width="13.36328125" style="141" customWidth="1"/>
    <col min="9" max="16384" width="11.08984375" style="141"/>
  </cols>
  <sheetData>
    <row r="1" spans="1:8" x14ac:dyDescent="0.2">
      <c r="A1" s="135"/>
      <c r="B1" s="136"/>
      <c r="C1" s="137"/>
      <c r="D1" s="138"/>
      <c r="E1" s="139"/>
      <c r="F1" s="139"/>
      <c r="G1" s="139"/>
      <c r="H1" s="140"/>
    </row>
    <row r="2" spans="1:8" x14ac:dyDescent="0.2">
      <c r="A2" s="142"/>
      <c r="B2" s="143"/>
      <c r="C2" s="144"/>
      <c r="D2" s="145" t="s">
        <v>52</v>
      </c>
      <c r="E2" s="146"/>
      <c r="F2" s="147" t="s">
        <v>561</v>
      </c>
      <c r="G2" s="148"/>
      <c r="H2" s="149"/>
    </row>
    <row r="3" spans="1:8" x14ac:dyDescent="0.2">
      <c r="A3" s="145" t="s">
        <v>554</v>
      </c>
      <c r="B3" s="150"/>
      <c r="C3" s="151"/>
      <c r="D3" s="152">
        <v>82322</v>
      </c>
      <c r="E3" s="153"/>
      <c r="F3" s="154">
        <v>202870</v>
      </c>
      <c r="G3" s="155"/>
      <c r="H3" s="156"/>
    </row>
    <row r="4" spans="1:8" x14ac:dyDescent="0.2">
      <c r="A4" s="157"/>
      <c r="B4" s="158"/>
      <c r="C4" s="159"/>
      <c r="D4" s="160">
        <v>14193</v>
      </c>
      <c r="E4" s="161"/>
      <c r="F4" s="162">
        <v>79735</v>
      </c>
      <c r="G4" s="163"/>
      <c r="H4" s="164"/>
    </row>
    <row r="5" spans="1:8" x14ac:dyDescent="0.2">
      <c r="A5" s="145" t="s">
        <v>556</v>
      </c>
      <c r="B5" s="150"/>
      <c r="C5" s="151"/>
      <c r="D5" s="152">
        <v>113615</v>
      </c>
      <c r="E5" s="153"/>
      <c r="F5" s="154">
        <v>167497</v>
      </c>
      <c r="G5" s="155"/>
      <c r="H5" s="156"/>
    </row>
    <row r="6" spans="1:8" x14ac:dyDescent="0.2">
      <c r="A6" s="157"/>
      <c r="B6" s="158"/>
      <c r="C6" s="159"/>
      <c r="D6" s="160">
        <v>18054</v>
      </c>
      <c r="E6" s="161"/>
      <c r="F6" s="162">
        <v>82571</v>
      </c>
      <c r="G6" s="163"/>
      <c r="H6" s="164"/>
    </row>
    <row r="7" spans="1:8" x14ac:dyDescent="0.2">
      <c r="A7" s="145" t="s">
        <v>557</v>
      </c>
      <c r="B7" s="150"/>
      <c r="C7" s="151"/>
      <c r="D7" s="152">
        <v>215593</v>
      </c>
      <c r="E7" s="153"/>
      <c r="F7" s="154">
        <v>190274</v>
      </c>
      <c r="G7" s="155"/>
      <c r="H7" s="156"/>
    </row>
    <row r="8" spans="1:8" x14ac:dyDescent="0.2">
      <c r="A8" s="157"/>
      <c r="B8" s="158"/>
      <c r="C8" s="159"/>
      <c r="D8" s="160">
        <v>71964</v>
      </c>
      <c r="E8" s="161"/>
      <c r="F8" s="162">
        <v>88584</v>
      </c>
      <c r="G8" s="163"/>
      <c r="H8" s="164"/>
    </row>
    <row r="9" spans="1:8" x14ac:dyDescent="0.2">
      <c r="A9" s="145" t="s">
        <v>558</v>
      </c>
      <c r="B9" s="150"/>
      <c r="C9" s="151"/>
      <c r="D9" s="152">
        <v>157045</v>
      </c>
      <c r="E9" s="153"/>
      <c r="F9" s="154">
        <v>200194</v>
      </c>
      <c r="G9" s="155"/>
      <c r="H9" s="156"/>
    </row>
    <row r="10" spans="1:8" x14ac:dyDescent="0.2">
      <c r="A10" s="157"/>
      <c r="B10" s="158"/>
      <c r="C10" s="159"/>
      <c r="D10" s="160">
        <v>82120</v>
      </c>
      <c r="E10" s="161"/>
      <c r="F10" s="162">
        <v>106422</v>
      </c>
      <c r="G10" s="163"/>
      <c r="H10" s="164"/>
    </row>
    <row r="11" spans="1:8" x14ac:dyDescent="0.2">
      <c r="A11" s="145" t="s">
        <v>559</v>
      </c>
      <c r="B11" s="150"/>
      <c r="C11" s="151"/>
      <c r="D11" s="152">
        <v>94752</v>
      </c>
      <c r="E11" s="153"/>
      <c r="F11" s="154">
        <v>196914</v>
      </c>
      <c r="G11" s="155"/>
      <c r="H11" s="156"/>
    </row>
    <row r="12" spans="1:8" x14ac:dyDescent="0.2">
      <c r="A12" s="157"/>
      <c r="B12" s="158"/>
      <c r="C12" s="165"/>
      <c r="D12" s="160">
        <v>46129</v>
      </c>
      <c r="E12" s="161"/>
      <c r="F12" s="162">
        <v>98966</v>
      </c>
      <c r="G12" s="163"/>
      <c r="H12" s="164"/>
    </row>
    <row r="13" spans="1:8" x14ac:dyDescent="0.2">
      <c r="A13" s="145"/>
      <c r="B13" s="150"/>
      <c r="C13" s="166"/>
      <c r="D13" s="167">
        <v>132665</v>
      </c>
      <c r="E13" s="168"/>
      <c r="F13" s="169">
        <v>191550</v>
      </c>
      <c r="G13" s="170"/>
      <c r="H13" s="156"/>
    </row>
    <row r="14" spans="1:8" x14ac:dyDescent="0.2">
      <c r="A14" s="157"/>
      <c r="B14" s="158"/>
      <c r="C14" s="159"/>
      <c r="D14" s="160">
        <v>46492</v>
      </c>
      <c r="E14" s="161"/>
      <c r="F14" s="162">
        <v>91256</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6.58</v>
      </c>
      <c r="C19" s="171">
        <f>ROUND(VALUE(SUBSTITUTE(実質収支比率等に係る経年分析!G$48,"▲","-")),2)</f>
        <v>5.94</v>
      </c>
      <c r="D19" s="171">
        <f>ROUND(VALUE(SUBSTITUTE(実質収支比率等に係る経年分析!H$48,"▲","-")),2)</f>
        <v>6.43</v>
      </c>
      <c r="E19" s="171">
        <f>ROUND(VALUE(SUBSTITUTE(実質収支比率等に係る経年分析!I$48,"▲","-")),2)</f>
        <v>5.17</v>
      </c>
      <c r="F19" s="171">
        <f>ROUND(VALUE(SUBSTITUTE(実質収支比率等に係る経年分析!J$48,"▲","-")),2)</f>
        <v>5.37</v>
      </c>
    </row>
    <row r="20" spans="1:11" x14ac:dyDescent="0.2">
      <c r="A20" s="171" t="s">
        <v>55</v>
      </c>
      <c r="B20" s="171">
        <f>ROUND(VALUE(SUBSTITUTE(実質収支比率等に係る経年分析!F$47,"▲","-")),2)</f>
        <v>50.74</v>
      </c>
      <c r="C20" s="171">
        <f>ROUND(VALUE(SUBSTITUTE(実質収支比率等に係る経年分析!G$47,"▲","-")),2)</f>
        <v>51.12</v>
      </c>
      <c r="D20" s="171">
        <f>ROUND(VALUE(SUBSTITUTE(実質収支比率等に係る経年分析!H$47,"▲","-")),2)</f>
        <v>53.53</v>
      </c>
      <c r="E20" s="171">
        <f>ROUND(VALUE(SUBSTITUTE(実質収支比率等に係る経年分析!I$47,"▲","-")),2)</f>
        <v>56.28</v>
      </c>
      <c r="F20" s="171">
        <f>ROUND(VALUE(SUBSTITUTE(実質収支比率等に係る経年分析!J$47,"▲","-")),2)</f>
        <v>63.68</v>
      </c>
    </row>
    <row r="21" spans="1:11" x14ac:dyDescent="0.2">
      <c r="A21" s="171" t="s">
        <v>56</v>
      </c>
      <c r="B21" s="171">
        <f>IF(ISNUMBER(VALUE(SUBSTITUTE(実質収支比率等に係る経年分析!F$49,"▲","-"))),ROUND(VALUE(SUBSTITUTE(実質収支比率等に係る経年分析!F$49,"▲","-")),2),NA())</f>
        <v>3.35</v>
      </c>
      <c r="C21" s="171">
        <f>IF(ISNUMBER(VALUE(SUBSTITUTE(実質収支比率等に係る経年分析!G$49,"▲","-"))),ROUND(VALUE(SUBSTITUTE(実質収支比率等に係る経年分析!G$49,"▲","-")),2),NA())</f>
        <v>-1.79</v>
      </c>
      <c r="D21" s="171">
        <f>IF(ISNUMBER(VALUE(SUBSTITUTE(実質収支比率等に係る経年分析!H$49,"▲","-"))),ROUND(VALUE(SUBSTITUTE(実質収支比率等に係る経年分析!H$49,"▲","-")),2),NA())</f>
        <v>4.34</v>
      </c>
      <c r="E21" s="171">
        <f>IF(ISNUMBER(VALUE(SUBSTITUTE(実質収支比率等に係る経年分析!I$49,"▲","-"))),ROUND(VALUE(SUBSTITUTE(実質収支比率等に係る経年分析!I$49,"▲","-")),2),NA())</f>
        <v>4.2</v>
      </c>
      <c r="F21" s="171">
        <f>IF(ISNUMBER(VALUE(SUBSTITUTE(実質収支比率等に係る経年分析!J$49,"▲","-"))),ROUND(VALUE(SUBSTITUTE(実質収支比率等に係る経年分析!J$49,"▲","-")),2),NA())</f>
        <v>12.4</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2">
      <c r="A30" s="172" t="str">
        <f>IF(連結実質赤字比率に係る赤字・黒字の構成分析!C$40="",NA(),連結実質赤字比率に係る赤字・黒字の構成分析!C$40)</f>
        <v>鉄道経営対策事業基金特別会計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2">
      <c r="A31" s="172" t="str">
        <f>IF(連結実質赤字比率に係る赤字・黒字の構成分析!C$39="",NA(),連結実質赤字比率に係る赤字・黒字の構成分析!C$39)</f>
        <v>農業用水供給事業特別会計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0.12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0.08</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0.16</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0.06</v>
      </c>
    </row>
    <row r="32" spans="1:11" x14ac:dyDescent="0.2">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0.12</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0.13</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0.36</v>
      </c>
    </row>
    <row r="33" spans="1:16" x14ac:dyDescent="0.2">
      <c r="A33" s="172" t="str">
        <f>IF(連結実質赤字比率に係る赤字・黒字の構成分析!C$37="",NA(),連結実質赤字比率に係る赤字・黒字の構成分析!C$37)</f>
        <v>簡易水道事業特別会計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0.62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0.4</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0.56000000000000005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0.14000000000000001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0.52</v>
      </c>
    </row>
    <row r="34" spans="1:16" x14ac:dyDescent="0.2">
      <c r="A34" s="172" t="str">
        <f>IF(連結実質赤字比率に係る赤字・黒字の構成分析!C$36="",NA(),連結実質赤字比率に係る赤字・黒字の構成分析!C$36)</f>
        <v>国民健康保険事業特別会計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0.23</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0.96</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1.03</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0.77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0.8</v>
      </c>
    </row>
    <row r="35" spans="1:16" x14ac:dyDescent="0.2">
      <c r="A35" s="172" t="str">
        <f>IF(連結実質赤字比率に係る赤字・黒字の構成分析!C$35="",NA(),連結実質赤字比率に係る赤字・黒字の構成分析!C$35)</f>
        <v>介護保険事業特別会計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1.43</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2.27</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1.93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2.64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2.88</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6.45</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5.93</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6.35</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5</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5.29</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433</v>
      </c>
      <c r="E42" s="173"/>
      <c r="F42" s="173"/>
      <c r="G42" s="173">
        <f>'実質公債費比率（分子）の構造'!L$52</f>
        <v>402</v>
      </c>
      <c r="H42" s="173"/>
      <c r="I42" s="173"/>
      <c r="J42" s="173">
        <f>'実質公債費比率（分子）の構造'!M$52</f>
        <v>410</v>
      </c>
      <c r="K42" s="173"/>
      <c r="L42" s="173"/>
      <c r="M42" s="173">
        <f>'実質公債費比率（分子）の構造'!N$52</f>
        <v>416</v>
      </c>
      <c r="N42" s="173"/>
      <c r="O42" s="173"/>
      <c r="P42" s="173">
        <f>'実質公債費比率（分子）の構造'!O$52</f>
        <v>410</v>
      </c>
    </row>
    <row r="43" spans="1:16" x14ac:dyDescent="0.2">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t="str">
        <f>'実質公債費比率（分子）の構造'!N$51</f>
        <v>-</v>
      </c>
      <c r="L43" s="173"/>
      <c r="M43" s="173"/>
      <c r="N43" s="173" t="str">
        <f>'実質公債費比率（分子）の構造'!O$51</f>
        <v>-</v>
      </c>
      <c r="O43" s="173"/>
      <c r="P43" s="173"/>
    </row>
    <row r="44" spans="1:16" x14ac:dyDescent="0.2">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2">
      <c r="A45" s="173" t="s">
        <v>66</v>
      </c>
      <c r="B45" s="173">
        <f>'実質公債費比率（分子）の構造'!K$49</f>
        <v>45</v>
      </c>
      <c r="C45" s="173"/>
      <c r="D45" s="173"/>
      <c r="E45" s="173">
        <f>'実質公債費比率（分子）の構造'!L$49</f>
        <v>29</v>
      </c>
      <c r="F45" s="173"/>
      <c r="G45" s="173"/>
      <c r="H45" s="173">
        <f>'実質公債費比率（分子）の構造'!M$49</f>
        <v>28</v>
      </c>
      <c r="I45" s="173"/>
      <c r="J45" s="173"/>
      <c r="K45" s="173">
        <f>'実質公債費比率（分子）の構造'!N$49</f>
        <v>57</v>
      </c>
      <c r="L45" s="173"/>
      <c r="M45" s="173"/>
      <c r="N45" s="173">
        <f>'実質公債費比率（分子）の構造'!O$49</f>
        <v>33</v>
      </c>
      <c r="O45" s="173"/>
      <c r="P45" s="173"/>
    </row>
    <row r="46" spans="1:16" x14ac:dyDescent="0.2">
      <c r="A46" s="173" t="s">
        <v>67</v>
      </c>
      <c r="B46" s="173">
        <f>'実質公債費比率（分子）の構造'!K$48</f>
        <v>34</v>
      </c>
      <c r="C46" s="173"/>
      <c r="D46" s="173"/>
      <c r="E46" s="173">
        <f>'実質公債費比率（分子）の構造'!L$48</f>
        <v>31</v>
      </c>
      <c r="F46" s="173"/>
      <c r="G46" s="173"/>
      <c r="H46" s="173">
        <f>'実質公債費比率（分子）の構造'!M$48</f>
        <v>31</v>
      </c>
      <c r="I46" s="173"/>
      <c r="J46" s="173"/>
      <c r="K46" s="173">
        <f>'実質公債費比率（分子）の構造'!N$48</f>
        <v>28</v>
      </c>
      <c r="L46" s="173"/>
      <c r="M46" s="173"/>
      <c r="N46" s="173">
        <f>'実質公債費比率（分子）の構造'!O$48</f>
        <v>27</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494</v>
      </c>
      <c r="C49" s="173"/>
      <c r="D49" s="173"/>
      <c r="E49" s="173">
        <f>'実質公債費比率（分子）の構造'!L$45</f>
        <v>473</v>
      </c>
      <c r="F49" s="173"/>
      <c r="G49" s="173"/>
      <c r="H49" s="173">
        <f>'実質公債費比率（分子）の構造'!M$45</f>
        <v>494</v>
      </c>
      <c r="I49" s="173"/>
      <c r="J49" s="173"/>
      <c r="K49" s="173">
        <f>'実質公債費比率（分子）の構造'!N$45</f>
        <v>486</v>
      </c>
      <c r="L49" s="173"/>
      <c r="M49" s="173"/>
      <c r="N49" s="173">
        <f>'実質公債費比率（分子）の構造'!O$45</f>
        <v>492</v>
      </c>
      <c r="O49" s="173"/>
      <c r="P49" s="173"/>
    </row>
    <row r="50" spans="1:16" x14ac:dyDescent="0.2">
      <c r="A50" s="173" t="s">
        <v>71</v>
      </c>
      <c r="B50" s="173" t="e">
        <f>NA()</f>
        <v>#N/A</v>
      </c>
      <c r="C50" s="173">
        <f>IF(ISNUMBER('実質公債費比率（分子）の構造'!K$53),'実質公債費比率（分子）の構造'!K$53,NA())</f>
        <v>140</v>
      </c>
      <c r="D50" s="173" t="e">
        <f>NA()</f>
        <v>#N/A</v>
      </c>
      <c r="E50" s="173" t="e">
        <f>NA()</f>
        <v>#N/A</v>
      </c>
      <c r="F50" s="173">
        <f>IF(ISNUMBER('実質公債費比率（分子）の構造'!L$53),'実質公債費比率（分子）の構造'!L$53,NA())</f>
        <v>131</v>
      </c>
      <c r="G50" s="173" t="e">
        <f>NA()</f>
        <v>#N/A</v>
      </c>
      <c r="H50" s="173" t="e">
        <f>NA()</f>
        <v>#N/A</v>
      </c>
      <c r="I50" s="173">
        <f>IF(ISNUMBER('実質公債費比率（分子）の構造'!M$53),'実質公債費比率（分子）の構造'!M$53,NA())</f>
        <v>143</v>
      </c>
      <c r="J50" s="173" t="e">
        <f>NA()</f>
        <v>#N/A</v>
      </c>
      <c r="K50" s="173" t="e">
        <f>NA()</f>
        <v>#N/A</v>
      </c>
      <c r="L50" s="173">
        <f>IF(ISNUMBER('実質公債費比率（分子）の構造'!N$53),'実質公債費比率（分子）の構造'!N$53,NA())</f>
        <v>155</v>
      </c>
      <c r="M50" s="173" t="e">
        <f>NA()</f>
        <v>#N/A</v>
      </c>
      <c r="N50" s="173" t="e">
        <f>NA()</f>
        <v>#N/A</v>
      </c>
      <c r="O50" s="173">
        <f>IF(ISNUMBER('実質公債費比率（分子）の構造'!O$53),'実質公債費比率（分子）の構造'!O$53,NA())</f>
        <v>142</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3752</v>
      </c>
      <c r="E56" s="172"/>
      <c r="F56" s="172"/>
      <c r="G56" s="172">
        <f>'将来負担比率（分子）の構造'!J$52</f>
        <v>3860</v>
      </c>
      <c r="H56" s="172"/>
      <c r="I56" s="172"/>
      <c r="J56" s="172">
        <f>'将来負担比率（分子）の構造'!K$52</f>
        <v>4168</v>
      </c>
      <c r="K56" s="172"/>
      <c r="L56" s="172"/>
      <c r="M56" s="172">
        <f>'将来負担比率（分子）の構造'!L$52</f>
        <v>4383</v>
      </c>
      <c r="N56" s="172"/>
      <c r="O56" s="172"/>
      <c r="P56" s="172">
        <f>'将来負担比率（分子）の構造'!M$52</f>
        <v>4283</v>
      </c>
    </row>
    <row r="57" spans="1:16" x14ac:dyDescent="0.2">
      <c r="A57" s="172" t="s">
        <v>42</v>
      </c>
      <c r="B57" s="172"/>
      <c r="C57" s="172"/>
      <c r="D57" s="172">
        <f>'将来負担比率（分子）の構造'!I$51</f>
        <v>99</v>
      </c>
      <c r="E57" s="172"/>
      <c r="F57" s="172"/>
      <c r="G57" s="172">
        <f>'将来負担比率（分子）の構造'!J$51</f>
        <v>83</v>
      </c>
      <c r="H57" s="172"/>
      <c r="I57" s="172"/>
      <c r="J57" s="172">
        <f>'将来負担比率（分子）の構造'!K$51</f>
        <v>61</v>
      </c>
      <c r="K57" s="172"/>
      <c r="L57" s="172"/>
      <c r="M57" s="172">
        <f>'将来負担比率（分子）の構造'!L$51</f>
        <v>39</v>
      </c>
      <c r="N57" s="172"/>
      <c r="O57" s="172"/>
      <c r="P57" s="172">
        <f>'将来負担比率（分子）の構造'!M$51</f>
        <v>21</v>
      </c>
    </row>
    <row r="58" spans="1:16" x14ac:dyDescent="0.2">
      <c r="A58" s="172" t="s">
        <v>41</v>
      </c>
      <c r="B58" s="172"/>
      <c r="C58" s="172"/>
      <c r="D58" s="172">
        <f>'将来負担比率（分子）の構造'!I$50</f>
        <v>2681</v>
      </c>
      <c r="E58" s="172"/>
      <c r="F58" s="172"/>
      <c r="G58" s="172">
        <f>'将来負担比率（分子）の構造'!J$50</f>
        <v>2581</v>
      </c>
      <c r="H58" s="172"/>
      <c r="I58" s="172"/>
      <c r="J58" s="172">
        <f>'将来負担比率（分子）の構造'!K$50</f>
        <v>2698</v>
      </c>
      <c r="K58" s="172"/>
      <c r="L58" s="172"/>
      <c r="M58" s="172">
        <f>'将来負担比率（分子）の構造'!L$50</f>
        <v>3173</v>
      </c>
      <c r="N58" s="172"/>
      <c r="O58" s="172"/>
      <c r="P58" s="172">
        <f>'将来負担比率（分子）の構造'!M$50</f>
        <v>4753</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623</v>
      </c>
      <c r="C62" s="172"/>
      <c r="D62" s="172"/>
      <c r="E62" s="172">
        <f>'将来負担比率（分子）の構造'!J$45</f>
        <v>598</v>
      </c>
      <c r="F62" s="172"/>
      <c r="G62" s="172"/>
      <c r="H62" s="172">
        <f>'将来負担比率（分子）の構造'!K$45</f>
        <v>566</v>
      </c>
      <c r="I62" s="172"/>
      <c r="J62" s="172"/>
      <c r="K62" s="172">
        <f>'将来負担比率（分子）の構造'!L$45</f>
        <v>528</v>
      </c>
      <c r="L62" s="172"/>
      <c r="M62" s="172"/>
      <c r="N62" s="172">
        <f>'将来負担比率（分子）の構造'!M$45</f>
        <v>451</v>
      </c>
      <c r="O62" s="172"/>
      <c r="P62" s="172"/>
    </row>
    <row r="63" spans="1:16" x14ac:dyDescent="0.2">
      <c r="A63" s="172" t="s">
        <v>34</v>
      </c>
      <c r="B63" s="172">
        <f>'将来負担比率（分子）の構造'!I$44</f>
        <v>254</v>
      </c>
      <c r="C63" s="172"/>
      <c r="D63" s="172"/>
      <c r="E63" s="172">
        <f>'将来負担比率（分子）の構造'!J$44</f>
        <v>243</v>
      </c>
      <c r="F63" s="172"/>
      <c r="G63" s="172"/>
      <c r="H63" s="172">
        <f>'将来負担比率（分子）の構造'!K$44</f>
        <v>232</v>
      </c>
      <c r="I63" s="172"/>
      <c r="J63" s="172"/>
      <c r="K63" s="172">
        <f>'将来負担比率（分子）の構造'!L$44</f>
        <v>198</v>
      </c>
      <c r="L63" s="172"/>
      <c r="M63" s="172"/>
      <c r="N63" s="172">
        <f>'将来負担比率（分子）の構造'!M$44</f>
        <v>213</v>
      </c>
      <c r="O63" s="172"/>
      <c r="P63" s="172"/>
    </row>
    <row r="64" spans="1:16" x14ac:dyDescent="0.2">
      <c r="A64" s="172" t="s">
        <v>33</v>
      </c>
      <c r="B64" s="172">
        <f>'将来負担比率（分子）の構造'!I$43</f>
        <v>577</v>
      </c>
      <c r="C64" s="172"/>
      <c r="D64" s="172"/>
      <c r="E64" s="172">
        <f>'将来負担比率（分子）の構造'!J$43</f>
        <v>596</v>
      </c>
      <c r="F64" s="172"/>
      <c r="G64" s="172"/>
      <c r="H64" s="172">
        <f>'将来負担比率（分子）の構造'!K$43</f>
        <v>570</v>
      </c>
      <c r="I64" s="172"/>
      <c r="J64" s="172"/>
      <c r="K64" s="172">
        <f>'将来負担比率（分子）の構造'!L$43</f>
        <v>580</v>
      </c>
      <c r="L64" s="172"/>
      <c r="M64" s="172"/>
      <c r="N64" s="172">
        <f>'将来負担比率（分子）の構造'!M$43</f>
        <v>553</v>
      </c>
      <c r="O64" s="172"/>
      <c r="P64" s="172"/>
    </row>
    <row r="65" spans="1:16" x14ac:dyDescent="0.2">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2">
      <c r="A66" s="172" t="s">
        <v>31</v>
      </c>
      <c r="B66" s="172">
        <f>'将来負担比率（分子）の構造'!I$41</f>
        <v>4586</v>
      </c>
      <c r="C66" s="172"/>
      <c r="D66" s="172"/>
      <c r="E66" s="172">
        <f>'将来負担比率（分子）の構造'!J$41</f>
        <v>4570</v>
      </c>
      <c r="F66" s="172"/>
      <c r="G66" s="172"/>
      <c r="H66" s="172">
        <f>'将来負担比率（分子）の構造'!K$41</f>
        <v>5040</v>
      </c>
      <c r="I66" s="172"/>
      <c r="J66" s="172"/>
      <c r="K66" s="172">
        <f>'将来負担比率（分子）の構造'!L$41</f>
        <v>5404</v>
      </c>
      <c r="L66" s="172"/>
      <c r="M66" s="172"/>
      <c r="N66" s="172">
        <f>'将来負担比率（分子）の構造'!M$41</f>
        <v>5258</v>
      </c>
      <c r="O66" s="172"/>
      <c r="P66" s="172"/>
    </row>
    <row r="67" spans="1:16" x14ac:dyDescent="0.2">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1505</v>
      </c>
      <c r="C72" s="176">
        <f>基金残高に係る経年分析!G55</f>
        <v>1657</v>
      </c>
      <c r="D72" s="176">
        <f>基金残高に係る経年分析!H55</f>
        <v>2034</v>
      </c>
    </row>
    <row r="73" spans="1:16" x14ac:dyDescent="0.2">
      <c r="A73" s="175" t="s">
        <v>78</v>
      </c>
      <c r="B73" s="176">
        <f>基金残高に係る経年分析!F56</f>
        <v>10</v>
      </c>
      <c r="C73" s="176">
        <f>基金残高に係る経年分析!G56</f>
        <v>10</v>
      </c>
      <c r="D73" s="176">
        <f>基金残高に係る経年分析!H56</f>
        <v>10</v>
      </c>
    </row>
    <row r="74" spans="1:16" x14ac:dyDescent="0.2">
      <c r="A74" s="175" t="s">
        <v>79</v>
      </c>
      <c r="B74" s="176">
        <f>基金残高に係る経年分析!F57</f>
        <v>1182</v>
      </c>
      <c r="C74" s="176">
        <f>基金残高に係る経年分析!G57</f>
        <v>1505</v>
      </c>
      <c r="D74" s="176">
        <f>基金残高に係る経年分析!H57</f>
        <v>2687</v>
      </c>
    </row>
  </sheetData>
  <sheetProtection algorithmName="SHA-512" hashValue="fGMTOqVAKhczgfkuJxotGT7Zf8pSnb6+P5JEjGJpqG5t2zmcVHI1VnQvwp9eEpJBwYQWkAoeQVbkbpsDaPtLyw==" saltValue="UHWseBLovyAIL/sThOD1f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election activeCell="AL22" sqref="AL22:AO22"/>
    </sheetView>
  </sheetViews>
  <sheetFormatPr defaultColWidth="0" defaultRowHeight="11.25" customHeight="1" zeroHeight="1" x14ac:dyDescent="0.2"/>
  <cols>
    <col min="1" max="1" width="1.6328125" style="212" customWidth="1"/>
    <col min="2" max="2" width="2.36328125" style="212" customWidth="1"/>
    <col min="3" max="16" width="2.6328125" style="212" customWidth="1"/>
    <col min="17" max="17" width="2.36328125" style="212" customWidth="1"/>
    <col min="18" max="95" width="1.6328125" style="212" customWidth="1"/>
    <col min="96" max="133" width="1.6328125" style="229" customWidth="1"/>
    <col min="134" max="143" width="1.63281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213</v>
      </c>
      <c r="DI1" s="642"/>
      <c r="DJ1" s="642"/>
      <c r="DK1" s="642"/>
      <c r="DL1" s="642"/>
      <c r="DM1" s="642"/>
      <c r="DN1" s="643"/>
      <c r="DO1" s="212"/>
      <c r="DP1" s="641" t="s">
        <v>214</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x14ac:dyDescent="0.2">
      <c r="B2" s="213" t="s">
        <v>215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44" t="s">
        <v>216</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217</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218</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x14ac:dyDescent="0.2">
      <c r="B4" s="644" t="s">
        <v>1</v>
      </c>
      <c r="C4" s="645"/>
      <c r="D4" s="645"/>
      <c r="E4" s="645"/>
      <c r="F4" s="645"/>
      <c r="G4" s="645"/>
      <c r="H4" s="645"/>
      <c r="I4" s="645"/>
      <c r="J4" s="645"/>
      <c r="K4" s="645"/>
      <c r="L4" s="645"/>
      <c r="M4" s="645"/>
      <c r="N4" s="645"/>
      <c r="O4" s="645"/>
      <c r="P4" s="645"/>
      <c r="Q4" s="646"/>
      <c r="R4" s="644" t="s">
        <v>219</v>
      </c>
      <c r="S4" s="645"/>
      <c r="T4" s="645"/>
      <c r="U4" s="645"/>
      <c r="V4" s="645"/>
      <c r="W4" s="645"/>
      <c r="X4" s="645"/>
      <c r="Y4" s="646"/>
      <c r="Z4" s="644" t="s">
        <v>220</v>
      </c>
      <c r="AA4" s="645"/>
      <c r="AB4" s="645"/>
      <c r="AC4" s="646"/>
      <c r="AD4" s="644" t="s">
        <v>221</v>
      </c>
      <c r="AE4" s="645"/>
      <c r="AF4" s="645"/>
      <c r="AG4" s="645"/>
      <c r="AH4" s="645"/>
      <c r="AI4" s="645"/>
      <c r="AJ4" s="645"/>
      <c r="AK4" s="646"/>
      <c r="AL4" s="644" t="s">
        <v>220</v>
      </c>
      <c r="AM4" s="645"/>
      <c r="AN4" s="645"/>
      <c r="AO4" s="646"/>
      <c r="AP4" s="650" t="s">
        <v>222</v>
      </c>
      <c r="AQ4" s="650"/>
      <c r="AR4" s="650"/>
      <c r="AS4" s="650"/>
      <c r="AT4" s="650"/>
      <c r="AU4" s="650"/>
      <c r="AV4" s="650"/>
      <c r="AW4" s="650"/>
      <c r="AX4" s="650"/>
      <c r="AY4" s="650"/>
      <c r="AZ4" s="650"/>
      <c r="BA4" s="650"/>
      <c r="BB4" s="650"/>
      <c r="BC4" s="650"/>
      <c r="BD4" s="650"/>
      <c r="BE4" s="650"/>
      <c r="BF4" s="650"/>
      <c r="BG4" s="650" t="s">
        <v>223</v>
      </c>
      <c r="BH4" s="650"/>
      <c r="BI4" s="650"/>
      <c r="BJ4" s="650"/>
      <c r="BK4" s="650"/>
      <c r="BL4" s="650"/>
      <c r="BM4" s="650"/>
      <c r="BN4" s="650"/>
      <c r="BO4" s="650" t="s">
        <v>220</v>
      </c>
      <c r="BP4" s="650"/>
      <c r="BQ4" s="650"/>
      <c r="BR4" s="650"/>
      <c r="BS4" s="650" t="s">
        <v>224</v>
      </c>
      <c r="BT4" s="650"/>
      <c r="BU4" s="650"/>
      <c r="BV4" s="650"/>
      <c r="BW4" s="650"/>
      <c r="BX4" s="650"/>
      <c r="BY4" s="650"/>
      <c r="BZ4" s="650"/>
      <c r="CA4" s="650"/>
      <c r="CB4" s="650"/>
      <c r="CD4" s="647" t="s">
        <v>225</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216" customFormat="1" ht="11.25" customHeight="1" x14ac:dyDescent="0.2">
      <c r="B5" s="651" t="s">
        <v>226</v>
      </c>
      <c r="C5" s="652"/>
      <c r="D5" s="652"/>
      <c r="E5" s="652"/>
      <c r="F5" s="652"/>
      <c r="G5" s="652"/>
      <c r="H5" s="652"/>
      <c r="I5" s="652"/>
      <c r="J5" s="652"/>
      <c r="K5" s="652"/>
      <c r="L5" s="652"/>
      <c r="M5" s="652"/>
      <c r="N5" s="652"/>
      <c r="O5" s="652"/>
      <c r="P5" s="652"/>
      <c r="Q5" s="653"/>
      <c r="R5" s="654">
        <v>565972</v>
      </c>
      <c r="S5" s="655"/>
      <c r="T5" s="655"/>
      <c r="U5" s="655"/>
      <c r="V5" s="655"/>
      <c r="W5" s="655"/>
      <c r="X5" s="655"/>
      <c r="Y5" s="656"/>
      <c r="Z5" s="657">
        <v>5.9</v>
      </c>
      <c r="AA5" s="657"/>
      <c r="AB5" s="657"/>
      <c r="AC5" s="657"/>
      <c r="AD5" s="658">
        <v>565972</v>
      </c>
      <c r="AE5" s="658"/>
      <c r="AF5" s="658"/>
      <c r="AG5" s="658"/>
      <c r="AH5" s="658"/>
      <c r="AI5" s="658"/>
      <c r="AJ5" s="658"/>
      <c r="AK5" s="658"/>
      <c r="AL5" s="659">
        <v>18.2</v>
      </c>
      <c r="AM5" s="660"/>
      <c r="AN5" s="660"/>
      <c r="AO5" s="661"/>
      <c r="AP5" s="651" t="s">
        <v>227</v>
      </c>
      <c r="AQ5" s="652"/>
      <c r="AR5" s="652"/>
      <c r="AS5" s="652"/>
      <c r="AT5" s="652"/>
      <c r="AU5" s="652"/>
      <c r="AV5" s="652"/>
      <c r="AW5" s="652"/>
      <c r="AX5" s="652"/>
      <c r="AY5" s="652"/>
      <c r="AZ5" s="652"/>
      <c r="BA5" s="652"/>
      <c r="BB5" s="652"/>
      <c r="BC5" s="652"/>
      <c r="BD5" s="652"/>
      <c r="BE5" s="652"/>
      <c r="BF5" s="653"/>
      <c r="BG5" s="665">
        <v>563238</v>
      </c>
      <c r="BH5" s="666"/>
      <c r="BI5" s="666"/>
      <c r="BJ5" s="666"/>
      <c r="BK5" s="666"/>
      <c r="BL5" s="666"/>
      <c r="BM5" s="666"/>
      <c r="BN5" s="667"/>
      <c r="BO5" s="668">
        <v>99.5</v>
      </c>
      <c r="BP5" s="668"/>
      <c r="BQ5" s="668"/>
      <c r="BR5" s="668"/>
      <c r="BS5" s="669" t="s">
        <v>129</v>
      </c>
      <c r="BT5" s="669"/>
      <c r="BU5" s="669"/>
      <c r="BV5" s="669"/>
      <c r="BW5" s="669"/>
      <c r="BX5" s="669"/>
      <c r="BY5" s="669"/>
      <c r="BZ5" s="669"/>
      <c r="CA5" s="669"/>
      <c r="CB5" s="673"/>
      <c r="CD5" s="647" t="s">
        <v>222</v>
      </c>
      <c r="CE5" s="648"/>
      <c r="CF5" s="648"/>
      <c r="CG5" s="648"/>
      <c r="CH5" s="648"/>
      <c r="CI5" s="648"/>
      <c r="CJ5" s="648"/>
      <c r="CK5" s="648"/>
      <c r="CL5" s="648"/>
      <c r="CM5" s="648"/>
      <c r="CN5" s="648"/>
      <c r="CO5" s="648"/>
      <c r="CP5" s="648"/>
      <c r="CQ5" s="649"/>
      <c r="CR5" s="647" t="s">
        <v>228</v>
      </c>
      <c r="CS5" s="648"/>
      <c r="CT5" s="648"/>
      <c r="CU5" s="648"/>
      <c r="CV5" s="648"/>
      <c r="CW5" s="648"/>
      <c r="CX5" s="648"/>
      <c r="CY5" s="649"/>
      <c r="CZ5" s="647" t="s">
        <v>220</v>
      </c>
      <c r="DA5" s="648"/>
      <c r="DB5" s="648"/>
      <c r="DC5" s="649"/>
      <c r="DD5" s="647" t="s">
        <v>229</v>
      </c>
      <c r="DE5" s="648"/>
      <c r="DF5" s="648"/>
      <c r="DG5" s="648"/>
      <c r="DH5" s="648"/>
      <c r="DI5" s="648"/>
      <c r="DJ5" s="648"/>
      <c r="DK5" s="648"/>
      <c r="DL5" s="648"/>
      <c r="DM5" s="648"/>
      <c r="DN5" s="648"/>
      <c r="DO5" s="648"/>
      <c r="DP5" s="649"/>
      <c r="DQ5" s="647" t="s">
        <v>230</v>
      </c>
      <c r="DR5" s="648"/>
      <c r="DS5" s="648"/>
      <c r="DT5" s="648"/>
      <c r="DU5" s="648"/>
      <c r="DV5" s="648"/>
      <c r="DW5" s="648"/>
      <c r="DX5" s="648"/>
      <c r="DY5" s="648"/>
      <c r="DZ5" s="648"/>
      <c r="EA5" s="648"/>
      <c r="EB5" s="648"/>
      <c r="EC5" s="649"/>
    </row>
    <row r="6" spans="2:143" ht="11.25" customHeight="1" x14ac:dyDescent="0.2">
      <c r="B6" s="662" t="s">
        <v>231</v>
      </c>
      <c r="C6" s="663"/>
      <c r="D6" s="663"/>
      <c r="E6" s="663"/>
      <c r="F6" s="663"/>
      <c r="G6" s="663"/>
      <c r="H6" s="663"/>
      <c r="I6" s="663"/>
      <c r="J6" s="663"/>
      <c r="K6" s="663"/>
      <c r="L6" s="663"/>
      <c r="M6" s="663"/>
      <c r="N6" s="663"/>
      <c r="O6" s="663"/>
      <c r="P6" s="663"/>
      <c r="Q6" s="664"/>
      <c r="R6" s="665">
        <v>95921</v>
      </c>
      <c r="S6" s="666"/>
      <c r="T6" s="666"/>
      <c r="U6" s="666"/>
      <c r="V6" s="666"/>
      <c r="W6" s="666"/>
      <c r="X6" s="666"/>
      <c r="Y6" s="667"/>
      <c r="Z6" s="668">
        <v>1</v>
      </c>
      <c r="AA6" s="668"/>
      <c r="AB6" s="668"/>
      <c r="AC6" s="668"/>
      <c r="AD6" s="669">
        <v>95921</v>
      </c>
      <c r="AE6" s="669"/>
      <c r="AF6" s="669"/>
      <c r="AG6" s="669"/>
      <c r="AH6" s="669"/>
      <c r="AI6" s="669"/>
      <c r="AJ6" s="669"/>
      <c r="AK6" s="669"/>
      <c r="AL6" s="670">
        <v>3.1</v>
      </c>
      <c r="AM6" s="671"/>
      <c r="AN6" s="671"/>
      <c r="AO6" s="672"/>
      <c r="AP6" s="662" t="s">
        <v>232</v>
      </c>
      <c r="AQ6" s="663"/>
      <c r="AR6" s="663"/>
      <c r="AS6" s="663"/>
      <c r="AT6" s="663"/>
      <c r="AU6" s="663"/>
      <c r="AV6" s="663"/>
      <c r="AW6" s="663"/>
      <c r="AX6" s="663"/>
      <c r="AY6" s="663"/>
      <c r="AZ6" s="663"/>
      <c r="BA6" s="663"/>
      <c r="BB6" s="663"/>
      <c r="BC6" s="663"/>
      <c r="BD6" s="663"/>
      <c r="BE6" s="663"/>
      <c r="BF6" s="664"/>
      <c r="BG6" s="665">
        <v>563238</v>
      </c>
      <c r="BH6" s="666"/>
      <c r="BI6" s="666"/>
      <c r="BJ6" s="666"/>
      <c r="BK6" s="666"/>
      <c r="BL6" s="666"/>
      <c r="BM6" s="666"/>
      <c r="BN6" s="667"/>
      <c r="BO6" s="668">
        <v>99.5</v>
      </c>
      <c r="BP6" s="668"/>
      <c r="BQ6" s="668"/>
      <c r="BR6" s="668"/>
      <c r="BS6" s="669" t="s">
        <v>129</v>
      </c>
      <c r="BT6" s="669"/>
      <c r="BU6" s="669"/>
      <c r="BV6" s="669"/>
      <c r="BW6" s="669"/>
      <c r="BX6" s="669"/>
      <c r="BY6" s="669"/>
      <c r="BZ6" s="669"/>
      <c r="CA6" s="669"/>
      <c r="CB6" s="673"/>
      <c r="CD6" s="676" t="s">
        <v>233</v>
      </c>
      <c r="CE6" s="677"/>
      <c r="CF6" s="677"/>
      <c r="CG6" s="677"/>
      <c r="CH6" s="677"/>
      <c r="CI6" s="677"/>
      <c r="CJ6" s="677"/>
      <c r="CK6" s="677"/>
      <c r="CL6" s="677"/>
      <c r="CM6" s="677"/>
      <c r="CN6" s="677"/>
      <c r="CO6" s="677"/>
      <c r="CP6" s="677"/>
      <c r="CQ6" s="678"/>
      <c r="CR6" s="665">
        <v>63856</v>
      </c>
      <c r="CS6" s="666"/>
      <c r="CT6" s="666"/>
      <c r="CU6" s="666"/>
      <c r="CV6" s="666"/>
      <c r="CW6" s="666"/>
      <c r="CX6" s="666"/>
      <c r="CY6" s="667"/>
      <c r="CZ6" s="659">
        <v>0.7</v>
      </c>
      <c r="DA6" s="660"/>
      <c r="DB6" s="660"/>
      <c r="DC6" s="679"/>
      <c r="DD6" s="674" t="s">
        <v>129</v>
      </c>
      <c r="DE6" s="666"/>
      <c r="DF6" s="666"/>
      <c r="DG6" s="666"/>
      <c r="DH6" s="666"/>
      <c r="DI6" s="666"/>
      <c r="DJ6" s="666"/>
      <c r="DK6" s="666"/>
      <c r="DL6" s="666"/>
      <c r="DM6" s="666"/>
      <c r="DN6" s="666"/>
      <c r="DO6" s="666"/>
      <c r="DP6" s="667"/>
      <c r="DQ6" s="674">
        <v>63856</v>
      </c>
      <c r="DR6" s="666"/>
      <c r="DS6" s="666"/>
      <c r="DT6" s="666"/>
      <c r="DU6" s="666"/>
      <c r="DV6" s="666"/>
      <c r="DW6" s="666"/>
      <c r="DX6" s="666"/>
      <c r="DY6" s="666"/>
      <c r="DZ6" s="666"/>
      <c r="EA6" s="666"/>
      <c r="EB6" s="666"/>
      <c r="EC6" s="675"/>
    </row>
    <row r="7" spans="2:143" ht="11.25" customHeight="1" x14ac:dyDescent="0.2">
      <c r="B7" s="662" t="s">
        <v>234</v>
      </c>
      <c r="C7" s="663"/>
      <c r="D7" s="663"/>
      <c r="E7" s="663"/>
      <c r="F7" s="663"/>
      <c r="G7" s="663"/>
      <c r="H7" s="663"/>
      <c r="I7" s="663"/>
      <c r="J7" s="663"/>
      <c r="K7" s="663"/>
      <c r="L7" s="663"/>
      <c r="M7" s="663"/>
      <c r="N7" s="663"/>
      <c r="O7" s="663"/>
      <c r="P7" s="663"/>
      <c r="Q7" s="664"/>
      <c r="R7" s="665">
        <v>273</v>
      </c>
      <c r="S7" s="666"/>
      <c r="T7" s="666"/>
      <c r="U7" s="666"/>
      <c r="V7" s="666"/>
      <c r="W7" s="666"/>
      <c r="X7" s="666"/>
      <c r="Y7" s="667"/>
      <c r="Z7" s="668">
        <v>0</v>
      </c>
      <c r="AA7" s="668"/>
      <c r="AB7" s="668"/>
      <c r="AC7" s="668"/>
      <c r="AD7" s="669">
        <v>273</v>
      </c>
      <c r="AE7" s="669"/>
      <c r="AF7" s="669"/>
      <c r="AG7" s="669"/>
      <c r="AH7" s="669"/>
      <c r="AI7" s="669"/>
      <c r="AJ7" s="669"/>
      <c r="AK7" s="669"/>
      <c r="AL7" s="670">
        <v>0</v>
      </c>
      <c r="AM7" s="671"/>
      <c r="AN7" s="671"/>
      <c r="AO7" s="672"/>
      <c r="AP7" s="662" t="s">
        <v>235</v>
      </c>
      <c r="AQ7" s="663"/>
      <c r="AR7" s="663"/>
      <c r="AS7" s="663"/>
      <c r="AT7" s="663"/>
      <c r="AU7" s="663"/>
      <c r="AV7" s="663"/>
      <c r="AW7" s="663"/>
      <c r="AX7" s="663"/>
      <c r="AY7" s="663"/>
      <c r="AZ7" s="663"/>
      <c r="BA7" s="663"/>
      <c r="BB7" s="663"/>
      <c r="BC7" s="663"/>
      <c r="BD7" s="663"/>
      <c r="BE7" s="663"/>
      <c r="BF7" s="664"/>
      <c r="BG7" s="665">
        <v>224197</v>
      </c>
      <c r="BH7" s="666"/>
      <c r="BI7" s="666"/>
      <c r="BJ7" s="666"/>
      <c r="BK7" s="666"/>
      <c r="BL7" s="666"/>
      <c r="BM7" s="666"/>
      <c r="BN7" s="667"/>
      <c r="BO7" s="668">
        <v>39.6</v>
      </c>
      <c r="BP7" s="668"/>
      <c r="BQ7" s="668"/>
      <c r="BR7" s="668"/>
      <c r="BS7" s="669" t="s">
        <v>236</v>
      </c>
      <c r="BT7" s="669"/>
      <c r="BU7" s="669"/>
      <c r="BV7" s="669"/>
      <c r="BW7" s="669"/>
      <c r="BX7" s="669"/>
      <c r="BY7" s="669"/>
      <c r="BZ7" s="669"/>
      <c r="CA7" s="669"/>
      <c r="CB7" s="673"/>
      <c r="CD7" s="680" t="s">
        <v>237</v>
      </c>
      <c r="CE7" s="681"/>
      <c r="CF7" s="681"/>
      <c r="CG7" s="681"/>
      <c r="CH7" s="681"/>
      <c r="CI7" s="681"/>
      <c r="CJ7" s="681"/>
      <c r="CK7" s="681"/>
      <c r="CL7" s="681"/>
      <c r="CM7" s="681"/>
      <c r="CN7" s="681"/>
      <c r="CO7" s="681"/>
      <c r="CP7" s="681"/>
      <c r="CQ7" s="682"/>
      <c r="CR7" s="665">
        <v>5133399</v>
      </c>
      <c r="CS7" s="666"/>
      <c r="CT7" s="666"/>
      <c r="CU7" s="666"/>
      <c r="CV7" s="666"/>
      <c r="CW7" s="666"/>
      <c r="CX7" s="666"/>
      <c r="CY7" s="667"/>
      <c r="CZ7" s="668">
        <v>54.7</v>
      </c>
      <c r="DA7" s="668"/>
      <c r="DB7" s="668"/>
      <c r="DC7" s="668"/>
      <c r="DD7" s="674">
        <v>96108</v>
      </c>
      <c r="DE7" s="666"/>
      <c r="DF7" s="666"/>
      <c r="DG7" s="666"/>
      <c r="DH7" s="666"/>
      <c r="DI7" s="666"/>
      <c r="DJ7" s="666"/>
      <c r="DK7" s="666"/>
      <c r="DL7" s="666"/>
      <c r="DM7" s="666"/>
      <c r="DN7" s="666"/>
      <c r="DO7" s="666"/>
      <c r="DP7" s="667"/>
      <c r="DQ7" s="674">
        <v>1164222</v>
      </c>
      <c r="DR7" s="666"/>
      <c r="DS7" s="666"/>
      <c r="DT7" s="666"/>
      <c r="DU7" s="666"/>
      <c r="DV7" s="666"/>
      <c r="DW7" s="666"/>
      <c r="DX7" s="666"/>
      <c r="DY7" s="666"/>
      <c r="DZ7" s="666"/>
      <c r="EA7" s="666"/>
      <c r="EB7" s="666"/>
      <c r="EC7" s="675"/>
    </row>
    <row r="8" spans="2:143" ht="11.25" customHeight="1" x14ac:dyDescent="0.2">
      <c r="B8" s="662" t="s">
        <v>238</v>
      </c>
      <c r="C8" s="663"/>
      <c r="D8" s="663"/>
      <c r="E8" s="663"/>
      <c r="F8" s="663"/>
      <c r="G8" s="663"/>
      <c r="H8" s="663"/>
      <c r="I8" s="663"/>
      <c r="J8" s="663"/>
      <c r="K8" s="663"/>
      <c r="L8" s="663"/>
      <c r="M8" s="663"/>
      <c r="N8" s="663"/>
      <c r="O8" s="663"/>
      <c r="P8" s="663"/>
      <c r="Q8" s="664"/>
      <c r="R8" s="665">
        <v>1246</v>
      </c>
      <c r="S8" s="666"/>
      <c r="T8" s="666"/>
      <c r="U8" s="666"/>
      <c r="V8" s="666"/>
      <c r="W8" s="666"/>
      <c r="X8" s="666"/>
      <c r="Y8" s="667"/>
      <c r="Z8" s="668">
        <v>0</v>
      </c>
      <c r="AA8" s="668"/>
      <c r="AB8" s="668"/>
      <c r="AC8" s="668"/>
      <c r="AD8" s="669">
        <v>1246</v>
      </c>
      <c r="AE8" s="669"/>
      <c r="AF8" s="669"/>
      <c r="AG8" s="669"/>
      <c r="AH8" s="669"/>
      <c r="AI8" s="669"/>
      <c r="AJ8" s="669"/>
      <c r="AK8" s="669"/>
      <c r="AL8" s="670">
        <v>0</v>
      </c>
      <c r="AM8" s="671"/>
      <c r="AN8" s="671"/>
      <c r="AO8" s="672"/>
      <c r="AP8" s="662" t="s">
        <v>239</v>
      </c>
      <c r="AQ8" s="663"/>
      <c r="AR8" s="663"/>
      <c r="AS8" s="663"/>
      <c r="AT8" s="663"/>
      <c r="AU8" s="663"/>
      <c r="AV8" s="663"/>
      <c r="AW8" s="663"/>
      <c r="AX8" s="663"/>
      <c r="AY8" s="663"/>
      <c r="AZ8" s="663"/>
      <c r="BA8" s="663"/>
      <c r="BB8" s="663"/>
      <c r="BC8" s="663"/>
      <c r="BD8" s="663"/>
      <c r="BE8" s="663"/>
      <c r="BF8" s="664"/>
      <c r="BG8" s="665">
        <v>9765</v>
      </c>
      <c r="BH8" s="666"/>
      <c r="BI8" s="666"/>
      <c r="BJ8" s="666"/>
      <c r="BK8" s="666"/>
      <c r="BL8" s="666"/>
      <c r="BM8" s="666"/>
      <c r="BN8" s="667"/>
      <c r="BO8" s="668">
        <v>1.7</v>
      </c>
      <c r="BP8" s="668"/>
      <c r="BQ8" s="668"/>
      <c r="BR8" s="668"/>
      <c r="BS8" s="669" t="s">
        <v>236</v>
      </c>
      <c r="BT8" s="669"/>
      <c r="BU8" s="669"/>
      <c r="BV8" s="669"/>
      <c r="BW8" s="669"/>
      <c r="BX8" s="669"/>
      <c r="BY8" s="669"/>
      <c r="BZ8" s="669"/>
      <c r="CA8" s="669"/>
      <c r="CB8" s="673"/>
      <c r="CD8" s="680" t="s">
        <v>240</v>
      </c>
      <c r="CE8" s="681"/>
      <c r="CF8" s="681"/>
      <c r="CG8" s="681"/>
      <c r="CH8" s="681"/>
      <c r="CI8" s="681"/>
      <c r="CJ8" s="681"/>
      <c r="CK8" s="681"/>
      <c r="CL8" s="681"/>
      <c r="CM8" s="681"/>
      <c r="CN8" s="681"/>
      <c r="CO8" s="681"/>
      <c r="CP8" s="681"/>
      <c r="CQ8" s="682"/>
      <c r="CR8" s="665">
        <v>1666532</v>
      </c>
      <c r="CS8" s="666"/>
      <c r="CT8" s="666"/>
      <c r="CU8" s="666"/>
      <c r="CV8" s="666"/>
      <c r="CW8" s="666"/>
      <c r="CX8" s="666"/>
      <c r="CY8" s="667"/>
      <c r="CZ8" s="668">
        <v>17.8</v>
      </c>
      <c r="DA8" s="668"/>
      <c r="DB8" s="668"/>
      <c r="DC8" s="668"/>
      <c r="DD8" s="674">
        <v>136561</v>
      </c>
      <c r="DE8" s="666"/>
      <c r="DF8" s="666"/>
      <c r="DG8" s="666"/>
      <c r="DH8" s="666"/>
      <c r="DI8" s="666"/>
      <c r="DJ8" s="666"/>
      <c r="DK8" s="666"/>
      <c r="DL8" s="666"/>
      <c r="DM8" s="666"/>
      <c r="DN8" s="666"/>
      <c r="DO8" s="666"/>
      <c r="DP8" s="667"/>
      <c r="DQ8" s="674">
        <v>850975</v>
      </c>
      <c r="DR8" s="666"/>
      <c r="DS8" s="666"/>
      <c r="DT8" s="666"/>
      <c r="DU8" s="666"/>
      <c r="DV8" s="666"/>
      <c r="DW8" s="666"/>
      <c r="DX8" s="666"/>
      <c r="DY8" s="666"/>
      <c r="DZ8" s="666"/>
      <c r="EA8" s="666"/>
      <c r="EB8" s="666"/>
      <c r="EC8" s="675"/>
    </row>
    <row r="9" spans="2:143" ht="11.25" customHeight="1" x14ac:dyDescent="0.2">
      <c r="B9" s="662" t="s">
        <v>241</v>
      </c>
      <c r="C9" s="663"/>
      <c r="D9" s="663"/>
      <c r="E9" s="663"/>
      <c r="F9" s="663"/>
      <c r="G9" s="663"/>
      <c r="H9" s="663"/>
      <c r="I9" s="663"/>
      <c r="J9" s="663"/>
      <c r="K9" s="663"/>
      <c r="L9" s="663"/>
      <c r="M9" s="663"/>
      <c r="N9" s="663"/>
      <c r="O9" s="663"/>
      <c r="P9" s="663"/>
      <c r="Q9" s="664"/>
      <c r="R9" s="665">
        <v>2500</v>
      </c>
      <c r="S9" s="666"/>
      <c r="T9" s="666"/>
      <c r="U9" s="666"/>
      <c r="V9" s="666"/>
      <c r="W9" s="666"/>
      <c r="X9" s="666"/>
      <c r="Y9" s="667"/>
      <c r="Z9" s="668">
        <v>0</v>
      </c>
      <c r="AA9" s="668"/>
      <c r="AB9" s="668"/>
      <c r="AC9" s="668"/>
      <c r="AD9" s="669">
        <v>2500</v>
      </c>
      <c r="AE9" s="669"/>
      <c r="AF9" s="669"/>
      <c r="AG9" s="669"/>
      <c r="AH9" s="669"/>
      <c r="AI9" s="669"/>
      <c r="AJ9" s="669"/>
      <c r="AK9" s="669"/>
      <c r="AL9" s="670">
        <v>0.1</v>
      </c>
      <c r="AM9" s="671"/>
      <c r="AN9" s="671"/>
      <c r="AO9" s="672"/>
      <c r="AP9" s="662" t="s">
        <v>242</v>
      </c>
      <c r="AQ9" s="663"/>
      <c r="AR9" s="663"/>
      <c r="AS9" s="663"/>
      <c r="AT9" s="663"/>
      <c r="AU9" s="663"/>
      <c r="AV9" s="663"/>
      <c r="AW9" s="663"/>
      <c r="AX9" s="663"/>
      <c r="AY9" s="663"/>
      <c r="AZ9" s="663"/>
      <c r="BA9" s="663"/>
      <c r="BB9" s="663"/>
      <c r="BC9" s="663"/>
      <c r="BD9" s="663"/>
      <c r="BE9" s="663"/>
      <c r="BF9" s="664"/>
      <c r="BG9" s="665">
        <v>183617</v>
      </c>
      <c r="BH9" s="666"/>
      <c r="BI9" s="666"/>
      <c r="BJ9" s="666"/>
      <c r="BK9" s="666"/>
      <c r="BL9" s="666"/>
      <c r="BM9" s="666"/>
      <c r="BN9" s="667"/>
      <c r="BO9" s="668">
        <v>32.4</v>
      </c>
      <c r="BP9" s="668"/>
      <c r="BQ9" s="668"/>
      <c r="BR9" s="668"/>
      <c r="BS9" s="669" t="s">
        <v>129</v>
      </c>
      <c r="BT9" s="669"/>
      <c r="BU9" s="669"/>
      <c r="BV9" s="669"/>
      <c r="BW9" s="669"/>
      <c r="BX9" s="669"/>
      <c r="BY9" s="669"/>
      <c r="BZ9" s="669"/>
      <c r="CA9" s="669"/>
      <c r="CB9" s="673"/>
      <c r="CD9" s="680" t="s">
        <v>243</v>
      </c>
      <c r="CE9" s="681"/>
      <c r="CF9" s="681"/>
      <c r="CG9" s="681"/>
      <c r="CH9" s="681"/>
      <c r="CI9" s="681"/>
      <c r="CJ9" s="681"/>
      <c r="CK9" s="681"/>
      <c r="CL9" s="681"/>
      <c r="CM9" s="681"/>
      <c r="CN9" s="681"/>
      <c r="CO9" s="681"/>
      <c r="CP9" s="681"/>
      <c r="CQ9" s="682"/>
      <c r="CR9" s="665">
        <v>345800</v>
      </c>
      <c r="CS9" s="666"/>
      <c r="CT9" s="666"/>
      <c r="CU9" s="666"/>
      <c r="CV9" s="666"/>
      <c r="CW9" s="666"/>
      <c r="CX9" s="666"/>
      <c r="CY9" s="667"/>
      <c r="CZ9" s="668">
        <v>3.7</v>
      </c>
      <c r="DA9" s="668"/>
      <c r="DB9" s="668"/>
      <c r="DC9" s="668"/>
      <c r="DD9" s="674">
        <v>9168</v>
      </c>
      <c r="DE9" s="666"/>
      <c r="DF9" s="666"/>
      <c r="DG9" s="666"/>
      <c r="DH9" s="666"/>
      <c r="DI9" s="666"/>
      <c r="DJ9" s="666"/>
      <c r="DK9" s="666"/>
      <c r="DL9" s="666"/>
      <c r="DM9" s="666"/>
      <c r="DN9" s="666"/>
      <c r="DO9" s="666"/>
      <c r="DP9" s="667"/>
      <c r="DQ9" s="674">
        <v>241642</v>
      </c>
      <c r="DR9" s="666"/>
      <c r="DS9" s="666"/>
      <c r="DT9" s="666"/>
      <c r="DU9" s="666"/>
      <c r="DV9" s="666"/>
      <c r="DW9" s="666"/>
      <c r="DX9" s="666"/>
      <c r="DY9" s="666"/>
      <c r="DZ9" s="666"/>
      <c r="EA9" s="666"/>
      <c r="EB9" s="666"/>
      <c r="EC9" s="675"/>
    </row>
    <row r="10" spans="2:143" ht="11.25" customHeight="1" x14ac:dyDescent="0.2">
      <c r="B10" s="662" t="s">
        <v>244</v>
      </c>
      <c r="C10" s="663"/>
      <c r="D10" s="663"/>
      <c r="E10" s="663"/>
      <c r="F10" s="663"/>
      <c r="G10" s="663"/>
      <c r="H10" s="663"/>
      <c r="I10" s="663"/>
      <c r="J10" s="663"/>
      <c r="K10" s="663"/>
      <c r="L10" s="663"/>
      <c r="M10" s="663"/>
      <c r="N10" s="663"/>
      <c r="O10" s="663"/>
      <c r="P10" s="663"/>
      <c r="Q10" s="664"/>
      <c r="R10" s="665" t="s">
        <v>129</v>
      </c>
      <c r="S10" s="666"/>
      <c r="T10" s="666"/>
      <c r="U10" s="666"/>
      <c r="V10" s="666"/>
      <c r="W10" s="666"/>
      <c r="X10" s="666"/>
      <c r="Y10" s="667"/>
      <c r="Z10" s="668" t="s">
        <v>236</v>
      </c>
      <c r="AA10" s="668"/>
      <c r="AB10" s="668"/>
      <c r="AC10" s="668"/>
      <c r="AD10" s="669" t="s">
        <v>236</v>
      </c>
      <c r="AE10" s="669"/>
      <c r="AF10" s="669"/>
      <c r="AG10" s="669"/>
      <c r="AH10" s="669"/>
      <c r="AI10" s="669"/>
      <c r="AJ10" s="669"/>
      <c r="AK10" s="669"/>
      <c r="AL10" s="670" t="s">
        <v>129</v>
      </c>
      <c r="AM10" s="671"/>
      <c r="AN10" s="671"/>
      <c r="AO10" s="672"/>
      <c r="AP10" s="662" t="s">
        <v>245</v>
      </c>
      <c r="AQ10" s="663"/>
      <c r="AR10" s="663"/>
      <c r="AS10" s="663"/>
      <c r="AT10" s="663"/>
      <c r="AU10" s="663"/>
      <c r="AV10" s="663"/>
      <c r="AW10" s="663"/>
      <c r="AX10" s="663"/>
      <c r="AY10" s="663"/>
      <c r="AZ10" s="663"/>
      <c r="BA10" s="663"/>
      <c r="BB10" s="663"/>
      <c r="BC10" s="663"/>
      <c r="BD10" s="663"/>
      <c r="BE10" s="663"/>
      <c r="BF10" s="664"/>
      <c r="BG10" s="665">
        <v>18217</v>
      </c>
      <c r="BH10" s="666"/>
      <c r="BI10" s="666"/>
      <c r="BJ10" s="666"/>
      <c r="BK10" s="666"/>
      <c r="BL10" s="666"/>
      <c r="BM10" s="666"/>
      <c r="BN10" s="667"/>
      <c r="BO10" s="668">
        <v>3.2</v>
      </c>
      <c r="BP10" s="668"/>
      <c r="BQ10" s="668"/>
      <c r="BR10" s="668"/>
      <c r="BS10" s="669" t="s">
        <v>129</v>
      </c>
      <c r="BT10" s="669"/>
      <c r="BU10" s="669"/>
      <c r="BV10" s="669"/>
      <c r="BW10" s="669"/>
      <c r="BX10" s="669"/>
      <c r="BY10" s="669"/>
      <c r="BZ10" s="669"/>
      <c r="CA10" s="669"/>
      <c r="CB10" s="673"/>
      <c r="CD10" s="680" t="s">
        <v>246</v>
      </c>
      <c r="CE10" s="681"/>
      <c r="CF10" s="681"/>
      <c r="CG10" s="681"/>
      <c r="CH10" s="681"/>
      <c r="CI10" s="681"/>
      <c r="CJ10" s="681"/>
      <c r="CK10" s="681"/>
      <c r="CL10" s="681"/>
      <c r="CM10" s="681"/>
      <c r="CN10" s="681"/>
      <c r="CO10" s="681"/>
      <c r="CP10" s="681"/>
      <c r="CQ10" s="682"/>
      <c r="CR10" s="665" t="s">
        <v>129</v>
      </c>
      <c r="CS10" s="666"/>
      <c r="CT10" s="666"/>
      <c r="CU10" s="666"/>
      <c r="CV10" s="666"/>
      <c r="CW10" s="666"/>
      <c r="CX10" s="666"/>
      <c r="CY10" s="667"/>
      <c r="CZ10" s="668" t="s">
        <v>129</v>
      </c>
      <c r="DA10" s="668"/>
      <c r="DB10" s="668"/>
      <c r="DC10" s="668"/>
      <c r="DD10" s="674" t="s">
        <v>129</v>
      </c>
      <c r="DE10" s="666"/>
      <c r="DF10" s="666"/>
      <c r="DG10" s="666"/>
      <c r="DH10" s="666"/>
      <c r="DI10" s="666"/>
      <c r="DJ10" s="666"/>
      <c r="DK10" s="666"/>
      <c r="DL10" s="666"/>
      <c r="DM10" s="666"/>
      <c r="DN10" s="666"/>
      <c r="DO10" s="666"/>
      <c r="DP10" s="667"/>
      <c r="DQ10" s="674" t="s">
        <v>129</v>
      </c>
      <c r="DR10" s="666"/>
      <c r="DS10" s="666"/>
      <c r="DT10" s="666"/>
      <c r="DU10" s="666"/>
      <c r="DV10" s="666"/>
      <c r="DW10" s="666"/>
      <c r="DX10" s="666"/>
      <c r="DY10" s="666"/>
      <c r="DZ10" s="666"/>
      <c r="EA10" s="666"/>
      <c r="EB10" s="666"/>
      <c r="EC10" s="675"/>
    </row>
    <row r="11" spans="2:143" ht="11.25" customHeight="1" x14ac:dyDescent="0.2">
      <c r="B11" s="662" t="s">
        <v>247</v>
      </c>
      <c r="C11" s="663"/>
      <c r="D11" s="663"/>
      <c r="E11" s="663"/>
      <c r="F11" s="663"/>
      <c r="G11" s="663"/>
      <c r="H11" s="663"/>
      <c r="I11" s="663"/>
      <c r="J11" s="663"/>
      <c r="K11" s="663"/>
      <c r="L11" s="663"/>
      <c r="M11" s="663"/>
      <c r="N11" s="663"/>
      <c r="O11" s="663"/>
      <c r="P11" s="663"/>
      <c r="Q11" s="664"/>
      <c r="R11" s="665">
        <v>144571</v>
      </c>
      <c r="S11" s="666"/>
      <c r="T11" s="666"/>
      <c r="U11" s="666"/>
      <c r="V11" s="666"/>
      <c r="W11" s="666"/>
      <c r="X11" s="666"/>
      <c r="Y11" s="667"/>
      <c r="Z11" s="670">
        <v>1.5</v>
      </c>
      <c r="AA11" s="671"/>
      <c r="AB11" s="671"/>
      <c r="AC11" s="683"/>
      <c r="AD11" s="674">
        <v>144571</v>
      </c>
      <c r="AE11" s="666"/>
      <c r="AF11" s="666"/>
      <c r="AG11" s="666"/>
      <c r="AH11" s="666"/>
      <c r="AI11" s="666"/>
      <c r="AJ11" s="666"/>
      <c r="AK11" s="667"/>
      <c r="AL11" s="670">
        <v>4.5999999999999996</v>
      </c>
      <c r="AM11" s="671"/>
      <c r="AN11" s="671"/>
      <c r="AO11" s="672"/>
      <c r="AP11" s="662" t="s">
        <v>248</v>
      </c>
      <c r="AQ11" s="663"/>
      <c r="AR11" s="663"/>
      <c r="AS11" s="663"/>
      <c r="AT11" s="663"/>
      <c r="AU11" s="663"/>
      <c r="AV11" s="663"/>
      <c r="AW11" s="663"/>
      <c r="AX11" s="663"/>
      <c r="AY11" s="663"/>
      <c r="AZ11" s="663"/>
      <c r="BA11" s="663"/>
      <c r="BB11" s="663"/>
      <c r="BC11" s="663"/>
      <c r="BD11" s="663"/>
      <c r="BE11" s="663"/>
      <c r="BF11" s="664"/>
      <c r="BG11" s="665">
        <v>12598</v>
      </c>
      <c r="BH11" s="666"/>
      <c r="BI11" s="666"/>
      <c r="BJ11" s="666"/>
      <c r="BK11" s="666"/>
      <c r="BL11" s="666"/>
      <c r="BM11" s="666"/>
      <c r="BN11" s="667"/>
      <c r="BO11" s="668">
        <v>2.2000000000000002</v>
      </c>
      <c r="BP11" s="668"/>
      <c r="BQ11" s="668"/>
      <c r="BR11" s="668"/>
      <c r="BS11" s="669" t="s">
        <v>129</v>
      </c>
      <c r="BT11" s="669"/>
      <c r="BU11" s="669"/>
      <c r="BV11" s="669"/>
      <c r="BW11" s="669"/>
      <c r="BX11" s="669"/>
      <c r="BY11" s="669"/>
      <c r="BZ11" s="669"/>
      <c r="CA11" s="669"/>
      <c r="CB11" s="673"/>
      <c r="CD11" s="680" t="s">
        <v>249</v>
      </c>
      <c r="CE11" s="681"/>
      <c r="CF11" s="681"/>
      <c r="CG11" s="681"/>
      <c r="CH11" s="681"/>
      <c r="CI11" s="681"/>
      <c r="CJ11" s="681"/>
      <c r="CK11" s="681"/>
      <c r="CL11" s="681"/>
      <c r="CM11" s="681"/>
      <c r="CN11" s="681"/>
      <c r="CO11" s="681"/>
      <c r="CP11" s="681"/>
      <c r="CQ11" s="682"/>
      <c r="CR11" s="665">
        <v>447086</v>
      </c>
      <c r="CS11" s="666"/>
      <c r="CT11" s="666"/>
      <c r="CU11" s="666"/>
      <c r="CV11" s="666"/>
      <c r="CW11" s="666"/>
      <c r="CX11" s="666"/>
      <c r="CY11" s="667"/>
      <c r="CZ11" s="668">
        <v>4.8</v>
      </c>
      <c r="DA11" s="668"/>
      <c r="DB11" s="668"/>
      <c r="DC11" s="668"/>
      <c r="DD11" s="674">
        <v>51822</v>
      </c>
      <c r="DE11" s="666"/>
      <c r="DF11" s="666"/>
      <c r="DG11" s="666"/>
      <c r="DH11" s="666"/>
      <c r="DI11" s="666"/>
      <c r="DJ11" s="666"/>
      <c r="DK11" s="666"/>
      <c r="DL11" s="666"/>
      <c r="DM11" s="666"/>
      <c r="DN11" s="666"/>
      <c r="DO11" s="666"/>
      <c r="DP11" s="667"/>
      <c r="DQ11" s="674">
        <v>171431</v>
      </c>
      <c r="DR11" s="666"/>
      <c r="DS11" s="666"/>
      <c r="DT11" s="666"/>
      <c r="DU11" s="666"/>
      <c r="DV11" s="666"/>
      <c r="DW11" s="666"/>
      <c r="DX11" s="666"/>
      <c r="DY11" s="666"/>
      <c r="DZ11" s="666"/>
      <c r="EA11" s="666"/>
      <c r="EB11" s="666"/>
      <c r="EC11" s="675"/>
    </row>
    <row r="12" spans="2:143" ht="11.25" customHeight="1" x14ac:dyDescent="0.2">
      <c r="B12" s="662" t="s">
        <v>250</v>
      </c>
      <c r="C12" s="663"/>
      <c r="D12" s="663"/>
      <c r="E12" s="663"/>
      <c r="F12" s="663"/>
      <c r="G12" s="663"/>
      <c r="H12" s="663"/>
      <c r="I12" s="663"/>
      <c r="J12" s="663"/>
      <c r="K12" s="663"/>
      <c r="L12" s="663"/>
      <c r="M12" s="663"/>
      <c r="N12" s="663"/>
      <c r="O12" s="663"/>
      <c r="P12" s="663"/>
      <c r="Q12" s="664"/>
      <c r="R12" s="665">
        <v>5632</v>
      </c>
      <c r="S12" s="666"/>
      <c r="T12" s="666"/>
      <c r="U12" s="666"/>
      <c r="V12" s="666"/>
      <c r="W12" s="666"/>
      <c r="X12" s="666"/>
      <c r="Y12" s="667"/>
      <c r="Z12" s="668">
        <v>0.1</v>
      </c>
      <c r="AA12" s="668"/>
      <c r="AB12" s="668"/>
      <c r="AC12" s="668"/>
      <c r="AD12" s="669">
        <v>5632</v>
      </c>
      <c r="AE12" s="669"/>
      <c r="AF12" s="669"/>
      <c r="AG12" s="669"/>
      <c r="AH12" s="669"/>
      <c r="AI12" s="669"/>
      <c r="AJ12" s="669"/>
      <c r="AK12" s="669"/>
      <c r="AL12" s="670">
        <v>0.2</v>
      </c>
      <c r="AM12" s="671"/>
      <c r="AN12" s="671"/>
      <c r="AO12" s="672"/>
      <c r="AP12" s="662" t="s">
        <v>251</v>
      </c>
      <c r="AQ12" s="663"/>
      <c r="AR12" s="663"/>
      <c r="AS12" s="663"/>
      <c r="AT12" s="663"/>
      <c r="AU12" s="663"/>
      <c r="AV12" s="663"/>
      <c r="AW12" s="663"/>
      <c r="AX12" s="663"/>
      <c r="AY12" s="663"/>
      <c r="AZ12" s="663"/>
      <c r="BA12" s="663"/>
      <c r="BB12" s="663"/>
      <c r="BC12" s="663"/>
      <c r="BD12" s="663"/>
      <c r="BE12" s="663"/>
      <c r="BF12" s="664"/>
      <c r="BG12" s="665">
        <v>256720</v>
      </c>
      <c r="BH12" s="666"/>
      <c r="BI12" s="666"/>
      <c r="BJ12" s="666"/>
      <c r="BK12" s="666"/>
      <c r="BL12" s="666"/>
      <c r="BM12" s="666"/>
      <c r="BN12" s="667"/>
      <c r="BO12" s="668">
        <v>45.4</v>
      </c>
      <c r="BP12" s="668"/>
      <c r="BQ12" s="668"/>
      <c r="BR12" s="668"/>
      <c r="BS12" s="669" t="s">
        <v>129</v>
      </c>
      <c r="BT12" s="669"/>
      <c r="BU12" s="669"/>
      <c r="BV12" s="669"/>
      <c r="BW12" s="669"/>
      <c r="BX12" s="669"/>
      <c r="BY12" s="669"/>
      <c r="BZ12" s="669"/>
      <c r="CA12" s="669"/>
      <c r="CB12" s="673"/>
      <c r="CD12" s="680" t="s">
        <v>252</v>
      </c>
      <c r="CE12" s="681"/>
      <c r="CF12" s="681"/>
      <c r="CG12" s="681"/>
      <c r="CH12" s="681"/>
      <c r="CI12" s="681"/>
      <c r="CJ12" s="681"/>
      <c r="CK12" s="681"/>
      <c r="CL12" s="681"/>
      <c r="CM12" s="681"/>
      <c r="CN12" s="681"/>
      <c r="CO12" s="681"/>
      <c r="CP12" s="681"/>
      <c r="CQ12" s="682"/>
      <c r="CR12" s="665">
        <v>181932</v>
      </c>
      <c r="CS12" s="666"/>
      <c r="CT12" s="666"/>
      <c r="CU12" s="666"/>
      <c r="CV12" s="666"/>
      <c r="CW12" s="666"/>
      <c r="CX12" s="666"/>
      <c r="CY12" s="667"/>
      <c r="CZ12" s="668">
        <v>1.9</v>
      </c>
      <c r="DA12" s="668"/>
      <c r="DB12" s="668"/>
      <c r="DC12" s="668"/>
      <c r="DD12" s="674">
        <v>1111</v>
      </c>
      <c r="DE12" s="666"/>
      <c r="DF12" s="666"/>
      <c r="DG12" s="666"/>
      <c r="DH12" s="666"/>
      <c r="DI12" s="666"/>
      <c r="DJ12" s="666"/>
      <c r="DK12" s="666"/>
      <c r="DL12" s="666"/>
      <c r="DM12" s="666"/>
      <c r="DN12" s="666"/>
      <c r="DO12" s="666"/>
      <c r="DP12" s="667"/>
      <c r="DQ12" s="674">
        <v>54597</v>
      </c>
      <c r="DR12" s="666"/>
      <c r="DS12" s="666"/>
      <c r="DT12" s="666"/>
      <c r="DU12" s="666"/>
      <c r="DV12" s="666"/>
      <c r="DW12" s="666"/>
      <c r="DX12" s="666"/>
      <c r="DY12" s="666"/>
      <c r="DZ12" s="666"/>
      <c r="EA12" s="666"/>
      <c r="EB12" s="666"/>
      <c r="EC12" s="675"/>
    </row>
    <row r="13" spans="2:143" ht="11.25" customHeight="1" x14ac:dyDescent="0.2">
      <c r="B13" s="662" t="s">
        <v>253</v>
      </c>
      <c r="C13" s="663"/>
      <c r="D13" s="663"/>
      <c r="E13" s="663"/>
      <c r="F13" s="663"/>
      <c r="G13" s="663"/>
      <c r="H13" s="663"/>
      <c r="I13" s="663"/>
      <c r="J13" s="663"/>
      <c r="K13" s="663"/>
      <c r="L13" s="663"/>
      <c r="M13" s="663"/>
      <c r="N13" s="663"/>
      <c r="O13" s="663"/>
      <c r="P13" s="663"/>
      <c r="Q13" s="664"/>
      <c r="R13" s="665" t="s">
        <v>236</v>
      </c>
      <c r="S13" s="666"/>
      <c r="T13" s="666"/>
      <c r="U13" s="666"/>
      <c r="V13" s="666"/>
      <c r="W13" s="666"/>
      <c r="X13" s="666"/>
      <c r="Y13" s="667"/>
      <c r="Z13" s="668" t="s">
        <v>129</v>
      </c>
      <c r="AA13" s="668"/>
      <c r="AB13" s="668"/>
      <c r="AC13" s="668"/>
      <c r="AD13" s="669" t="s">
        <v>236</v>
      </c>
      <c r="AE13" s="669"/>
      <c r="AF13" s="669"/>
      <c r="AG13" s="669"/>
      <c r="AH13" s="669"/>
      <c r="AI13" s="669"/>
      <c r="AJ13" s="669"/>
      <c r="AK13" s="669"/>
      <c r="AL13" s="670" t="s">
        <v>236</v>
      </c>
      <c r="AM13" s="671"/>
      <c r="AN13" s="671"/>
      <c r="AO13" s="672"/>
      <c r="AP13" s="662" t="s">
        <v>254</v>
      </c>
      <c r="AQ13" s="663"/>
      <c r="AR13" s="663"/>
      <c r="AS13" s="663"/>
      <c r="AT13" s="663"/>
      <c r="AU13" s="663"/>
      <c r="AV13" s="663"/>
      <c r="AW13" s="663"/>
      <c r="AX13" s="663"/>
      <c r="AY13" s="663"/>
      <c r="AZ13" s="663"/>
      <c r="BA13" s="663"/>
      <c r="BB13" s="663"/>
      <c r="BC13" s="663"/>
      <c r="BD13" s="663"/>
      <c r="BE13" s="663"/>
      <c r="BF13" s="664"/>
      <c r="BG13" s="665">
        <v>255123</v>
      </c>
      <c r="BH13" s="666"/>
      <c r="BI13" s="666"/>
      <c r="BJ13" s="666"/>
      <c r="BK13" s="666"/>
      <c r="BL13" s="666"/>
      <c r="BM13" s="666"/>
      <c r="BN13" s="667"/>
      <c r="BO13" s="668">
        <v>45.1</v>
      </c>
      <c r="BP13" s="668"/>
      <c r="BQ13" s="668"/>
      <c r="BR13" s="668"/>
      <c r="BS13" s="669" t="s">
        <v>236</v>
      </c>
      <c r="BT13" s="669"/>
      <c r="BU13" s="669"/>
      <c r="BV13" s="669"/>
      <c r="BW13" s="669"/>
      <c r="BX13" s="669"/>
      <c r="BY13" s="669"/>
      <c r="BZ13" s="669"/>
      <c r="CA13" s="669"/>
      <c r="CB13" s="673"/>
      <c r="CD13" s="680" t="s">
        <v>255</v>
      </c>
      <c r="CE13" s="681"/>
      <c r="CF13" s="681"/>
      <c r="CG13" s="681"/>
      <c r="CH13" s="681"/>
      <c r="CI13" s="681"/>
      <c r="CJ13" s="681"/>
      <c r="CK13" s="681"/>
      <c r="CL13" s="681"/>
      <c r="CM13" s="681"/>
      <c r="CN13" s="681"/>
      <c r="CO13" s="681"/>
      <c r="CP13" s="681"/>
      <c r="CQ13" s="682"/>
      <c r="CR13" s="665">
        <v>393456</v>
      </c>
      <c r="CS13" s="666"/>
      <c r="CT13" s="666"/>
      <c r="CU13" s="666"/>
      <c r="CV13" s="666"/>
      <c r="CW13" s="666"/>
      <c r="CX13" s="666"/>
      <c r="CY13" s="667"/>
      <c r="CZ13" s="668">
        <v>4.2</v>
      </c>
      <c r="DA13" s="668"/>
      <c r="DB13" s="668"/>
      <c r="DC13" s="668"/>
      <c r="DD13" s="674">
        <v>271514</v>
      </c>
      <c r="DE13" s="666"/>
      <c r="DF13" s="666"/>
      <c r="DG13" s="666"/>
      <c r="DH13" s="666"/>
      <c r="DI13" s="666"/>
      <c r="DJ13" s="666"/>
      <c r="DK13" s="666"/>
      <c r="DL13" s="666"/>
      <c r="DM13" s="666"/>
      <c r="DN13" s="666"/>
      <c r="DO13" s="666"/>
      <c r="DP13" s="667"/>
      <c r="DQ13" s="674">
        <v>122788</v>
      </c>
      <c r="DR13" s="666"/>
      <c r="DS13" s="666"/>
      <c r="DT13" s="666"/>
      <c r="DU13" s="666"/>
      <c r="DV13" s="666"/>
      <c r="DW13" s="666"/>
      <c r="DX13" s="666"/>
      <c r="DY13" s="666"/>
      <c r="DZ13" s="666"/>
      <c r="EA13" s="666"/>
      <c r="EB13" s="666"/>
      <c r="EC13" s="675"/>
    </row>
    <row r="14" spans="2:143" ht="11.25" customHeight="1" x14ac:dyDescent="0.2">
      <c r="B14" s="662" t="s">
        <v>256</v>
      </c>
      <c r="C14" s="663"/>
      <c r="D14" s="663"/>
      <c r="E14" s="663"/>
      <c r="F14" s="663"/>
      <c r="G14" s="663"/>
      <c r="H14" s="663"/>
      <c r="I14" s="663"/>
      <c r="J14" s="663"/>
      <c r="K14" s="663"/>
      <c r="L14" s="663"/>
      <c r="M14" s="663"/>
      <c r="N14" s="663"/>
      <c r="O14" s="663"/>
      <c r="P14" s="663"/>
      <c r="Q14" s="664"/>
      <c r="R14" s="665" t="s">
        <v>129</v>
      </c>
      <c r="S14" s="666"/>
      <c r="T14" s="666"/>
      <c r="U14" s="666"/>
      <c r="V14" s="666"/>
      <c r="W14" s="666"/>
      <c r="X14" s="666"/>
      <c r="Y14" s="667"/>
      <c r="Z14" s="668" t="s">
        <v>129</v>
      </c>
      <c r="AA14" s="668"/>
      <c r="AB14" s="668"/>
      <c r="AC14" s="668"/>
      <c r="AD14" s="669" t="s">
        <v>129</v>
      </c>
      <c r="AE14" s="669"/>
      <c r="AF14" s="669"/>
      <c r="AG14" s="669"/>
      <c r="AH14" s="669"/>
      <c r="AI14" s="669"/>
      <c r="AJ14" s="669"/>
      <c r="AK14" s="669"/>
      <c r="AL14" s="670" t="s">
        <v>129</v>
      </c>
      <c r="AM14" s="671"/>
      <c r="AN14" s="671"/>
      <c r="AO14" s="672"/>
      <c r="AP14" s="662" t="s">
        <v>257</v>
      </c>
      <c r="AQ14" s="663"/>
      <c r="AR14" s="663"/>
      <c r="AS14" s="663"/>
      <c r="AT14" s="663"/>
      <c r="AU14" s="663"/>
      <c r="AV14" s="663"/>
      <c r="AW14" s="663"/>
      <c r="AX14" s="663"/>
      <c r="AY14" s="663"/>
      <c r="AZ14" s="663"/>
      <c r="BA14" s="663"/>
      <c r="BB14" s="663"/>
      <c r="BC14" s="663"/>
      <c r="BD14" s="663"/>
      <c r="BE14" s="663"/>
      <c r="BF14" s="664"/>
      <c r="BG14" s="665">
        <v>27759</v>
      </c>
      <c r="BH14" s="666"/>
      <c r="BI14" s="666"/>
      <c r="BJ14" s="666"/>
      <c r="BK14" s="666"/>
      <c r="BL14" s="666"/>
      <c r="BM14" s="666"/>
      <c r="BN14" s="667"/>
      <c r="BO14" s="668">
        <v>4.9000000000000004</v>
      </c>
      <c r="BP14" s="668"/>
      <c r="BQ14" s="668"/>
      <c r="BR14" s="668"/>
      <c r="BS14" s="669" t="s">
        <v>129</v>
      </c>
      <c r="BT14" s="669"/>
      <c r="BU14" s="669"/>
      <c r="BV14" s="669"/>
      <c r="BW14" s="669"/>
      <c r="BX14" s="669"/>
      <c r="BY14" s="669"/>
      <c r="BZ14" s="669"/>
      <c r="CA14" s="669"/>
      <c r="CB14" s="673"/>
      <c r="CD14" s="680" t="s">
        <v>258</v>
      </c>
      <c r="CE14" s="681"/>
      <c r="CF14" s="681"/>
      <c r="CG14" s="681"/>
      <c r="CH14" s="681"/>
      <c r="CI14" s="681"/>
      <c r="CJ14" s="681"/>
      <c r="CK14" s="681"/>
      <c r="CL14" s="681"/>
      <c r="CM14" s="681"/>
      <c r="CN14" s="681"/>
      <c r="CO14" s="681"/>
      <c r="CP14" s="681"/>
      <c r="CQ14" s="682"/>
      <c r="CR14" s="665">
        <v>193121</v>
      </c>
      <c r="CS14" s="666"/>
      <c r="CT14" s="666"/>
      <c r="CU14" s="666"/>
      <c r="CV14" s="666"/>
      <c r="CW14" s="666"/>
      <c r="CX14" s="666"/>
      <c r="CY14" s="667"/>
      <c r="CZ14" s="668">
        <v>2.1</v>
      </c>
      <c r="DA14" s="668"/>
      <c r="DB14" s="668"/>
      <c r="DC14" s="668"/>
      <c r="DD14" s="674">
        <v>7999</v>
      </c>
      <c r="DE14" s="666"/>
      <c r="DF14" s="666"/>
      <c r="DG14" s="666"/>
      <c r="DH14" s="666"/>
      <c r="DI14" s="666"/>
      <c r="DJ14" s="666"/>
      <c r="DK14" s="666"/>
      <c r="DL14" s="666"/>
      <c r="DM14" s="666"/>
      <c r="DN14" s="666"/>
      <c r="DO14" s="666"/>
      <c r="DP14" s="667"/>
      <c r="DQ14" s="674">
        <v>172493</v>
      </c>
      <c r="DR14" s="666"/>
      <c r="DS14" s="666"/>
      <c r="DT14" s="666"/>
      <c r="DU14" s="666"/>
      <c r="DV14" s="666"/>
      <c r="DW14" s="666"/>
      <c r="DX14" s="666"/>
      <c r="DY14" s="666"/>
      <c r="DZ14" s="666"/>
      <c r="EA14" s="666"/>
      <c r="EB14" s="666"/>
      <c r="EC14" s="675"/>
    </row>
    <row r="15" spans="2:143" ht="11.25" customHeight="1" x14ac:dyDescent="0.2">
      <c r="B15" s="662" t="s">
        <v>259</v>
      </c>
      <c r="C15" s="663"/>
      <c r="D15" s="663"/>
      <c r="E15" s="663"/>
      <c r="F15" s="663"/>
      <c r="G15" s="663"/>
      <c r="H15" s="663"/>
      <c r="I15" s="663"/>
      <c r="J15" s="663"/>
      <c r="K15" s="663"/>
      <c r="L15" s="663"/>
      <c r="M15" s="663"/>
      <c r="N15" s="663"/>
      <c r="O15" s="663"/>
      <c r="P15" s="663"/>
      <c r="Q15" s="664"/>
      <c r="R15" s="665" t="s">
        <v>129</v>
      </c>
      <c r="S15" s="666"/>
      <c r="T15" s="666"/>
      <c r="U15" s="666"/>
      <c r="V15" s="666"/>
      <c r="W15" s="666"/>
      <c r="X15" s="666"/>
      <c r="Y15" s="667"/>
      <c r="Z15" s="668" t="s">
        <v>236</v>
      </c>
      <c r="AA15" s="668"/>
      <c r="AB15" s="668"/>
      <c r="AC15" s="668"/>
      <c r="AD15" s="669" t="s">
        <v>129</v>
      </c>
      <c r="AE15" s="669"/>
      <c r="AF15" s="669"/>
      <c r="AG15" s="669"/>
      <c r="AH15" s="669"/>
      <c r="AI15" s="669"/>
      <c r="AJ15" s="669"/>
      <c r="AK15" s="669"/>
      <c r="AL15" s="670" t="s">
        <v>129</v>
      </c>
      <c r="AM15" s="671"/>
      <c r="AN15" s="671"/>
      <c r="AO15" s="672"/>
      <c r="AP15" s="662" t="s">
        <v>260</v>
      </c>
      <c r="AQ15" s="663"/>
      <c r="AR15" s="663"/>
      <c r="AS15" s="663"/>
      <c r="AT15" s="663"/>
      <c r="AU15" s="663"/>
      <c r="AV15" s="663"/>
      <c r="AW15" s="663"/>
      <c r="AX15" s="663"/>
      <c r="AY15" s="663"/>
      <c r="AZ15" s="663"/>
      <c r="BA15" s="663"/>
      <c r="BB15" s="663"/>
      <c r="BC15" s="663"/>
      <c r="BD15" s="663"/>
      <c r="BE15" s="663"/>
      <c r="BF15" s="664"/>
      <c r="BG15" s="665">
        <v>54562</v>
      </c>
      <c r="BH15" s="666"/>
      <c r="BI15" s="666"/>
      <c r="BJ15" s="666"/>
      <c r="BK15" s="666"/>
      <c r="BL15" s="666"/>
      <c r="BM15" s="666"/>
      <c r="BN15" s="667"/>
      <c r="BO15" s="668">
        <v>9.6</v>
      </c>
      <c r="BP15" s="668"/>
      <c r="BQ15" s="668"/>
      <c r="BR15" s="668"/>
      <c r="BS15" s="669" t="s">
        <v>236</v>
      </c>
      <c r="BT15" s="669"/>
      <c r="BU15" s="669"/>
      <c r="BV15" s="669"/>
      <c r="BW15" s="669"/>
      <c r="BX15" s="669"/>
      <c r="BY15" s="669"/>
      <c r="BZ15" s="669"/>
      <c r="CA15" s="669"/>
      <c r="CB15" s="673"/>
      <c r="CD15" s="680" t="s">
        <v>261</v>
      </c>
      <c r="CE15" s="681"/>
      <c r="CF15" s="681"/>
      <c r="CG15" s="681"/>
      <c r="CH15" s="681"/>
      <c r="CI15" s="681"/>
      <c r="CJ15" s="681"/>
      <c r="CK15" s="681"/>
      <c r="CL15" s="681"/>
      <c r="CM15" s="681"/>
      <c r="CN15" s="681"/>
      <c r="CO15" s="681"/>
      <c r="CP15" s="681"/>
      <c r="CQ15" s="682"/>
      <c r="CR15" s="665">
        <v>401496</v>
      </c>
      <c r="CS15" s="666"/>
      <c r="CT15" s="666"/>
      <c r="CU15" s="666"/>
      <c r="CV15" s="666"/>
      <c r="CW15" s="666"/>
      <c r="CX15" s="666"/>
      <c r="CY15" s="667"/>
      <c r="CZ15" s="668">
        <v>4.3</v>
      </c>
      <c r="DA15" s="668"/>
      <c r="DB15" s="668"/>
      <c r="DC15" s="668"/>
      <c r="DD15" s="674">
        <v>5691</v>
      </c>
      <c r="DE15" s="666"/>
      <c r="DF15" s="666"/>
      <c r="DG15" s="666"/>
      <c r="DH15" s="666"/>
      <c r="DI15" s="666"/>
      <c r="DJ15" s="666"/>
      <c r="DK15" s="666"/>
      <c r="DL15" s="666"/>
      <c r="DM15" s="666"/>
      <c r="DN15" s="666"/>
      <c r="DO15" s="666"/>
      <c r="DP15" s="667"/>
      <c r="DQ15" s="674">
        <v>337703</v>
      </c>
      <c r="DR15" s="666"/>
      <c r="DS15" s="666"/>
      <c r="DT15" s="666"/>
      <c r="DU15" s="666"/>
      <c r="DV15" s="666"/>
      <c r="DW15" s="666"/>
      <c r="DX15" s="666"/>
      <c r="DY15" s="666"/>
      <c r="DZ15" s="666"/>
      <c r="EA15" s="666"/>
      <c r="EB15" s="666"/>
      <c r="EC15" s="675"/>
    </row>
    <row r="16" spans="2:143" ht="11.25" customHeight="1" x14ac:dyDescent="0.2">
      <c r="B16" s="662" t="s">
        <v>262</v>
      </c>
      <c r="C16" s="663"/>
      <c r="D16" s="663"/>
      <c r="E16" s="663"/>
      <c r="F16" s="663"/>
      <c r="G16" s="663"/>
      <c r="H16" s="663"/>
      <c r="I16" s="663"/>
      <c r="J16" s="663"/>
      <c r="K16" s="663"/>
      <c r="L16" s="663"/>
      <c r="M16" s="663"/>
      <c r="N16" s="663"/>
      <c r="O16" s="663"/>
      <c r="P16" s="663"/>
      <c r="Q16" s="664"/>
      <c r="R16" s="665">
        <v>5105</v>
      </c>
      <c r="S16" s="666"/>
      <c r="T16" s="666"/>
      <c r="U16" s="666"/>
      <c r="V16" s="666"/>
      <c r="W16" s="666"/>
      <c r="X16" s="666"/>
      <c r="Y16" s="667"/>
      <c r="Z16" s="668">
        <v>0.1</v>
      </c>
      <c r="AA16" s="668"/>
      <c r="AB16" s="668"/>
      <c r="AC16" s="668"/>
      <c r="AD16" s="669">
        <v>5105</v>
      </c>
      <c r="AE16" s="669"/>
      <c r="AF16" s="669"/>
      <c r="AG16" s="669"/>
      <c r="AH16" s="669"/>
      <c r="AI16" s="669"/>
      <c r="AJ16" s="669"/>
      <c r="AK16" s="669"/>
      <c r="AL16" s="670">
        <v>0.2</v>
      </c>
      <c r="AM16" s="671"/>
      <c r="AN16" s="671"/>
      <c r="AO16" s="672"/>
      <c r="AP16" s="662" t="s">
        <v>263</v>
      </c>
      <c r="AQ16" s="663"/>
      <c r="AR16" s="663"/>
      <c r="AS16" s="663"/>
      <c r="AT16" s="663"/>
      <c r="AU16" s="663"/>
      <c r="AV16" s="663"/>
      <c r="AW16" s="663"/>
      <c r="AX16" s="663"/>
      <c r="AY16" s="663"/>
      <c r="AZ16" s="663"/>
      <c r="BA16" s="663"/>
      <c r="BB16" s="663"/>
      <c r="BC16" s="663"/>
      <c r="BD16" s="663"/>
      <c r="BE16" s="663"/>
      <c r="BF16" s="664"/>
      <c r="BG16" s="665" t="s">
        <v>129</v>
      </c>
      <c r="BH16" s="666"/>
      <c r="BI16" s="666"/>
      <c r="BJ16" s="666"/>
      <c r="BK16" s="666"/>
      <c r="BL16" s="666"/>
      <c r="BM16" s="666"/>
      <c r="BN16" s="667"/>
      <c r="BO16" s="668" t="s">
        <v>236</v>
      </c>
      <c r="BP16" s="668"/>
      <c r="BQ16" s="668"/>
      <c r="BR16" s="668"/>
      <c r="BS16" s="669" t="s">
        <v>236</v>
      </c>
      <c r="BT16" s="669"/>
      <c r="BU16" s="669"/>
      <c r="BV16" s="669"/>
      <c r="BW16" s="669"/>
      <c r="BX16" s="669"/>
      <c r="BY16" s="669"/>
      <c r="BZ16" s="669"/>
      <c r="CA16" s="669"/>
      <c r="CB16" s="673"/>
      <c r="CD16" s="680" t="s">
        <v>264</v>
      </c>
      <c r="CE16" s="681"/>
      <c r="CF16" s="681"/>
      <c r="CG16" s="681"/>
      <c r="CH16" s="681"/>
      <c r="CI16" s="681"/>
      <c r="CJ16" s="681"/>
      <c r="CK16" s="681"/>
      <c r="CL16" s="681"/>
      <c r="CM16" s="681"/>
      <c r="CN16" s="681"/>
      <c r="CO16" s="681"/>
      <c r="CP16" s="681"/>
      <c r="CQ16" s="682"/>
      <c r="CR16" s="665">
        <v>61648</v>
      </c>
      <c r="CS16" s="666"/>
      <c r="CT16" s="666"/>
      <c r="CU16" s="666"/>
      <c r="CV16" s="666"/>
      <c r="CW16" s="666"/>
      <c r="CX16" s="666"/>
      <c r="CY16" s="667"/>
      <c r="CZ16" s="668">
        <v>0.7</v>
      </c>
      <c r="DA16" s="668"/>
      <c r="DB16" s="668"/>
      <c r="DC16" s="668"/>
      <c r="DD16" s="674" t="s">
        <v>129</v>
      </c>
      <c r="DE16" s="666"/>
      <c r="DF16" s="666"/>
      <c r="DG16" s="666"/>
      <c r="DH16" s="666"/>
      <c r="DI16" s="666"/>
      <c r="DJ16" s="666"/>
      <c r="DK16" s="666"/>
      <c r="DL16" s="666"/>
      <c r="DM16" s="666"/>
      <c r="DN16" s="666"/>
      <c r="DO16" s="666"/>
      <c r="DP16" s="667"/>
      <c r="DQ16" s="674">
        <v>835</v>
      </c>
      <c r="DR16" s="666"/>
      <c r="DS16" s="666"/>
      <c r="DT16" s="666"/>
      <c r="DU16" s="666"/>
      <c r="DV16" s="666"/>
      <c r="DW16" s="666"/>
      <c r="DX16" s="666"/>
      <c r="DY16" s="666"/>
      <c r="DZ16" s="666"/>
      <c r="EA16" s="666"/>
      <c r="EB16" s="666"/>
      <c r="EC16" s="675"/>
    </row>
    <row r="17" spans="2:133" ht="11.25" customHeight="1" x14ac:dyDescent="0.2">
      <c r="B17" s="662" t="s">
        <v>265</v>
      </c>
      <c r="C17" s="663"/>
      <c r="D17" s="663"/>
      <c r="E17" s="663"/>
      <c r="F17" s="663"/>
      <c r="G17" s="663"/>
      <c r="H17" s="663"/>
      <c r="I17" s="663"/>
      <c r="J17" s="663"/>
      <c r="K17" s="663"/>
      <c r="L17" s="663"/>
      <c r="M17" s="663"/>
      <c r="N17" s="663"/>
      <c r="O17" s="663"/>
      <c r="P17" s="663"/>
      <c r="Q17" s="664"/>
      <c r="R17" s="665">
        <v>4928</v>
      </c>
      <c r="S17" s="666"/>
      <c r="T17" s="666"/>
      <c r="U17" s="666"/>
      <c r="V17" s="666"/>
      <c r="W17" s="666"/>
      <c r="X17" s="666"/>
      <c r="Y17" s="667"/>
      <c r="Z17" s="668">
        <v>0.1</v>
      </c>
      <c r="AA17" s="668"/>
      <c r="AB17" s="668"/>
      <c r="AC17" s="668"/>
      <c r="AD17" s="669">
        <v>4928</v>
      </c>
      <c r="AE17" s="669"/>
      <c r="AF17" s="669"/>
      <c r="AG17" s="669"/>
      <c r="AH17" s="669"/>
      <c r="AI17" s="669"/>
      <c r="AJ17" s="669"/>
      <c r="AK17" s="669"/>
      <c r="AL17" s="670">
        <v>0.2</v>
      </c>
      <c r="AM17" s="671"/>
      <c r="AN17" s="671"/>
      <c r="AO17" s="672"/>
      <c r="AP17" s="662" t="s">
        <v>266</v>
      </c>
      <c r="AQ17" s="663"/>
      <c r="AR17" s="663"/>
      <c r="AS17" s="663"/>
      <c r="AT17" s="663"/>
      <c r="AU17" s="663"/>
      <c r="AV17" s="663"/>
      <c r="AW17" s="663"/>
      <c r="AX17" s="663"/>
      <c r="AY17" s="663"/>
      <c r="AZ17" s="663"/>
      <c r="BA17" s="663"/>
      <c r="BB17" s="663"/>
      <c r="BC17" s="663"/>
      <c r="BD17" s="663"/>
      <c r="BE17" s="663"/>
      <c r="BF17" s="664"/>
      <c r="BG17" s="665" t="s">
        <v>129</v>
      </c>
      <c r="BH17" s="666"/>
      <c r="BI17" s="666"/>
      <c r="BJ17" s="666"/>
      <c r="BK17" s="666"/>
      <c r="BL17" s="666"/>
      <c r="BM17" s="666"/>
      <c r="BN17" s="667"/>
      <c r="BO17" s="668" t="s">
        <v>236</v>
      </c>
      <c r="BP17" s="668"/>
      <c r="BQ17" s="668"/>
      <c r="BR17" s="668"/>
      <c r="BS17" s="669" t="s">
        <v>236</v>
      </c>
      <c r="BT17" s="669"/>
      <c r="BU17" s="669"/>
      <c r="BV17" s="669"/>
      <c r="BW17" s="669"/>
      <c r="BX17" s="669"/>
      <c r="BY17" s="669"/>
      <c r="BZ17" s="669"/>
      <c r="CA17" s="669"/>
      <c r="CB17" s="673"/>
      <c r="CD17" s="680" t="s">
        <v>267</v>
      </c>
      <c r="CE17" s="681"/>
      <c r="CF17" s="681"/>
      <c r="CG17" s="681"/>
      <c r="CH17" s="681"/>
      <c r="CI17" s="681"/>
      <c r="CJ17" s="681"/>
      <c r="CK17" s="681"/>
      <c r="CL17" s="681"/>
      <c r="CM17" s="681"/>
      <c r="CN17" s="681"/>
      <c r="CO17" s="681"/>
      <c r="CP17" s="681"/>
      <c r="CQ17" s="682"/>
      <c r="CR17" s="665">
        <v>491738</v>
      </c>
      <c r="CS17" s="666"/>
      <c r="CT17" s="666"/>
      <c r="CU17" s="666"/>
      <c r="CV17" s="666"/>
      <c r="CW17" s="666"/>
      <c r="CX17" s="666"/>
      <c r="CY17" s="667"/>
      <c r="CZ17" s="668">
        <v>5.2</v>
      </c>
      <c r="DA17" s="668"/>
      <c r="DB17" s="668"/>
      <c r="DC17" s="668"/>
      <c r="DD17" s="674" t="s">
        <v>129</v>
      </c>
      <c r="DE17" s="666"/>
      <c r="DF17" s="666"/>
      <c r="DG17" s="666"/>
      <c r="DH17" s="666"/>
      <c r="DI17" s="666"/>
      <c r="DJ17" s="666"/>
      <c r="DK17" s="666"/>
      <c r="DL17" s="666"/>
      <c r="DM17" s="666"/>
      <c r="DN17" s="666"/>
      <c r="DO17" s="666"/>
      <c r="DP17" s="667"/>
      <c r="DQ17" s="674">
        <v>472840</v>
      </c>
      <c r="DR17" s="666"/>
      <c r="DS17" s="666"/>
      <c r="DT17" s="666"/>
      <c r="DU17" s="666"/>
      <c r="DV17" s="666"/>
      <c r="DW17" s="666"/>
      <c r="DX17" s="666"/>
      <c r="DY17" s="666"/>
      <c r="DZ17" s="666"/>
      <c r="EA17" s="666"/>
      <c r="EB17" s="666"/>
      <c r="EC17" s="675"/>
    </row>
    <row r="18" spans="2:133" ht="11.25" customHeight="1" x14ac:dyDescent="0.2">
      <c r="B18" s="662" t="s">
        <v>268</v>
      </c>
      <c r="C18" s="663"/>
      <c r="D18" s="663"/>
      <c r="E18" s="663"/>
      <c r="F18" s="663"/>
      <c r="G18" s="663"/>
      <c r="H18" s="663"/>
      <c r="I18" s="663"/>
      <c r="J18" s="663"/>
      <c r="K18" s="663"/>
      <c r="L18" s="663"/>
      <c r="M18" s="663"/>
      <c r="N18" s="663"/>
      <c r="O18" s="663"/>
      <c r="P18" s="663"/>
      <c r="Q18" s="664"/>
      <c r="R18" s="665">
        <v>23643</v>
      </c>
      <c r="S18" s="666"/>
      <c r="T18" s="666"/>
      <c r="U18" s="666"/>
      <c r="V18" s="666"/>
      <c r="W18" s="666"/>
      <c r="X18" s="666"/>
      <c r="Y18" s="667"/>
      <c r="Z18" s="668">
        <v>0.2</v>
      </c>
      <c r="AA18" s="668"/>
      <c r="AB18" s="668"/>
      <c r="AC18" s="668"/>
      <c r="AD18" s="669">
        <v>23643</v>
      </c>
      <c r="AE18" s="669"/>
      <c r="AF18" s="669"/>
      <c r="AG18" s="669"/>
      <c r="AH18" s="669"/>
      <c r="AI18" s="669"/>
      <c r="AJ18" s="669"/>
      <c r="AK18" s="669"/>
      <c r="AL18" s="670">
        <v>0.80000001192092896</v>
      </c>
      <c r="AM18" s="671"/>
      <c r="AN18" s="671"/>
      <c r="AO18" s="672"/>
      <c r="AP18" s="662" t="s">
        <v>269</v>
      </c>
      <c r="AQ18" s="663"/>
      <c r="AR18" s="663"/>
      <c r="AS18" s="663"/>
      <c r="AT18" s="663"/>
      <c r="AU18" s="663"/>
      <c r="AV18" s="663"/>
      <c r="AW18" s="663"/>
      <c r="AX18" s="663"/>
      <c r="AY18" s="663"/>
      <c r="AZ18" s="663"/>
      <c r="BA18" s="663"/>
      <c r="BB18" s="663"/>
      <c r="BC18" s="663"/>
      <c r="BD18" s="663"/>
      <c r="BE18" s="663"/>
      <c r="BF18" s="664"/>
      <c r="BG18" s="665" t="s">
        <v>129</v>
      </c>
      <c r="BH18" s="666"/>
      <c r="BI18" s="666"/>
      <c r="BJ18" s="666"/>
      <c r="BK18" s="666"/>
      <c r="BL18" s="666"/>
      <c r="BM18" s="666"/>
      <c r="BN18" s="667"/>
      <c r="BO18" s="668" t="s">
        <v>236</v>
      </c>
      <c r="BP18" s="668"/>
      <c r="BQ18" s="668"/>
      <c r="BR18" s="668"/>
      <c r="BS18" s="669" t="s">
        <v>236</v>
      </c>
      <c r="BT18" s="669"/>
      <c r="BU18" s="669"/>
      <c r="BV18" s="669"/>
      <c r="BW18" s="669"/>
      <c r="BX18" s="669"/>
      <c r="BY18" s="669"/>
      <c r="BZ18" s="669"/>
      <c r="CA18" s="669"/>
      <c r="CB18" s="673"/>
      <c r="CD18" s="680" t="s">
        <v>270</v>
      </c>
      <c r="CE18" s="681"/>
      <c r="CF18" s="681"/>
      <c r="CG18" s="681"/>
      <c r="CH18" s="681"/>
      <c r="CI18" s="681"/>
      <c r="CJ18" s="681"/>
      <c r="CK18" s="681"/>
      <c r="CL18" s="681"/>
      <c r="CM18" s="681"/>
      <c r="CN18" s="681"/>
      <c r="CO18" s="681"/>
      <c r="CP18" s="681"/>
      <c r="CQ18" s="682"/>
      <c r="CR18" s="665">
        <v>289</v>
      </c>
      <c r="CS18" s="666"/>
      <c r="CT18" s="666"/>
      <c r="CU18" s="666"/>
      <c r="CV18" s="666"/>
      <c r="CW18" s="666"/>
      <c r="CX18" s="666"/>
      <c r="CY18" s="667"/>
      <c r="CZ18" s="668">
        <v>0</v>
      </c>
      <c r="DA18" s="668"/>
      <c r="DB18" s="668"/>
      <c r="DC18" s="668"/>
      <c r="DD18" s="674" t="s">
        <v>129</v>
      </c>
      <c r="DE18" s="666"/>
      <c r="DF18" s="666"/>
      <c r="DG18" s="666"/>
      <c r="DH18" s="666"/>
      <c r="DI18" s="666"/>
      <c r="DJ18" s="666"/>
      <c r="DK18" s="666"/>
      <c r="DL18" s="666"/>
      <c r="DM18" s="666"/>
      <c r="DN18" s="666"/>
      <c r="DO18" s="666"/>
      <c r="DP18" s="667"/>
      <c r="DQ18" s="674" t="s">
        <v>129</v>
      </c>
      <c r="DR18" s="666"/>
      <c r="DS18" s="666"/>
      <c r="DT18" s="666"/>
      <c r="DU18" s="666"/>
      <c r="DV18" s="666"/>
      <c r="DW18" s="666"/>
      <c r="DX18" s="666"/>
      <c r="DY18" s="666"/>
      <c r="DZ18" s="666"/>
      <c r="EA18" s="666"/>
      <c r="EB18" s="666"/>
      <c r="EC18" s="675"/>
    </row>
    <row r="19" spans="2:133" ht="11.25" customHeight="1" x14ac:dyDescent="0.2">
      <c r="B19" s="662" t="s">
        <v>271</v>
      </c>
      <c r="C19" s="663"/>
      <c r="D19" s="663"/>
      <c r="E19" s="663"/>
      <c r="F19" s="663"/>
      <c r="G19" s="663"/>
      <c r="H19" s="663"/>
      <c r="I19" s="663"/>
      <c r="J19" s="663"/>
      <c r="K19" s="663"/>
      <c r="L19" s="663"/>
      <c r="M19" s="663"/>
      <c r="N19" s="663"/>
      <c r="O19" s="663"/>
      <c r="P19" s="663"/>
      <c r="Q19" s="664"/>
      <c r="R19" s="665">
        <v>2657</v>
      </c>
      <c r="S19" s="666"/>
      <c r="T19" s="666"/>
      <c r="U19" s="666"/>
      <c r="V19" s="666"/>
      <c r="W19" s="666"/>
      <c r="X19" s="666"/>
      <c r="Y19" s="667"/>
      <c r="Z19" s="668">
        <v>0</v>
      </c>
      <c r="AA19" s="668"/>
      <c r="AB19" s="668"/>
      <c r="AC19" s="668"/>
      <c r="AD19" s="669">
        <v>2657</v>
      </c>
      <c r="AE19" s="669"/>
      <c r="AF19" s="669"/>
      <c r="AG19" s="669"/>
      <c r="AH19" s="669"/>
      <c r="AI19" s="669"/>
      <c r="AJ19" s="669"/>
      <c r="AK19" s="669"/>
      <c r="AL19" s="670">
        <v>0.1</v>
      </c>
      <c r="AM19" s="671"/>
      <c r="AN19" s="671"/>
      <c r="AO19" s="672"/>
      <c r="AP19" s="662" t="s">
        <v>272</v>
      </c>
      <c r="AQ19" s="663"/>
      <c r="AR19" s="663"/>
      <c r="AS19" s="663"/>
      <c r="AT19" s="663"/>
      <c r="AU19" s="663"/>
      <c r="AV19" s="663"/>
      <c r="AW19" s="663"/>
      <c r="AX19" s="663"/>
      <c r="AY19" s="663"/>
      <c r="AZ19" s="663"/>
      <c r="BA19" s="663"/>
      <c r="BB19" s="663"/>
      <c r="BC19" s="663"/>
      <c r="BD19" s="663"/>
      <c r="BE19" s="663"/>
      <c r="BF19" s="664"/>
      <c r="BG19" s="665">
        <v>2734</v>
      </c>
      <c r="BH19" s="666"/>
      <c r="BI19" s="666"/>
      <c r="BJ19" s="666"/>
      <c r="BK19" s="666"/>
      <c r="BL19" s="666"/>
      <c r="BM19" s="666"/>
      <c r="BN19" s="667"/>
      <c r="BO19" s="668">
        <v>0.5</v>
      </c>
      <c r="BP19" s="668"/>
      <c r="BQ19" s="668"/>
      <c r="BR19" s="668"/>
      <c r="BS19" s="669" t="s">
        <v>236</v>
      </c>
      <c r="BT19" s="669"/>
      <c r="BU19" s="669"/>
      <c r="BV19" s="669"/>
      <c r="BW19" s="669"/>
      <c r="BX19" s="669"/>
      <c r="BY19" s="669"/>
      <c r="BZ19" s="669"/>
      <c r="CA19" s="669"/>
      <c r="CB19" s="673"/>
      <c r="CD19" s="680" t="s">
        <v>273</v>
      </c>
      <c r="CE19" s="681"/>
      <c r="CF19" s="681"/>
      <c r="CG19" s="681"/>
      <c r="CH19" s="681"/>
      <c r="CI19" s="681"/>
      <c r="CJ19" s="681"/>
      <c r="CK19" s="681"/>
      <c r="CL19" s="681"/>
      <c r="CM19" s="681"/>
      <c r="CN19" s="681"/>
      <c r="CO19" s="681"/>
      <c r="CP19" s="681"/>
      <c r="CQ19" s="682"/>
      <c r="CR19" s="665" t="s">
        <v>236</v>
      </c>
      <c r="CS19" s="666"/>
      <c r="CT19" s="666"/>
      <c r="CU19" s="666"/>
      <c r="CV19" s="666"/>
      <c r="CW19" s="666"/>
      <c r="CX19" s="666"/>
      <c r="CY19" s="667"/>
      <c r="CZ19" s="668" t="s">
        <v>236</v>
      </c>
      <c r="DA19" s="668"/>
      <c r="DB19" s="668"/>
      <c r="DC19" s="668"/>
      <c r="DD19" s="674" t="s">
        <v>129</v>
      </c>
      <c r="DE19" s="666"/>
      <c r="DF19" s="666"/>
      <c r="DG19" s="666"/>
      <c r="DH19" s="666"/>
      <c r="DI19" s="666"/>
      <c r="DJ19" s="666"/>
      <c r="DK19" s="666"/>
      <c r="DL19" s="666"/>
      <c r="DM19" s="666"/>
      <c r="DN19" s="666"/>
      <c r="DO19" s="666"/>
      <c r="DP19" s="667"/>
      <c r="DQ19" s="674" t="s">
        <v>129</v>
      </c>
      <c r="DR19" s="666"/>
      <c r="DS19" s="666"/>
      <c r="DT19" s="666"/>
      <c r="DU19" s="666"/>
      <c r="DV19" s="666"/>
      <c r="DW19" s="666"/>
      <c r="DX19" s="666"/>
      <c r="DY19" s="666"/>
      <c r="DZ19" s="666"/>
      <c r="EA19" s="666"/>
      <c r="EB19" s="666"/>
      <c r="EC19" s="675"/>
    </row>
    <row r="20" spans="2:133" ht="11.25" customHeight="1" x14ac:dyDescent="0.2">
      <c r="B20" s="662" t="s">
        <v>274</v>
      </c>
      <c r="C20" s="663"/>
      <c r="D20" s="663"/>
      <c r="E20" s="663"/>
      <c r="F20" s="663"/>
      <c r="G20" s="663"/>
      <c r="H20" s="663"/>
      <c r="I20" s="663"/>
      <c r="J20" s="663"/>
      <c r="K20" s="663"/>
      <c r="L20" s="663"/>
      <c r="M20" s="663"/>
      <c r="N20" s="663"/>
      <c r="O20" s="663"/>
      <c r="P20" s="663"/>
      <c r="Q20" s="664"/>
      <c r="R20" s="665">
        <v>1624</v>
      </c>
      <c r="S20" s="666"/>
      <c r="T20" s="666"/>
      <c r="U20" s="666"/>
      <c r="V20" s="666"/>
      <c r="W20" s="666"/>
      <c r="X20" s="666"/>
      <c r="Y20" s="667"/>
      <c r="Z20" s="668">
        <v>0</v>
      </c>
      <c r="AA20" s="668"/>
      <c r="AB20" s="668"/>
      <c r="AC20" s="668"/>
      <c r="AD20" s="669">
        <v>1624</v>
      </c>
      <c r="AE20" s="669"/>
      <c r="AF20" s="669"/>
      <c r="AG20" s="669"/>
      <c r="AH20" s="669"/>
      <c r="AI20" s="669"/>
      <c r="AJ20" s="669"/>
      <c r="AK20" s="669"/>
      <c r="AL20" s="670">
        <v>0.1</v>
      </c>
      <c r="AM20" s="671"/>
      <c r="AN20" s="671"/>
      <c r="AO20" s="672"/>
      <c r="AP20" s="662" t="s">
        <v>275</v>
      </c>
      <c r="AQ20" s="663"/>
      <c r="AR20" s="663"/>
      <c r="AS20" s="663"/>
      <c r="AT20" s="663"/>
      <c r="AU20" s="663"/>
      <c r="AV20" s="663"/>
      <c r="AW20" s="663"/>
      <c r="AX20" s="663"/>
      <c r="AY20" s="663"/>
      <c r="AZ20" s="663"/>
      <c r="BA20" s="663"/>
      <c r="BB20" s="663"/>
      <c r="BC20" s="663"/>
      <c r="BD20" s="663"/>
      <c r="BE20" s="663"/>
      <c r="BF20" s="664"/>
      <c r="BG20" s="665">
        <v>2734</v>
      </c>
      <c r="BH20" s="666"/>
      <c r="BI20" s="666"/>
      <c r="BJ20" s="666"/>
      <c r="BK20" s="666"/>
      <c r="BL20" s="666"/>
      <c r="BM20" s="666"/>
      <c r="BN20" s="667"/>
      <c r="BO20" s="668">
        <v>0.5</v>
      </c>
      <c r="BP20" s="668"/>
      <c r="BQ20" s="668"/>
      <c r="BR20" s="668"/>
      <c r="BS20" s="669" t="s">
        <v>129</v>
      </c>
      <c r="BT20" s="669"/>
      <c r="BU20" s="669"/>
      <c r="BV20" s="669"/>
      <c r="BW20" s="669"/>
      <c r="BX20" s="669"/>
      <c r="BY20" s="669"/>
      <c r="BZ20" s="669"/>
      <c r="CA20" s="669"/>
      <c r="CB20" s="673"/>
      <c r="CD20" s="680" t="s">
        <v>276</v>
      </c>
      <c r="CE20" s="681"/>
      <c r="CF20" s="681"/>
      <c r="CG20" s="681"/>
      <c r="CH20" s="681"/>
      <c r="CI20" s="681"/>
      <c r="CJ20" s="681"/>
      <c r="CK20" s="681"/>
      <c r="CL20" s="681"/>
      <c r="CM20" s="681"/>
      <c r="CN20" s="681"/>
      <c r="CO20" s="681"/>
      <c r="CP20" s="681"/>
      <c r="CQ20" s="682"/>
      <c r="CR20" s="665">
        <v>9380353</v>
      </c>
      <c r="CS20" s="666"/>
      <c r="CT20" s="666"/>
      <c r="CU20" s="666"/>
      <c r="CV20" s="666"/>
      <c r="CW20" s="666"/>
      <c r="CX20" s="666"/>
      <c r="CY20" s="667"/>
      <c r="CZ20" s="668">
        <v>100</v>
      </c>
      <c r="DA20" s="668"/>
      <c r="DB20" s="668"/>
      <c r="DC20" s="668"/>
      <c r="DD20" s="674">
        <v>579974</v>
      </c>
      <c r="DE20" s="666"/>
      <c r="DF20" s="666"/>
      <c r="DG20" s="666"/>
      <c r="DH20" s="666"/>
      <c r="DI20" s="666"/>
      <c r="DJ20" s="666"/>
      <c r="DK20" s="666"/>
      <c r="DL20" s="666"/>
      <c r="DM20" s="666"/>
      <c r="DN20" s="666"/>
      <c r="DO20" s="666"/>
      <c r="DP20" s="667"/>
      <c r="DQ20" s="674">
        <v>3653382</v>
      </c>
      <c r="DR20" s="666"/>
      <c r="DS20" s="666"/>
      <c r="DT20" s="666"/>
      <c r="DU20" s="666"/>
      <c r="DV20" s="666"/>
      <c r="DW20" s="666"/>
      <c r="DX20" s="666"/>
      <c r="DY20" s="666"/>
      <c r="DZ20" s="666"/>
      <c r="EA20" s="666"/>
      <c r="EB20" s="666"/>
      <c r="EC20" s="675"/>
    </row>
    <row r="21" spans="2:133" ht="11.25" customHeight="1" x14ac:dyDescent="0.2">
      <c r="B21" s="662" t="s">
        <v>277</v>
      </c>
      <c r="C21" s="663"/>
      <c r="D21" s="663"/>
      <c r="E21" s="663"/>
      <c r="F21" s="663"/>
      <c r="G21" s="663"/>
      <c r="H21" s="663"/>
      <c r="I21" s="663"/>
      <c r="J21" s="663"/>
      <c r="K21" s="663"/>
      <c r="L21" s="663"/>
      <c r="M21" s="663"/>
      <c r="N21" s="663"/>
      <c r="O21" s="663"/>
      <c r="P21" s="663"/>
      <c r="Q21" s="664"/>
      <c r="R21" s="665">
        <v>321</v>
      </c>
      <c r="S21" s="666"/>
      <c r="T21" s="666"/>
      <c r="U21" s="666"/>
      <c r="V21" s="666"/>
      <c r="W21" s="666"/>
      <c r="X21" s="666"/>
      <c r="Y21" s="667"/>
      <c r="Z21" s="668">
        <v>0</v>
      </c>
      <c r="AA21" s="668"/>
      <c r="AB21" s="668"/>
      <c r="AC21" s="668"/>
      <c r="AD21" s="669">
        <v>321</v>
      </c>
      <c r="AE21" s="669"/>
      <c r="AF21" s="669"/>
      <c r="AG21" s="669"/>
      <c r="AH21" s="669"/>
      <c r="AI21" s="669"/>
      <c r="AJ21" s="669"/>
      <c r="AK21" s="669"/>
      <c r="AL21" s="670">
        <v>0</v>
      </c>
      <c r="AM21" s="671"/>
      <c r="AN21" s="671"/>
      <c r="AO21" s="672"/>
      <c r="AP21" s="684" t="s">
        <v>278</v>
      </c>
      <c r="AQ21" s="685"/>
      <c r="AR21" s="685"/>
      <c r="AS21" s="685"/>
      <c r="AT21" s="685"/>
      <c r="AU21" s="685"/>
      <c r="AV21" s="685"/>
      <c r="AW21" s="685"/>
      <c r="AX21" s="685"/>
      <c r="AY21" s="685"/>
      <c r="AZ21" s="685"/>
      <c r="BA21" s="685"/>
      <c r="BB21" s="685"/>
      <c r="BC21" s="685"/>
      <c r="BD21" s="685"/>
      <c r="BE21" s="685"/>
      <c r="BF21" s="686"/>
      <c r="BG21" s="665">
        <v>2734</v>
      </c>
      <c r="BH21" s="666"/>
      <c r="BI21" s="666"/>
      <c r="BJ21" s="666"/>
      <c r="BK21" s="666"/>
      <c r="BL21" s="666"/>
      <c r="BM21" s="666"/>
      <c r="BN21" s="667"/>
      <c r="BO21" s="668">
        <v>0.5</v>
      </c>
      <c r="BP21" s="668"/>
      <c r="BQ21" s="668"/>
      <c r="BR21" s="668"/>
      <c r="BS21" s="669" t="s">
        <v>129</v>
      </c>
      <c r="BT21" s="669"/>
      <c r="BU21" s="669"/>
      <c r="BV21" s="669"/>
      <c r="BW21" s="669"/>
      <c r="BX21" s="669"/>
      <c r="BY21" s="669"/>
      <c r="BZ21" s="669"/>
      <c r="CA21" s="669"/>
      <c r="CB21" s="673"/>
      <c r="CD21" s="690"/>
      <c r="CE21" s="691"/>
      <c r="CF21" s="691"/>
      <c r="CG21" s="691"/>
      <c r="CH21" s="691"/>
      <c r="CI21" s="691"/>
      <c r="CJ21" s="691"/>
      <c r="CK21" s="691"/>
      <c r="CL21" s="691"/>
      <c r="CM21" s="691"/>
      <c r="CN21" s="691"/>
      <c r="CO21" s="691"/>
      <c r="CP21" s="691"/>
      <c r="CQ21" s="692"/>
      <c r="CR21" s="693"/>
      <c r="CS21" s="688"/>
      <c r="CT21" s="688"/>
      <c r="CU21" s="688"/>
      <c r="CV21" s="688"/>
      <c r="CW21" s="688"/>
      <c r="CX21" s="688"/>
      <c r="CY21" s="694"/>
      <c r="CZ21" s="695"/>
      <c r="DA21" s="695"/>
      <c r="DB21" s="695"/>
      <c r="DC21" s="695"/>
      <c r="DD21" s="687"/>
      <c r="DE21" s="688"/>
      <c r="DF21" s="688"/>
      <c r="DG21" s="688"/>
      <c r="DH21" s="688"/>
      <c r="DI21" s="688"/>
      <c r="DJ21" s="688"/>
      <c r="DK21" s="688"/>
      <c r="DL21" s="688"/>
      <c r="DM21" s="688"/>
      <c r="DN21" s="688"/>
      <c r="DO21" s="688"/>
      <c r="DP21" s="694"/>
      <c r="DQ21" s="687"/>
      <c r="DR21" s="688"/>
      <c r="DS21" s="688"/>
      <c r="DT21" s="688"/>
      <c r="DU21" s="688"/>
      <c r="DV21" s="688"/>
      <c r="DW21" s="688"/>
      <c r="DX21" s="688"/>
      <c r="DY21" s="688"/>
      <c r="DZ21" s="688"/>
      <c r="EA21" s="688"/>
      <c r="EB21" s="688"/>
      <c r="EC21" s="689"/>
    </row>
    <row r="22" spans="2:133" ht="11.25" customHeight="1" x14ac:dyDescent="0.2">
      <c r="B22" s="701" t="s">
        <v>279</v>
      </c>
      <c r="C22" s="702"/>
      <c r="D22" s="702"/>
      <c r="E22" s="702"/>
      <c r="F22" s="702"/>
      <c r="G22" s="702"/>
      <c r="H22" s="702"/>
      <c r="I22" s="702"/>
      <c r="J22" s="702"/>
      <c r="K22" s="702"/>
      <c r="L22" s="702"/>
      <c r="M22" s="702"/>
      <c r="N22" s="702"/>
      <c r="O22" s="702"/>
      <c r="P22" s="702"/>
      <c r="Q22" s="703"/>
      <c r="R22" s="665">
        <v>19041</v>
      </c>
      <c r="S22" s="666"/>
      <c r="T22" s="666"/>
      <c r="U22" s="666"/>
      <c r="V22" s="666"/>
      <c r="W22" s="666"/>
      <c r="X22" s="666"/>
      <c r="Y22" s="667"/>
      <c r="Z22" s="668">
        <v>0.2</v>
      </c>
      <c r="AA22" s="668"/>
      <c r="AB22" s="668"/>
      <c r="AC22" s="668"/>
      <c r="AD22" s="669">
        <v>19041</v>
      </c>
      <c r="AE22" s="669"/>
      <c r="AF22" s="669"/>
      <c r="AG22" s="669"/>
      <c r="AH22" s="669"/>
      <c r="AI22" s="669"/>
      <c r="AJ22" s="669"/>
      <c r="AK22" s="669"/>
      <c r="AL22" s="670">
        <v>0.60000002384185791</v>
      </c>
      <c r="AM22" s="671"/>
      <c r="AN22" s="671"/>
      <c r="AO22" s="672"/>
      <c r="AP22" s="684" t="s">
        <v>280</v>
      </c>
      <c r="AQ22" s="685"/>
      <c r="AR22" s="685"/>
      <c r="AS22" s="685"/>
      <c r="AT22" s="685"/>
      <c r="AU22" s="685"/>
      <c r="AV22" s="685"/>
      <c r="AW22" s="685"/>
      <c r="AX22" s="685"/>
      <c r="AY22" s="685"/>
      <c r="AZ22" s="685"/>
      <c r="BA22" s="685"/>
      <c r="BB22" s="685"/>
      <c r="BC22" s="685"/>
      <c r="BD22" s="685"/>
      <c r="BE22" s="685"/>
      <c r="BF22" s="686"/>
      <c r="BG22" s="665" t="s">
        <v>129</v>
      </c>
      <c r="BH22" s="666"/>
      <c r="BI22" s="666"/>
      <c r="BJ22" s="666"/>
      <c r="BK22" s="666"/>
      <c r="BL22" s="666"/>
      <c r="BM22" s="666"/>
      <c r="BN22" s="667"/>
      <c r="BO22" s="668" t="s">
        <v>236</v>
      </c>
      <c r="BP22" s="668"/>
      <c r="BQ22" s="668"/>
      <c r="BR22" s="668"/>
      <c r="BS22" s="669" t="s">
        <v>129</v>
      </c>
      <c r="BT22" s="669"/>
      <c r="BU22" s="669"/>
      <c r="BV22" s="669"/>
      <c r="BW22" s="669"/>
      <c r="BX22" s="669"/>
      <c r="BY22" s="669"/>
      <c r="BZ22" s="669"/>
      <c r="CA22" s="669"/>
      <c r="CB22" s="673"/>
      <c r="CD22" s="647" t="s">
        <v>281</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x14ac:dyDescent="0.2">
      <c r="B23" s="662" t="s">
        <v>282</v>
      </c>
      <c r="C23" s="663"/>
      <c r="D23" s="663"/>
      <c r="E23" s="663"/>
      <c r="F23" s="663"/>
      <c r="G23" s="663"/>
      <c r="H23" s="663"/>
      <c r="I23" s="663"/>
      <c r="J23" s="663"/>
      <c r="K23" s="663"/>
      <c r="L23" s="663"/>
      <c r="M23" s="663"/>
      <c r="N23" s="663"/>
      <c r="O23" s="663"/>
      <c r="P23" s="663"/>
      <c r="Q23" s="664"/>
      <c r="R23" s="665">
        <v>2681628</v>
      </c>
      <c r="S23" s="666"/>
      <c r="T23" s="666"/>
      <c r="U23" s="666"/>
      <c r="V23" s="666"/>
      <c r="W23" s="666"/>
      <c r="X23" s="666"/>
      <c r="Y23" s="667"/>
      <c r="Z23" s="668">
        <v>27.9</v>
      </c>
      <c r="AA23" s="668"/>
      <c r="AB23" s="668"/>
      <c r="AC23" s="668"/>
      <c r="AD23" s="669">
        <v>2263987</v>
      </c>
      <c r="AE23" s="669"/>
      <c r="AF23" s="669"/>
      <c r="AG23" s="669"/>
      <c r="AH23" s="669"/>
      <c r="AI23" s="669"/>
      <c r="AJ23" s="669"/>
      <c r="AK23" s="669"/>
      <c r="AL23" s="670">
        <v>72.7</v>
      </c>
      <c r="AM23" s="671"/>
      <c r="AN23" s="671"/>
      <c r="AO23" s="672"/>
      <c r="AP23" s="684" t="s">
        <v>283</v>
      </c>
      <c r="AQ23" s="685"/>
      <c r="AR23" s="685"/>
      <c r="AS23" s="685"/>
      <c r="AT23" s="685"/>
      <c r="AU23" s="685"/>
      <c r="AV23" s="685"/>
      <c r="AW23" s="685"/>
      <c r="AX23" s="685"/>
      <c r="AY23" s="685"/>
      <c r="AZ23" s="685"/>
      <c r="BA23" s="685"/>
      <c r="BB23" s="685"/>
      <c r="BC23" s="685"/>
      <c r="BD23" s="685"/>
      <c r="BE23" s="685"/>
      <c r="BF23" s="686"/>
      <c r="BG23" s="665" t="s">
        <v>236</v>
      </c>
      <c r="BH23" s="666"/>
      <c r="BI23" s="666"/>
      <c r="BJ23" s="666"/>
      <c r="BK23" s="666"/>
      <c r="BL23" s="666"/>
      <c r="BM23" s="666"/>
      <c r="BN23" s="667"/>
      <c r="BO23" s="668" t="s">
        <v>129</v>
      </c>
      <c r="BP23" s="668"/>
      <c r="BQ23" s="668"/>
      <c r="BR23" s="668"/>
      <c r="BS23" s="669" t="s">
        <v>129</v>
      </c>
      <c r="BT23" s="669"/>
      <c r="BU23" s="669"/>
      <c r="BV23" s="669"/>
      <c r="BW23" s="669"/>
      <c r="BX23" s="669"/>
      <c r="BY23" s="669"/>
      <c r="BZ23" s="669"/>
      <c r="CA23" s="669"/>
      <c r="CB23" s="673"/>
      <c r="CD23" s="647" t="s">
        <v>222</v>
      </c>
      <c r="CE23" s="648"/>
      <c r="CF23" s="648"/>
      <c r="CG23" s="648"/>
      <c r="CH23" s="648"/>
      <c r="CI23" s="648"/>
      <c r="CJ23" s="648"/>
      <c r="CK23" s="648"/>
      <c r="CL23" s="648"/>
      <c r="CM23" s="648"/>
      <c r="CN23" s="648"/>
      <c r="CO23" s="648"/>
      <c r="CP23" s="648"/>
      <c r="CQ23" s="649"/>
      <c r="CR23" s="647" t="s">
        <v>284</v>
      </c>
      <c r="CS23" s="648"/>
      <c r="CT23" s="648"/>
      <c r="CU23" s="648"/>
      <c r="CV23" s="648"/>
      <c r="CW23" s="648"/>
      <c r="CX23" s="648"/>
      <c r="CY23" s="649"/>
      <c r="CZ23" s="647" t="s">
        <v>285</v>
      </c>
      <c r="DA23" s="648"/>
      <c r="DB23" s="648"/>
      <c r="DC23" s="649"/>
      <c r="DD23" s="647" t="s">
        <v>286</v>
      </c>
      <c r="DE23" s="648"/>
      <c r="DF23" s="648"/>
      <c r="DG23" s="648"/>
      <c r="DH23" s="648"/>
      <c r="DI23" s="648"/>
      <c r="DJ23" s="648"/>
      <c r="DK23" s="649"/>
      <c r="DL23" s="696" t="s">
        <v>287</v>
      </c>
      <c r="DM23" s="697"/>
      <c r="DN23" s="697"/>
      <c r="DO23" s="697"/>
      <c r="DP23" s="697"/>
      <c r="DQ23" s="697"/>
      <c r="DR23" s="697"/>
      <c r="DS23" s="697"/>
      <c r="DT23" s="697"/>
      <c r="DU23" s="697"/>
      <c r="DV23" s="698"/>
      <c r="DW23" s="647" t="s">
        <v>288</v>
      </c>
      <c r="DX23" s="648"/>
      <c r="DY23" s="648"/>
      <c r="DZ23" s="648"/>
      <c r="EA23" s="648"/>
      <c r="EB23" s="648"/>
      <c r="EC23" s="649"/>
    </row>
    <row r="24" spans="2:133" ht="11.25" customHeight="1" x14ac:dyDescent="0.2">
      <c r="B24" s="662" t="s">
        <v>289</v>
      </c>
      <c r="C24" s="663"/>
      <c r="D24" s="663"/>
      <c r="E24" s="663"/>
      <c r="F24" s="663"/>
      <c r="G24" s="663"/>
      <c r="H24" s="663"/>
      <c r="I24" s="663"/>
      <c r="J24" s="663"/>
      <c r="K24" s="663"/>
      <c r="L24" s="663"/>
      <c r="M24" s="663"/>
      <c r="N24" s="663"/>
      <c r="O24" s="663"/>
      <c r="P24" s="663"/>
      <c r="Q24" s="664"/>
      <c r="R24" s="665">
        <v>2263987</v>
      </c>
      <c r="S24" s="666"/>
      <c r="T24" s="666"/>
      <c r="U24" s="666"/>
      <c r="V24" s="666"/>
      <c r="W24" s="666"/>
      <c r="X24" s="666"/>
      <c r="Y24" s="667"/>
      <c r="Z24" s="668">
        <v>23.6</v>
      </c>
      <c r="AA24" s="668"/>
      <c r="AB24" s="668"/>
      <c r="AC24" s="668"/>
      <c r="AD24" s="669">
        <v>2263987</v>
      </c>
      <c r="AE24" s="669"/>
      <c r="AF24" s="669"/>
      <c r="AG24" s="669"/>
      <c r="AH24" s="669"/>
      <c r="AI24" s="669"/>
      <c r="AJ24" s="669"/>
      <c r="AK24" s="669"/>
      <c r="AL24" s="670">
        <v>72.7</v>
      </c>
      <c r="AM24" s="671"/>
      <c r="AN24" s="671"/>
      <c r="AO24" s="672"/>
      <c r="AP24" s="684" t="s">
        <v>290</v>
      </c>
      <c r="AQ24" s="685"/>
      <c r="AR24" s="685"/>
      <c r="AS24" s="685"/>
      <c r="AT24" s="685"/>
      <c r="AU24" s="685"/>
      <c r="AV24" s="685"/>
      <c r="AW24" s="685"/>
      <c r="AX24" s="685"/>
      <c r="AY24" s="685"/>
      <c r="AZ24" s="685"/>
      <c r="BA24" s="685"/>
      <c r="BB24" s="685"/>
      <c r="BC24" s="685"/>
      <c r="BD24" s="685"/>
      <c r="BE24" s="685"/>
      <c r="BF24" s="686"/>
      <c r="BG24" s="665" t="s">
        <v>129</v>
      </c>
      <c r="BH24" s="666"/>
      <c r="BI24" s="666"/>
      <c r="BJ24" s="666"/>
      <c r="BK24" s="666"/>
      <c r="BL24" s="666"/>
      <c r="BM24" s="666"/>
      <c r="BN24" s="667"/>
      <c r="BO24" s="668" t="s">
        <v>236</v>
      </c>
      <c r="BP24" s="668"/>
      <c r="BQ24" s="668"/>
      <c r="BR24" s="668"/>
      <c r="BS24" s="669" t="s">
        <v>236</v>
      </c>
      <c r="BT24" s="669"/>
      <c r="BU24" s="669"/>
      <c r="BV24" s="669"/>
      <c r="BW24" s="669"/>
      <c r="BX24" s="669"/>
      <c r="BY24" s="669"/>
      <c r="BZ24" s="669"/>
      <c r="CA24" s="669"/>
      <c r="CB24" s="673"/>
      <c r="CD24" s="676" t="s">
        <v>291</v>
      </c>
      <c r="CE24" s="677"/>
      <c r="CF24" s="677"/>
      <c r="CG24" s="677"/>
      <c r="CH24" s="677"/>
      <c r="CI24" s="677"/>
      <c r="CJ24" s="677"/>
      <c r="CK24" s="677"/>
      <c r="CL24" s="677"/>
      <c r="CM24" s="677"/>
      <c r="CN24" s="677"/>
      <c r="CO24" s="677"/>
      <c r="CP24" s="677"/>
      <c r="CQ24" s="678"/>
      <c r="CR24" s="654">
        <v>2240007</v>
      </c>
      <c r="CS24" s="655"/>
      <c r="CT24" s="655"/>
      <c r="CU24" s="655"/>
      <c r="CV24" s="655"/>
      <c r="CW24" s="655"/>
      <c r="CX24" s="655"/>
      <c r="CY24" s="656"/>
      <c r="CZ24" s="659">
        <v>23.9</v>
      </c>
      <c r="DA24" s="660"/>
      <c r="DB24" s="660"/>
      <c r="DC24" s="679"/>
      <c r="DD24" s="704">
        <v>1617692</v>
      </c>
      <c r="DE24" s="655"/>
      <c r="DF24" s="655"/>
      <c r="DG24" s="655"/>
      <c r="DH24" s="655"/>
      <c r="DI24" s="655"/>
      <c r="DJ24" s="655"/>
      <c r="DK24" s="656"/>
      <c r="DL24" s="704">
        <v>1318815</v>
      </c>
      <c r="DM24" s="655"/>
      <c r="DN24" s="655"/>
      <c r="DO24" s="655"/>
      <c r="DP24" s="655"/>
      <c r="DQ24" s="655"/>
      <c r="DR24" s="655"/>
      <c r="DS24" s="655"/>
      <c r="DT24" s="655"/>
      <c r="DU24" s="655"/>
      <c r="DV24" s="656"/>
      <c r="DW24" s="659">
        <v>41.3</v>
      </c>
      <c r="DX24" s="660"/>
      <c r="DY24" s="660"/>
      <c r="DZ24" s="660"/>
      <c r="EA24" s="660"/>
      <c r="EB24" s="660"/>
      <c r="EC24" s="661"/>
    </row>
    <row r="25" spans="2:133" ht="11.25" customHeight="1" x14ac:dyDescent="0.2">
      <c r="B25" s="662" t="s">
        <v>292</v>
      </c>
      <c r="C25" s="663"/>
      <c r="D25" s="663"/>
      <c r="E25" s="663"/>
      <c r="F25" s="663"/>
      <c r="G25" s="663"/>
      <c r="H25" s="663"/>
      <c r="I25" s="663"/>
      <c r="J25" s="663"/>
      <c r="K25" s="663"/>
      <c r="L25" s="663"/>
      <c r="M25" s="663"/>
      <c r="N25" s="663"/>
      <c r="O25" s="663"/>
      <c r="P25" s="663"/>
      <c r="Q25" s="664"/>
      <c r="R25" s="665">
        <v>417641</v>
      </c>
      <c r="S25" s="666"/>
      <c r="T25" s="666"/>
      <c r="U25" s="666"/>
      <c r="V25" s="666"/>
      <c r="W25" s="666"/>
      <c r="X25" s="666"/>
      <c r="Y25" s="667"/>
      <c r="Z25" s="668">
        <v>4.3</v>
      </c>
      <c r="AA25" s="668"/>
      <c r="AB25" s="668"/>
      <c r="AC25" s="668"/>
      <c r="AD25" s="669" t="s">
        <v>236</v>
      </c>
      <c r="AE25" s="669"/>
      <c r="AF25" s="669"/>
      <c r="AG25" s="669"/>
      <c r="AH25" s="669"/>
      <c r="AI25" s="669"/>
      <c r="AJ25" s="669"/>
      <c r="AK25" s="669"/>
      <c r="AL25" s="670" t="s">
        <v>129</v>
      </c>
      <c r="AM25" s="671"/>
      <c r="AN25" s="671"/>
      <c r="AO25" s="672"/>
      <c r="AP25" s="684" t="s">
        <v>293</v>
      </c>
      <c r="AQ25" s="685"/>
      <c r="AR25" s="685"/>
      <c r="AS25" s="685"/>
      <c r="AT25" s="685"/>
      <c r="AU25" s="685"/>
      <c r="AV25" s="685"/>
      <c r="AW25" s="685"/>
      <c r="AX25" s="685"/>
      <c r="AY25" s="685"/>
      <c r="AZ25" s="685"/>
      <c r="BA25" s="685"/>
      <c r="BB25" s="685"/>
      <c r="BC25" s="685"/>
      <c r="BD25" s="685"/>
      <c r="BE25" s="685"/>
      <c r="BF25" s="686"/>
      <c r="BG25" s="665" t="s">
        <v>236</v>
      </c>
      <c r="BH25" s="666"/>
      <c r="BI25" s="666"/>
      <c r="BJ25" s="666"/>
      <c r="BK25" s="666"/>
      <c r="BL25" s="666"/>
      <c r="BM25" s="666"/>
      <c r="BN25" s="667"/>
      <c r="BO25" s="668" t="s">
        <v>129</v>
      </c>
      <c r="BP25" s="668"/>
      <c r="BQ25" s="668"/>
      <c r="BR25" s="668"/>
      <c r="BS25" s="669" t="s">
        <v>129</v>
      </c>
      <c r="BT25" s="669"/>
      <c r="BU25" s="669"/>
      <c r="BV25" s="669"/>
      <c r="BW25" s="669"/>
      <c r="BX25" s="669"/>
      <c r="BY25" s="669"/>
      <c r="BZ25" s="669"/>
      <c r="CA25" s="669"/>
      <c r="CB25" s="673"/>
      <c r="CD25" s="680" t="s">
        <v>294</v>
      </c>
      <c r="CE25" s="681"/>
      <c r="CF25" s="681"/>
      <c r="CG25" s="681"/>
      <c r="CH25" s="681"/>
      <c r="CI25" s="681"/>
      <c r="CJ25" s="681"/>
      <c r="CK25" s="681"/>
      <c r="CL25" s="681"/>
      <c r="CM25" s="681"/>
      <c r="CN25" s="681"/>
      <c r="CO25" s="681"/>
      <c r="CP25" s="681"/>
      <c r="CQ25" s="682"/>
      <c r="CR25" s="665">
        <v>981176</v>
      </c>
      <c r="CS25" s="705"/>
      <c r="CT25" s="705"/>
      <c r="CU25" s="705"/>
      <c r="CV25" s="705"/>
      <c r="CW25" s="705"/>
      <c r="CX25" s="705"/>
      <c r="CY25" s="706"/>
      <c r="CZ25" s="670">
        <v>10.5</v>
      </c>
      <c r="DA25" s="699"/>
      <c r="DB25" s="699"/>
      <c r="DC25" s="707"/>
      <c r="DD25" s="674">
        <v>938158</v>
      </c>
      <c r="DE25" s="705"/>
      <c r="DF25" s="705"/>
      <c r="DG25" s="705"/>
      <c r="DH25" s="705"/>
      <c r="DI25" s="705"/>
      <c r="DJ25" s="705"/>
      <c r="DK25" s="706"/>
      <c r="DL25" s="674">
        <v>656634</v>
      </c>
      <c r="DM25" s="705"/>
      <c r="DN25" s="705"/>
      <c r="DO25" s="705"/>
      <c r="DP25" s="705"/>
      <c r="DQ25" s="705"/>
      <c r="DR25" s="705"/>
      <c r="DS25" s="705"/>
      <c r="DT25" s="705"/>
      <c r="DU25" s="705"/>
      <c r="DV25" s="706"/>
      <c r="DW25" s="670">
        <v>20.6</v>
      </c>
      <c r="DX25" s="699"/>
      <c r="DY25" s="699"/>
      <c r="DZ25" s="699"/>
      <c r="EA25" s="699"/>
      <c r="EB25" s="699"/>
      <c r="EC25" s="700"/>
    </row>
    <row r="26" spans="2:133" ht="11.25" customHeight="1" x14ac:dyDescent="0.2">
      <c r="B26" s="662" t="s">
        <v>295</v>
      </c>
      <c r="C26" s="663"/>
      <c r="D26" s="663"/>
      <c r="E26" s="663"/>
      <c r="F26" s="663"/>
      <c r="G26" s="663"/>
      <c r="H26" s="663"/>
      <c r="I26" s="663"/>
      <c r="J26" s="663"/>
      <c r="K26" s="663"/>
      <c r="L26" s="663"/>
      <c r="M26" s="663"/>
      <c r="N26" s="663"/>
      <c r="O26" s="663"/>
      <c r="P26" s="663"/>
      <c r="Q26" s="664"/>
      <c r="R26" s="665" t="s">
        <v>129</v>
      </c>
      <c r="S26" s="666"/>
      <c r="T26" s="666"/>
      <c r="U26" s="666"/>
      <c r="V26" s="666"/>
      <c r="W26" s="666"/>
      <c r="X26" s="666"/>
      <c r="Y26" s="667"/>
      <c r="Z26" s="668" t="s">
        <v>129</v>
      </c>
      <c r="AA26" s="668"/>
      <c r="AB26" s="668"/>
      <c r="AC26" s="668"/>
      <c r="AD26" s="669" t="s">
        <v>129</v>
      </c>
      <c r="AE26" s="669"/>
      <c r="AF26" s="669"/>
      <c r="AG26" s="669"/>
      <c r="AH26" s="669"/>
      <c r="AI26" s="669"/>
      <c r="AJ26" s="669"/>
      <c r="AK26" s="669"/>
      <c r="AL26" s="670" t="s">
        <v>129</v>
      </c>
      <c r="AM26" s="671"/>
      <c r="AN26" s="671"/>
      <c r="AO26" s="672"/>
      <c r="AP26" s="684" t="s">
        <v>296</v>
      </c>
      <c r="AQ26" s="708"/>
      <c r="AR26" s="708"/>
      <c r="AS26" s="708"/>
      <c r="AT26" s="708"/>
      <c r="AU26" s="708"/>
      <c r="AV26" s="708"/>
      <c r="AW26" s="708"/>
      <c r="AX26" s="708"/>
      <c r="AY26" s="708"/>
      <c r="AZ26" s="708"/>
      <c r="BA26" s="708"/>
      <c r="BB26" s="708"/>
      <c r="BC26" s="708"/>
      <c r="BD26" s="708"/>
      <c r="BE26" s="708"/>
      <c r="BF26" s="686"/>
      <c r="BG26" s="665" t="s">
        <v>129</v>
      </c>
      <c r="BH26" s="666"/>
      <c r="BI26" s="666"/>
      <c r="BJ26" s="666"/>
      <c r="BK26" s="666"/>
      <c r="BL26" s="666"/>
      <c r="BM26" s="666"/>
      <c r="BN26" s="667"/>
      <c r="BO26" s="668" t="s">
        <v>236</v>
      </c>
      <c r="BP26" s="668"/>
      <c r="BQ26" s="668"/>
      <c r="BR26" s="668"/>
      <c r="BS26" s="669" t="s">
        <v>236</v>
      </c>
      <c r="BT26" s="669"/>
      <c r="BU26" s="669"/>
      <c r="BV26" s="669"/>
      <c r="BW26" s="669"/>
      <c r="BX26" s="669"/>
      <c r="BY26" s="669"/>
      <c r="BZ26" s="669"/>
      <c r="CA26" s="669"/>
      <c r="CB26" s="673"/>
      <c r="CD26" s="680" t="s">
        <v>297</v>
      </c>
      <c r="CE26" s="681"/>
      <c r="CF26" s="681"/>
      <c r="CG26" s="681"/>
      <c r="CH26" s="681"/>
      <c r="CI26" s="681"/>
      <c r="CJ26" s="681"/>
      <c r="CK26" s="681"/>
      <c r="CL26" s="681"/>
      <c r="CM26" s="681"/>
      <c r="CN26" s="681"/>
      <c r="CO26" s="681"/>
      <c r="CP26" s="681"/>
      <c r="CQ26" s="682"/>
      <c r="CR26" s="665">
        <v>447266</v>
      </c>
      <c r="CS26" s="666"/>
      <c r="CT26" s="666"/>
      <c r="CU26" s="666"/>
      <c r="CV26" s="666"/>
      <c r="CW26" s="666"/>
      <c r="CX26" s="666"/>
      <c r="CY26" s="667"/>
      <c r="CZ26" s="670">
        <v>4.8</v>
      </c>
      <c r="DA26" s="699"/>
      <c r="DB26" s="699"/>
      <c r="DC26" s="707"/>
      <c r="DD26" s="674">
        <v>424488</v>
      </c>
      <c r="DE26" s="666"/>
      <c r="DF26" s="666"/>
      <c r="DG26" s="666"/>
      <c r="DH26" s="666"/>
      <c r="DI26" s="666"/>
      <c r="DJ26" s="666"/>
      <c r="DK26" s="667"/>
      <c r="DL26" s="674" t="s">
        <v>129</v>
      </c>
      <c r="DM26" s="666"/>
      <c r="DN26" s="666"/>
      <c r="DO26" s="666"/>
      <c r="DP26" s="666"/>
      <c r="DQ26" s="666"/>
      <c r="DR26" s="666"/>
      <c r="DS26" s="666"/>
      <c r="DT26" s="666"/>
      <c r="DU26" s="666"/>
      <c r="DV26" s="667"/>
      <c r="DW26" s="670" t="s">
        <v>236</v>
      </c>
      <c r="DX26" s="699"/>
      <c r="DY26" s="699"/>
      <c r="DZ26" s="699"/>
      <c r="EA26" s="699"/>
      <c r="EB26" s="699"/>
      <c r="EC26" s="700"/>
    </row>
    <row r="27" spans="2:133" ht="11.25" customHeight="1" x14ac:dyDescent="0.2">
      <c r="B27" s="662" t="s">
        <v>298</v>
      </c>
      <c r="C27" s="663"/>
      <c r="D27" s="663"/>
      <c r="E27" s="663"/>
      <c r="F27" s="663"/>
      <c r="G27" s="663"/>
      <c r="H27" s="663"/>
      <c r="I27" s="663"/>
      <c r="J27" s="663"/>
      <c r="K27" s="663"/>
      <c r="L27" s="663"/>
      <c r="M27" s="663"/>
      <c r="N27" s="663"/>
      <c r="O27" s="663"/>
      <c r="P27" s="663"/>
      <c r="Q27" s="664"/>
      <c r="R27" s="665">
        <v>3531419</v>
      </c>
      <c r="S27" s="666"/>
      <c r="T27" s="666"/>
      <c r="U27" s="666"/>
      <c r="V27" s="666"/>
      <c r="W27" s="666"/>
      <c r="X27" s="666"/>
      <c r="Y27" s="667"/>
      <c r="Z27" s="668">
        <v>36.799999999999997</v>
      </c>
      <c r="AA27" s="668"/>
      <c r="AB27" s="668"/>
      <c r="AC27" s="668"/>
      <c r="AD27" s="669">
        <v>3113778</v>
      </c>
      <c r="AE27" s="669"/>
      <c r="AF27" s="669"/>
      <c r="AG27" s="669"/>
      <c r="AH27" s="669"/>
      <c r="AI27" s="669"/>
      <c r="AJ27" s="669"/>
      <c r="AK27" s="669"/>
      <c r="AL27" s="670">
        <v>100</v>
      </c>
      <c r="AM27" s="671"/>
      <c r="AN27" s="671"/>
      <c r="AO27" s="672"/>
      <c r="AP27" s="662" t="s">
        <v>299</v>
      </c>
      <c r="AQ27" s="663"/>
      <c r="AR27" s="663"/>
      <c r="AS27" s="663"/>
      <c r="AT27" s="663"/>
      <c r="AU27" s="663"/>
      <c r="AV27" s="663"/>
      <c r="AW27" s="663"/>
      <c r="AX27" s="663"/>
      <c r="AY27" s="663"/>
      <c r="AZ27" s="663"/>
      <c r="BA27" s="663"/>
      <c r="BB27" s="663"/>
      <c r="BC27" s="663"/>
      <c r="BD27" s="663"/>
      <c r="BE27" s="663"/>
      <c r="BF27" s="664"/>
      <c r="BG27" s="665">
        <v>565972</v>
      </c>
      <c r="BH27" s="666"/>
      <c r="BI27" s="666"/>
      <c r="BJ27" s="666"/>
      <c r="BK27" s="666"/>
      <c r="BL27" s="666"/>
      <c r="BM27" s="666"/>
      <c r="BN27" s="667"/>
      <c r="BO27" s="668">
        <v>100</v>
      </c>
      <c r="BP27" s="668"/>
      <c r="BQ27" s="668"/>
      <c r="BR27" s="668"/>
      <c r="BS27" s="669" t="s">
        <v>236</v>
      </c>
      <c r="BT27" s="669"/>
      <c r="BU27" s="669"/>
      <c r="BV27" s="669"/>
      <c r="BW27" s="669"/>
      <c r="BX27" s="669"/>
      <c r="BY27" s="669"/>
      <c r="BZ27" s="669"/>
      <c r="CA27" s="669"/>
      <c r="CB27" s="673"/>
      <c r="CD27" s="680" t="s">
        <v>300</v>
      </c>
      <c r="CE27" s="681"/>
      <c r="CF27" s="681"/>
      <c r="CG27" s="681"/>
      <c r="CH27" s="681"/>
      <c r="CI27" s="681"/>
      <c r="CJ27" s="681"/>
      <c r="CK27" s="681"/>
      <c r="CL27" s="681"/>
      <c r="CM27" s="681"/>
      <c r="CN27" s="681"/>
      <c r="CO27" s="681"/>
      <c r="CP27" s="681"/>
      <c r="CQ27" s="682"/>
      <c r="CR27" s="665">
        <v>767093</v>
      </c>
      <c r="CS27" s="705"/>
      <c r="CT27" s="705"/>
      <c r="CU27" s="705"/>
      <c r="CV27" s="705"/>
      <c r="CW27" s="705"/>
      <c r="CX27" s="705"/>
      <c r="CY27" s="706"/>
      <c r="CZ27" s="670">
        <v>8.1999999999999993</v>
      </c>
      <c r="DA27" s="699"/>
      <c r="DB27" s="699"/>
      <c r="DC27" s="707"/>
      <c r="DD27" s="674">
        <v>206694</v>
      </c>
      <c r="DE27" s="705"/>
      <c r="DF27" s="705"/>
      <c r="DG27" s="705"/>
      <c r="DH27" s="705"/>
      <c r="DI27" s="705"/>
      <c r="DJ27" s="705"/>
      <c r="DK27" s="706"/>
      <c r="DL27" s="674">
        <v>189341</v>
      </c>
      <c r="DM27" s="705"/>
      <c r="DN27" s="705"/>
      <c r="DO27" s="705"/>
      <c r="DP27" s="705"/>
      <c r="DQ27" s="705"/>
      <c r="DR27" s="705"/>
      <c r="DS27" s="705"/>
      <c r="DT27" s="705"/>
      <c r="DU27" s="705"/>
      <c r="DV27" s="706"/>
      <c r="DW27" s="670">
        <v>5.9</v>
      </c>
      <c r="DX27" s="699"/>
      <c r="DY27" s="699"/>
      <c r="DZ27" s="699"/>
      <c r="EA27" s="699"/>
      <c r="EB27" s="699"/>
      <c r="EC27" s="700"/>
    </row>
    <row r="28" spans="2:133" ht="11.25" customHeight="1" x14ac:dyDescent="0.2">
      <c r="B28" s="662" t="s">
        <v>301</v>
      </c>
      <c r="C28" s="663"/>
      <c r="D28" s="663"/>
      <c r="E28" s="663"/>
      <c r="F28" s="663"/>
      <c r="G28" s="663"/>
      <c r="H28" s="663"/>
      <c r="I28" s="663"/>
      <c r="J28" s="663"/>
      <c r="K28" s="663"/>
      <c r="L28" s="663"/>
      <c r="M28" s="663"/>
      <c r="N28" s="663"/>
      <c r="O28" s="663"/>
      <c r="P28" s="663"/>
      <c r="Q28" s="664"/>
      <c r="R28" s="665">
        <v>873</v>
      </c>
      <c r="S28" s="666"/>
      <c r="T28" s="666"/>
      <c r="U28" s="666"/>
      <c r="V28" s="666"/>
      <c r="W28" s="666"/>
      <c r="X28" s="666"/>
      <c r="Y28" s="667"/>
      <c r="Z28" s="668">
        <v>0</v>
      </c>
      <c r="AA28" s="668"/>
      <c r="AB28" s="668"/>
      <c r="AC28" s="668"/>
      <c r="AD28" s="669">
        <v>873</v>
      </c>
      <c r="AE28" s="669"/>
      <c r="AF28" s="669"/>
      <c r="AG28" s="669"/>
      <c r="AH28" s="669"/>
      <c r="AI28" s="669"/>
      <c r="AJ28" s="669"/>
      <c r="AK28" s="669"/>
      <c r="AL28" s="670">
        <v>0</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302</v>
      </c>
      <c r="CE28" s="681"/>
      <c r="CF28" s="681"/>
      <c r="CG28" s="681"/>
      <c r="CH28" s="681"/>
      <c r="CI28" s="681"/>
      <c r="CJ28" s="681"/>
      <c r="CK28" s="681"/>
      <c r="CL28" s="681"/>
      <c r="CM28" s="681"/>
      <c r="CN28" s="681"/>
      <c r="CO28" s="681"/>
      <c r="CP28" s="681"/>
      <c r="CQ28" s="682"/>
      <c r="CR28" s="665">
        <v>491738</v>
      </c>
      <c r="CS28" s="666"/>
      <c r="CT28" s="666"/>
      <c r="CU28" s="666"/>
      <c r="CV28" s="666"/>
      <c r="CW28" s="666"/>
      <c r="CX28" s="666"/>
      <c r="CY28" s="667"/>
      <c r="CZ28" s="670">
        <v>5.2</v>
      </c>
      <c r="DA28" s="699"/>
      <c r="DB28" s="699"/>
      <c r="DC28" s="707"/>
      <c r="DD28" s="674">
        <v>472840</v>
      </c>
      <c r="DE28" s="666"/>
      <c r="DF28" s="666"/>
      <c r="DG28" s="666"/>
      <c r="DH28" s="666"/>
      <c r="DI28" s="666"/>
      <c r="DJ28" s="666"/>
      <c r="DK28" s="667"/>
      <c r="DL28" s="674">
        <v>472840</v>
      </c>
      <c r="DM28" s="666"/>
      <c r="DN28" s="666"/>
      <c r="DO28" s="666"/>
      <c r="DP28" s="666"/>
      <c r="DQ28" s="666"/>
      <c r="DR28" s="666"/>
      <c r="DS28" s="666"/>
      <c r="DT28" s="666"/>
      <c r="DU28" s="666"/>
      <c r="DV28" s="667"/>
      <c r="DW28" s="670">
        <v>14.8</v>
      </c>
      <c r="DX28" s="699"/>
      <c r="DY28" s="699"/>
      <c r="DZ28" s="699"/>
      <c r="EA28" s="699"/>
      <c r="EB28" s="699"/>
      <c r="EC28" s="700"/>
    </row>
    <row r="29" spans="2:133" ht="11.25" customHeight="1" x14ac:dyDescent="0.2">
      <c r="B29" s="662" t="s">
        <v>303</v>
      </c>
      <c r="C29" s="663"/>
      <c r="D29" s="663"/>
      <c r="E29" s="663"/>
      <c r="F29" s="663"/>
      <c r="G29" s="663"/>
      <c r="H29" s="663"/>
      <c r="I29" s="663"/>
      <c r="J29" s="663"/>
      <c r="K29" s="663"/>
      <c r="L29" s="663"/>
      <c r="M29" s="663"/>
      <c r="N29" s="663"/>
      <c r="O29" s="663"/>
      <c r="P29" s="663"/>
      <c r="Q29" s="664"/>
      <c r="R29" s="665">
        <v>19462</v>
      </c>
      <c r="S29" s="666"/>
      <c r="T29" s="666"/>
      <c r="U29" s="666"/>
      <c r="V29" s="666"/>
      <c r="W29" s="666"/>
      <c r="X29" s="666"/>
      <c r="Y29" s="667"/>
      <c r="Z29" s="668">
        <v>0.2</v>
      </c>
      <c r="AA29" s="668"/>
      <c r="AB29" s="668"/>
      <c r="AC29" s="668"/>
      <c r="AD29" s="669" t="s">
        <v>129</v>
      </c>
      <c r="AE29" s="669"/>
      <c r="AF29" s="669"/>
      <c r="AG29" s="669"/>
      <c r="AH29" s="669"/>
      <c r="AI29" s="669"/>
      <c r="AJ29" s="669"/>
      <c r="AK29" s="669"/>
      <c r="AL29" s="670" t="s">
        <v>236</v>
      </c>
      <c r="AM29" s="671"/>
      <c r="AN29" s="671"/>
      <c r="AO29" s="672"/>
      <c r="AP29" s="709"/>
      <c r="AQ29" s="710"/>
      <c r="AR29" s="710"/>
      <c r="AS29" s="710"/>
      <c r="AT29" s="710"/>
      <c r="AU29" s="710"/>
      <c r="AV29" s="710"/>
      <c r="AW29" s="710"/>
      <c r="AX29" s="710"/>
      <c r="AY29" s="710"/>
      <c r="AZ29" s="710"/>
      <c r="BA29" s="710"/>
      <c r="BB29" s="710"/>
      <c r="BC29" s="710"/>
      <c r="BD29" s="710"/>
      <c r="BE29" s="710"/>
      <c r="BF29" s="711"/>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14" t="s">
        <v>304</v>
      </c>
      <c r="CE29" s="715"/>
      <c r="CF29" s="680" t="s">
        <v>305</v>
      </c>
      <c r="CG29" s="681"/>
      <c r="CH29" s="681"/>
      <c r="CI29" s="681"/>
      <c r="CJ29" s="681"/>
      <c r="CK29" s="681"/>
      <c r="CL29" s="681"/>
      <c r="CM29" s="681"/>
      <c r="CN29" s="681"/>
      <c r="CO29" s="681"/>
      <c r="CP29" s="681"/>
      <c r="CQ29" s="682"/>
      <c r="CR29" s="665">
        <v>491738</v>
      </c>
      <c r="CS29" s="705"/>
      <c r="CT29" s="705"/>
      <c r="CU29" s="705"/>
      <c r="CV29" s="705"/>
      <c r="CW29" s="705"/>
      <c r="CX29" s="705"/>
      <c r="CY29" s="706"/>
      <c r="CZ29" s="670">
        <v>5.2</v>
      </c>
      <c r="DA29" s="699"/>
      <c r="DB29" s="699"/>
      <c r="DC29" s="707"/>
      <c r="DD29" s="674">
        <v>472840</v>
      </c>
      <c r="DE29" s="705"/>
      <c r="DF29" s="705"/>
      <c r="DG29" s="705"/>
      <c r="DH29" s="705"/>
      <c r="DI29" s="705"/>
      <c r="DJ29" s="705"/>
      <c r="DK29" s="706"/>
      <c r="DL29" s="674">
        <v>472840</v>
      </c>
      <c r="DM29" s="705"/>
      <c r="DN29" s="705"/>
      <c r="DO29" s="705"/>
      <c r="DP29" s="705"/>
      <c r="DQ29" s="705"/>
      <c r="DR29" s="705"/>
      <c r="DS29" s="705"/>
      <c r="DT29" s="705"/>
      <c r="DU29" s="705"/>
      <c r="DV29" s="706"/>
      <c r="DW29" s="670">
        <v>14.8</v>
      </c>
      <c r="DX29" s="699"/>
      <c r="DY29" s="699"/>
      <c r="DZ29" s="699"/>
      <c r="EA29" s="699"/>
      <c r="EB29" s="699"/>
      <c r="EC29" s="700"/>
    </row>
    <row r="30" spans="2:133" ht="11.25" customHeight="1" x14ac:dyDescent="0.2">
      <c r="B30" s="662" t="s">
        <v>306</v>
      </c>
      <c r="C30" s="663"/>
      <c r="D30" s="663"/>
      <c r="E30" s="663"/>
      <c r="F30" s="663"/>
      <c r="G30" s="663"/>
      <c r="H30" s="663"/>
      <c r="I30" s="663"/>
      <c r="J30" s="663"/>
      <c r="K30" s="663"/>
      <c r="L30" s="663"/>
      <c r="M30" s="663"/>
      <c r="N30" s="663"/>
      <c r="O30" s="663"/>
      <c r="P30" s="663"/>
      <c r="Q30" s="664"/>
      <c r="R30" s="665">
        <v>69172</v>
      </c>
      <c r="S30" s="666"/>
      <c r="T30" s="666"/>
      <c r="U30" s="666"/>
      <c r="V30" s="666"/>
      <c r="W30" s="666"/>
      <c r="X30" s="666"/>
      <c r="Y30" s="667"/>
      <c r="Z30" s="668">
        <v>0.7</v>
      </c>
      <c r="AA30" s="668"/>
      <c r="AB30" s="668"/>
      <c r="AC30" s="668"/>
      <c r="AD30" s="669" t="s">
        <v>129</v>
      </c>
      <c r="AE30" s="669"/>
      <c r="AF30" s="669"/>
      <c r="AG30" s="669"/>
      <c r="AH30" s="669"/>
      <c r="AI30" s="669"/>
      <c r="AJ30" s="669"/>
      <c r="AK30" s="669"/>
      <c r="AL30" s="670" t="s">
        <v>129</v>
      </c>
      <c r="AM30" s="671"/>
      <c r="AN30" s="671"/>
      <c r="AO30" s="672"/>
      <c r="AP30" s="644" t="s">
        <v>222</v>
      </c>
      <c r="AQ30" s="645"/>
      <c r="AR30" s="645"/>
      <c r="AS30" s="645"/>
      <c r="AT30" s="645"/>
      <c r="AU30" s="645"/>
      <c r="AV30" s="645"/>
      <c r="AW30" s="645"/>
      <c r="AX30" s="645"/>
      <c r="AY30" s="645"/>
      <c r="AZ30" s="645"/>
      <c r="BA30" s="645"/>
      <c r="BB30" s="645"/>
      <c r="BC30" s="645"/>
      <c r="BD30" s="645"/>
      <c r="BE30" s="645"/>
      <c r="BF30" s="646"/>
      <c r="BG30" s="644" t="s">
        <v>307</v>
      </c>
      <c r="BH30" s="712"/>
      <c r="BI30" s="712"/>
      <c r="BJ30" s="712"/>
      <c r="BK30" s="712"/>
      <c r="BL30" s="712"/>
      <c r="BM30" s="712"/>
      <c r="BN30" s="712"/>
      <c r="BO30" s="712"/>
      <c r="BP30" s="712"/>
      <c r="BQ30" s="713"/>
      <c r="BR30" s="644" t="s">
        <v>308</v>
      </c>
      <c r="BS30" s="712"/>
      <c r="BT30" s="712"/>
      <c r="BU30" s="712"/>
      <c r="BV30" s="712"/>
      <c r="BW30" s="712"/>
      <c r="BX30" s="712"/>
      <c r="BY30" s="712"/>
      <c r="BZ30" s="712"/>
      <c r="CA30" s="712"/>
      <c r="CB30" s="713"/>
      <c r="CD30" s="716"/>
      <c r="CE30" s="717"/>
      <c r="CF30" s="680" t="s">
        <v>309</v>
      </c>
      <c r="CG30" s="681"/>
      <c r="CH30" s="681"/>
      <c r="CI30" s="681"/>
      <c r="CJ30" s="681"/>
      <c r="CK30" s="681"/>
      <c r="CL30" s="681"/>
      <c r="CM30" s="681"/>
      <c r="CN30" s="681"/>
      <c r="CO30" s="681"/>
      <c r="CP30" s="681"/>
      <c r="CQ30" s="682"/>
      <c r="CR30" s="665">
        <v>482165</v>
      </c>
      <c r="CS30" s="666"/>
      <c r="CT30" s="666"/>
      <c r="CU30" s="666"/>
      <c r="CV30" s="666"/>
      <c r="CW30" s="666"/>
      <c r="CX30" s="666"/>
      <c r="CY30" s="667"/>
      <c r="CZ30" s="670">
        <v>5.0999999999999996</v>
      </c>
      <c r="DA30" s="699"/>
      <c r="DB30" s="699"/>
      <c r="DC30" s="707"/>
      <c r="DD30" s="674">
        <v>463710</v>
      </c>
      <c r="DE30" s="666"/>
      <c r="DF30" s="666"/>
      <c r="DG30" s="666"/>
      <c r="DH30" s="666"/>
      <c r="DI30" s="666"/>
      <c r="DJ30" s="666"/>
      <c r="DK30" s="667"/>
      <c r="DL30" s="674">
        <v>463710</v>
      </c>
      <c r="DM30" s="666"/>
      <c r="DN30" s="666"/>
      <c r="DO30" s="666"/>
      <c r="DP30" s="666"/>
      <c r="DQ30" s="666"/>
      <c r="DR30" s="666"/>
      <c r="DS30" s="666"/>
      <c r="DT30" s="666"/>
      <c r="DU30" s="666"/>
      <c r="DV30" s="667"/>
      <c r="DW30" s="670">
        <v>14.5</v>
      </c>
      <c r="DX30" s="699"/>
      <c r="DY30" s="699"/>
      <c r="DZ30" s="699"/>
      <c r="EA30" s="699"/>
      <c r="EB30" s="699"/>
      <c r="EC30" s="700"/>
    </row>
    <row r="31" spans="2:133" ht="11.25" customHeight="1" x14ac:dyDescent="0.2">
      <c r="B31" s="662" t="s">
        <v>310</v>
      </c>
      <c r="C31" s="663"/>
      <c r="D31" s="663"/>
      <c r="E31" s="663"/>
      <c r="F31" s="663"/>
      <c r="G31" s="663"/>
      <c r="H31" s="663"/>
      <c r="I31" s="663"/>
      <c r="J31" s="663"/>
      <c r="K31" s="663"/>
      <c r="L31" s="663"/>
      <c r="M31" s="663"/>
      <c r="N31" s="663"/>
      <c r="O31" s="663"/>
      <c r="P31" s="663"/>
      <c r="Q31" s="664"/>
      <c r="R31" s="665">
        <v>9867</v>
      </c>
      <c r="S31" s="666"/>
      <c r="T31" s="666"/>
      <c r="U31" s="666"/>
      <c r="V31" s="666"/>
      <c r="W31" s="666"/>
      <c r="X31" s="666"/>
      <c r="Y31" s="667"/>
      <c r="Z31" s="668">
        <v>0.1</v>
      </c>
      <c r="AA31" s="668"/>
      <c r="AB31" s="668"/>
      <c r="AC31" s="668"/>
      <c r="AD31" s="669" t="s">
        <v>236</v>
      </c>
      <c r="AE31" s="669"/>
      <c r="AF31" s="669"/>
      <c r="AG31" s="669"/>
      <c r="AH31" s="669"/>
      <c r="AI31" s="669"/>
      <c r="AJ31" s="669"/>
      <c r="AK31" s="669"/>
      <c r="AL31" s="670" t="s">
        <v>129</v>
      </c>
      <c r="AM31" s="671"/>
      <c r="AN31" s="671"/>
      <c r="AO31" s="672"/>
      <c r="AP31" s="725" t="s">
        <v>311</v>
      </c>
      <c r="AQ31" s="726"/>
      <c r="AR31" s="726"/>
      <c r="AS31" s="726"/>
      <c r="AT31" s="731" t="s">
        <v>312</v>
      </c>
      <c r="AU31" s="217"/>
      <c r="AV31" s="217"/>
      <c r="AW31" s="217"/>
      <c r="AX31" s="651" t="s">
        <v>186</v>
      </c>
      <c r="AY31" s="652"/>
      <c r="AZ31" s="652"/>
      <c r="BA31" s="652"/>
      <c r="BB31" s="652"/>
      <c r="BC31" s="652"/>
      <c r="BD31" s="652"/>
      <c r="BE31" s="652"/>
      <c r="BF31" s="653"/>
      <c r="BG31" s="724">
        <v>99.3</v>
      </c>
      <c r="BH31" s="720"/>
      <c r="BI31" s="720"/>
      <c r="BJ31" s="720"/>
      <c r="BK31" s="720"/>
      <c r="BL31" s="720"/>
      <c r="BM31" s="660">
        <v>87.3</v>
      </c>
      <c r="BN31" s="720"/>
      <c r="BO31" s="720"/>
      <c r="BP31" s="720"/>
      <c r="BQ31" s="721"/>
      <c r="BR31" s="724">
        <v>96.3</v>
      </c>
      <c r="BS31" s="720"/>
      <c r="BT31" s="720"/>
      <c r="BU31" s="720"/>
      <c r="BV31" s="720"/>
      <c r="BW31" s="720"/>
      <c r="BX31" s="660">
        <v>87.1</v>
      </c>
      <c r="BY31" s="720"/>
      <c r="BZ31" s="720"/>
      <c r="CA31" s="720"/>
      <c r="CB31" s="721"/>
      <c r="CD31" s="716"/>
      <c r="CE31" s="717"/>
      <c r="CF31" s="680" t="s">
        <v>313</v>
      </c>
      <c r="CG31" s="681"/>
      <c r="CH31" s="681"/>
      <c r="CI31" s="681"/>
      <c r="CJ31" s="681"/>
      <c r="CK31" s="681"/>
      <c r="CL31" s="681"/>
      <c r="CM31" s="681"/>
      <c r="CN31" s="681"/>
      <c r="CO31" s="681"/>
      <c r="CP31" s="681"/>
      <c r="CQ31" s="682"/>
      <c r="CR31" s="665">
        <v>9573</v>
      </c>
      <c r="CS31" s="705"/>
      <c r="CT31" s="705"/>
      <c r="CU31" s="705"/>
      <c r="CV31" s="705"/>
      <c r="CW31" s="705"/>
      <c r="CX31" s="705"/>
      <c r="CY31" s="706"/>
      <c r="CZ31" s="670">
        <v>0.1</v>
      </c>
      <c r="DA31" s="699"/>
      <c r="DB31" s="699"/>
      <c r="DC31" s="707"/>
      <c r="DD31" s="674">
        <v>9130</v>
      </c>
      <c r="DE31" s="705"/>
      <c r="DF31" s="705"/>
      <c r="DG31" s="705"/>
      <c r="DH31" s="705"/>
      <c r="DI31" s="705"/>
      <c r="DJ31" s="705"/>
      <c r="DK31" s="706"/>
      <c r="DL31" s="674">
        <v>9130</v>
      </c>
      <c r="DM31" s="705"/>
      <c r="DN31" s="705"/>
      <c r="DO31" s="705"/>
      <c r="DP31" s="705"/>
      <c r="DQ31" s="705"/>
      <c r="DR31" s="705"/>
      <c r="DS31" s="705"/>
      <c r="DT31" s="705"/>
      <c r="DU31" s="705"/>
      <c r="DV31" s="706"/>
      <c r="DW31" s="670">
        <v>0.3</v>
      </c>
      <c r="DX31" s="699"/>
      <c r="DY31" s="699"/>
      <c r="DZ31" s="699"/>
      <c r="EA31" s="699"/>
      <c r="EB31" s="699"/>
      <c r="EC31" s="700"/>
    </row>
    <row r="32" spans="2:133" ht="11.25" customHeight="1" x14ac:dyDescent="0.2">
      <c r="B32" s="662" t="s">
        <v>314</v>
      </c>
      <c r="C32" s="663"/>
      <c r="D32" s="663"/>
      <c r="E32" s="663"/>
      <c r="F32" s="663"/>
      <c r="G32" s="663"/>
      <c r="H32" s="663"/>
      <c r="I32" s="663"/>
      <c r="J32" s="663"/>
      <c r="K32" s="663"/>
      <c r="L32" s="663"/>
      <c r="M32" s="663"/>
      <c r="N32" s="663"/>
      <c r="O32" s="663"/>
      <c r="P32" s="663"/>
      <c r="Q32" s="664"/>
      <c r="R32" s="665">
        <v>998489</v>
      </c>
      <c r="S32" s="666"/>
      <c r="T32" s="666"/>
      <c r="U32" s="666"/>
      <c r="V32" s="666"/>
      <c r="W32" s="666"/>
      <c r="X32" s="666"/>
      <c r="Y32" s="667"/>
      <c r="Z32" s="668">
        <v>10.4</v>
      </c>
      <c r="AA32" s="668"/>
      <c r="AB32" s="668"/>
      <c r="AC32" s="668"/>
      <c r="AD32" s="669" t="s">
        <v>129</v>
      </c>
      <c r="AE32" s="669"/>
      <c r="AF32" s="669"/>
      <c r="AG32" s="669"/>
      <c r="AH32" s="669"/>
      <c r="AI32" s="669"/>
      <c r="AJ32" s="669"/>
      <c r="AK32" s="669"/>
      <c r="AL32" s="670" t="s">
        <v>236</v>
      </c>
      <c r="AM32" s="671"/>
      <c r="AN32" s="671"/>
      <c r="AO32" s="672"/>
      <c r="AP32" s="727"/>
      <c r="AQ32" s="728"/>
      <c r="AR32" s="728"/>
      <c r="AS32" s="728"/>
      <c r="AT32" s="732"/>
      <c r="AU32" s="216" t="s">
        <v>315</v>
      </c>
      <c r="AV32" s="216"/>
      <c r="AW32" s="216"/>
      <c r="AX32" s="662" t="s">
        <v>316</v>
      </c>
      <c r="AY32" s="663"/>
      <c r="AZ32" s="663"/>
      <c r="BA32" s="663"/>
      <c r="BB32" s="663"/>
      <c r="BC32" s="663"/>
      <c r="BD32" s="663"/>
      <c r="BE32" s="663"/>
      <c r="BF32" s="664"/>
      <c r="BG32" s="734">
        <v>99.8</v>
      </c>
      <c r="BH32" s="705"/>
      <c r="BI32" s="705"/>
      <c r="BJ32" s="705"/>
      <c r="BK32" s="705"/>
      <c r="BL32" s="705"/>
      <c r="BM32" s="671">
        <v>98.4</v>
      </c>
      <c r="BN32" s="722"/>
      <c r="BO32" s="722"/>
      <c r="BP32" s="722"/>
      <c r="BQ32" s="723"/>
      <c r="BR32" s="734">
        <v>99.5</v>
      </c>
      <c r="BS32" s="705"/>
      <c r="BT32" s="705"/>
      <c r="BU32" s="705"/>
      <c r="BV32" s="705"/>
      <c r="BW32" s="705"/>
      <c r="BX32" s="671">
        <v>97.5</v>
      </c>
      <c r="BY32" s="722"/>
      <c r="BZ32" s="722"/>
      <c r="CA32" s="722"/>
      <c r="CB32" s="723"/>
      <c r="CD32" s="718"/>
      <c r="CE32" s="719"/>
      <c r="CF32" s="680" t="s">
        <v>317</v>
      </c>
      <c r="CG32" s="681"/>
      <c r="CH32" s="681"/>
      <c r="CI32" s="681"/>
      <c r="CJ32" s="681"/>
      <c r="CK32" s="681"/>
      <c r="CL32" s="681"/>
      <c r="CM32" s="681"/>
      <c r="CN32" s="681"/>
      <c r="CO32" s="681"/>
      <c r="CP32" s="681"/>
      <c r="CQ32" s="682"/>
      <c r="CR32" s="665" t="s">
        <v>129</v>
      </c>
      <c r="CS32" s="666"/>
      <c r="CT32" s="666"/>
      <c r="CU32" s="666"/>
      <c r="CV32" s="666"/>
      <c r="CW32" s="666"/>
      <c r="CX32" s="666"/>
      <c r="CY32" s="667"/>
      <c r="CZ32" s="670" t="s">
        <v>236</v>
      </c>
      <c r="DA32" s="699"/>
      <c r="DB32" s="699"/>
      <c r="DC32" s="707"/>
      <c r="DD32" s="674" t="s">
        <v>236</v>
      </c>
      <c r="DE32" s="666"/>
      <c r="DF32" s="666"/>
      <c r="DG32" s="666"/>
      <c r="DH32" s="666"/>
      <c r="DI32" s="666"/>
      <c r="DJ32" s="666"/>
      <c r="DK32" s="667"/>
      <c r="DL32" s="674" t="s">
        <v>129</v>
      </c>
      <c r="DM32" s="666"/>
      <c r="DN32" s="666"/>
      <c r="DO32" s="666"/>
      <c r="DP32" s="666"/>
      <c r="DQ32" s="666"/>
      <c r="DR32" s="666"/>
      <c r="DS32" s="666"/>
      <c r="DT32" s="666"/>
      <c r="DU32" s="666"/>
      <c r="DV32" s="667"/>
      <c r="DW32" s="670" t="s">
        <v>129</v>
      </c>
      <c r="DX32" s="699"/>
      <c r="DY32" s="699"/>
      <c r="DZ32" s="699"/>
      <c r="EA32" s="699"/>
      <c r="EB32" s="699"/>
      <c r="EC32" s="700"/>
    </row>
    <row r="33" spans="2:133" ht="11.25" customHeight="1" x14ac:dyDescent="0.2">
      <c r="B33" s="701" t="s">
        <v>318</v>
      </c>
      <c r="C33" s="702"/>
      <c r="D33" s="702"/>
      <c r="E33" s="702"/>
      <c r="F33" s="702"/>
      <c r="G33" s="702"/>
      <c r="H33" s="702"/>
      <c r="I33" s="702"/>
      <c r="J33" s="702"/>
      <c r="K33" s="702"/>
      <c r="L33" s="702"/>
      <c r="M33" s="702"/>
      <c r="N33" s="702"/>
      <c r="O33" s="702"/>
      <c r="P33" s="702"/>
      <c r="Q33" s="703"/>
      <c r="R33" s="665" t="s">
        <v>129</v>
      </c>
      <c r="S33" s="666"/>
      <c r="T33" s="666"/>
      <c r="U33" s="666"/>
      <c r="V33" s="666"/>
      <c r="W33" s="666"/>
      <c r="X33" s="666"/>
      <c r="Y33" s="667"/>
      <c r="Z33" s="668" t="s">
        <v>129</v>
      </c>
      <c r="AA33" s="668"/>
      <c r="AB33" s="668"/>
      <c r="AC33" s="668"/>
      <c r="AD33" s="669" t="s">
        <v>129</v>
      </c>
      <c r="AE33" s="669"/>
      <c r="AF33" s="669"/>
      <c r="AG33" s="669"/>
      <c r="AH33" s="669"/>
      <c r="AI33" s="669"/>
      <c r="AJ33" s="669"/>
      <c r="AK33" s="669"/>
      <c r="AL33" s="670" t="s">
        <v>129</v>
      </c>
      <c r="AM33" s="671"/>
      <c r="AN33" s="671"/>
      <c r="AO33" s="672"/>
      <c r="AP33" s="729"/>
      <c r="AQ33" s="730"/>
      <c r="AR33" s="730"/>
      <c r="AS33" s="730"/>
      <c r="AT33" s="733"/>
      <c r="AU33" s="218"/>
      <c r="AV33" s="218"/>
      <c r="AW33" s="218"/>
      <c r="AX33" s="709" t="s">
        <v>319</v>
      </c>
      <c r="AY33" s="710"/>
      <c r="AZ33" s="710"/>
      <c r="BA33" s="710"/>
      <c r="BB33" s="710"/>
      <c r="BC33" s="710"/>
      <c r="BD33" s="710"/>
      <c r="BE33" s="710"/>
      <c r="BF33" s="711"/>
      <c r="BG33" s="735">
        <v>98.7</v>
      </c>
      <c r="BH33" s="736"/>
      <c r="BI33" s="736"/>
      <c r="BJ33" s="736"/>
      <c r="BK33" s="736"/>
      <c r="BL33" s="736"/>
      <c r="BM33" s="737">
        <v>76.8</v>
      </c>
      <c r="BN33" s="736"/>
      <c r="BO33" s="736"/>
      <c r="BP33" s="736"/>
      <c r="BQ33" s="738"/>
      <c r="BR33" s="735">
        <v>92.5</v>
      </c>
      <c r="BS33" s="736"/>
      <c r="BT33" s="736"/>
      <c r="BU33" s="736"/>
      <c r="BV33" s="736"/>
      <c r="BW33" s="736"/>
      <c r="BX33" s="737">
        <v>76.8</v>
      </c>
      <c r="BY33" s="736"/>
      <c r="BZ33" s="736"/>
      <c r="CA33" s="736"/>
      <c r="CB33" s="738"/>
      <c r="CD33" s="680" t="s">
        <v>320</v>
      </c>
      <c r="CE33" s="681"/>
      <c r="CF33" s="681"/>
      <c r="CG33" s="681"/>
      <c r="CH33" s="681"/>
      <c r="CI33" s="681"/>
      <c r="CJ33" s="681"/>
      <c r="CK33" s="681"/>
      <c r="CL33" s="681"/>
      <c r="CM33" s="681"/>
      <c r="CN33" s="681"/>
      <c r="CO33" s="681"/>
      <c r="CP33" s="681"/>
      <c r="CQ33" s="682"/>
      <c r="CR33" s="665">
        <v>6498724</v>
      </c>
      <c r="CS33" s="705"/>
      <c r="CT33" s="705"/>
      <c r="CU33" s="705"/>
      <c r="CV33" s="705"/>
      <c r="CW33" s="705"/>
      <c r="CX33" s="705"/>
      <c r="CY33" s="706"/>
      <c r="CZ33" s="670">
        <v>69.3</v>
      </c>
      <c r="DA33" s="699"/>
      <c r="DB33" s="699"/>
      <c r="DC33" s="707"/>
      <c r="DD33" s="674">
        <v>1888180</v>
      </c>
      <c r="DE33" s="705"/>
      <c r="DF33" s="705"/>
      <c r="DG33" s="705"/>
      <c r="DH33" s="705"/>
      <c r="DI33" s="705"/>
      <c r="DJ33" s="705"/>
      <c r="DK33" s="706"/>
      <c r="DL33" s="674">
        <v>1157469</v>
      </c>
      <c r="DM33" s="705"/>
      <c r="DN33" s="705"/>
      <c r="DO33" s="705"/>
      <c r="DP33" s="705"/>
      <c r="DQ33" s="705"/>
      <c r="DR33" s="705"/>
      <c r="DS33" s="705"/>
      <c r="DT33" s="705"/>
      <c r="DU33" s="705"/>
      <c r="DV33" s="706"/>
      <c r="DW33" s="670">
        <v>36.200000000000003</v>
      </c>
      <c r="DX33" s="699"/>
      <c r="DY33" s="699"/>
      <c r="DZ33" s="699"/>
      <c r="EA33" s="699"/>
      <c r="EB33" s="699"/>
      <c r="EC33" s="700"/>
    </row>
    <row r="34" spans="2:133" ht="11.25" customHeight="1" x14ac:dyDescent="0.2">
      <c r="B34" s="662" t="s">
        <v>321</v>
      </c>
      <c r="C34" s="663"/>
      <c r="D34" s="663"/>
      <c r="E34" s="663"/>
      <c r="F34" s="663"/>
      <c r="G34" s="663"/>
      <c r="H34" s="663"/>
      <c r="I34" s="663"/>
      <c r="J34" s="663"/>
      <c r="K34" s="663"/>
      <c r="L34" s="663"/>
      <c r="M34" s="663"/>
      <c r="N34" s="663"/>
      <c r="O34" s="663"/>
      <c r="P34" s="663"/>
      <c r="Q34" s="664"/>
      <c r="R34" s="665">
        <v>539998</v>
      </c>
      <c r="S34" s="666"/>
      <c r="T34" s="666"/>
      <c r="U34" s="666"/>
      <c r="V34" s="666"/>
      <c r="W34" s="666"/>
      <c r="X34" s="666"/>
      <c r="Y34" s="667"/>
      <c r="Z34" s="668">
        <v>5.6</v>
      </c>
      <c r="AA34" s="668"/>
      <c r="AB34" s="668"/>
      <c r="AC34" s="668"/>
      <c r="AD34" s="669" t="s">
        <v>129</v>
      </c>
      <c r="AE34" s="669"/>
      <c r="AF34" s="669"/>
      <c r="AG34" s="669"/>
      <c r="AH34" s="669"/>
      <c r="AI34" s="669"/>
      <c r="AJ34" s="669"/>
      <c r="AK34" s="669"/>
      <c r="AL34" s="670" t="s">
        <v>236</v>
      </c>
      <c r="AM34" s="671"/>
      <c r="AN34" s="671"/>
      <c r="AO34" s="672"/>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80" t="s">
        <v>322</v>
      </c>
      <c r="CE34" s="681"/>
      <c r="CF34" s="681"/>
      <c r="CG34" s="681"/>
      <c r="CH34" s="681"/>
      <c r="CI34" s="681"/>
      <c r="CJ34" s="681"/>
      <c r="CK34" s="681"/>
      <c r="CL34" s="681"/>
      <c r="CM34" s="681"/>
      <c r="CN34" s="681"/>
      <c r="CO34" s="681"/>
      <c r="CP34" s="681"/>
      <c r="CQ34" s="682"/>
      <c r="CR34" s="665">
        <v>3087765</v>
      </c>
      <c r="CS34" s="666"/>
      <c r="CT34" s="666"/>
      <c r="CU34" s="666"/>
      <c r="CV34" s="666"/>
      <c r="CW34" s="666"/>
      <c r="CX34" s="666"/>
      <c r="CY34" s="667"/>
      <c r="CZ34" s="670">
        <v>32.9</v>
      </c>
      <c r="DA34" s="699"/>
      <c r="DB34" s="699"/>
      <c r="DC34" s="707"/>
      <c r="DD34" s="674">
        <v>547388</v>
      </c>
      <c r="DE34" s="666"/>
      <c r="DF34" s="666"/>
      <c r="DG34" s="666"/>
      <c r="DH34" s="666"/>
      <c r="DI34" s="666"/>
      <c r="DJ34" s="666"/>
      <c r="DK34" s="667"/>
      <c r="DL34" s="674">
        <v>318008</v>
      </c>
      <c r="DM34" s="666"/>
      <c r="DN34" s="666"/>
      <c r="DO34" s="666"/>
      <c r="DP34" s="666"/>
      <c r="DQ34" s="666"/>
      <c r="DR34" s="666"/>
      <c r="DS34" s="666"/>
      <c r="DT34" s="666"/>
      <c r="DU34" s="666"/>
      <c r="DV34" s="667"/>
      <c r="DW34" s="670">
        <v>10</v>
      </c>
      <c r="DX34" s="699"/>
      <c r="DY34" s="699"/>
      <c r="DZ34" s="699"/>
      <c r="EA34" s="699"/>
      <c r="EB34" s="699"/>
      <c r="EC34" s="700"/>
    </row>
    <row r="35" spans="2:133" ht="11.25" customHeight="1" x14ac:dyDescent="0.2">
      <c r="B35" s="662" t="s">
        <v>323</v>
      </c>
      <c r="C35" s="663"/>
      <c r="D35" s="663"/>
      <c r="E35" s="663"/>
      <c r="F35" s="663"/>
      <c r="G35" s="663"/>
      <c r="H35" s="663"/>
      <c r="I35" s="663"/>
      <c r="J35" s="663"/>
      <c r="K35" s="663"/>
      <c r="L35" s="663"/>
      <c r="M35" s="663"/>
      <c r="N35" s="663"/>
      <c r="O35" s="663"/>
      <c r="P35" s="663"/>
      <c r="Q35" s="664"/>
      <c r="R35" s="665">
        <v>46380</v>
      </c>
      <c r="S35" s="666"/>
      <c r="T35" s="666"/>
      <c r="U35" s="666"/>
      <c r="V35" s="666"/>
      <c r="W35" s="666"/>
      <c r="X35" s="666"/>
      <c r="Y35" s="667"/>
      <c r="Z35" s="668">
        <v>0.5</v>
      </c>
      <c r="AA35" s="668"/>
      <c r="AB35" s="668"/>
      <c r="AC35" s="668"/>
      <c r="AD35" s="669" t="s">
        <v>129</v>
      </c>
      <c r="AE35" s="669"/>
      <c r="AF35" s="669"/>
      <c r="AG35" s="669"/>
      <c r="AH35" s="669"/>
      <c r="AI35" s="669"/>
      <c r="AJ35" s="669"/>
      <c r="AK35" s="669"/>
      <c r="AL35" s="670" t="s">
        <v>129</v>
      </c>
      <c r="AM35" s="671"/>
      <c r="AN35" s="671"/>
      <c r="AO35" s="672"/>
      <c r="AP35" s="221"/>
      <c r="AQ35" s="644" t="s">
        <v>324</v>
      </c>
      <c r="AR35" s="645"/>
      <c r="AS35" s="645"/>
      <c r="AT35" s="645"/>
      <c r="AU35" s="645"/>
      <c r="AV35" s="645"/>
      <c r="AW35" s="645"/>
      <c r="AX35" s="645"/>
      <c r="AY35" s="645"/>
      <c r="AZ35" s="645"/>
      <c r="BA35" s="645"/>
      <c r="BB35" s="645"/>
      <c r="BC35" s="645"/>
      <c r="BD35" s="645"/>
      <c r="BE35" s="645"/>
      <c r="BF35" s="646"/>
      <c r="BG35" s="644" t="s">
        <v>325</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326</v>
      </c>
      <c r="CE35" s="681"/>
      <c r="CF35" s="681"/>
      <c r="CG35" s="681"/>
      <c r="CH35" s="681"/>
      <c r="CI35" s="681"/>
      <c r="CJ35" s="681"/>
      <c r="CK35" s="681"/>
      <c r="CL35" s="681"/>
      <c r="CM35" s="681"/>
      <c r="CN35" s="681"/>
      <c r="CO35" s="681"/>
      <c r="CP35" s="681"/>
      <c r="CQ35" s="682"/>
      <c r="CR35" s="665">
        <v>74581</v>
      </c>
      <c r="CS35" s="705"/>
      <c r="CT35" s="705"/>
      <c r="CU35" s="705"/>
      <c r="CV35" s="705"/>
      <c r="CW35" s="705"/>
      <c r="CX35" s="705"/>
      <c r="CY35" s="706"/>
      <c r="CZ35" s="670">
        <v>0.8</v>
      </c>
      <c r="DA35" s="699"/>
      <c r="DB35" s="699"/>
      <c r="DC35" s="707"/>
      <c r="DD35" s="674">
        <v>50626</v>
      </c>
      <c r="DE35" s="705"/>
      <c r="DF35" s="705"/>
      <c r="DG35" s="705"/>
      <c r="DH35" s="705"/>
      <c r="DI35" s="705"/>
      <c r="DJ35" s="705"/>
      <c r="DK35" s="706"/>
      <c r="DL35" s="674">
        <v>5897</v>
      </c>
      <c r="DM35" s="705"/>
      <c r="DN35" s="705"/>
      <c r="DO35" s="705"/>
      <c r="DP35" s="705"/>
      <c r="DQ35" s="705"/>
      <c r="DR35" s="705"/>
      <c r="DS35" s="705"/>
      <c r="DT35" s="705"/>
      <c r="DU35" s="705"/>
      <c r="DV35" s="706"/>
      <c r="DW35" s="670">
        <v>0.2</v>
      </c>
      <c r="DX35" s="699"/>
      <c r="DY35" s="699"/>
      <c r="DZ35" s="699"/>
      <c r="EA35" s="699"/>
      <c r="EB35" s="699"/>
      <c r="EC35" s="700"/>
    </row>
    <row r="36" spans="2:133" ht="11.25" customHeight="1" x14ac:dyDescent="0.2">
      <c r="B36" s="662" t="s">
        <v>327</v>
      </c>
      <c r="C36" s="663"/>
      <c r="D36" s="663"/>
      <c r="E36" s="663"/>
      <c r="F36" s="663"/>
      <c r="G36" s="663"/>
      <c r="H36" s="663"/>
      <c r="I36" s="663"/>
      <c r="J36" s="663"/>
      <c r="K36" s="663"/>
      <c r="L36" s="663"/>
      <c r="M36" s="663"/>
      <c r="N36" s="663"/>
      <c r="O36" s="663"/>
      <c r="P36" s="663"/>
      <c r="Q36" s="664"/>
      <c r="R36" s="665">
        <v>3454552</v>
      </c>
      <c r="S36" s="666"/>
      <c r="T36" s="666"/>
      <c r="U36" s="666"/>
      <c r="V36" s="666"/>
      <c r="W36" s="666"/>
      <c r="X36" s="666"/>
      <c r="Y36" s="667"/>
      <c r="Z36" s="668">
        <v>36</v>
      </c>
      <c r="AA36" s="668"/>
      <c r="AB36" s="668"/>
      <c r="AC36" s="668"/>
      <c r="AD36" s="669" t="s">
        <v>129</v>
      </c>
      <c r="AE36" s="669"/>
      <c r="AF36" s="669"/>
      <c r="AG36" s="669"/>
      <c r="AH36" s="669"/>
      <c r="AI36" s="669"/>
      <c r="AJ36" s="669"/>
      <c r="AK36" s="669"/>
      <c r="AL36" s="670" t="s">
        <v>236</v>
      </c>
      <c r="AM36" s="671"/>
      <c r="AN36" s="671"/>
      <c r="AO36" s="672"/>
      <c r="AP36" s="221"/>
      <c r="AQ36" s="739" t="s">
        <v>328</v>
      </c>
      <c r="AR36" s="740"/>
      <c r="AS36" s="740"/>
      <c r="AT36" s="740"/>
      <c r="AU36" s="740"/>
      <c r="AV36" s="740"/>
      <c r="AW36" s="740"/>
      <c r="AX36" s="740"/>
      <c r="AY36" s="741"/>
      <c r="AZ36" s="654">
        <v>476157</v>
      </c>
      <c r="BA36" s="655"/>
      <c r="BB36" s="655"/>
      <c r="BC36" s="655"/>
      <c r="BD36" s="655"/>
      <c r="BE36" s="655"/>
      <c r="BF36" s="742"/>
      <c r="BG36" s="676" t="s">
        <v>329</v>
      </c>
      <c r="BH36" s="677"/>
      <c r="BI36" s="677"/>
      <c r="BJ36" s="677"/>
      <c r="BK36" s="677"/>
      <c r="BL36" s="677"/>
      <c r="BM36" s="677"/>
      <c r="BN36" s="677"/>
      <c r="BO36" s="677"/>
      <c r="BP36" s="677"/>
      <c r="BQ36" s="677"/>
      <c r="BR36" s="677"/>
      <c r="BS36" s="677"/>
      <c r="BT36" s="677"/>
      <c r="BU36" s="678"/>
      <c r="BV36" s="654">
        <v>12528</v>
      </c>
      <c r="BW36" s="655"/>
      <c r="BX36" s="655"/>
      <c r="BY36" s="655"/>
      <c r="BZ36" s="655"/>
      <c r="CA36" s="655"/>
      <c r="CB36" s="742"/>
      <c r="CD36" s="680" t="s">
        <v>330</v>
      </c>
      <c r="CE36" s="681"/>
      <c r="CF36" s="681"/>
      <c r="CG36" s="681"/>
      <c r="CH36" s="681"/>
      <c r="CI36" s="681"/>
      <c r="CJ36" s="681"/>
      <c r="CK36" s="681"/>
      <c r="CL36" s="681"/>
      <c r="CM36" s="681"/>
      <c r="CN36" s="681"/>
      <c r="CO36" s="681"/>
      <c r="CP36" s="681"/>
      <c r="CQ36" s="682"/>
      <c r="CR36" s="665">
        <v>936687</v>
      </c>
      <c r="CS36" s="666"/>
      <c r="CT36" s="666"/>
      <c r="CU36" s="666"/>
      <c r="CV36" s="666"/>
      <c r="CW36" s="666"/>
      <c r="CX36" s="666"/>
      <c r="CY36" s="667"/>
      <c r="CZ36" s="670">
        <v>10</v>
      </c>
      <c r="DA36" s="699"/>
      <c r="DB36" s="699"/>
      <c r="DC36" s="707"/>
      <c r="DD36" s="674">
        <v>556108</v>
      </c>
      <c r="DE36" s="666"/>
      <c r="DF36" s="666"/>
      <c r="DG36" s="666"/>
      <c r="DH36" s="666"/>
      <c r="DI36" s="666"/>
      <c r="DJ36" s="666"/>
      <c r="DK36" s="667"/>
      <c r="DL36" s="674">
        <v>472306</v>
      </c>
      <c r="DM36" s="666"/>
      <c r="DN36" s="666"/>
      <c r="DO36" s="666"/>
      <c r="DP36" s="666"/>
      <c r="DQ36" s="666"/>
      <c r="DR36" s="666"/>
      <c r="DS36" s="666"/>
      <c r="DT36" s="666"/>
      <c r="DU36" s="666"/>
      <c r="DV36" s="667"/>
      <c r="DW36" s="670">
        <v>14.8</v>
      </c>
      <c r="DX36" s="699"/>
      <c r="DY36" s="699"/>
      <c r="DZ36" s="699"/>
      <c r="EA36" s="699"/>
      <c r="EB36" s="699"/>
      <c r="EC36" s="700"/>
    </row>
    <row r="37" spans="2:133" ht="11.25" customHeight="1" x14ac:dyDescent="0.2">
      <c r="B37" s="662" t="s">
        <v>331</v>
      </c>
      <c r="C37" s="663"/>
      <c r="D37" s="663"/>
      <c r="E37" s="663"/>
      <c r="F37" s="663"/>
      <c r="G37" s="663"/>
      <c r="H37" s="663"/>
      <c r="I37" s="663"/>
      <c r="J37" s="663"/>
      <c r="K37" s="663"/>
      <c r="L37" s="663"/>
      <c r="M37" s="663"/>
      <c r="N37" s="663"/>
      <c r="O37" s="663"/>
      <c r="P37" s="663"/>
      <c r="Q37" s="664"/>
      <c r="R37" s="665">
        <v>360775</v>
      </c>
      <c r="S37" s="666"/>
      <c r="T37" s="666"/>
      <c r="U37" s="666"/>
      <c r="V37" s="666"/>
      <c r="W37" s="666"/>
      <c r="X37" s="666"/>
      <c r="Y37" s="667"/>
      <c r="Z37" s="668">
        <v>3.8</v>
      </c>
      <c r="AA37" s="668"/>
      <c r="AB37" s="668"/>
      <c r="AC37" s="668"/>
      <c r="AD37" s="669" t="s">
        <v>129</v>
      </c>
      <c r="AE37" s="669"/>
      <c r="AF37" s="669"/>
      <c r="AG37" s="669"/>
      <c r="AH37" s="669"/>
      <c r="AI37" s="669"/>
      <c r="AJ37" s="669"/>
      <c r="AK37" s="669"/>
      <c r="AL37" s="670" t="s">
        <v>129</v>
      </c>
      <c r="AM37" s="671"/>
      <c r="AN37" s="671"/>
      <c r="AO37" s="672"/>
      <c r="AQ37" s="743" t="s">
        <v>332</v>
      </c>
      <c r="AR37" s="744"/>
      <c r="AS37" s="744"/>
      <c r="AT37" s="744"/>
      <c r="AU37" s="744"/>
      <c r="AV37" s="744"/>
      <c r="AW37" s="744"/>
      <c r="AX37" s="744"/>
      <c r="AY37" s="745"/>
      <c r="AZ37" s="665">
        <v>41584</v>
      </c>
      <c r="BA37" s="666"/>
      <c r="BB37" s="666"/>
      <c r="BC37" s="666"/>
      <c r="BD37" s="705"/>
      <c r="BE37" s="705"/>
      <c r="BF37" s="723"/>
      <c r="BG37" s="680" t="s">
        <v>333</v>
      </c>
      <c r="BH37" s="681"/>
      <c r="BI37" s="681"/>
      <c r="BJ37" s="681"/>
      <c r="BK37" s="681"/>
      <c r="BL37" s="681"/>
      <c r="BM37" s="681"/>
      <c r="BN37" s="681"/>
      <c r="BO37" s="681"/>
      <c r="BP37" s="681"/>
      <c r="BQ37" s="681"/>
      <c r="BR37" s="681"/>
      <c r="BS37" s="681"/>
      <c r="BT37" s="681"/>
      <c r="BU37" s="682"/>
      <c r="BV37" s="665">
        <v>12528</v>
      </c>
      <c r="BW37" s="666"/>
      <c r="BX37" s="666"/>
      <c r="BY37" s="666"/>
      <c r="BZ37" s="666"/>
      <c r="CA37" s="666"/>
      <c r="CB37" s="675"/>
      <c r="CD37" s="680" t="s">
        <v>334</v>
      </c>
      <c r="CE37" s="681"/>
      <c r="CF37" s="681"/>
      <c r="CG37" s="681"/>
      <c r="CH37" s="681"/>
      <c r="CI37" s="681"/>
      <c r="CJ37" s="681"/>
      <c r="CK37" s="681"/>
      <c r="CL37" s="681"/>
      <c r="CM37" s="681"/>
      <c r="CN37" s="681"/>
      <c r="CO37" s="681"/>
      <c r="CP37" s="681"/>
      <c r="CQ37" s="682"/>
      <c r="CR37" s="665">
        <v>322848</v>
      </c>
      <c r="CS37" s="705"/>
      <c r="CT37" s="705"/>
      <c r="CU37" s="705"/>
      <c r="CV37" s="705"/>
      <c r="CW37" s="705"/>
      <c r="CX37" s="705"/>
      <c r="CY37" s="706"/>
      <c r="CZ37" s="670">
        <v>3.4</v>
      </c>
      <c r="DA37" s="699"/>
      <c r="DB37" s="699"/>
      <c r="DC37" s="707"/>
      <c r="DD37" s="674">
        <v>322780</v>
      </c>
      <c r="DE37" s="705"/>
      <c r="DF37" s="705"/>
      <c r="DG37" s="705"/>
      <c r="DH37" s="705"/>
      <c r="DI37" s="705"/>
      <c r="DJ37" s="705"/>
      <c r="DK37" s="706"/>
      <c r="DL37" s="674">
        <v>322538</v>
      </c>
      <c r="DM37" s="705"/>
      <c r="DN37" s="705"/>
      <c r="DO37" s="705"/>
      <c r="DP37" s="705"/>
      <c r="DQ37" s="705"/>
      <c r="DR37" s="705"/>
      <c r="DS37" s="705"/>
      <c r="DT37" s="705"/>
      <c r="DU37" s="705"/>
      <c r="DV37" s="706"/>
      <c r="DW37" s="670">
        <v>10.1</v>
      </c>
      <c r="DX37" s="699"/>
      <c r="DY37" s="699"/>
      <c r="DZ37" s="699"/>
      <c r="EA37" s="699"/>
      <c r="EB37" s="699"/>
      <c r="EC37" s="700"/>
    </row>
    <row r="38" spans="2:133" ht="11.25" customHeight="1" x14ac:dyDescent="0.2">
      <c r="B38" s="662" t="s">
        <v>335</v>
      </c>
      <c r="C38" s="663"/>
      <c r="D38" s="663"/>
      <c r="E38" s="663"/>
      <c r="F38" s="663"/>
      <c r="G38" s="663"/>
      <c r="H38" s="663"/>
      <c r="I38" s="663"/>
      <c r="J38" s="663"/>
      <c r="K38" s="663"/>
      <c r="L38" s="663"/>
      <c r="M38" s="663"/>
      <c r="N38" s="663"/>
      <c r="O38" s="663"/>
      <c r="P38" s="663"/>
      <c r="Q38" s="664"/>
      <c r="R38" s="665">
        <v>209345</v>
      </c>
      <c r="S38" s="666"/>
      <c r="T38" s="666"/>
      <c r="U38" s="666"/>
      <c r="V38" s="666"/>
      <c r="W38" s="666"/>
      <c r="X38" s="666"/>
      <c r="Y38" s="667"/>
      <c r="Z38" s="668">
        <v>2.2000000000000002</v>
      </c>
      <c r="AA38" s="668"/>
      <c r="AB38" s="668"/>
      <c r="AC38" s="668"/>
      <c r="AD38" s="669" t="s">
        <v>236</v>
      </c>
      <c r="AE38" s="669"/>
      <c r="AF38" s="669"/>
      <c r="AG38" s="669"/>
      <c r="AH38" s="669"/>
      <c r="AI38" s="669"/>
      <c r="AJ38" s="669"/>
      <c r="AK38" s="669"/>
      <c r="AL38" s="670" t="s">
        <v>236</v>
      </c>
      <c r="AM38" s="671"/>
      <c r="AN38" s="671"/>
      <c r="AO38" s="672"/>
      <c r="AQ38" s="743" t="s">
        <v>336</v>
      </c>
      <c r="AR38" s="744"/>
      <c r="AS38" s="744"/>
      <c r="AT38" s="744"/>
      <c r="AU38" s="744"/>
      <c r="AV38" s="744"/>
      <c r="AW38" s="744"/>
      <c r="AX38" s="744"/>
      <c r="AY38" s="745"/>
      <c r="AZ38" s="665" t="s">
        <v>129</v>
      </c>
      <c r="BA38" s="666"/>
      <c r="BB38" s="666"/>
      <c r="BC38" s="666"/>
      <c r="BD38" s="705"/>
      <c r="BE38" s="705"/>
      <c r="BF38" s="723"/>
      <c r="BG38" s="680" t="s">
        <v>337</v>
      </c>
      <c r="BH38" s="681"/>
      <c r="BI38" s="681"/>
      <c r="BJ38" s="681"/>
      <c r="BK38" s="681"/>
      <c r="BL38" s="681"/>
      <c r="BM38" s="681"/>
      <c r="BN38" s="681"/>
      <c r="BO38" s="681"/>
      <c r="BP38" s="681"/>
      <c r="BQ38" s="681"/>
      <c r="BR38" s="681"/>
      <c r="BS38" s="681"/>
      <c r="BT38" s="681"/>
      <c r="BU38" s="682"/>
      <c r="BV38" s="665">
        <v>1068</v>
      </c>
      <c r="BW38" s="666"/>
      <c r="BX38" s="666"/>
      <c r="BY38" s="666"/>
      <c r="BZ38" s="666"/>
      <c r="CA38" s="666"/>
      <c r="CB38" s="675"/>
      <c r="CD38" s="680" t="s">
        <v>338</v>
      </c>
      <c r="CE38" s="681"/>
      <c r="CF38" s="681"/>
      <c r="CG38" s="681"/>
      <c r="CH38" s="681"/>
      <c r="CI38" s="681"/>
      <c r="CJ38" s="681"/>
      <c r="CK38" s="681"/>
      <c r="CL38" s="681"/>
      <c r="CM38" s="681"/>
      <c r="CN38" s="681"/>
      <c r="CO38" s="681"/>
      <c r="CP38" s="681"/>
      <c r="CQ38" s="682"/>
      <c r="CR38" s="665">
        <v>476157</v>
      </c>
      <c r="CS38" s="666"/>
      <c r="CT38" s="666"/>
      <c r="CU38" s="666"/>
      <c r="CV38" s="666"/>
      <c r="CW38" s="666"/>
      <c r="CX38" s="666"/>
      <c r="CY38" s="667"/>
      <c r="CZ38" s="670">
        <v>5.0999999999999996</v>
      </c>
      <c r="DA38" s="699"/>
      <c r="DB38" s="699"/>
      <c r="DC38" s="707"/>
      <c r="DD38" s="674">
        <v>386195</v>
      </c>
      <c r="DE38" s="666"/>
      <c r="DF38" s="666"/>
      <c r="DG38" s="666"/>
      <c r="DH38" s="666"/>
      <c r="DI38" s="666"/>
      <c r="DJ38" s="666"/>
      <c r="DK38" s="667"/>
      <c r="DL38" s="674">
        <v>361258</v>
      </c>
      <c r="DM38" s="666"/>
      <c r="DN38" s="666"/>
      <c r="DO38" s="666"/>
      <c r="DP38" s="666"/>
      <c r="DQ38" s="666"/>
      <c r="DR38" s="666"/>
      <c r="DS38" s="666"/>
      <c r="DT38" s="666"/>
      <c r="DU38" s="666"/>
      <c r="DV38" s="667"/>
      <c r="DW38" s="670">
        <v>11.3</v>
      </c>
      <c r="DX38" s="699"/>
      <c r="DY38" s="699"/>
      <c r="DZ38" s="699"/>
      <c r="EA38" s="699"/>
      <c r="EB38" s="699"/>
      <c r="EC38" s="700"/>
    </row>
    <row r="39" spans="2:133" ht="11.25" customHeight="1" x14ac:dyDescent="0.2">
      <c r="B39" s="662" t="s">
        <v>339</v>
      </c>
      <c r="C39" s="663"/>
      <c r="D39" s="663"/>
      <c r="E39" s="663"/>
      <c r="F39" s="663"/>
      <c r="G39" s="663"/>
      <c r="H39" s="663"/>
      <c r="I39" s="663"/>
      <c r="J39" s="663"/>
      <c r="K39" s="663"/>
      <c r="L39" s="663"/>
      <c r="M39" s="663"/>
      <c r="N39" s="663"/>
      <c r="O39" s="663"/>
      <c r="P39" s="663"/>
      <c r="Q39" s="664"/>
      <c r="R39" s="665">
        <v>28576</v>
      </c>
      <c r="S39" s="666"/>
      <c r="T39" s="666"/>
      <c r="U39" s="666"/>
      <c r="V39" s="666"/>
      <c r="W39" s="666"/>
      <c r="X39" s="666"/>
      <c r="Y39" s="667"/>
      <c r="Z39" s="668">
        <v>0.3</v>
      </c>
      <c r="AA39" s="668"/>
      <c r="AB39" s="668"/>
      <c r="AC39" s="668"/>
      <c r="AD39" s="669">
        <v>11</v>
      </c>
      <c r="AE39" s="669"/>
      <c r="AF39" s="669"/>
      <c r="AG39" s="669"/>
      <c r="AH39" s="669"/>
      <c r="AI39" s="669"/>
      <c r="AJ39" s="669"/>
      <c r="AK39" s="669"/>
      <c r="AL39" s="670">
        <v>0</v>
      </c>
      <c r="AM39" s="671"/>
      <c r="AN39" s="671"/>
      <c r="AO39" s="672"/>
      <c r="AQ39" s="743" t="s">
        <v>340</v>
      </c>
      <c r="AR39" s="744"/>
      <c r="AS39" s="744"/>
      <c r="AT39" s="744"/>
      <c r="AU39" s="744"/>
      <c r="AV39" s="744"/>
      <c r="AW39" s="744"/>
      <c r="AX39" s="744"/>
      <c r="AY39" s="745"/>
      <c r="AZ39" s="665" t="s">
        <v>236</v>
      </c>
      <c r="BA39" s="666"/>
      <c r="BB39" s="666"/>
      <c r="BC39" s="666"/>
      <c r="BD39" s="705"/>
      <c r="BE39" s="705"/>
      <c r="BF39" s="723"/>
      <c r="BG39" s="680" t="s">
        <v>341</v>
      </c>
      <c r="BH39" s="681"/>
      <c r="BI39" s="681"/>
      <c r="BJ39" s="681"/>
      <c r="BK39" s="681"/>
      <c r="BL39" s="681"/>
      <c r="BM39" s="681"/>
      <c r="BN39" s="681"/>
      <c r="BO39" s="681"/>
      <c r="BP39" s="681"/>
      <c r="BQ39" s="681"/>
      <c r="BR39" s="681"/>
      <c r="BS39" s="681"/>
      <c r="BT39" s="681"/>
      <c r="BU39" s="682"/>
      <c r="BV39" s="665">
        <v>1743</v>
      </c>
      <c r="BW39" s="666"/>
      <c r="BX39" s="666"/>
      <c r="BY39" s="666"/>
      <c r="BZ39" s="666"/>
      <c r="CA39" s="666"/>
      <c r="CB39" s="675"/>
      <c r="CD39" s="680" t="s">
        <v>342</v>
      </c>
      <c r="CE39" s="681"/>
      <c r="CF39" s="681"/>
      <c r="CG39" s="681"/>
      <c r="CH39" s="681"/>
      <c r="CI39" s="681"/>
      <c r="CJ39" s="681"/>
      <c r="CK39" s="681"/>
      <c r="CL39" s="681"/>
      <c r="CM39" s="681"/>
      <c r="CN39" s="681"/>
      <c r="CO39" s="681"/>
      <c r="CP39" s="681"/>
      <c r="CQ39" s="682"/>
      <c r="CR39" s="665">
        <v>1920240</v>
      </c>
      <c r="CS39" s="705"/>
      <c r="CT39" s="705"/>
      <c r="CU39" s="705"/>
      <c r="CV39" s="705"/>
      <c r="CW39" s="705"/>
      <c r="CX39" s="705"/>
      <c r="CY39" s="706"/>
      <c r="CZ39" s="670">
        <v>20.5</v>
      </c>
      <c r="DA39" s="699"/>
      <c r="DB39" s="699"/>
      <c r="DC39" s="707"/>
      <c r="DD39" s="674">
        <v>347863</v>
      </c>
      <c r="DE39" s="705"/>
      <c r="DF39" s="705"/>
      <c r="DG39" s="705"/>
      <c r="DH39" s="705"/>
      <c r="DI39" s="705"/>
      <c r="DJ39" s="705"/>
      <c r="DK39" s="706"/>
      <c r="DL39" s="674" t="s">
        <v>236</v>
      </c>
      <c r="DM39" s="705"/>
      <c r="DN39" s="705"/>
      <c r="DO39" s="705"/>
      <c r="DP39" s="705"/>
      <c r="DQ39" s="705"/>
      <c r="DR39" s="705"/>
      <c r="DS39" s="705"/>
      <c r="DT39" s="705"/>
      <c r="DU39" s="705"/>
      <c r="DV39" s="706"/>
      <c r="DW39" s="670" t="s">
        <v>129</v>
      </c>
      <c r="DX39" s="699"/>
      <c r="DY39" s="699"/>
      <c r="DZ39" s="699"/>
      <c r="EA39" s="699"/>
      <c r="EB39" s="699"/>
      <c r="EC39" s="700"/>
    </row>
    <row r="40" spans="2:133" ht="11.25" customHeight="1" x14ac:dyDescent="0.2">
      <c r="B40" s="662" t="s">
        <v>343</v>
      </c>
      <c r="C40" s="663"/>
      <c r="D40" s="663"/>
      <c r="E40" s="663"/>
      <c r="F40" s="663"/>
      <c r="G40" s="663"/>
      <c r="H40" s="663"/>
      <c r="I40" s="663"/>
      <c r="J40" s="663"/>
      <c r="K40" s="663"/>
      <c r="L40" s="663"/>
      <c r="M40" s="663"/>
      <c r="N40" s="663"/>
      <c r="O40" s="663"/>
      <c r="P40" s="663"/>
      <c r="Q40" s="664"/>
      <c r="R40" s="665">
        <v>335912</v>
      </c>
      <c r="S40" s="666"/>
      <c r="T40" s="666"/>
      <c r="U40" s="666"/>
      <c r="V40" s="666"/>
      <c r="W40" s="666"/>
      <c r="X40" s="666"/>
      <c r="Y40" s="667"/>
      <c r="Z40" s="668">
        <v>3.5</v>
      </c>
      <c r="AA40" s="668"/>
      <c r="AB40" s="668"/>
      <c r="AC40" s="668"/>
      <c r="AD40" s="669" t="s">
        <v>236</v>
      </c>
      <c r="AE40" s="669"/>
      <c r="AF40" s="669"/>
      <c r="AG40" s="669"/>
      <c r="AH40" s="669"/>
      <c r="AI40" s="669"/>
      <c r="AJ40" s="669"/>
      <c r="AK40" s="669"/>
      <c r="AL40" s="670" t="s">
        <v>129</v>
      </c>
      <c r="AM40" s="671"/>
      <c r="AN40" s="671"/>
      <c r="AO40" s="672"/>
      <c r="AQ40" s="743" t="s">
        <v>344</v>
      </c>
      <c r="AR40" s="744"/>
      <c r="AS40" s="744"/>
      <c r="AT40" s="744"/>
      <c r="AU40" s="744"/>
      <c r="AV40" s="744"/>
      <c r="AW40" s="744"/>
      <c r="AX40" s="744"/>
      <c r="AY40" s="745"/>
      <c r="AZ40" s="665" t="s">
        <v>236</v>
      </c>
      <c r="BA40" s="666"/>
      <c r="BB40" s="666"/>
      <c r="BC40" s="666"/>
      <c r="BD40" s="705"/>
      <c r="BE40" s="705"/>
      <c r="BF40" s="723"/>
      <c r="BG40" s="746" t="s">
        <v>345</v>
      </c>
      <c r="BH40" s="747"/>
      <c r="BI40" s="747"/>
      <c r="BJ40" s="747"/>
      <c r="BK40" s="747"/>
      <c r="BL40" s="222"/>
      <c r="BM40" s="681" t="s">
        <v>346</v>
      </c>
      <c r="BN40" s="681"/>
      <c r="BO40" s="681"/>
      <c r="BP40" s="681"/>
      <c r="BQ40" s="681"/>
      <c r="BR40" s="681"/>
      <c r="BS40" s="681"/>
      <c r="BT40" s="681"/>
      <c r="BU40" s="682"/>
      <c r="BV40" s="665">
        <v>96</v>
      </c>
      <c r="BW40" s="666"/>
      <c r="BX40" s="666"/>
      <c r="BY40" s="666"/>
      <c r="BZ40" s="666"/>
      <c r="CA40" s="666"/>
      <c r="CB40" s="675"/>
      <c r="CD40" s="680" t="s">
        <v>347</v>
      </c>
      <c r="CE40" s="681"/>
      <c r="CF40" s="681"/>
      <c r="CG40" s="681"/>
      <c r="CH40" s="681"/>
      <c r="CI40" s="681"/>
      <c r="CJ40" s="681"/>
      <c r="CK40" s="681"/>
      <c r="CL40" s="681"/>
      <c r="CM40" s="681"/>
      <c r="CN40" s="681"/>
      <c r="CO40" s="681"/>
      <c r="CP40" s="681"/>
      <c r="CQ40" s="682"/>
      <c r="CR40" s="665">
        <v>3294</v>
      </c>
      <c r="CS40" s="666"/>
      <c r="CT40" s="666"/>
      <c r="CU40" s="666"/>
      <c r="CV40" s="666"/>
      <c r="CW40" s="666"/>
      <c r="CX40" s="666"/>
      <c r="CY40" s="667"/>
      <c r="CZ40" s="670">
        <v>0</v>
      </c>
      <c r="DA40" s="699"/>
      <c r="DB40" s="699"/>
      <c r="DC40" s="707"/>
      <c r="DD40" s="674" t="s">
        <v>236</v>
      </c>
      <c r="DE40" s="666"/>
      <c r="DF40" s="666"/>
      <c r="DG40" s="666"/>
      <c r="DH40" s="666"/>
      <c r="DI40" s="666"/>
      <c r="DJ40" s="666"/>
      <c r="DK40" s="667"/>
      <c r="DL40" s="674" t="s">
        <v>129</v>
      </c>
      <c r="DM40" s="666"/>
      <c r="DN40" s="666"/>
      <c r="DO40" s="666"/>
      <c r="DP40" s="666"/>
      <c r="DQ40" s="666"/>
      <c r="DR40" s="666"/>
      <c r="DS40" s="666"/>
      <c r="DT40" s="666"/>
      <c r="DU40" s="666"/>
      <c r="DV40" s="667"/>
      <c r="DW40" s="670" t="s">
        <v>236</v>
      </c>
      <c r="DX40" s="699"/>
      <c r="DY40" s="699"/>
      <c r="DZ40" s="699"/>
      <c r="EA40" s="699"/>
      <c r="EB40" s="699"/>
      <c r="EC40" s="700"/>
    </row>
    <row r="41" spans="2:133" ht="11.25" customHeight="1" x14ac:dyDescent="0.2">
      <c r="B41" s="662" t="s">
        <v>348</v>
      </c>
      <c r="C41" s="663"/>
      <c r="D41" s="663"/>
      <c r="E41" s="663"/>
      <c r="F41" s="663"/>
      <c r="G41" s="663"/>
      <c r="H41" s="663"/>
      <c r="I41" s="663"/>
      <c r="J41" s="663"/>
      <c r="K41" s="663"/>
      <c r="L41" s="663"/>
      <c r="M41" s="663"/>
      <c r="N41" s="663"/>
      <c r="O41" s="663"/>
      <c r="P41" s="663"/>
      <c r="Q41" s="664"/>
      <c r="R41" s="665" t="s">
        <v>129</v>
      </c>
      <c r="S41" s="666"/>
      <c r="T41" s="666"/>
      <c r="U41" s="666"/>
      <c r="V41" s="666"/>
      <c r="W41" s="666"/>
      <c r="X41" s="666"/>
      <c r="Y41" s="667"/>
      <c r="Z41" s="668" t="s">
        <v>236</v>
      </c>
      <c r="AA41" s="668"/>
      <c r="AB41" s="668"/>
      <c r="AC41" s="668"/>
      <c r="AD41" s="669" t="s">
        <v>129</v>
      </c>
      <c r="AE41" s="669"/>
      <c r="AF41" s="669"/>
      <c r="AG41" s="669"/>
      <c r="AH41" s="669"/>
      <c r="AI41" s="669"/>
      <c r="AJ41" s="669"/>
      <c r="AK41" s="669"/>
      <c r="AL41" s="670" t="s">
        <v>236</v>
      </c>
      <c r="AM41" s="671"/>
      <c r="AN41" s="671"/>
      <c r="AO41" s="672"/>
      <c r="AQ41" s="743" t="s">
        <v>349</v>
      </c>
      <c r="AR41" s="744"/>
      <c r="AS41" s="744"/>
      <c r="AT41" s="744"/>
      <c r="AU41" s="744"/>
      <c r="AV41" s="744"/>
      <c r="AW41" s="744"/>
      <c r="AX41" s="744"/>
      <c r="AY41" s="745"/>
      <c r="AZ41" s="665">
        <v>104549</v>
      </c>
      <c r="BA41" s="666"/>
      <c r="BB41" s="666"/>
      <c r="BC41" s="666"/>
      <c r="BD41" s="705"/>
      <c r="BE41" s="705"/>
      <c r="BF41" s="723"/>
      <c r="BG41" s="746"/>
      <c r="BH41" s="747"/>
      <c r="BI41" s="747"/>
      <c r="BJ41" s="747"/>
      <c r="BK41" s="747"/>
      <c r="BL41" s="222"/>
      <c r="BM41" s="681" t="s">
        <v>350</v>
      </c>
      <c r="BN41" s="681"/>
      <c r="BO41" s="681"/>
      <c r="BP41" s="681"/>
      <c r="BQ41" s="681"/>
      <c r="BR41" s="681"/>
      <c r="BS41" s="681"/>
      <c r="BT41" s="681"/>
      <c r="BU41" s="682"/>
      <c r="BV41" s="665" t="s">
        <v>129</v>
      </c>
      <c r="BW41" s="666"/>
      <c r="BX41" s="666"/>
      <c r="BY41" s="666"/>
      <c r="BZ41" s="666"/>
      <c r="CA41" s="666"/>
      <c r="CB41" s="675"/>
      <c r="CD41" s="680" t="s">
        <v>351</v>
      </c>
      <c r="CE41" s="681"/>
      <c r="CF41" s="681"/>
      <c r="CG41" s="681"/>
      <c r="CH41" s="681"/>
      <c r="CI41" s="681"/>
      <c r="CJ41" s="681"/>
      <c r="CK41" s="681"/>
      <c r="CL41" s="681"/>
      <c r="CM41" s="681"/>
      <c r="CN41" s="681"/>
      <c r="CO41" s="681"/>
      <c r="CP41" s="681"/>
      <c r="CQ41" s="682"/>
      <c r="CR41" s="665" t="s">
        <v>129</v>
      </c>
      <c r="CS41" s="705"/>
      <c r="CT41" s="705"/>
      <c r="CU41" s="705"/>
      <c r="CV41" s="705"/>
      <c r="CW41" s="705"/>
      <c r="CX41" s="705"/>
      <c r="CY41" s="706"/>
      <c r="CZ41" s="670" t="s">
        <v>236</v>
      </c>
      <c r="DA41" s="699"/>
      <c r="DB41" s="699"/>
      <c r="DC41" s="707"/>
      <c r="DD41" s="674" t="s">
        <v>129</v>
      </c>
      <c r="DE41" s="705"/>
      <c r="DF41" s="705"/>
      <c r="DG41" s="705"/>
      <c r="DH41" s="705"/>
      <c r="DI41" s="705"/>
      <c r="DJ41" s="705"/>
      <c r="DK41" s="706"/>
      <c r="DL41" s="756"/>
      <c r="DM41" s="757"/>
      <c r="DN41" s="757"/>
      <c r="DO41" s="757"/>
      <c r="DP41" s="757"/>
      <c r="DQ41" s="757"/>
      <c r="DR41" s="757"/>
      <c r="DS41" s="757"/>
      <c r="DT41" s="757"/>
      <c r="DU41" s="757"/>
      <c r="DV41" s="758"/>
      <c r="DW41" s="753"/>
      <c r="DX41" s="754"/>
      <c r="DY41" s="754"/>
      <c r="DZ41" s="754"/>
      <c r="EA41" s="754"/>
      <c r="EB41" s="754"/>
      <c r="EC41" s="755"/>
    </row>
    <row r="42" spans="2:133" ht="11.25" customHeight="1" x14ac:dyDescent="0.2">
      <c r="B42" s="662" t="s">
        <v>352</v>
      </c>
      <c r="C42" s="663"/>
      <c r="D42" s="663"/>
      <c r="E42" s="663"/>
      <c r="F42" s="663"/>
      <c r="G42" s="663"/>
      <c r="H42" s="663"/>
      <c r="I42" s="663"/>
      <c r="J42" s="663"/>
      <c r="K42" s="663"/>
      <c r="L42" s="663"/>
      <c r="M42" s="663"/>
      <c r="N42" s="663"/>
      <c r="O42" s="663"/>
      <c r="P42" s="663"/>
      <c r="Q42" s="664"/>
      <c r="R42" s="665" t="s">
        <v>236</v>
      </c>
      <c r="S42" s="666"/>
      <c r="T42" s="666"/>
      <c r="U42" s="666"/>
      <c r="V42" s="666"/>
      <c r="W42" s="666"/>
      <c r="X42" s="666"/>
      <c r="Y42" s="667"/>
      <c r="Z42" s="668" t="s">
        <v>236</v>
      </c>
      <c r="AA42" s="668"/>
      <c r="AB42" s="668"/>
      <c r="AC42" s="668"/>
      <c r="AD42" s="669" t="s">
        <v>129</v>
      </c>
      <c r="AE42" s="669"/>
      <c r="AF42" s="669"/>
      <c r="AG42" s="669"/>
      <c r="AH42" s="669"/>
      <c r="AI42" s="669"/>
      <c r="AJ42" s="669"/>
      <c r="AK42" s="669"/>
      <c r="AL42" s="670" t="s">
        <v>236</v>
      </c>
      <c r="AM42" s="671"/>
      <c r="AN42" s="671"/>
      <c r="AO42" s="672"/>
      <c r="AQ42" s="750" t="s">
        <v>353</v>
      </c>
      <c r="AR42" s="751"/>
      <c r="AS42" s="751"/>
      <c r="AT42" s="751"/>
      <c r="AU42" s="751"/>
      <c r="AV42" s="751"/>
      <c r="AW42" s="751"/>
      <c r="AX42" s="751"/>
      <c r="AY42" s="752"/>
      <c r="AZ42" s="759">
        <v>330024</v>
      </c>
      <c r="BA42" s="760"/>
      <c r="BB42" s="760"/>
      <c r="BC42" s="760"/>
      <c r="BD42" s="736"/>
      <c r="BE42" s="736"/>
      <c r="BF42" s="738"/>
      <c r="BG42" s="748"/>
      <c r="BH42" s="749"/>
      <c r="BI42" s="749"/>
      <c r="BJ42" s="749"/>
      <c r="BK42" s="749"/>
      <c r="BL42" s="223"/>
      <c r="BM42" s="691" t="s">
        <v>354</v>
      </c>
      <c r="BN42" s="691"/>
      <c r="BO42" s="691"/>
      <c r="BP42" s="691"/>
      <c r="BQ42" s="691"/>
      <c r="BR42" s="691"/>
      <c r="BS42" s="691"/>
      <c r="BT42" s="691"/>
      <c r="BU42" s="692"/>
      <c r="BV42" s="759">
        <v>400</v>
      </c>
      <c r="BW42" s="760"/>
      <c r="BX42" s="760"/>
      <c r="BY42" s="760"/>
      <c r="BZ42" s="760"/>
      <c r="CA42" s="760"/>
      <c r="CB42" s="772"/>
      <c r="CD42" s="662" t="s">
        <v>355</v>
      </c>
      <c r="CE42" s="663"/>
      <c r="CF42" s="663"/>
      <c r="CG42" s="663"/>
      <c r="CH42" s="663"/>
      <c r="CI42" s="663"/>
      <c r="CJ42" s="663"/>
      <c r="CK42" s="663"/>
      <c r="CL42" s="663"/>
      <c r="CM42" s="663"/>
      <c r="CN42" s="663"/>
      <c r="CO42" s="663"/>
      <c r="CP42" s="663"/>
      <c r="CQ42" s="664"/>
      <c r="CR42" s="665">
        <v>641622</v>
      </c>
      <c r="CS42" s="705"/>
      <c r="CT42" s="705"/>
      <c r="CU42" s="705"/>
      <c r="CV42" s="705"/>
      <c r="CW42" s="705"/>
      <c r="CX42" s="705"/>
      <c r="CY42" s="706"/>
      <c r="CZ42" s="670">
        <v>6.8</v>
      </c>
      <c r="DA42" s="699"/>
      <c r="DB42" s="699"/>
      <c r="DC42" s="707"/>
      <c r="DD42" s="674">
        <v>147510</v>
      </c>
      <c r="DE42" s="705"/>
      <c r="DF42" s="705"/>
      <c r="DG42" s="705"/>
      <c r="DH42" s="705"/>
      <c r="DI42" s="705"/>
      <c r="DJ42" s="705"/>
      <c r="DK42" s="706"/>
      <c r="DL42" s="756"/>
      <c r="DM42" s="757"/>
      <c r="DN42" s="757"/>
      <c r="DO42" s="757"/>
      <c r="DP42" s="757"/>
      <c r="DQ42" s="757"/>
      <c r="DR42" s="757"/>
      <c r="DS42" s="757"/>
      <c r="DT42" s="757"/>
      <c r="DU42" s="757"/>
      <c r="DV42" s="758"/>
      <c r="DW42" s="753"/>
      <c r="DX42" s="754"/>
      <c r="DY42" s="754"/>
      <c r="DZ42" s="754"/>
      <c r="EA42" s="754"/>
      <c r="EB42" s="754"/>
      <c r="EC42" s="755"/>
    </row>
    <row r="43" spans="2:133" ht="11.25" customHeight="1" x14ac:dyDescent="0.2">
      <c r="B43" s="662" t="s">
        <v>356</v>
      </c>
      <c r="C43" s="663"/>
      <c r="D43" s="663"/>
      <c r="E43" s="663"/>
      <c r="F43" s="663"/>
      <c r="G43" s="663"/>
      <c r="H43" s="663"/>
      <c r="I43" s="663"/>
      <c r="J43" s="663"/>
      <c r="K43" s="663"/>
      <c r="L43" s="663"/>
      <c r="M43" s="663"/>
      <c r="N43" s="663"/>
      <c r="O43" s="663"/>
      <c r="P43" s="663"/>
      <c r="Q43" s="664"/>
      <c r="R43" s="665">
        <v>80212</v>
      </c>
      <c r="S43" s="666"/>
      <c r="T43" s="666"/>
      <c r="U43" s="666"/>
      <c r="V43" s="666"/>
      <c r="W43" s="666"/>
      <c r="X43" s="666"/>
      <c r="Y43" s="667"/>
      <c r="Z43" s="668">
        <v>0.8</v>
      </c>
      <c r="AA43" s="668"/>
      <c r="AB43" s="668"/>
      <c r="AC43" s="668"/>
      <c r="AD43" s="669" t="s">
        <v>236</v>
      </c>
      <c r="AE43" s="669"/>
      <c r="AF43" s="669"/>
      <c r="AG43" s="669"/>
      <c r="AH43" s="669"/>
      <c r="AI43" s="669"/>
      <c r="AJ43" s="669"/>
      <c r="AK43" s="669"/>
      <c r="AL43" s="670" t="s">
        <v>236</v>
      </c>
      <c r="AM43" s="671"/>
      <c r="AN43" s="671"/>
      <c r="AO43" s="672"/>
      <c r="BV43" s="224"/>
      <c r="BW43" s="224"/>
      <c r="BX43" s="224"/>
      <c r="BY43" s="224"/>
      <c r="BZ43" s="224"/>
      <c r="CA43" s="224"/>
      <c r="CB43" s="224"/>
      <c r="CD43" s="662" t="s">
        <v>357</v>
      </c>
      <c r="CE43" s="663"/>
      <c r="CF43" s="663"/>
      <c r="CG43" s="663"/>
      <c r="CH43" s="663"/>
      <c r="CI43" s="663"/>
      <c r="CJ43" s="663"/>
      <c r="CK43" s="663"/>
      <c r="CL43" s="663"/>
      <c r="CM43" s="663"/>
      <c r="CN43" s="663"/>
      <c r="CO43" s="663"/>
      <c r="CP43" s="663"/>
      <c r="CQ43" s="664"/>
      <c r="CR43" s="665">
        <v>1100</v>
      </c>
      <c r="CS43" s="705"/>
      <c r="CT43" s="705"/>
      <c r="CU43" s="705"/>
      <c r="CV43" s="705"/>
      <c r="CW43" s="705"/>
      <c r="CX43" s="705"/>
      <c r="CY43" s="706"/>
      <c r="CZ43" s="670">
        <v>0</v>
      </c>
      <c r="DA43" s="699"/>
      <c r="DB43" s="699"/>
      <c r="DC43" s="707"/>
      <c r="DD43" s="674" t="s">
        <v>236</v>
      </c>
      <c r="DE43" s="705"/>
      <c r="DF43" s="705"/>
      <c r="DG43" s="705"/>
      <c r="DH43" s="705"/>
      <c r="DI43" s="705"/>
      <c r="DJ43" s="705"/>
      <c r="DK43" s="706"/>
      <c r="DL43" s="756"/>
      <c r="DM43" s="757"/>
      <c r="DN43" s="757"/>
      <c r="DO43" s="757"/>
      <c r="DP43" s="757"/>
      <c r="DQ43" s="757"/>
      <c r="DR43" s="757"/>
      <c r="DS43" s="757"/>
      <c r="DT43" s="757"/>
      <c r="DU43" s="757"/>
      <c r="DV43" s="758"/>
      <c r="DW43" s="753"/>
      <c r="DX43" s="754"/>
      <c r="DY43" s="754"/>
      <c r="DZ43" s="754"/>
      <c r="EA43" s="754"/>
      <c r="EB43" s="754"/>
      <c r="EC43" s="755"/>
    </row>
    <row r="44" spans="2:133" ht="11.25" customHeight="1" x14ac:dyDescent="0.2">
      <c r="B44" s="709" t="s">
        <v>358</v>
      </c>
      <c r="C44" s="710"/>
      <c r="D44" s="710"/>
      <c r="E44" s="710"/>
      <c r="F44" s="710"/>
      <c r="G44" s="710"/>
      <c r="H44" s="710"/>
      <c r="I44" s="710"/>
      <c r="J44" s="710"/>
      <c r="K44" s="710"/>
      <c r="L44" s="710"/>
      <c r="M44" s="710"/>
      <c r="N44" s="710"/>
      <c r="O44" s="710"/>
      <c r="P44" s="710"/>
      <c r="Q44" s="711"/>
      <c r="R44" s="759">
        <v>9604820</v>
      </c>
      <c r="S44" s="760"/>
      <c r="T44" s="760"/>
      <c r="U44" s="760"/>
      <c r="V44" s="760"/>
      <c r="W44" s="760"/>
      <c r="X44" s="760"/>
      <c r="Y44" s="761"/>
      <c r="Z44" s="762">
        <v>100</v>
      </c>
      <c r="AA44" s="762"/>
      <c r="AB44" s="762"/>
      <c r="AC44" s="762"/>
      <c r="AD44" s="763">
        <v>3114662</v>
      </c>
      <c r="AE44" s="763"/>
      <c r="AF44" s="763"/>
      <c r="AG44" s="763"/>
      <c r="AH44" s="763"/>
      <c r="AI44" s="763"/>
      <c r="AJ44" s="763"/>
      <c r="AK44" s="763"/>
      <c r="AL44" s="764">
        <v>100</v>
      </c>
      <c r="AM44" s="737"/>
      <c r="AN44" s="737"/>
      <c r="AO44" s="765"/>
      <c r="CD44" s="766" t="s">
        <v>304</v>
      </c>
      <c r="CE44" s="767"/>
      <c r="CF44" s="662" t="s">
        <v>359</v>
      </c>
      <c r="CG44" s="663"/>
      <c r="CH44" s="663"/>
      <c r="CI44" s="663"/>
      <c r="CJ44" s="663"/>
      <c r="CK44" s="663"/>
      <c r="CL44" s="663"/>
      <c r="CM44" s="663"/>
      <c r="CN44" s="663"/>
      <c r="CO44" s="663"/>
      <c r="CP44" s="663"/>
      <c r="CQ44" s="664"/>
      <c r="CR44" s="665">
        <v>579974</v>
      </c>
      <c r="CS44" s="666"/>
      <c r="CT44" s="666"/>
      <c r="CU44" s="666"/>
      <c r="CV44" s="666"/>
      <c r="CW44" s="666"/>
      <c r="CX44" s="666"/>
      <c r="CY44" s="667"/>
      <c r="CZ44" s="670">
        <v>6.2</v>
      </c>
      <c r="DA44" s="671"/>
      <c r="DB44" s="671"/>
      <c r="DC44" s="683"/>
      <c r="DD44" s="674">
        <v>146675</v>
      </c>
      <c r="DE44" s="666"/>
      <c r="DF44" s="666"/>
      <c r="DG44" s="666"/>
      <c r="DH44" s="666"/>
      <c r="DI44" s="666"/>
      <c r="DJ44" s="666"/>
      <c r="DK44" s="667"/>
      <c r="DL44" s="756"/>
      <c r="DM44" s="757"/>
      <c r="DN44" s="757"/>
      <c r="DO44" s="757"/>
      <c r="DP44" s="757"/>
      <c r="DQ44" s="757"/>
      <c r="DR44" s="757"/>
      <c r="DS44" s="757"/>
      <c r="DT44" s="757"/>
      <c r="DU44" s="757"/>
      <c r="DV44" s="758"/>
      <c r="DW44" s="753"/>
      <c r="DX44" s="754"/>
      <c r="DY44" s="754"/>
      <c r="DZ44" s="754"/>
      <c r="EA44" s="754"/>
      <c r="EB44" s="754"/>
      <c r="EC44" s="755"/>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68"/>
      <c r="CE45" s="769"/>
      <c r="CF45" s="662" t="s">
        <v>360</v>
      </c>
      <c r="CG45" s="663"/>
      <c r="CH45" s="663"/>
      <c r="CI45" s="663"/>
      <c r="CJ45" s="663"/>
      <c r="CK45" s="663"/>
      <c r="CL45" s="663"/>
      <c r="CM45" s="663"/>
      <c r="CN45" s="663"/>
      <c r="CO45" s="663"/>
      <c r="CP45" s="663"/>
      <c r="CQ45" s="664"/>
      <c r="CR45" s="665">
        <v>290419</v>
      </c>
      <c r="CS45" s="705"/>
      <c r="CT45" s="705"/>
      <c r="CU45" s="705"/>
      <c r="CV45" s="705"/>
      <c r="CW45" s="705"/>
      <c r="CX45" s="705"/>
      <c r="CY45" s="706"/>
      <c r="CZ45" s="670">
        <v>3.1</v>
      </c>
      <c r="DA45" s="699"/>
      <c r="DB45" s="699"/>
      <c r="DC45" s="707"/>
      <c r="DD45" s="674">
        <v>41369</v>
      </c>
      <c r="DE45" s="705"/>
      <c r="DF45" s="705"/>
      <c r="DG45" s="705"/>
      <c r="DH45" s="705"/>
      <c r="DI45" s="705"/>
      <c r="DJ45" s="705"/>
      <c r="DK45" s="706"/>
      <c r="DL45" s="756"/>
      <c r="DM45" s="757"/>
      <c r="DN45" s="757"/>
      <c r="DO45" s="757"/>
      <c r="DP45" s="757"/>
      <c r="DQ45" s="757"/>
      <c r="DR45" s="757"/>
      <c r="DS45" s="757"/>
      <c r="DT45" s="757"/>
      <c r="DU45" s="757"/>
      <c r="DV45" s="758"/>
      <c r="DW45" s="753"/>
      <c r="DX45" s="754"/>
      <c r="DY45" s="754"/>
      <c r="DZ45" s="754"/>
      <c r="EA45" s="754"/>
      <c r="EB45" s="754"/>
      <c r="EC45" s="755"/>
    </row>
    <row r="46" spans="2:133" ht="11.25" customHeight="1" x14ac:dyDescent="0.2">
      <c r="B46" s="226" t="s">
        <v>361</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68"/>
      <c r="CE46" s="769"/>
      <c r="CF46" s="662" t="s">
        <v>362</v>
      </c>
      <c r="CG46" s="663"/>
      <c r="CH46" s="663"/>
      <c r="CI46" s="663"/>
      <c r="CJ46" s="663"/>
      <c r="CK46" s="663"/>
      <c r="CL46" s="663"/>
      <c r="CM46" s="663"/>
      <c r="CN46" s="663"/>
      <c r="CO46" s="663"/>
      <c r="CP46" s="663"/>
      <c r="CQ46" s="664"/>
      <c r="CR46" s="665">
        <v>282355</v>
      </c>
      <c r="CS46" s="666"/>
      <c r="CT46" s="666"/>
      <c r="CU46" s="666"/>
      <c r="CV46" s="666"/>
      <c r="CW46" s="666"/>
      <c r="CX46" s="666"/>
      <c r="CY46" s="667"/>
      <c r="CZ46" s="670">
        <v>3</v>
      </c>
      <c r="DA46" s="671"/>
      <c r="DB46" s="671"/>
      <c r="DC46" s="683"/>
      <c r="DD46" s="674">
        <v>98106</v>
      </c>
      <c r="DE46" s="666"/>
      <c r="DF46" s="666"/>
      <c r="DG46" s="666"/>
      <c r="DH46" s="666"/>
      <c r="DI46" s="666"/>
      <c r="DJ46" s="666"/>
      <c r="DK46" s="667"/>
      <c r="DL46" s="756"/>
      <c r="DM46" s="757"/>
      <c r="DN46" s="757"/>
      <c r="DO46" s="757"/>
      <c r="DP46" s="757"/>
      <c r="DQ46" s="757"/>
      <c r="DR46" s="757"/>
      <c r="DS46" s="757"/>
      <c r="DT46" s="757"/>
      <c r="DU46" s="757"/>
      <c r="DV46" s="758"/>
      <c r="DW46" s="753"/>
      <c r="DX46" s="754"/>
      <c r="DY46" s="754"/>
      <c r="DZ46" s="754"/>
      <c r="EA46" s="754"/>
      <c r="EB46" s="754"/>
      <c r="EC46" s="755"/>
    </row>
    <row r="47" spans="2:133" ht="11.25" customHeight="1" x14ac:dyDescent="0.2">
      <c r="B47" s="784" t="s">
        <v>363</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364</v>
      </c>
      <c r="CG47" s="663"/>
      <c r="CH47" s="663"/>
      <c r="CI47" s="663"/>
      <c r="CJ47" s="663"/>
      <c r="CK47" s="663"/>
      <c r="CL47" s="663"/>
      <c r="CM47" s="663"/>
      <c r="CN47" s="663"/>
      <c r="CO47" s="663"/>
      <c r="CP47" s="663"/>
      <c r="CQ47" s="664"/>
      <c r="CR47" s="665">
        <v>61648</v>
      </c>
      <c r="CS47" s="705"/>
      <c r="CT47" s="705"/>
      <c r="CU47" s="705"/>
      <c r="CV47" s="705"/>
      <c r="CW47" s="705"/>
      <c r="CX47" s="705"/>
      <c r="CY47" s="706"/>
      <c r="CZ47" s="670">
        <v>0.7</v>
      </c>
      <c r="DA47" s="699"/>
      <c r="DB47" s="699"/>
      <c r="DC47" s="707"/>
      <c r="DD47" s="674">
        <v>835</v>
      </c>
      <c r="DE47" s="705"/>
      <c r="DF47" s="705"/>
      <c r="DG47" s="705"/>
      <c r="DH47" s="705"/>
      <c r="DI47" s="705"/>
      <c r="DJ47" s="705"/>
      <c r="DK47" s="706"/>
      <c r="DL47" s="756"/>
      <c r="DM47" s="757"/>
      <c r="DN47" s="757"/>
      <c r="DO47" s="757"/>
      <c r="DP47" s="757"/>
      <c r="DQ47" s="757"/>
      <c r="DR47" s="757"/>
      <c r="DS47" s="757"/>
      <c r="DT47" s="757"/>
      <c r="DU47" s="757"/>
      <c r="DV47" s="758"/>
      <c r="DW47" s="753"/>
      <c r="DX47" s="754"/>
      <c r="DY47" s="754"/>
      <c r="DZ47" s="754"/>
      <c r="EA47" s="754"/>
      <c r="EB47" s="754"/>
      <c r="EC47" s="755"/>
    </row>
    <row r="48" spans="2:133" ht="11" x14ac:dyDescent="0.2">
      <c r="B48" s="783" t="s">
        <v>365</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366</v>
      </c>
      <c r="CG48" s="663"/>
      <c r="CH48" s="663"/>
      <c r="CI48" s="663"/>
      <c r="CJ48" s="663"/>
      <c r="CK48" s="663"/>
      <c r="CL48" s="663"/>
      <c r="CM48" s="663"/>
      <c r="CN48" s="663"/>
      <c r="CO48" s="663"/>
      <c r="CP48" s="663"/>
      <c r="CQ48" s="664"/>
      <c r="CR48" s="665" t="s">
        <v>129</v>
      </c>
      <c r="CS48" s="666"/>
      <c r="CT48" s="666"/>
      <c r="CU48" s="666"/>
      <c r="CV48" s="666"/>
      <c r="CW48" s="666"/>
      <c r="CX48" s="666"/>
      <c r="CY48" s="667"/>
      <c r="CZ48" s="670" t="s">
        <v>236</v>
      </c>
      <c r="DA48" s="671"/>
      <c r="DB48" s="671"/>
      <c r="DC48" s="683"/>
      <c r="DD48" s="674" t="s">
        <v>129</v>
      </c>
      <c r="DE48" s="666"/>
      <c r="DF48" s="666"/>
      <c r="DG48" s="666"/>
      <c r="DH48" s="666"/>
      <c r="DI48" s="666"/>
      <c r="DJ48" s="666"/>
      <c r="DK48" s="667"/>
      <c r="DL48" s="756"/>
      <c r="DM48" s="757"/>
      <c r="DN48" s="757"/>
      <c r="DO48" s="757"/>
      <c r="DP48" s="757"/>
      <c r="DQ48" s="757"/>
      <c r="DR48" s="757"/>
      <c r="DS48" s="757"/>
      <c r="DT48" s="757"/>
      <c r="DU48" s="757"/>
      <c r="DV48" s="758"/>
      <c r="DW48" s="753"/>
      <c r="DX48" s="754"/>
      <c r="DY48" s="754"/>
      <c r="DZ48" s="754"/>
      <c r="EA48" s="754"/>
      <c r="EB48" s="754"/>
      <c r="EC48" s="755"/>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709" t="s">
        <v>367</v>
      </c>
      <c r="CE49" s="710"/>
      <c r="CF49" s="710"/>
      <c r="CG49" s="710"/>
      <c r="CH49" s="710"/>
      <c r="CI49" s="710"/>
      <c r="CJ49" s="710"/>
      <c r="CK49" s="710"/>
      <c r="CL49" s="710"/>
      <c r="CM49" s="710"/>
      <c r="CN49" s="710"/>
      <c r="CO49" s="710"/>
      <c r="CP49" s="710"/>
      <c r="CQ49" s="711"/>
      <c r="CR49" s="759">
        <v>9380353</v>
      </c>
      <c r="CS49" s="736"/>
      <c r="CT49" s="736"/>
      <c r="CU49" s="736"/>
      <c r="CV49" s="736"/>
      <c r="CW49" s="736"/>
      <c r="CX49" s="736"/>
      <c r="CY49" s="773"/>
      <c r="CZ49" s="764">
        <v>100</v>
      </c>
      <c r="DA49" s="774"/>
      <c r="DB49" s="774"/>
      <c r="DC49" s="775"/>
      <c r="DD49" s="776">
        <v>3653382</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t="11"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5+i0TvOReAuDRjQwrR59N48bKnmQC+37KcChvuY/SJ3yKnCi4fAG+LpmGWZ2HtwjaZSQfSHN8UGJWCD2RInQfg==" saltValue="UyeMza3/xQ9eqqwnY7IbxQ=="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 zeroHeight="1" x14ac:dyDescent="0.2"/>
  <cols>
    <col min="1" max="130" width="2.7265625" style="234" customWidth="1"/>
    <col min="131" max="131" width="1.63281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785" t="s">
        <v>368</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86" t="s">
        <v>369</v>
      </c>
      <c r="DK2" s="787"/>
      <c r="DL2" s="787"/>
      <c r="DM2" s="787"/>
      <c r="DN2" s="787"/>
      <c r="DO2" s="788"/>
      <c r="DP2" s="231"/>
      <c r="DQ2" s="786" t="s">
        <v>370</v>
      </c>
      <c r="DR2" s="787"/>
      <c r="DS2" s="787"/>
      <c r="DT2" s="787"/>
      <c r="DU2" s="787"/>
      <c r="DV2" s="787"/>
      <c r="DW2" s="787"/>
      <c r="DX2" s="787"/>
      <c r="DY2" s="787"/>
      <c r="DZ2" s="788"/>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789" t="s">
        <v>371</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35"/>
      <c r="BA4" s="235"/>
      <c r="BB4" s="235"/>
      <c r="BC4" s="235"/>
      <c r="BD4" s="235"/>
      <c r="BE4" s="236"/>
      <c r="BF4" s="236"/>
      <c r="BG4" s="236"/>
      <c r="BH4" s="236"/>
      <c r="BI4" s="236"/>
      <c r="BJ4" s="236"/>
      <c r="BK4" s="236"/>
      <c r="BL4" s="236"/>
      <c r="BM4" s="236"/>
      <c r="BN4" s="236"/>
      <c r="BO4" s="236"/>
      <c r="BP4" s="236"/>
      <c r="BQ4" s="790" t="s">
        <v>372</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7"/>
    </row>
    <row r="5" spans="1:131" s="238" customFormat="1" ht="26.25" customHeight="1" x14ac:dyDescent="0.2">
      <c r="A5" s="791" t="s">
        <v>373</v>
      </c>
      <c r="B5" s="792"/>
      <c r="C5" s="792"/>
      <c r="D5" s="792"/>
      <c r="E5" s="792"/>
      <c r="F5" s="792"/>
      <c r="G5" s="792"/>
      <c r="H5" s="792"/>
      <c r="I5" s="792"/>
      <c r="J5" s="792"/>
      <c r="K5" s="792"/>
      <c r="L5" s="792"/>
      <c r="M5" s="792"/>
      <c r="N5" s="792"/>
      <c r="O5" s="792"/>
      <c r="P5" s="793"/>
      <c r="Q5" s="797" t="s">
        <v>374</v>
      </c>
      <c r="R5" s="798"/>
      <c r="S5" s="798"/>
      <c r="T5" s="798"/>
      <c r="U5" s="799"/>
      <c r="V5" s="797" t="s">
        <v>375</v>
      </c>
      <c r="W5" s="798"/>
      <c r="X5" s="798"/>
      <c r="Y5" s="798"/>
      <c r="Z5" s="799"/>
      <c r="AA5" s="797" t="s">
        <v>376</v>
      </c>
      <c r="AB5" s="798"/>
      <c r="AC5" s="798"/>
      <c r="AD5" s="798"/>
      <c r="AE5" s="798"/>
      <c r="AF5" s="803" t="s">
        <v>377</v>
      </c>
      <c r="AG5" s="798"/>
      <c r="AH5" s="798"/>
      <c r="AI5" s="798"/>
      <c r="AJ5" s="804"/>
      <c r="AK5" s="798" t="s">
        <v>378</v>
      </c>
      <c r="AL5" s="798"/>
      <c r="AM5" s="798"/>
      <c r="AN5" s="798"/>
      <c r="AO5" s="799"/>
      <c r="AP5" s="797" t="s">
        <v>379</v>
      </c>
      <c r="AQ5" s="798"/>
      <c r="AR5" s="798"/>
      <c r="AS5" s="798"/>
      <c r="AT5" s="799"/>
      <c r="AU5" s="797" t="s">
        <v>380</v>
      </c>
      <c r="AV5" s="798"/>
      <c r="AW5" s="798"/>
      <c r="AX5" s="798"/>
      <c r="AY5" s="804"/>
      <c r="AZ5" s="235"/>
      <c r="BA5" s="235"/>
      <c r="BB5" s="235"/>
      <c r="BC5" s="235"/>
      <c r="BD5" s="235"/>
      <c r="BE5" s="236"/>
      <c r="BF5" s="236"/>
      <c r="BG5" s="236"/>
      <c r="BH5" s="236"/>
      <c r="BI5" s="236"/>
      <c r="BJ5" s="236"/>
      <c r="BK5" s="236"/>
      <c r="BL5" s="236"/>
      <c r="BM5" s="236"/>
      <c r="BN5" s="236"/>
      <c r="BO5" s="236"/>
      <c r="BP5" s="236"/>
      <c r="BQ5" s="791" t="s">
        <v>381</v>
      </c>
      <c r="BR5" s="792"/>
      <c r="BS5" s="792"/>
      <c r="BT5" s="792"/>
      <c r="BU5" s="792"/>
      <c r="BV5" s="792"/>
      <c r="BW5" s="792"/>
      <c r="BX5" s="792"/>
      <c r="BY5" s="792"/>
      <c r="BZ5" s="792"/>
      <c r="CA5" s="792"/>
      <c r="CB5" s="792"/>
      <c r="CC5" s="792"/>
      <c r="CD5" s="792"/>
      <c r="CE5" s="792"/>
      <c r="CF5" s="792"/>
      <c r="CG5" s="793"/>
      <c r="CH5" s="797" t="s">
        <v>382</v>
      </c>
      <c r="CI5" s="798"/>
      <c r="CJ5" s="798"/>
      <c r="CK5" s="798"/>
      <c r="CL5" s="799"/>
      <c r="CM5" s="797" t="s">
        <v>383</v>
      </c>
      <c r="CN5" s="798"/>
      <c r="CO5" s="798"/>
      <c r="CP5" s="798"/>
      <c r="CQ5" s="799"/>
      <c r="CR5" s="797" t="s">
        <v>384</v>
      </c>
      <c r="CS5" s="798"/>
      <c r="CT5" s="798"/>
      <c r="CU5" s="798"/>
      <c r="CV5" s="799"/>
      <c r="CW5" s="797" t="s">
        <v>385</v>
      </c>
      <c r="CX5" s="798"/>
      <c r="CY5" s="798"/>
      <c r="CZ5" s="798"/>
      <c r="DA5" s="799"/>
      <c r="DB5" s="797" t="s">
        <v>386</v>
      </c>
      <c r="DC5" s="798"/>
      <c r="DD5" s="798"/>
      <c r="DE5" s="798"/>
      <c r="DF5" s="799"/>
      <c r="DG5" s="827" t="s">
        <v>387</v>
      </c>
      <c r="DH5" s="828"/>
      <c r="DI5" s="828"/>
      <c r="DJ5" s="828"/>
      <c r="DK5" s="829"/>
      <c r="DL5" s="827" t="s">
        <v>388</v>
      </c>
      <c r="DM5" s="828"/>
      <c r="DN5" s="828"/>
      <c r="DO5" s="828"/>
      <c r="DP5" s="829"/>
      <c r="DQ5" s="797" t="s">
        <v>389</v>
      </c>
      <c r="DR5" s="798"/>
      <c r="DS5" s="798"/>
      <c r="DT5" s="798"/>
      <c r="DU5" s="799"/>
      <c r="DV5" s="797" t="s">
        <v>380</v>
      </c>
      <c r="DW5" s="798"/>
      <c r="DX5" s="798"/>
      <c r="DY5" s="798"/>
      <c r="DZ5" s="804"/>
      <c r="EA5" s="237"/>
    </row>
    <row r="6" spans="1:131" s="238" customFormat="1" ht="26.25" customHeight="1" thickBot="1" x14ac:dyDescent="0.25">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35"/>
      <c r="BA6" s="235"/>
      <c r="BB6" s="235"/>
      <c r="BC6" s="235"/>
      <c r="BD6" s="235"/>
      <c r="BE6" s="236"/>
      <c r="BF6" s="236"/>
      <c r="BG6" s="236"/>
      <c r="BH6" s="236"/>
      <c r="BI6" s="236"/>
      <c r="BJ6" s="236"/>
      <c r="BK6" s="236"/>
      <c r="BL6" s="236"/>
      <c r="BM6" s="236"/>
      <c r="BN6" s="236"/>
      <c r="BO6" s="236"/>
      <c r="BP6" s="236"/>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7"/>
    </row>
    <row r="7" spans="1:131" s="238" customFormat="1" ht="26.25" customHeight="1" thickTop="1" x14ac:dyDescent="0.2">
      <c r="A7" s="239">
        <v>1</v>
      </c>
      <c r="B7" s="813" t="s">
        <v>390</v>
      </c>
      <c r="C7" s="814"/>
      <c r="D7" s="814"/>
      <c r="E7" s="814"/>
      <c r="F7" s="814"/>
      <c r="G7" s="814"/>
      <c r="H7" s="814"/>
      <c r="I7" s="814"/>
      <c r="J7" s="814"/>
      <c r="K7" s="814"/>
      <c r="L7" s="814"/>
      <c r="M7" s="814"/>
      <c r="N7" s="814"/>
      <c r="O7" s="814"/>
      <c r="P7" s="815"/>
      <c r="Q7" s="816">
        <v>9583</v>
      </c>
      <c r="R7" s="817"/>
      <c r="S7" s="817"/>
      <c r="T7" s="817"/>
      <c r="U7" s="817"/>
      <c r="V7" s="817">
        <v>9361</v>
      </c>
      <c r="W7" s="817"/>
      <c r="X7" s="817"/>
      <c r="Y7" s="817"/>
      <c r="Z7" s="817"/>
      <c r="AA7" s="817">
        <v>222</v>
      </c>
      <c r="AB7" s="817"/>
      <c r="AC7" s="817"/>
      <c r="AD7" s="817"/>
      <c r="AE7" s="818"/>
      <c r="AF7" s="819">
        <v>169</v>
      </c>
      <c r="AG7" s="820"/>
      <c r="AH7" s="820"/>
      <c r="AI7" s="820"/>
      <c r="AJ7" s="821"/>
      <c r="AK7" s="822">
        <v>354</v>
      </c>
      <c r="AL7" s="823"/>
      <c r="AM7" s="823"/>
      <c r="AN7" s="823"/>
      <c r="AO7" s="823"/>
      <c r="AP7" s="823">
        <v>5258</v>
      </c>
      <c r="AQ7" s="823"/>
      <c r="AR7" s="823"/>
      <c r="AS7" s="823"/>
      <c r="AT7" s="823"/>
      <c r="AU7" s="824"/>
      <c r="AV7" s="824"/>
      <c r="AW7" s="824"/>
      <c r="AX7" s="824"/>
      <c r="AY7" s="825"/>
      <c r="AZ7" s="235"/>
      <c r="BA7" s="235"/>
      <c r="BB7" s="235"/>
      <c r="BC7" s="235"/>
      <c r="BD7" s="235"/>
      <c r="BE7" s="236"/>
      <c r="BF7" s="236"/>
      <c r="BG7" s="236"/>
      <c r="BH7" s="236"/>
      <c r="BI7" s="236"/>
      <c r="BJ7" s="236"/>
      <c r="BK7" s="236"/>
      <c r="BL7" s="236"/>
      <c r="BM7" s="236"/>
      <c r="BN7" s="236"/>
      <c r="BO7" s="236"/>
      <c r="BP7" s="236"/>
      <c r="BQ7" s="239">
        <v>1</v>
      </c>
      <c r="BR7" s="240"/>
      <c r="BS7" s="810"/>
      <c r="BT7" s="811"/>
      <c r="BU7" s="811"/>
      <c r="BV7" s="811"/>
      <c r="BW7" s="811"/>
      <c r="BX7" s="811"/>
      <c r="BY7" s="811"/>
      <c r="BZ7" s="811"/>
      <c r="CA7" s="811"/>
      <c r="CB7" s="811"/>
      <c r="CC7" s="811"/>
      <c r="CD7" s="811"/>
      <c r="CE7" s="811"/>
      <c r="CF7" s="811"/>
      <c r="CG7" s="826"/>
      <c r="CH7" s="807"/>
      <c r="CI7" s="808"/>
      <c r="CJ7" s="808"/>
      <c r="CK7" s="808"/>
      <c r="CL7" s="809"/>
      <c r="CM7" s="807"/>
      <c r="CN7" s="808"/>
      <c r="CO7" s="808"/>
      <c r="CP7" s="808"/>
      <c r="CQ7" s="809"/>
      <c r="CR7" s="807"/>
      <c r="CS7" s="808"/>
      <c r="CT7" s="808"/>
      <c r="CU7" s="808"/>
      <c r="CV7" s="809"/>
      <c r="CW7" s="807"/>
      <c r="CX7" s="808"/>
      <c r="CY7" s="808"/>
      <c r="CZ7" s="808"/>
      <c r="DA7" s="809"/>
      <c r="DB7" s="807"/>
      <c r="DC7" s="808"/>
      <c r="DD7" s="808"/>
      <c r="DE7" s="808"/>
      <c r="DF7" s="809"/>
      <c r="DG7" s="807"/>
      <c r="DH7" s="808"/>
      <c r="DI7" s="808"/>
      <c r="DJ7" s="808"/>
      <c r="DK7" s="809"/>
      <c r="DL7" s="807"/>
      <c r="DM7" s="808"/>
      <c r="DN7" s="808"/>
      <c r="DO7" s="808"/>
      <c r="DP7" s="809"/>
      <c r="DQ7" s="807"/>
      <c r="DR7" s="808"/>
      <c r="DS7" s="808"/>
      <c r="DT7" s="808"/>
      <c r="DU7" s="809"/>
      <c r="DV7" s="810"/>
      <c r="DW7" s="811"/>
      <c r="DX7" s="811"/>
      <c r="DY7" s="811"/>
      <c r="DZ7" s="812"/>
      <c r="EA7" s="237"/>
    </row>
    <row r="8" spans="1:131" s="238" customFormat="1" ht="26.25" customHeight="1" x14ac:dyDescent="0.2">
      <c r="A8" s="241">
        <v>2</v>
      </c>
      <c r="B8" s="844" t="s">
        <v>391</v>
      </c>
      <c r="C8" s="845"/>
      <c r="D8" s="845"/>
      <c r="E8" s="845"/>
      <c r="F8" s="845"/>
      <c r="G8" s="845"/>
      <c r="H8" s="845"/>
      <c r="I8" s="845"/>
      <c r="J8" s="845"/>
      <c r="K8" s="845"/>
      <c r="L8" s="845"/>
      <c r="M8" s="845"/>
      <c r="N8" s="845"/>
      <c r="O8" s="845"/>
      <c r="P8" s="846"/>
      <c r="Q8" s="847">
        <v>18</v>
      </c>
      <c r="R8" s="848"/>
      <c r="S8" s="848"/>
      <c r="T8" s="848"/>
      <c r="U8" s="848"/>
      <c r="V8" s="848">
        <v>16</v>
      </c>
      <c r="W8" s="848"/>
      <c r="X8" s="848"/>
      <c r="Y8" s="848"/>
      <c r="Z8" s="848"/>
      <c r="AA8" s="848">
        <v>2</v>
      </c>
      <c r="AB8" s="848"/>
      <c r="AC8" s="848"/>
      <c r="AD8" s="848"/>
      <c r="AE8" s="849"/>
      <c r="AF8" s="850">
        <v>2</v>
      </c>
      <c r="AG8" s="851"/>
      <c r="AH8" s="851"/>
      <c r="AI8" s="851"/>
      <c r="AJ8" s="852"/>
      <c r="AK8" s="833"/>
      <c r="AL8" s="834"/>
      <c r="AM8" s="834"/>
      <c r="AN8" s="834"/>
      <c r="AO8" s="834"/>
      <c r="AP8" s="834"/>
      <c r="AQ8" s="834"/>
      <c r="AR8" s="834"/>
      <c r="AS8" s="834"/>
      <c r="AT8" s="834"/>
      <c r="AU8" s="835"/>
      <c r="AV8" s="835"/>
      <c r="AW8" s="835"/>
      <c r="AX8" s="835"/>
      <c r="AY8" s="836"/>
      <c r="AZ8" s="235"/>
      <c r="BA8" s="235"/>
      <c r="BB8" s="235"/>
      <c r="BC8" s="235"/>
      <c r="BD8" s="235"/>
      <c r="BE8" s="236"/>
      <c r="BF8" s="236"/>
      <c r="BG8" s="236"/>
      <c r="BH8" s="236"/>
      <c r="BI8" s="236"/>
      <c r="BJ8" s="236"/>
      <c r="BK8" s="236"/>
      <c r="BL8" s="236"/>
      <c r="BM8" s="236"/>
      <c r="BN8" s="236"/>
      <c r="BO8" s="236"/>
      <c r="BP8" s="236"/>
      <c r="BQ8" s="241">
        <v>2</v>
      </c>
      <c r="BR8" s="242"/>
      <c r="BS8" s="837"/>
      <c r="BT8" s="838"/>
      <c r="BU8" s="838"/>
      <c r="BV8" s="838"/>
      <c r="BW8" s="838"/>
      <c r="BX8" s="838"/>
      <c r="BY8" s="838"/>
      <c r="BZ8" s="838"/>
      <c r="CA8" s="838"/>
      <c r="CB8" s="838"/>
      <c r="CC8" s="838"/>
      <c r="CD8" s="838"/>
      <c r="CE8" s="838"/>
      <c r="CF8" s="838"/>
      <c r="CG8" s="839"/>
      <c r="CH8" s="840"/>
      <c r="CI8" s="841"/>
      <c r="CJ8" s="841"/>
      <c r="CK8" s="841"/>
      <c r="CL8" s="842"/>
      <c r="CM8" s="840"/>
      <c r="CN8" s="841"/>
      <c r="CO8" s="841"/>
      <c r="CP8" s="841"/>
      <c r="CQ8" s="842"/>
      <c r="CR8" s="840"/>
      <c r="CS8" s="841"/>
      <c r="CT8" s="841"/>
      <c r="CU8" s="841"/>
      <c r="CV8" s="842"/>
      <c r="CW8" s="840"/>
      <c r="CX8" s="841"/>
      <c r="CY8" s="841"/>
      <c r="CZ8" s="841"/>
      <c r="DA8" s="842"/>
      <c r="DB8" s="840"/>
      <c r="DC8" s="841"/>
      <c r="DD8" s="841"/>
      <c r="DE8" s="841"/>
      <c r="DF8" s="842"/>
      <c r="DG8" s="840"/>
      <c r="DH8" s="841"/>
      <c r="DI8" s="841"/>
      <c r="DJ8" s="841"/>
      <c r="DK8" s="842"/>
      <c r="DL8" s="840"/>
      <c r="DM8" s="841"/>
      <c r="DN8" s="841"/>
      <c r="DO8" s="841"/>
      <c r="DP8" s="842"/>
      <c r="DQ8" s="840"/>
      <c r="DR8" s="841"/>
      <c r="DS8" s="841"/>
      <c r="DT8" s="841"/>
      <c r="DU8" s="842"/>
      <c r="DV8" s="837"/>
      <c r="DW8" s="838"/>
      <c r="DX8" s="838"/>
      <c r="DY8" s="838"/>
      <c r="DZ8" s="843"/>
      <c r="EA8" s="237"/>
    </row>
    <row r="9" spans="1:131" s="238" customFormat="1" ht="26.25" customHeight="1" x14ac:dyDescent="0.2">
      <c r="A9" s="241">
        <v>3</v>
      </c>
      <c r="B9" s="844" t="s">
        <v>392</v>
      </c>
      <c r="C9" s="845"/>
      <c r="D9" s="845"/>
      <c r="E9" s="845"/>
      <c r="F9" s="845"/>
      <c r="G9" s="845"/>
      <c r="H9" s="845"/>
      <c r="I9" s="845"/>
      <c r="J9" s="845"/>
      <c r="K9" s="845"/>
      <c r="L9" s="845"/>
      <c r="M9" s="845"/>
      <c r="N9" s="845"/>
      <c r="O9" s="845"/>
      <c r="P9" s="846"/>
      <c r="Q9" s="847">
        <v>7</v>
      </c>
      <c r="R9" s="848"/>
      <c r="S9" s="848"/>
      <c r="T9" s="848"/>
      <c r="U9" s="848"/>
      <c r="V9" s="848">
        <v>7</v>
      </c>
      <c r="W9" s="848"/>
      <c r="X9" s="848"/>
      <c r="Y9" s="848"/>
      <c r="Z9" s="848"/>
      <c r="AA9" s="848"/>
      <c r="AB9" s="848"/>
      <c r="AC9" s="848"/>
      <c r="AD9" s="848"/>
      <c r="AE9" s="849"/>
      <c r="AF9" s="850" t="s">
        <v>393</v>
      </c>
      <c r="AG9" s="851"/>
      <c r="AH9" s="851"/>
      <c r="AI9" s="851"/>
      <c r="AJ9" s="852"/>
      <c r="AK9" s="833">
        <v>7</v>
      </c>
      <c r="AL9" s="834"/>
      <c r="AM9" s="834"/>
      <c r="AN9" s="834"/>
      <c r="AO9" s="834"/>
      <c r="AP9" s="834"/>
      <c r="AQ9" s="834"/>
      <c r="AR9" s="834"/>
      <c r="AS9" s="834"/>
      <c r="AT9" s="834"/>
      <c r="AU9" s="835"/>
      <c r="AV9" s="835"/>
      <c r="AW9" s="835"/>
      <c r="AX9" s="835"/>
      <c r="AY9" s="836"/>
      <c r="AZ9" s="235"/>
      <c r="BA9" s="235"/>
      <c r="BB9" s="235"/>
      <c r="BC9" s="235"/>
      <c r="BD9" s="235"/>
      <c r="BE9" s="236"/>
      <c r="BF9" s="236"/>
      <c r="BG9" s="236"/>
      <c r="BH9" s="236"/>
      <c r="BI9" s="236"/>
      <c r="BJ9" s="236"/>
      <c r="BK9" s="236"/>
      <c r="BL9" s="236"/>
      <c r="BM9" s="236"/>
      <c r="BN9" s="236"/>
      <c r="BO9" s="236"/>
      <c r="BP9" s="236"/>
      <c r="BQ9" s="241">
        <v>3</v>
      </c>
      <c r="BR9" s="242"/>
      <c r="BS9" s="837"/>
      <c r="BT9" s="838"/>
      <c r="BU9" s="838"/>
      <c r="BV9" s="838"/>
      <c r="BW9" s="838"/>
      <c r="BX9" s="838"/>
      <c r="BY9" s="838"/>
      <c r="BZ9" s="838"/>
      <c r="CA9" s="838"/>
      <c r="CB9" s="838"/>
      <c r="CC9" s="838"/>
      <c r="CD9" s="838"/>
      <c r="CE9" s="838"/>
      <c r="CF9" s="838"/>
      <c r="CG9" s="839"/>
      <c r="CH9" s="840"/>
      <c r="CI9" s="841"/>
      <c r="CJ9" s="841"/>
      <c r="CK9" s="841"/>
      <c r="CL9" s="842"/>
      <c r="CM9" s="840"/>
      <c r="CN9" s="841"/>
      <c r="CO9" s="841"/>
      <c r="CP9" s="841"/>
      <c r="CQ9" s="842"/>
      <c r="CR9" s="840"/>
      <c r="CS9" s="841"/>
      <c r="CT9" s="841"/>
      <c r="CU9" s="841"/>
      <c r="CV9" s="842"/>
      <c r="CW9" s="840"/>
      <c r="CX9" s="841"/>
      <c r="CY9" s="841"/>
      <c r="CZ9" s="841"/>
      <c r="DA9" s="842"/>
      <c r="DB9" s="840"/>
      <c r="DC9" s="841"/>
      <c r="DD9" s="841"/>
      <c r="DE9" s="841"/>
      <c r="DF9" s="842"/>
      <c r="DG9" s="840"/>
      <c r="DH9" s="841"/>
      <c r="DI9" s="841"/>
      <c r="DJ9" s="841"/>
      <c r="DK9" s="842"/>
      <c r="DL9" s="840"/>
      <c r="DM9" s="841"/>
      <c r="DN9" s="841"/>
      <c r="DO9" s="841"/>
      <c r="DP9" s="842"/>
      <c r="DQ9" s="840"/>
      <c r="DR9" s="841"/>
      <c r="DS9" s="841"/>
      <c r="DT9" s="841"/>
      <c r="DU9" s="842"/>
      <c r="DV9" s="837"/>
      <c r="DW9" s="838"/>
      <c r="DX9" s="838"/>
      <c r="DY9" s="838"/>
      <c r="DZ9" s="843"/>
      <c r="EA9" s="237"/>
    </row>
    <row r="10" spans="1:131" s="238" customFormat="1" ht="26.25" customHeight="1" x14ac:dyDescent="0.2">
      <c r="A10" s="241">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35"/>
      <c r="BA10" s="235"/>
      <c r="BB10" s="235"/>
      <c r="BC10" s="235"/>
      <c r="BD10" s="235"/>
      <c r="BE10" s="236"/>
      <c r="BF10" s="236"/>
      <c r="BG10" s="236"/>
      <c r="BH10" s="236"/>
      <c r="BI10" s="236"/>
      <c r="BJ10" s="236"/>
      <c r="BK10" s="236"/>
      <c r="BL10" s="236"/>
      <c r="BM10" s="236"/>
      <c r="BN10" s="236"/>
      <c r="BO10" s="236"/>
      <c r="BP10" s="236"/>
      <c r="BQ10" s="241">
        <v>4</v>
      </c>
      <c r="BR10" s="242"/>
      <c r="BS10" s="837"/>
      <c r="BT10" s="838"/>
      <c r="BU10" s="838"/>
      <c r="BV10" s="838"/>
      <c r="BW10" s="838"/>
      <c r="BX10" s="838"/>
      <c r="BY10" s="838"/>
      <c r="BZ10" s="838"/>
      <c r="CA10" s="838"/>
      <c r="CB10" s="838"/>
      <c r="CC10" s="838"/>
      <c r="CD10" s="838"/>
      <c r="CE10" s="838"/>
      <c r="CF10" s="838"/>
      <c r="CG10" s="839"/>
      <c r="CH10" s="840"/>
      <c r="CI10" s="841"/>
      <c r="CJ10" s="841"/>
      <c r="CK10" s="841"/>
      <c r="CL10" s="842"/>
      <c r="CM10" s="840"/>
      <c r="CN10" s="841"/>
      <c r="CO10" s="841"/>
      <c r="CP10" s="841"/>
      <c r="CQ10" s="842"/>
      <c r="CR10" s="840"/>
      <c r="CS10" s="841"/>
      <c r="CT10" s="841"/>
      <c r="CU10" s="841"/>
      <c r="CV10" s="842"/>
      <c r="CW10" s="840"/>
      <c r="CX10" s="841"/>
      <c r="CY10" s="841"/>
      <c r="CZ10" s="841"/>
      <c r="DA10" s="842"/>
      <c r="DB10" s="840"/>
      <c r="DC10" s="841"/>
      <c r="DD10" s="841"/>
      <c r="DE10" s="841"/>
      <c r="DF10" s="842"/>
      <c r="DG10" s="840"/>
      <c r="DH10" s="841"/>
      <c r="DI10" s="841"/>
      <c r="DJ10" s="841"/>
      <c r="DK10" s="842"/>
      <c r="DL10" s="840"/>
      <c r="DM10" s="841"/>
      <c r="DN10" s="841"/>
      <c r="DO10" s="841"/>
      <c r="DP10" s="842"/>
      <c r="DQ10" s="840"/>
      <c r="DR10" s="841"/>
      <c r="DS10" s="841"/>
      <c r="DT10" s="841"/>
      <c r="DU10" s="842"/>
      <c r="DV10" s="837"/>
      <c r="DW10" s="838"/>
      <c r="DX10" s="838"/>
      <c r="DY10" s="838"/>
      <c r="DZ10" s="843"/>
      <c r="EA10" s="237"/>
    </row>
    <row r="11" spans="1:131" s="238" customFormat="1" ht="26.25" customHeight="1" x14ac:dyDescent="0.2">
      <c r="A11" s="241">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35"/>
      <c r="BA11" s="235"/>
      <c r="BB11" s="235"/>
      <c r="BC11" s="235"/>
      <c r="BD11" s="235"/>
      <c r="BE11" s="236"/>
      <c r="BF11" s="236"/>
      <c r="BG11" s="236"/>
      <c r="BH11" s="236"/>
      <c r="BI11" s="236"/>
      <c r="BJ11" s="236"/>
      <c r="BK11" s="236"/>
      <c r="BL11" s="236"/>
      <c r="BM11" s="236"/>
      <c r="BN11" s="236"/>
      <c r="BO11" s="236"/>
      <c r="BP11" s="236"/>
      <c r="BQ11" s="241">
        <v>5</v>
      </c>
      <c r="BR11" s="242"/>
      <c r="BS11" s="837"/>
      <c r="BT11" s="838"/>
      <c r="BU11" s="838"/>
      <c r="BV11" s="838"/>
      <c r="BW11" s="838"/>
      <c r="BX11" s="838"/>
      <c r="BY11" s="838"/>
      <c r="BZ11" s="838"/>
      <c r="CA11" s="838"/>
      <c r="CB11" s="838"/>
      <c r="CC11" s="838"/>
      <c r="CD11" s="838"/>
      <c r="CE11" s="838"/>
      <c r="CF11" s="838"/>
      <c r="CG11" s="839"/>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37"/>
      <c r="DW11" s="838"/>
      <c r="DX11" s="838"/>
      <c r="DY11" s="838"/>
      <c r="DZ11" s="843"/>
      <c r="EA11" s="237"/>
    </row>
    <row r="12" spans="1:131" s="238" customFormat="1" ht="26.25" customHeight="1" x14ac:dyDescent="0.2">
      <c r="A12" s="241">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35"/>
      <c r="BA12" s="235"/>
      <c r="BB12" s="235"/>
      <c r="BC12" s="235"/>
      <c r="BD12" s="235"/>
      <c r="BE12" s="236"/>
      <c r="BF12" s="236"/>
      <c r="BG12" s="236"/>
      <c r="BH12" s="236"/>
      <c r="BI12" s="236"/>
      <c r="BJ12" s="236"/>
      <c r="BK12" s="236"/>
      <c r="BL12" s="236"/>
      <c r="BM12" s="236"/>
      <c r="BN12" s="236"/>
      <c r="BO12" s="236"/>
      <c r="BP12" s="236"/>
      <c r="BQ12" s="241">
        <v>6</v>
      </c>
      <c r="BR12" s="242"/>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7"/>
    </row>
    <row r="13" spans="1:131" s="238" customFormat="1" ht="26.25" customHeight="1" x14ac:dyDescent="0.2">
      <c r="A13" s="241">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35"/>
      <c r="BA13" s="235"/>
      <c r="BB13" s="235"/>
      <c r="BC13" s="235"/>
      <c r="BD13" s="235"/>
      <c r="BE13" s="236"/>
      <c r="BF13" s="236"/>
      <c r="BG13" s="236"/>
      <c r="BH13" s="236"/>
      <c r="BI13" s="236"/>
      <c r="BJ13" s="236"/>
      <c r="BK13" s="236"/>
      <c r="BL13" s="236"/>
      <c r="BM13" s="236"/>
      <c r="BN13" s="236"/>
      <c r="BO13" s="236"/>
      <c r="BP13" s="236"/>
      <c r="BQ13" s="241">
        <v>7</v>
      </c>
      <c r="BR13" s="242"/>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7"/>
    </row>
    <row r="14" spans="1:131" s="238" customFormat="1" ht="26.25" customHeight="1" x14ac:dyDescent="0.2">
      <c r="A14" s="241">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35"/>
      <c r="BA14" s="235"/>
      <c r="BB14" s="235"/>
      <c r="BC14" s="235"/>
      <c r="BD14" s="235"/>
      <c r="BE14" s="236"/>
      <c r="BF14" s="236"/>
      <c r="BG14" s="236"/>
      <c r="BH14" s="236"/>
      <c r="BI14" s="236"/>
      <c r="BJ14" s="236"/>
      <c r="BK14" s="236"/>
      <c r="BL14" s="236"/>
      <c r="BM14" s="236"/>
      <c r="BN14" s="236"/>
      <c r="BO14" s="236"/>
      <c r="BP14" s="236"/>
      <c r="BQ14" s="241">
        <v>8</v>
      </c>
      <c r="BR14" s="242"/>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7"/>
    </row>
    <row r="15" spans="1:131" s="238" customFormat="1" ht="26.25" customHeight="1" x14ac:dyDescent="0.2">
      <c r="A15" s="241">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35"/>
      <c r="BA15" s="235"/>
      <c r="BB15" s="235"/>
      <c r="BC15" s="235"/>
      <c r="BD15" s="235"/>
      <c r="BE15" s="236"/>
      <c r="BF15" s="236"/>
      <c r="BG15" s="236"/>
      <c r="BH15" s="236"/>
      <c r="BI15" s="236"/>
      <c r="BJ15" s="236"/>
      <c r="BK15" s="236"/>
      <c r="BL15" s="236"/>
      <c r="BM15" s="236"/>
      <c r="BN15" s="236"/>
      <c r="BO15" s="236"/>
      <c r="BP15" s="236"/>
      <c r="BQ15" s="241">
        <v>9</v>
      </c>
      <c r="BR15" s="242"/>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7"/>
    </row>
    <row r="16" spans="1:131" s="238" customFormat="1" ht="26.25" customHeight="1" x14ac:dyDescent="0.2">
      <c r="A16" s="241">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35"/>
      <c r="BA16" s="235"/>
      <c r="BB16" s="235"/>
      <c r="BC16" s="235"/>
      <c r="BD16" s="235"/>
      <c r="BE16" s="236"/>
      <c r="BF16" s="236"/>
      <c r="BG16" s="236"/>
      <c r="BH16" s="236"/>
      <c r="BI16" s="236"/>
      <c r="BJ16" s="236"/>
      <c r="BK16" s="236"/>
      <c r="BL16" s="236"/>
      <c r="BM16" s="236"/>
      <c r="BN16" s="236"/>
      <c r="BO16" s="236"/>
      <c r="BP16" s="236"/>
      <c r="BQ16" s="241">
        <v>10</v>
      </c>
      <c r="BR16" s="242"/>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7"/>
    </row>
    <row r="17" spans="1:131" s="238" customFormat="1" ht="26.25" customHeight="1" x14ac:dyDescent="0.2">
      <c r="A17" s="241">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35"/>
      <c r="BA17" s="235"/>
      <c r="BB17" s="235"/>
      <c r="BC17" s="235"/>
      <c r="BD17" s="235"/>
      <c r="BE17" s="236"/>
      <c r="BF17" s="236"/>
      <c r="BG17" s="236"/>
      <c r="BH17" s="236"/>
      <c r="BI17" s="236"/>
      <c r="BJ17" s="236"/>
      <c r="BK17" s="236"/>
      <c r="BL17" s="236"/>
      <c r="BM17" s="236"/>
      <c r="BN17" s="236"/>
      <c r="BO17" s="236"/>
      <c r="BP17" s="236"/>
      <c r="BQ17" s="241">
        <v>11</v>
      </c>
      <c r="BR17" s="242"/>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7"/>
    </row>
    <row r="18" spans="1:131" s="238" customFormat="1" ht="26.25" customHeight="1" x14ac:dyDescent="0.2">
      <c r="A18" s="241">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35"/>
      <c r="BA18" s="235"/>
      <c r="BB18" s="235"/>
      <c r="BC18" s="235"/>
      <c r="BD18" s="235"/>
      <c r="BE18" s="236"/>
      <c r="BF18" s="236"/>
      <c r="BG18" s="236"/>
      <c r="BH18" s="236"/>
      <c r="BI18" s="236"/>
      <c r="BJ18" s="236"/>
      <c r="BK18" s="236"/>
      <c r="BL18" s="236"/>
      <c r="BM18" s="236"/>
      <c r="BN18" s="236"/>
      <c r="BO18" s="236"/>
      <c r="BP18" s="236"/>
      <c r="BQ18" s="241">
        <v>12</v>
      </c>
      <c r="BR18" s="242"/>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7"/>
    </row>
    <row r="19" spans="1:131" s="238" customFormat="1" ht="26.25" customHeight="1" x14ac:dyDescent="0.2">
      <c r="A19" s="241">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35"/>
      <c r="BA19" s="235"/>
      <c r="BB19" s="235"/>
      <c r="BC19" s="235"/>
      <c r="BD19" s="235"/>
      <c r="BE19" s="236"/>
      <c r="BF19" s="236"/>
      <c r="BG19" s="236"/>
      <c r="BH19" s="236"/>
      <c r="BI19" s="236"/>
      <c r="BJ19" s="236"/>
      <c r="BK19" s="236"/>
      <c r="BL19" s="236"/>
      <c r="BM19" s="236"/>
      <c r="BN19" s="236"/>
      <c r="BO19" s="236"/>
      <c r="BP19" s="236"/>
      <c r="BQ19" s="241">
        <v>13</v>
      </c>
      <c r="BR19" s="242"/>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7"/>
    </row>
    <row r="20" spans="1:131" s="238" customFormat="1" ht="26.25" customHeight="1" x14ac:dyDescent="0.2">
      <c r="A20" s="241">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35"/>
      <c r="BA20" s="235"/>
      <c r="BB20" s="235"/>
      <c r="BC20" s="235"/>
      <c r="BD20" s="235"/>
      <c r="BE20" s="236"/>
      <c r="BF20" s="236"/>
      <c r="BG20" s="236"/>
      <c r="BH20" s="236"/>
      <c r="BI20" s="236"/>
      <c r="BJ20" s="236"/>
      <c r="BK20" s="236"/>
      <c r="BL20" s="236"/>
      <c r="BM20" s="236"/>
      <c r="BN20" s="236"/>
      <c r="BO20" s="236"/>
      <c r="BP20" s="236"/>
      <c r="BQ20" s="241">
        <v>14</v>
      </c>
      <c r="BR20" s="242"/>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7"/>
    </row>
    <row r="21" spans="1:131" s="238" customFormat="1" ht="26.25" customHeight="1" thickBot="1" x14ac:dyDescent="0.25">
      <c r="A21" s="241">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35"/>
      <c r="BA21" s="235"/>
      <c r="BB21" s="235"/>
      <c r="BC21" s="235"/>
      <c r="BD21" s="235"/>
      <c r="BE21" s="236"/>
      <c r="BF21" s="236"/>
      <c r="BG21" s="236"/>
      <c r="BH21" s="236"/>
      <c r="BI21" s="236"/>
      <c r="BJ21" s="236"/>
      <c r="BK21" s="236"/>
      <c r="BL21" s="236"/>
      <c r="BM21" s="236"/>
      <c r="BN21" s="236"/>
      <c r="BO21" s="236"/>
      <c r="BP21" s="236"/>
      <c r="BQ21" s="241">
        <v>15</v>
      </c>
      <c r="BR21" s="242"/>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7"/>
    </row>
    <row r="22" spans="1:131" s="238" customFormat="1" ht="26.25" customHeight="1" x14ac:dyDescent="0.2">
      <c r="A22" s="241">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394</v>
      </c>
      <c r="BA22" s="870"/>
      <c r="BB22" s="870"/>
      <c r="BC22" s="870"/>
      <c r="BD22" s="871"/>
      <c r="BE22" s="236"/>
      <c r="BF22" s="236"/>
      <c r="BG22" s="236"/>
      <c r="BH22" s="236"/>
      <c r="BI22" s="236"/>
      <c r="BJ22" s="236"/>
      <c r="BK22" s="236"/>
      <c r="BL22" s="236"/>
      <c r="BM22" s="236"/>
      <c r="BN22" s="236"/>
      <c r="BO22" s="236"/>
      <c r="BP22" s="236"/>
      <c r="BQ22" s="241">
        <v>16</v>
      </c>
      <c r="BR22" s="242"/>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7"/>
    </row>
    <row r="23" spans="1:131" s="238" customFormat="1" ht="26.25" customHeight="1" thickBot="1" x14ac:dyDescent="0.25">
      <c r="A23" s="243" t="s">
        <v>395</v>
      </c>
      <c r="B23" s="853" t="s">
        <v>396</v>
      </c>
      <c r="C23" s="854"/>
      <c r="D23" s="854"/>
      <c r="E23" s="854"/>
      <c r="F23" s="854"/>
      <c r="G23" s="854"/>
      <c r="H23" s="854"/>
      <c r="I23" s="854"/>
      <c r="J23" s="854"/>
      <c r="K23" s="854"/>
      <c r="L23" s="854"/>
      <c r="M23" s="854"/>
      <c r="N23" s="854"/>
      <c r="O23" s="854"/>
      <c r="P23" s="855"/>
      <c r="Q23" s="856">
        <v>9608</v>
      </c>
      <c r="R23" s="857"/>
      <c r="S23" s="857"/>
      <c r="T23" s="857"/>
      <c r="U23" s="857"/>
      <c r="V23" s="857">
        <v>9384</v>
      </c>
      <c r="W23" s="857"/>
      <c r="X23" s="857"/>
      <c r="Y23" s="857"/>
      <c r="Z23" s="857"/>
      <c r="AA23" s="857">
        <v>224</v>
      </c>
      <c r="AB23" s="857"/>
      <c r="AC23" s="857"/>
      <c r="AD23" s="857"/>
      <c r="AE23" s="858"/>
      <c r="AF23" s="859">
        <v>171</v>
      </c>
      <c r="AG23" s="857"/>
      <c r="AH23" s="857"/>
      <c r="AI23" s="857"/>
      <c r="AJ23" s="860"/>
      <c r="AK23" s="861"/>
      <c r="AL23" s="862"/>
      <c r="AM23" s="862"/>
      <c r="AN23" s="862"/>
      <c r="AO23" s="862"/>
      <c r="AP23" s="857">
        <v>5258</v>
      </c>
      <c r="AQ23" s="857"/>
      <c r="AR23" s="857"/>
      <c r="AS23" s="857"/>
      <c r="AT23" s="857"/>
      <c r="AU23" s="873"/>
      <c r="AV23" s="873"/>
      <c r="AW23" s="873"/>
      <c r="AX23" s="873"/>
      <c r="AY23" s="874"/>
      <c r="AZ23" s="875" t="s">
        <v>393</v>
      </c>
      <c r="BA23" s="876"/>
      <c r="BB23" s="876"/>
      <c r="BC23" s="876"/>
      <c r="BD23" s="877"/>
      <c r="BE23" s="236"/>
      <c r="BF23" s="236"/>
      <c r="BG23" s="236"/>
      <c r="BH23" s="236"/>
      <c r="BI23" s="236"/>
      <c r="BJ23" s="236"/>
      <c r="BK23" s="236"/>
      <c r="BL23" s="236"/>
      <c r="BM23" s="236"/>
      <c r="BN23" s="236"/>
      <c r="BO23" s="236"/>
      <c r="BP23" s="236"/>
      <c r="BQ23" s="241">
        <v>17</v>
      </c>
      <c r="BR23" s="242"/>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7"/>
    </row>
    <row r="24" spans="1:131" s="238" customFormat="1" ht="26.25" customHeight="1" x14ac:dyDescent="0.2">
      <c r="A24" s="872" t="s">
        <v>397</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35"/>
      <c r="BA24" s="235"/>
      <c r="BB24" s="235"/>
      <c r="BC24" s="235"/>
      <c r="BD24" s="235"/>
      <c r="BE24" s="236"/>
      <c r="BF24" s="236"/>
      <c r="BG24" s="236"/>
      <c r="BH24" s="236"/>
      <c r="BI24" s="236"/>
      <c r="BJ24" s="236"/>
      <c r="BK24" s="236"/>
      <c r="BL24" s="236"/>
      <c r="BM24" s="236"/>
      <c r="BN24" s="236"/>
      <c r="BO24" s="236"/>
      <c r="BP24" s="236"/>
      <c r="BQ24" s="241">
        <v>18</v>
      </c>
      <c r="BR24" s="242"/>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7"/>
    </row>
    <row r="25" spans="1:131" ht="26.25" customHeight="1" thickBot="1" x14ac:dyDescent="0.25">
      <c r="A25" s="789" t="s">
        <v>398</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35"/>
      <c r="BK25" s="235"/>
      <c r="BL25" s="235"/>
      <c r="BM25" s="235"/>
      <c r="BN25" s="235"/>
      <c r="BO25" s="244"/>
      <c r="BP25" s="244"/>
      <c r="BQ25" s="241">
        <v>19</v>
      </c>
      <c r="BR25" s="242"/>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33"/>
    </row>
    <row r="26" spans="1:131" ht="26.25" customHeight="1" x14ac:dyDescent="0.2">
      <c r="A26" s="791" t="s">
        <v>373</v>
      </c>
      <c r="B26" s="792"/>
      <c r="C26" s="792"/>
      <c r="D26" s="792"/>
      <c r="E26" s="792"/>
      <c r="F26" s="792"/>
      <c r="G26" s="792"/>
      <c r="H26" s="792"/>
      <c r="I26" s="792"/>
      <c r="J26" s="792"/>
      <c r="K26" s="792"/>
      <c r="L26" s="792"/>
      <c r="M26" s="792"/>
      <c r="N26" s="792"/>
      <c r="O26" s="792"/>
      <c r="P26" s="793"/>
      <c r="Q26" s="797" t="s">
        <v>399</v>
      </c>
      <c r="R26" s="798"/>
      <c r="S26" s="798"/>
      <c r="T26" s="798"/>
      <c r="U26" s="799"/>
      <c r="V26" s="797" t="s">
        <v>400</v>
      </c>
      <c r="W26" s="798"/>
      <c r="X26" s="798"/>
      <c r="Y26" s="798"/>
      <c r="Z26" s="799"/>
      <c r="AA26" s="797" t="s">
        <v>401</v>
      </c>
      <c r="AB26" s="798"/>
      <c r="AC26" s="798"/>
      <c r="AD26" s="798"/>
      <c r="AE26" s="798"/>
      <c r="AF26" s="878" t="s">
        <v>402</v>
      </c>
      <c r="AG26" s="879"/>
      <c r="AH26" s="879"/>
      <c r="AI26" s="879"/>
      <c r="AJ26" s="880"/>
      <c r="AK26" s="798" t="s">
        <v>403</v>
      </c>
      <c r="AL26" s="798"/>
      <c r="AM26" s="798"/>
      <c r="AN26" s="798"/>
      <c r="AO26" s="799"/>
      <c r="AP26" s="797" t="s">
        <v>404</v>
      </c>
      <c r="AQ26" s="798"/>
      <c r="AR26" s="798"/>
      <c r="AS26" s="798"/>
      <c r="AT26" s="799"/>
      <c r="AU26" s="797" t="s">
        <v>405</v>
      </c>
      <c r="AV26" s="798"/>
      <c r="AW26" s="798"/>
      <c r="AX26" s="798"/>
      <c r="AY26" s="799"/>
      <c r="AZ26" s="797" t="s">
        <v>406</v>
      </c>
      <c r="BA26" s="798"/>
      <c r="BB26" s="798"/>
      <c r="BC26" s="798"/>
      <c r="BD26" s="799"/>
      <c r="BE26" s="797" t="s">
        <v>380</v>
      </c>
      <c r="BF26" s="798"/>
      <c r="BG26" s="798"/>
      <c r="BH26" s="798"/>
      <c r="BI26" s="804"/>
      <c r="BJ26" s="235"/>
      <c r="BK26" s="235"/>
      <c r="BL26" s="235"/>
      <c r="BM26" s="235"/>
      <c r="BN26" s="235"/>
      <c r="BO26" s="244"/>
      <c r="BP26" s="244"/>
      <c r="BQ26" s="241">
        <v>20</v>
      </c>
      <c r="BR26" s="242"/>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33"/>
    </row>
    <row r="27" spans="1:131" ht="26.25" customHeight="1" thickBot="1" x14ac:dyDescent="0.25">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35"/>
      <c r="BK27" s="235"/>
      <c r="BL27" s="235"/>
      <c r="BM27" s="235"/>
      <c r="BN27" s="235"/>
      <c r="BO27" s="244"/>
      <c r="BP27" s="244"/>
      <c r="BQ27" s="241">
        <v>21</v>
      </c>
      <c r="BR27" s="242"/>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33"/>
    </row>
    <row r="28" spans="1:131" ht="26.25" customHeight="1" thickTop="1" x14ac:dyDescent="0.2">
      <c r="A28" s="245">
        <v>1</v>
      </c>
      <c r="B28" s="813" t="s">
        <v>407</v>
      </c>
      <c r="C28" s="814"/>
      <c r="D28" s="814"/>
      <c r="E28" s="814"/>
      <c r="F28" s="814"/>
      <c r="G28" s="814"/>
      <c r="H28" s="814"/>
      <c r="I28" s="814"/>
      <c r="J28" s="814"/>
      <c r="K28" s="814"/>
      <c r="L28" s="814"/>
      <c r="M28" s="814"/>
      <c r="N28" s="814"/>
      <c r="O28" s="814"/>
      <c r="P28" s="815"/>
      <c r="Q28" s="886">
        <v>995</v>
      </c>
      <c r="R28" s="887"/>
      <c r="S28" s="887"/>
      <c r="T28" s="887"/>
      <c r="U28" s="887"/>
      <c r="V28" s="887">
        <v>982</v>
      </c>
      <c r="W28" s="887"/>
      <c r="X28" s="887"/>
      <c r="Y28" s="887"/>
      <c r="Z28" s="887"/>
      <c r="AA28" s="887">
        <v>13</v>
      </c>
      <c r="AB28" s="887"/>
      <c r="AC28" s="887"/>
      <c r="AD28" s="887"/>
      <c r="AE28" s="888"/>
      <c r="AF28" s="889">
        <v>26</v>
      </c>
      <c r="AG28" s="887"/>
      <c r="AH28" s="887"/>
      <c r="AI28" s="887"/>
      <c r="AJ28" s="890"/>
      <c r="AK28" s="891">
        <v>85</v>
      </c>
      <c r="AL28" s="892"/>
      <c r="AM28" s="892"/>
      <c r="AN28" s="892"/>
      <c r="AO28" s="892"/>
      <c r="AP28" s="892" t="s">
        <v>522</v>
      </c>
      <c r="AQ28" s="892"/>
      <c r="AR28" s="892"/>
      <c r="AS28" s="892"/>
      <c r="AT28" s="892"/>
      <c r="AU28" s="892" t="s">
        <v>522</v>
      </c>
      <c r="AV28" s="892"/>
      <c r="AW28" s="892"/>
      <c r="AX28" s="892"/>
      <c r="AY28" s="892"/>
      <c r="AZ28" s="893" t="s">
        <v>522</v>
      </c>
      <c r="BA28" s="893"/>
      <c r="BB28" s="893"/>
      <c r="BC28" s="893"/>
      <c r="BD28" s="893"/>
      <c r="BE28" s="884"/>
      <c r="BF28" s="884"/>
      <c r="BG28" s="884"/>
      <c r="BH28" s="884"/>
      <c r="BI28" s="885"/>
      <c r="BJ28" s="235"/>
      <c r="BK28" s="235"/>
      <c r="BL28" s="235"/>
      <c r="BM28" s="235"/>
      <c r="BN28" s="235"/>
      <c r="BO28" s="244"/>
      <c r="BP28" s="244"/>
      <c r="BQ28" s="241">
        <v>22</v>
      </c>
      <c r="BR28" s="242"/>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33"/>
    </row>
    <row r="29" spans="1:131" ht="26.25" customHeight="1" x14ac:dyDescent="0.2">
      <c r="A29" s="245">
        <v>2</v>
      </c>
      <c r="B29" s="844" t="s">
        <v>408</v>
      </c>
      <c r="C29" s="845"/>
      <c r="D29" s="845"/>
      <c r="E29" s="845"/>
      <c r="F29" s="845"/>
      <c r="G29" s="845"/>
      <c r="H29" s="845"/>
      <c r="I29" s="845"/>
      <c r="J29" s="845"/>
      <c r="K29" s="845"/>
      <c r="L29" s="845"/>
      <c r="M29" s="845"/>
      <c r="N29" s="845"/>
      <c r="O29" s="845"/>
      <c r="P29" s="846"/>
      <c r="Q29" s="847">
        <v>1088</v>
      </c>
      <c r="R29" s="848"/>
      <c r="S29" s="848"/>
      <c r="T29" s="848"/>
      <c r="U29" s="848"/>
      <c r="V29" s="848">
        <v>1010</v>
      </c>
      <c r="W29" s="848"/>
      <c r="X29" s="848"/>
      <c r="Y29" s="848"/>
      <c r="Z29" s="848"/>
      <c r="AA29" s="848">
        <v>78</v>
      </c>
      <c r="AB29" s="848"/>
      <c r="AC29" s="848"/>
      <c r="AD29" s="848"/>
      <c r="AE29" s="849"/>
      <c r="AF29" s="850">
        <v>92</v>
      </c>
      <c r="AG29" s="851"/>
      <c r="AH29" s="851"/>
      <c r="AI29" s="851"/>
      <c r="AJ29" s="852"/>
      <c r="AK29" s="898">
        <v>180</v>
      </c>
      <c r="AL29" s="894"/>
      <c r="AM29" s="894"/>
      <c r="AN29" s="894"/>
      <c r="AO29" s="894"/>
      <c r="AP29" s="894">
        <v>1</v>
      </c>
      <c r="AQ29" s="894"/>
      <c r="AR29" s="894"/>
      <c r="AS29" s="894"/>
      <c r="AT29" s="894"/>
      <c r="AU29" s="894" t="s">
        <v>522</v>
      </c>
      <c r="AV29" s="894"/>
      <c r="AW29" s="894"/>
      <c r="AX29" s="894"/>
      <c r="AY29" s="894"/>
      <c r="AZ29" s="895" t="s">
        <v>522</v>
      </c>
      <c r="BA29" s="895"/>
      <c r="BB29" s="895"/>
      <c r="BC29" s="895"/>
      <c r="BD29" s="895"/>
      <c r="BE29" s="896"/>
      <c r="BF29" s="896"/>
      <c r="BG29" s="896"/>
      <c r="BH29" s="896"/>
      <c r="BI29" s="897"/>
      <c r="BJ29" s="235"/>
      <c r="BK29" s="235"/>
      <c r="BL29" s="235"/>
      <c r="BM29" s="235"/>
      <c r="BN29" s="235"/>
      <c r="BO29" s="244"/>
      <c r="BP29" s="244"/>
      <c r="BQ29" s="241">
        <v>23</v>
      </c>
      <c r="BR29" s="242"/>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33"/>
    </row>
    <row r="30" spans="1:131" ht="26.25" customHeight="1" x14ac:dyDescent="0.2">
      <c r="A30" s="245">
        <v>3</v>
      </c>
      <c r="B30" s="844" t="s">
        <v>409</v>
      </c>
      <c r="C30" s="845"/>
      <c r="D30" s="845"/>
      <c r="E30" s="845"/>
      <c r="F30" s="845"/>
      <c r="G30" s="845"/>
      <c r="H30" s="845"/>
      <c r="I30" s="845"/>
      <c r="J30" s="845"/>
      <c r="K30" s="845"/>
      <c r="L30" s="845"/>
      <c r="M30" s="845"/>
      <c r="N30" s="845"/>
      <c r="O30" s="845"/>
      <c r="P30" s="846"/>
      <c r="Q30" s="847">
        <v>112</v>
      </c>
      <c r="R30" s="848"/>
      <c r="S30" s="848"/>
      <c r="T30" s="848"/>
      <c r="U30" s="848"/>
      <c r="V30" s="848">
        <v>110</v>
      </c>
      <c r="W30" s="848"/>
      <c r="X30" s="848"/>
      <c r="Y30" s="848"/>
      <c r="Z30" s="848"/>
      <c r="AA30" s="848">
        <v>2</v>
      </c>
      <c r="AB30" s="848"/>
      <c r="AC30" s="848"/>
      <c r="AD30" s="848"/>
      <c r="AE30" s="849"/>
      <c r="AF30" s="850">
        <v>12</v>
      </c>
      <c r="AG30" s="851"/>
      <c r="AH30" s="851"/>
      <c r="AI30" s="851"/>
      <c r="AJ30" s="852"/>
      <c r="AK30" s="898">
        <v>35</v>
      </c>
      <c r="AL30" s="894"/>
      <c r="AM30" s="894"/>
      <c r="AN30" s="894"/>
      <c r="AO30" s="894"/>
      <c r="AP30" s="894" t="s">
        <v>522</v>
      </c>
      <c r="AQ30" s="894"/>
      <c r="AR30" s="894"/>
      <c r="AS30" s="894"/>
      <c r="AT30" s="894"/>
      <c r="AU30" s="894" t="s">
        <v>522</v>
      </c>
      <c r="AV30" s="894"/>
      <c r="AW30" s="894"/>
      <c r="AX30" s="894"/>
      <c r="AY30" s="894"/>
      <c r="AZ30" s="895" t="s">
        <v>522</v>
      </c>
      <c r="BA30" s="895"/>
      <c r="BB30" s="895"/>
      <c r="BC30" s="895"/>
      <c r="BD30" s="895"/>
      <c r="BE30" s="896"/>
      <c r="BF30" s="896"/>
      <c r="BG30" s="896"/>
      <c r="BH30" s="896"/>
      <c r="BI30" s="897"/>
      <c r="BJ30" s="235"/>
      <c r="BK30" s="235"/>
      <c r="BL30" s="235"/>
      <c r="BM30" s="235"/>
      <c r="BN30" s="235"/>
      <c r="BO30" s="244"/>
      <c r="BP30" s="244"/>
      <c r="BQ30" s="241">
        <v>24</v>
      </c>
      <c r="BR30" s="242"/>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33"/>
    </row>
    <row r="31" spans="1:131" ht="26.25" customHeight="1" x14ac:dyDescent="0.2">
      <c r="A31" s="245">
        <v>4</v>
      </c>
      <c r="B31" s="844" t="s">
        <v>410</v>
      </c>
      <c r="C31" s="845"/>
      <c r="D31" s="845"/>
      <c r="E31" s="845"/>
      <c r="F31" s="845"/>
      <c r="G31" s="845"/>
      <c r="H31" s="845"/>
      <c r="I31" s="845"/>
      <c r="J31" s="845"/>
      <c r="K31" s="845"/>
      <c r="L31" s="845"/>
      <c r="M31" s="845"/>
      <c r="N31" s="845"/>
      <c r="O31" s="845"/>
      <c r="P31" s="846"/>
      <c r="Q31" s="847">
        <v>154</v>
      </c>
      <c r="R31" s="848"/>
      <c r="S31" s="848"/>
      <c r="T31" s="848"/>
      <c r="U31" s="848"/>
      <c r="V31" s="848">
        <v>137</v>
      </c>
      <c r="W31" s="848"/>
      <c r="X31" s="848"/>
      <c r="Y31" s="848"/>
      <c r="Z31" s="848"/>
      <c r="AA31" s="848">
        <v>17</v>
      </c>
      <c r="AB31" s="848"/>
      <c r="AC31" s="848"/>
      <c r="AD31" s="848"/>
      <c r="AE31" s="849"/>
      <c r="AF31" s="850">
        <v>17</v>
      </c>
      <c r="AG31" s="851"/>
      <c r="AH31" s="851"/>
      <c r="AI31" s="851"/>
      <c r="AJ31" s="852"/>
      <c r="AK31" s="898">
        <v>27</v>
      </c>
      <c r="AL31" s="894"/>
      <c r="AM31" s="894"/>
      <c r="AN31" s="894"/>
      <c r="AO31" s="894"/>
      <c r="AP31" s="894">
        <v>551</v>
      </c>
      <c r="AQ31" s="894"/>
      <c r="AR31" s="894"/>
      <c r="AS31" s="894"/>
      <c r="AT31" s="894"/>
      <c r="AU31" s="894">
        <v>282</v>
      </c>
      <c r="AV31" s="894"/>
      <c r="AW31" s="894"/>
      <c r="AX31" s="894"/>
      <c r="AY31" s="894"/>
      <c r="AZ31" s="895" t="s">
        <v>522</v>
      </c>
      <c r="BA31" s="895"/>
      <c r="BB31" s="895"/>
      <c r="BC31" s="895"/>
      <c r="BD31" s="895"/>
      <c r="BE31" s="896" t="s">
        <v>586</v>
      </c>
      <c r="BF31" s="896"/>
      <c r="BG31" s="896"/>
      <c r="BH31" s="896"/>
      <c r="BI31" s="897"/>
      <c r="BJ31" s="235"/>
      <c r="BK31" s="235"/>
      <c r="BL31" s="235"/>
      <c r="BM31" s="235"/>
      <c r="BN31" s="235"/>
      <c r="BO31" s="244"/>
      <c r="BP31" s="244"/>
      <c r="BQ31" s="241">
        <v>25</v>
      </c>
      <c r="BR31" s="242"/>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33"/>
    </row>
    <row r="32" spans="1:131" ht="26.25" customHeight="1" x14ac:dyDescent="0.2">
      <c r="A32" s="245">
        <v>5</v>
      </c>
      <c r="B32" s="844"/>
      <c r="C32" s="845"/>
      <c r="D32" s="845"/>
      <c r="E32" s="845"/>
      <c r="F32" s="845"/>
      <c r="G32" s="845"/>
      <c r="H32" s="845"/>
      <c r="I32" s="845"/>
      <c r="J32" s="845"/>
      <c r="K32" s="845"/>
      <c r="L32" s="845"/>
      <c r="M32" s="845"/>
      <c r="N32" s="845"/>
      <c r="O32" s="845"/>
      <c r="P32" s="846"/>
      <c r="Q32" s="847"/>
      <c r="R32" s="848"/>
      <c r="S32" s="848"/>
      <c r="T32" s="848"/>
      <c r="U32" s="848"/>
      <c r="V32" s="848"/>
      <c r="W32" s="848"/>
      <c r="X32" s="848"/>
      <c r="Y32" s="848"/>
      <c r="Z32" s="848"/>
      <c r="AA32" s="848"/>
      <c r="AB32" s="848"/>
      <c r="AC32" s="848"/>
      <c r="AD32" s="848"/>
      <c r="AE32" s="849"/>
      <c r="AF32" s="850"/>
      <c r="AG32" s="851"/>
      <c r="AH32" s="851"/>
      <c r="AI32" s="851"/>
      <c r="AJ32" s="852"/>
      <c r="AK32" s="898"/>
      <c r="AL32" s="894"/>
      <c r="AM32" s="894"/>
      <c r="AN32" s="894"/>
      <c r="AO32" s="894"/>
      <c r="AP32" s="894"/>
      <c r="AQ32" s="894"/>
      <c r="AR32" s="894"/>
      <c r="AS32" s="894"/>
      <c r="AT32" s="894"/>
      <c r="AU32" s="894"/>
      <c r="AV32" s="894"/>
      <c r="AW32" s="894"/>
      <c r="AX32" s="894"/>
      <c r="AY32" s="894"/>
      <c r="AZ32" s="895"/>
      <c r="BA32" s="895"/>
      <c r="BB32" s="895"/>
      <c r="BC32" s="895"/>
      <c r="BD32" s="895"/>
      <c r="BE32" s="896"/>
      <c r="BF32" s="896"/>
      <c r="BG32" s="896"/>
      <c r="BH32" s="896"/>
      <c r="BI32" s="897"/>
      <c r="BJ32" s="235"/>
      <c r="BK32" s="235"/>
      <c r="BL32" s="235"/>
      <c r="BM32" s="235"/>
      <c r="BN32" s="235"/>
      <c r="BO32" s="244"/>
      <c r="BP32" s="244"/>
      <c r="BQ32" s="241">
        <v>26</v>
      </c>
      <c r="BR32" s="242"/>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33"/>
    </row>
    <row r="33" spans="1:131" ht="26.25" customHeight="1" x14ac:dyDescent="0.2">
      <c r="A33" s="245">
        <v>6</v>
      </c>
      <c r="B33" s="844"/>
      <c r="C33" s="845"/>
      <c r="D33" s="845"/>
      <c r="E33" s="845"/>
      <c r="F33" s="845"/>
      <c r="G33" s="845"/>
      <c r="H33" s="845"/>
      <c r="I33" s="845"/>
      <c r="J33" s="845"/>
      <c r="K33" s="845"/>
      <c r="L33" s="845"/>
      <c r="M33" s="845"/>
      <c r="N33" s="845"/>
      <c r="O33" s="845"/>
      <c r="P33" s="846"/>
      <c r="Q33" s="847"/>
      <c r="R33" s="848"/>
      <c r="S33" s="848"/>
      <c r="T33" s="848"/>
      <c r="U33" s="848"/>
      <c r="V33" s="848"/>
      <c r="W33" s="848"/>
      <c r="X33" s="848"/>
      <c r="Y33" s="848"/>
      <c r="Z33" s="848"/>
      <c r="AA33" s="848"/>
      <c r="AB33" s="848"/>
      <c r="AC33" s="848"/>
      <c r="AD33" s="848"/>
      <c r="AE33" s="849"/>
      <c r="AF33" s="850"/>
      <c r="AG33" s="851"/>
      <c r="AH33" s="851"/>
      <c r="AI33" s="851"/>
      <c r="AJ33" s="852"/>
      <c r="AK33" s="898"/>
      <c r="AL33" s="894"/>
      <c r="AM33" s="894"/>
      <c r="AN33" s="894"/>
      <c r="AO33" s="894"/>
      <c r="AP33" s="894"/>
      <c r="AQ33" s="894"/>
      <c r="AR33" s="894"/>
      <c r="AS33" s="894"/>
      <c r="AT33" s="894"/>
      <c r="AU33" s="894"/>
      <c r="AV33" s="894"/>
      <c r="AW33" s="894"/>
      <c r="AX33" s="894"/>
      <c r="AY33" s="894"/>
      <c r="AZ33" s="895"/>
      <c r="BA33" s="895"/>
      <c r="BB33" s="895"/>
      <c r="BC33" s="895"/>
      <c r="BD33" s="895"/>
      <c r="BE33" s="896"/>
      <c r="BF33" s="896"/>
      <c r="BG33" s="896"/>
      <c r="BH33" s="896"/>
      <c r="BI33" s="897"/>
      <c r="BJ33" s="235"/>
      <c r="BK33" s="235"/>
      <c r="BL33" s="235"/>
      <c r="BM33" s="235"/>
      <c r="BN33" s="235"/>
      <c r="BO33" s="244"/>
      <c r="BP33" s="244"/>
      <c r="BQ33" s="241">
        <v>27</v>
      </c>
      <c r="BR33" s="242"/>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33"/>
    </row>
    <row r="34" spans="1:131" ht="26.25" customHeight="1" x14ac:dyDescent="0.2">
      <c r="A34" s="245">
        <v>7</v>
      </c>
      <c r="B34" s="844"/>
      <c r="C34" s="845"/>
      <c r="D34" s="845"/>
      <c r="E34" s="845"/>
      <c r="F34" s="845"/>
      <c r="G34" s="845"/>
      <c r="H34" s="845"/>
      <c r="I34" s="845"/>
      <c r="J34" s="845"/>
      <c r="K34" s="845"/>
      <c r="L34" s="845"/>
      <c r="M34" s="845"/>
      <c r="N34" s="845"/>
      <c r="O34" s="845"/>
      <c r="P34" s="846"/>
      <c r="Q34" s="847"/>
      <c r="R34" s="848"/>
      <c r="S34" s="848"/>
      <c r="T34" s="848"/>
      <c r="U34" s="848"/>
      <c r="V34" s="848"/>
      <c r="W34" s="848"/>
      <c r="X34" s="848"/>
      <c r="Y34" s="848"/>
      <c r="Z34" s="848"/>
      <c r="AA34" s="848"/>
      <c r="AB34" s="848"/>
      <c r="AC34" s="848"/>
      <c r="AD34" s="848"/>
      <c r="AE34" s="849"/>
      <c r="AF34" s="850"/>
      <c r="AG34" s="851"/>
      <c r="AH34" s="851"/>
      <c r="AI34" s="851"/>
      <c r="AJ34" s="852"/>
      <c r="AK34" s="898"/>
      <c r="AL34" s="894"/>
      <c r="AM34" s="894"/>
      <c r="AN34" s="894"/>
      <c r="AO34" s="894"/>
      <c r="AP34" s="894"/>
      <c r="AQ34" s="894"/>
      <c r="AR34" s="894"/>
      <c r="AS34" s="894"/>
      <c r="AT34" s="894"/>
      <c r="AU34" s="894"/>
      <c r="AV34" s="894"/>
      <c r="AW34" s="894"/>
      <c r="AX34" s="894"/>
      <c r="AY34" s="894"/>
      <c r="AZ34" s="895"/>
      <c r="BA34" s="895"/>
      <c r="BB34" s="895"/>
      <c r="BC34" s="895"/>
      <c r="BD34" s="895"/>
      <c r="BE34" s="896"/>
      <c r="BF34" s="896"/>
      <c r="BG34" s="896"/>
      <c r="BH34" s="896"/>
      <c r="BI34" s="897"/>
      <c r="BJ34" s="235"/>
      <c r="BK34" s="235"/>
      <c r="BL34" s="235"/>
      <c r="BM34" s="235"/>
      <c r="BN34" s="235"/>
      <c r="BO34" s="244"/>
      <c r="BP34" s="244"/>
      <c r="BQ34" s="241">
        <v>28</v>
      </c>
      <c r="BR34" s="242"/>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33"/>
    </row>
    <row r="35" spans="1:131" ht="26.25" customHeight="1" x14ac:dyDescent="0.2">
      <c r="A35" s="245">
        <v>8</v>
      </c>
      <c r="B35" s="844"/>
      <c r="C35" s="845"/>
      <c r="D35" s="845"/>
      <c r="E35" s="845"/>
      <c r="F35" s="845"/>
      <c r="G35" s="845"/>
      <c r="H35" s="845"/>
      <c r="I35" s="845"/>
      <c r="J35" s="845"/>
      <c r="K35" s="845"/>
      <c r="L35" s="845"/>
      <c r="M35" s="845"/>
      <c r="N35" s="845"/>
      <c r="O35" s="845"/>
      <c r="P35" s="846"/>
      <c r="Q35" s="847"/>
      <c r="R35" s="848"/>
      <c r="S35" s="848"/>
      <c r="T35" s="848"/>
      <c r="U35" s="848"/>
      <c r="V35" s="848"/>
      <c r="W35" s="848"/>
      <c r="X35" s="848"/>
      <c r="Y35" s="848"/>
      <c r="Z35" s="848"/>
      <c r="AA35" s="848"/>
      <c r="AB35" s="848"/>
      <c r="AC35" s="848"/>
      <c r="AD35" s="848"/>
      <c r="AE35" s="849"/>
      <c r="AF35" s="850"/>
      <c r="AG35" s="851"/>
      <c r="AH35" s="851"/>
      <c r="AI35" s="851"/>
      <c r="AJ35" s="852"/>
      <c r="AK35" s="898"/>
      <c r="AL35" s="894"/>
      <c r="AM35" s="894"/>
      <c r="AN35" s="894"/>
      <c r="AO35" s="894"/>
      <c r="AP35" s="894"/>
      <c r="AQ35" s="894"/>
      <c r="AR35" s="894"/>
      <c r="AS35" s="894"/>
      <c r="AT35" s="894"/>
      <c r="AU35" s="894"/>
      <c r="AV35" s="894"/>
      <c r="AW35" s="894"/>
      <c r="AX35" s="894"/>
      <c r="AY35" s="894"/>
      <c r="AZ35" s="895"/>
      <c r="BA35" s="895"/>
      <c r="BB35" s="895"/>
      <c r="BC35" s="895"/>
      <c r="BD35" s="895"/>
      <c r="BE35" s="896"/>
      <c r="BF35" s="896"/>
      <c r="BG35" s="896"/>
      <c r="BH35" s="896"/>
      <c r="BI35" s="897"/>
      <c r="BJ35" s="235"/>
      <c r="BK35" s="235"/>
      <c r="BL35" s="235"/>
      <c r="BM35" s="235"/>
      <c r="BN35" s="235"/>
      <c r="BO35" s="244"/>
      <c r="BP35" s="244"/>
      <c r="BQ35" s="241">
        <v>29</v>
      </c>
      <c r="BR35" s="242"/>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33"/>
    </row>
    <row r="36" spans="1:131" ht="26.25" customHeight="1" x14ac:dyDescent="0.2">
      <c r="A36" s="245">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898"/>
      <c r="AL36" s="894"/>
      <c r="AM36" s="894"/>
      <c r="AN36" s="894"/>
      <c r="AO36" s="894"/>
      <c r="AP36" s="894"/>
      <c r="AQ36" s="894"/>
      <c r="AR36" s="894"/>
      <c r="AS36" s="894"/>
      <c r="AT36" s="894"/>
      <c r="AU36" s="894"/>
      <c r="AV36" s="894"/>
      <c r="AW36" s="894"/>
      <c r="AX36" s="894"/>
      <c r="AY36" s="894"/>
      <c r="AZ36" s="895"/>
      <c r="BA36" s="895"/>
      <c r="BB36" s="895"/>
      <c r="BC36" s="895"/>
      <c r="BD36" s="895"/>
      <c r="BE36" s="896"/>
      <c r="BF36" s="896"/>
      <c r="BG36" s="896"/>
      <c r="BH36" s="896"/>
      <c r="BI36" s="897"/>
      <c r="BJ36" s="235"/>
      <c r="BK36" s="235"/>
      <c r="BL36" s="235"/>
      <c r="BM36" s="235"/>
      <c r="BN36" s="235"/>
      <c r="BO36" s="244"/>
      <c r="BP36" s="244"/>
      <c r="BQ36" s="241">
        <v>30</v>
      </c>
      <c r="BR36" s="242"/>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33"/>
    </row>
    <row r="37" spans="1:131" ht="26.25" customHeight="1" x14ac:dyDescent="0.2">
      <c r="A37" s="245">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8"/>
      <c r="AL37" s="894"/>
      <c r="AM37" s="894"/>
      <c r="AN37" s="894"/>
      <c r="AO37" s="894"/>
      <c r="AP37" s="894"/>
      <c r="AQ37" s="894"/>
      <c r="AR37" s="894"/>
      <c r="AS37" s="894"/>
      <c r="AT37" s="894"/>
      <c r="AU37" s="894"/>
      <c r="AV37" s="894"/>
      <c r="AW37" s="894"/>
      <c r="AX37" s="894"/>
      <c r="AY37" s="894"/>
      <c r="AZ37" s="895"/>
      <c r="BA37" s="895"/>
      <c r="BB37" s="895"/>
      <c r="BC37" s="895"/>
      <c r="BD37" s="895"/>
      <c r="BE37" s="896"/>
      <c r="BF37" s="896"/>
      <c r="BG37" s="896"/>
      <c r="BH37" s="896"/>
      <c r="BI37" s="897"/>
      <c r="BJ37" s="235"/>
      <c r="BK37" s="235"/>
      <c r="BL37" s="235"/>
      <c r="BM37" s="235"/>
      <c r="BN37" s="235"/>
      <c r="BO37" s="244"/>
      <c r="BP37" s="244"/>
      <c r="BQ37" s="241">
        <v>31</v>
      </c>
      <c r="BR37" s="242"/>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33"/>
    </row>
    <row r="38" spans="1:131" ht="26.25" customHeight="1" x14ac:dyDescent="0.2">
      <c r="A38" s="245">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8"/>
      <c r="AL38" s="894"/>
      <c r="AM38" s="894"/>
      <c r="AN38" s="894"/>
      <c r="AO38" s="894"/>
      <c r="AP38" s="894"/>
      <c r="AQ38" s="894"/>
      <c r="AR38" s="894"/>
      <c r="AS38" s="894"/>
      <c r="AT38" s="894"/>
      <c r="AU38" s="894"/>
      <c r="AV38" s="894"/>
      <c r="AW38" s="894"/>
      <c r="AX38" s="894"/>
      <c r="AY38" s="894"/>
      <c r="AZ38" s="895"/>
      <c r="BA38" s="895"/>
      <c r="BB38" s="895"/>
      <c r="BC38" s="895"/>
      <c r="BD38" s="895"/>
      <c r="BE38" s="896"/>
      <c r="BF38" s="896"/>
      <c r="BG38" s="896"/>
      <c r="BH38" s="896"/>
      <c r="BI38" s="897"/>
      <c r="BJ38" s="235"/>
      <c r="BK38" s="235"/>
      <c r="BL38" s="235"/>
      <c r="BM38" s="235"/>
      <c r="BN38" s="235"/>
      <c r="BO38" s="244"/>
      <c r="BP38" s="244"/>
      <c r="BQ38" s="241">
        <v>32</v>
      </c>
      <c r="BR38" s="242"/>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33"/>
    </row>
    <row r="39" spans="1:131" ht="26.25" customHeight="1" x14ac:dyDescent="0.2">
      <c r="A39" s="245">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35"/>
      <c r="BK39" s="235"/>
      <c r="BL39" s="235"/>
      <c r="BM39" s="235"/>
      <c r="BN39" s="235"/>
      <c r="BO39" s="244"/>
      <c r="BP39" s="244"/>
      <c r="BQ39" s="241">
        <v>33</v>
      </c>
      <c r="BR39" s="242"/>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33"/>
    </row>
    <row r="40" spans="1:131" ht="26.25" customHeight="1" x14ac:dyDescent="0.2">
      <c r="A40" s="241">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35"/>
      <c r="BK40" s="235"/>
      <c r="BL40" s="235"/>
      <c r="BM40" s="235"/>
      <c r="BN40" s="235"/>
      <c r="BO40" s="244"/>
      <c r="BP40" s="244"/>
      <c r="BQ40" s="241">
        <v>34</v>
      </c>
      <c r="BR40" s="242"/>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33"/>
    </row>
    <row r="41" spans="1:131" ht="26.25" customHeight="1" x14ac:dyDescent="0.2">
      <c r="A41" s="241">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35"/>
      <c r="BK41" s="235"/>
      <c r="BL41" s="235"/>
      <c r="BM41" s="235"/>
      <c r="BN41" s="235"/>
      <c r="BO41" s="244"/>
      <c r="BP41" s="244"/>
      <c r="BQ41" s="241">
        <v>35</v>
      </c>
      <c r="BR41" s="242"/>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33"/>
    </row>
    <row r="42" spans="1:131" ht="26.25" customHeight="1" x14ac:dyDescent="0.2">
      <c r="A42" s="241">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35"/>
      <c r="BK42" s="235"/>
      <c r="BL42" s="235"/>
      <c r="BM42" s="235"/>
      <c r="BN42" s="235"/>
      <c r="BO42" s="244"/>
      <c r="BP42" s="244"/>
      <c r="BQ42" s="241">
        <v>36</v>
      </c>
      <c r="BR42" s="242"/>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33"/>
    </row>
    <row r="43" spans="1:131" ht="26.25" customHeight="1" x14ac:dyDescent="0.2">
      <c r="A43" s="241">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35"/>
      <c r="BK43" s="235"/>
      <c r="BL43" s="235"/>
      <c r="BM43" s="235"/>
      <c r="BN43" s="235"/>
      <c r="BO43" s="244"/>
      <c r="BP43" s="244"/>
      <c r="BQ43" s="241">
        <v>37</v>
      </c>
      <c r="BR43" s="242"/>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33"/>
    </row>
    <row r="44" spans="1:131" ht="26.25" customHeight="1" x14ac:dyDescent="0.2">
      <c r="A44" s="241">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35"/>
      <c r="BK44" s="235"/>
      <c r="BL44" s="235"/>
      <c r="BM44" s="235"/>
      <c r="BN44" s="235"/>
      <c r="BO44" s="244"/>
      <c r="BP44" s="244"/>
      <c r="BQ44" s="241">
        <v>38</v>
      </c>
      <c r="BR44" s="242"/>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33"/>
    </row>
    <row r="45" spans="1:131" ht="26.25" customHeight="1" x14ac:dyDescent="0.2">
      <c r="A45" s="241">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35"/>
      <c r="BK45" s="235"/>
      <c r="BL45" s="235"/>
      <c r="BM45" s="235"/>
      <c r="BN45" s="235"/>
      <c r="BO45" s="244"/>
      <c r="BP45" s="244"/>
      <c r="BQ45" s="241">
        <v>39</v>
      </c>
      <c r="BR45" s="242"/>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33"/>
    </row>
    <row r="46" spans="1:131" ht="26.25" customHeight="1" x14ac:dyDescent="0.2">
      <c r="A46" s="241">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35"/>
      <c r="BK46" s="235"/>
      <c r="BL46" s="235"/>
      <c r="BM46" s="235"/>
      <c r="BN46" s="235"/>
      <c r="BO46" s="244"/>
      <c r="BP46" s="244"/>
      <c r="BQ46" s="241">
        <v>40</v>
      </c>
      <c r="BR46" s="242"/>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33"/>
    </row>
    <row r="47" spans="1:131" ht="26.25" customHeight="1" x14ac:dyDescent="0.2">
      <c r="A47" s="241">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35"/>
      <c r="BK47" s="235"/>
      <c r="BL47" s="235"/>
      <c r="BM47" s="235"/>
      <c r="BN47" s="235"/>
      <c r="BO47" s="244"/>
      <c r="BP47" s="244"/>
      <c r="BQ47" s="241">
        <v>41</v>
      </c>
      <c r="BR47" s="242"/>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33"/>
    </row>
    <row r="48" spans="1:131" ht="26.25" customHeight="1" x14ac:dyDescent="0.2">
      <c r="A48" s="241">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35"/>
      <c r="BK48" s="235"/>
      <c r="BL48" s="235"/>
      <c r="BM48" s="235"/>
      <c r="BN48" s="235"/>
      <c r="BO48" s="244"/>
      <c r="BP48" s="244"/>
      <c r="BQ48" s="241">
        <v>42</v>
      </c>
      <c r="BR48" s="242"/>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33"/>
    </row>
    <row r="49" spans="1:131" ht="26.25" customHeight="1" x14ac:dyDescent="0.2">
      <c r="A49" s="241">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35"/>
      <c r="BK49" s="235"/>
      <c r="BL49" s="235"/>
      <c r="BM49" s="235"/>
      <c r="BN49" s="235"/>
      <c r="BO49" s="244"/>
      <c r="BP49" s="244"/>
      <c r="BQ49" s="241">
        <v>43</v>
      </c>
      <c r="BR49" s="242"/>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33"/>
    </row>
    <row r="50" spans="1:131" ht="26.25" customHeight="1" x14ac:dyDescent="0.2">
      <c r="A50" s="241">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35"/>
      <c r="BK50" s="235"/>
      <c r="BL50" s="235"/>
      <c r="BM50" s="235"/>
      <c r="BN50" s="235"/>
      <c r="BO50" s="244"/>
      <c r="BP50" s="244"/>
      <c r="BQ50" s="241">
        <v>44</v>
      </c>
      <c r="BR50" s="242"/>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33"/>
    </row>
    <row r="51" spans="1:131" ht="26.25" customHeight="1" x14ac:dyDescent="0.2">
      <c r="A51" s="241">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35"/>
      <c r="BK51" s="235"/>
      <c r="BL51" s="235"/>
      <c r="BM51" s="235"/>
      <c r="BN51" s="235"/>
      <c r="BO51" s="244"/>
      <c r="BP51" s="244"/>
      <c r="BQ51" s="241">
        <v>45</v>
      </c>
      <c r="BR51" s="242"/>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33"/>
    </row>
    <row r="52" spans="1:131" ht="26.25" customHeight="1" x14ac:dyDescent="0.2">
      <c r="A52" s="241">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35"/>
      <c r="BK52" s="235"/>
      <c r="BL52" s="235"/>
      <c r="BM52" s="235"/>
      <c r="BN52" s="235"/>
      <c r="BO52" s="244"/>
      <c r="BP52" s="244"/>
      <c r="BQ52" s="241">
        <v>46</v>
      </c>
      <c r="BR52" s="242"/>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33"/>
    </row>
    <row r="53" spans="1:131" ht="26.25" customHeight="1" x14ac:dyDescent="0.2">
      <c r="A53" s="241">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35"/>
      <c r="BK53" s="235"/>
      <c r="BL53" s="235"/>
      <c r="BM53" s="235"/>
      <c r="BN53" s="235"/>
      <c r="BO53" s="244"/>
      <c r="BP53" s="244"/>
      <c r="BQ53" s="241">
        <v>47</v>
      </c>
      <c r="BR53" s="242"/>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33"/>
    </row>
    <row r="54" spans="1:131" ht="26.25" customHeight="1" x14ac:dyDescent="0.2">
      <c r="A54" s="241">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35"/>
      <c r="BK54" s="235"/>
      <c r="BL54" s="235"/>
      <c r="BM54" s="235"/>
      <c r="BN54" s="235"/>
      <c r="BO54" s="244"/>
      <c r="BP54" s="244"/>
      <c r="BQ54" s="241">
        <v>48</v>
      </c>
      <c r="BR54" s="242"/>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33"/>
    </row>
    <row r="55" spans="1:131" ht="26.25" customHeight="1" x14ac:dyDescent="0.2">
      <c r="A55" s="241">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35"/>
      <c r="BK55" s="235"/>
      <c r="BL55" s="235"/>
      <c r="BM55" s="235"/>
      <c r="BN55" s="235"/>
      <c r="BO55" s="244"/>
      <c r="BP55" s="244"/>
      <c r="BQ55" s="241">
        <v>49</v>
      </c>
      <c r="BR55" s="242"/>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33"/>
    </row>
    <row r="56" spans="1:131" ht="26.25" customHeight="1" x14ac:dyDescent="0.2">
      <c r="A56" s="241">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35"/>
      <c r="BK56" s="235"/>
      <c r="BL56" s="235"/>
      <c r="BM56" s="235"/>
      <c r="BN56" s="235"/>
      <c r="BO56" s="244"/>
      <c r="BP56" s="244"/>
      <c r="BQ56" s="241">
        <v>50</v>
      </c>
      <c r="BR56" s="242"/>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33"/>
    </row>
    <row r="57" spans="1:131" ht="26.25" customHeight="1" x14ac:dyDescent="0.2">
      <c r="A57" s="241">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35"/>
      <c r="BK57" s="235"/>
      <c r="BL57" s="235"/>
      <c r="BM57" s="235"/>
      <c r="BN57" s="235"/>
      <c r="BO57" s="244"/>
      <c r="BP57" s="244"/>
      <c r="BQ57" s="241">
        <v>51</v>
      </c>
      <c r="BR57" s="242"/>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33"/>
    </row>
    <row r="58" spans="1:131" ht="26.25" customHeight="1" x14ac:dyDescent="0.2">
      <c r="A58" s="241">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35"/>
      <c r="BK58" s="235"/>
      <c r="BL58" s="235"/>
      <c r="BM58" s="235"/>
      <c r="BN58" s="235"/>
      <c r="BO58" s="244"/>
      <c r="BP58" s="244"/>
      <c r="BQ58" s="241">
        <v>52</v>
      </c>
      <c r="BR58" s="242"/>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33"/>
    </row>
    <row r="59" spans="1:131" ht="26.25" customHeight="1" x14ac:dyDescent="0.2">
      <c r="A59" s="241">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35"/>
      <c r="BK59" s="235"/>
      <c r="BL59" s="235"/>
      <c r="BM59" s="235"/>
      <c r="BN59" s="235"/>
      <c r="BO59" s="244"/>
      <c r="BP59" s="244"/>
      <c r="BQ59" s="241">
        <v>53</v>
      </c>
      <c r="BR59" s="242"/>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33"/>
    </row>
    <row r="60" spans="1:131" ht="26.25" customHeight="1" x14ac:dyDescent="0.2">
      <c r="A60" s="241">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35"/>
      <c r="BK60" s="235"/>
      <c r="BL60" s="235"/>
      <c r="BM60" s="235"/>
      <c r="BN60" s="235"/>
      <c r="BO60" s="244"/>
      <c r="BP60" s="244"/>
      <c r="BQ60" s="241">
        <v>54</v>
      </c>
      <c r="BR60" s="242"/>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33"/>
    </row>
    <row r="61" spans="1:131" ht="26.25" customHeight="1" thickBot="1" x14ac:dyDescent="0.25">
      <c r="A61" s="241">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35"/>
      <c r="BK61" s="235"/>
      <c r="BL61" s="235"/>
      <c r="BM61" s="235"/>
      <c r="BN61" s="235"/>
      <c r="BO61" s="244"/>
      <c r="BP61" s="244"/>
      <c r="BQ61" s="241">
        <v>55</v>
      </c>
      <c r="BR61" s="242"/>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33"/>
    </row>
    <row r="62" spans="1:131" ht="26.25" customHeight="1" x14ac:dyDescent="0.2">
      <c r="A62" s="241">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411</v>
      </c>
      <c r="BK62" s="870"/>
      <c r="BL62" s="870"/>
      <c r="BM62" s="870"/>
      <c r="BN62" s="871"/>
      <c r="BO62" s="244"/>
      <c r="BP62" s="244"/>
      <c r="BQ62" s="241">
        <v>56</v>
      </c>
      <c r="BR62" s="242"/>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33"/>
    </row>
    <row r="63" spans="1:131" ht="26.25" customHeight="1" thickBot="1" x14ac:dyDescent="0.25">
      <c r="A63" s="243" t="s">
        <v>395</v>
      </c>
      <c r="B63" s="853" t="s">
        <v>412</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146</v>
      </c>
      <c r="AG63" s="908"/>
      <c r="AH63" s="908"/>
      <c r="AI63" s="908"/>
      <c r="AJ63" s="909"/>
      <c r="AK63" s="910"/>
      <c r="AL63" s="905"/>
      <c r="AM63" s="905"/>
      <c r="AN63" s="905"/>
      <c r="AO63" s="905"/>
      <c r="AP63" s="908">
        <v>552</v>
      </c>
      <c r="AQ63" s="908"/>
      <c r="AR63" s="908"/>
      <c r="AS63" s="908"/>
      <c r="AT63" s="908"/>
      <c r="AU63" s="908">
        <v>282</v>
      </c>
      <c r="AV63" s="908"/>
      <c r="AW63" s="908"/>
      <c r="AX63" s="908"/>
      <c r="AY63" s="908"/>
      <c r="AZ63" s="912"/>
      <c r="BA63" s="912"/>
      <c r="BB63" s="912"/>
      <c r="BC63" s="912"/>
      <c r="BD63" s="912"/>
      <c r="BE63" s="913"/>
      <c r="BF63" s="913"/>
      <c r="BG63" s="913"/>
      <c r="BH63" s="913"/>
      <c r="BI63" s="914"/>
      <c r="BJ63" s="915" t="s">
        <v>413</v>
      </c>
      <c r="BK63" s="916"/>
      <c r="BL63" s="916"/>
      <c r="BM63" s="916"/>
      <c r="BN63" s="917"/>
      <c r="BO63" s="244"/>
      <c r="BP63" s="244"/>
      <c r="BQ63" s="241">
        <v>57</v>
      </c>
      <c r="BR63" s="242"/>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33"/>
    </row>
    <row r="65" spans="1:131" ht="26.25" customHeight="1" thickBot="1" x14ac:dyDescent="0.25">
      <c r="A65" s="235" t="s">
        <v>414</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33"/>
    </row>
    <row r="66" spans="1:131" ht="26.25" customHeight="1" x14ac:dyDescent="0.2">
      <c r="A66" s="791" t="s">
        <v>415</v>
      </c>
      <c r="B66" s="792"/>
      <c r="C66" s="792"/>
      <c r="D66" s="792"/>
      <c r="E66" s="792"/>
      <c r="F66" s="792"/>
      <c r="G66" s="792"/>
      <c r="H66" s="792"/>
      <c r="I66" s="792"/>
      <c r="J66" s="792"/>
      <c r="K66" s="792"/>
      <c r="L66" s="792"/>
      <c r="M66" s="792"/>
      <c r="N66" s="792"/>
      <c r="O66" s="792"/>
      <c r="P66" s="793"/>
      <c r="Q66" s="797" t="s">
        <v>416</v>
      </c>
      <c r="R66" s="798"/>
      <c r="S66" s="798"/>
      <c r="T66" s="798"/>
      <c r="U66" s="799"/>
      <c r="V66" s="797" t="s">
        <v>417</v>
      </c>
      <c r="W66" s="798"/>
      <c r="X66" s="798"/>
      <c r="Y66" s="798"/>
      <c r="Z66" s="799"/>
      <c r="AA66" s="797" t="s">
        <v>418</v>
      </c>
      <c r="AB66" s="798"/>
      <c r="AC66" s="798"/>
      <c r="AD66" s="798"/>
      <c r="AE66" s="799"/>
      <c r="AF66" s="918" t="s">
        <v>419</v>
      </c>
      <c r="AG66" s="879"/>
      <c r="AH66" s="879"/>
      <c r="AI66" s="879"/>
      <c r="AJ66" s="919"/>
      <c r="AK66" s="797" t="s">
        <v>420</v>
      </c>
      <c r="AL66" s="792"/>
      <c r="AM66" s="792"/>
      <c r="AN66" s="792"/>
      <c r="AO66" s="793"/>
      <c r="AP66" s="797" t="s">
        <v>421</v>
      </c>
      <c r="AQ66" s="798"/>
      <c r="AR66" s="798"/>
      <c r="AS66" s="798"/>
      <c r="AT66" s="799"/>
      <c r="AU66" s="797" t="s">
        <v>422</v>
      </c>
      <c r="AV66" s="798"/>
      <c r="AW66" s="798"/>
      <c r="AX66" s="798"/>
      <c r="AY66" s="799"/>
      <c r="AZ66" s="797" t="s">
        <v>380</v>
      </c>
      <c r="BA66" s="798"/>
      <c r="BB66" s="798"/>
      <c r="BC66" s="798"/>
      <c r="BD66" s="804"/>
      <c r="BE66" s="244"/>
      <c r="BF66" s="244"/>
      <c r="BG66" s="244"/>
      <c r="BH66" s="244"/>
      <c r="BI66" s="244"/>
      <c r="BJ66" s="244"/>
      <c r="BK66" s="244"/>
      <c r="BL66" s="244"/>
      <c r="BM66" s="244"/>
      <c r="BN66" s="244"/>
      <c r="BO66" s="244"/>
      <c r="BP66" s="244"/>
      <c r="BQ66" s="241">
        <v>60</v>
      </c>
      <c r="BR66" s="246"/>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33"/>
    </row>
    <row r="67" spans="1:131" ht="26.25" customHeight="1" thickBot="1" x14ac:dyDescent="0.25">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44"/>
      <c r="BF67" s="244"/>
      <c r="BG67" s="244"/>
      <c r="BH67" s="244"/>
      <c r="BI67" s="244"/>
      <c r="BJ67" s="244"/>
      <c r="BK67" s="244"/>
      <c r="BL67" s="244"/>
      <c r="BM67" s="244"/>
      <c r="BN67" s="244"/>
      <c r="BO67" s="244"/>
      <c r="BP67" s="244"/>
      <c r="BQ67" s="241">
        <v>61</v>
      </c>
      <c r="BR67" s="246"/>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33"/>
    </row>
    <row r="68" spans="1:131" ht="26.25" customHeight="1" thickTop="1" x14ac:dyDescent="0.2">
      <c r="A68" s="239">
        <v>1</v>
      </c>
      <c r="B68" s="933" t="s">
        <v>587</v>
      </c>
      <c r="C68" s="934"/>
      <c r="D68" s="934"/>
      <c r="E68" s="934"/>
      <c r="F68" s="934"/>
      <c r="G68" s="934"/>
      <c r="H68" s="934"/>
      <c r="I68" s="934"/>
      <c r="J68" s="934"/>
      <c r="K68" s="934"/>
      <c r="L68" s="934"/>
      <c r="M68" s="934"/>
      <c r="N68" s="934"/>
      <c r="O68" s="934"/>
      <c r="P68" s="935"/>
      <c r="Q68" s="936">
        <v>8355</v>
      </c>
      <c r="R68" s="930"/>
      <c r="S68" s="930"/>
      <c r="T68" s="930"/>
      <c r="U68" s="930"/>
      <c r="V68" s="930">
        <v>7209</v>
      </c>
      <c r="W68" s="930"/>
      <c r="X68" s="930"/>
      <c r="Y68" s="930"/>
      <c r="Z68" s="930"/>
      <c r="AA68" s="930">
        <v>1146</v>
      </c>
      <c r="AB68" s="930"/>
      <c r="AC68" s="930"/>
      <c r="AD68" s="930"/>
      <c r="AE68" s="930"/>
      <c r="AF68" s="930">
        <v>1146</v>
      </c>
      <c r="AG68" s="930"/>
      <c r="AH68" s="930"/>
      <c r="AI68" s="930"/>
      <c r="AJ68" s="930"/>
      <c r="AK68" s="930">
        <v>13</v>
      </c>
      <c r="AL68" s="930"/>
      <c r="AM68" s="930"/>
      <c r="AN68" s="930"/>
      <c r="AO68" s="930"/>
      <c r="AP68" s="930" t="s">
        <v>522</v>
      </c>
      <c r="AQ68" s="930"/>
      <c r="AR68" s="930"/>
      <c r="AS68" s="930"/>
      <c r="AT68" s="930"/>
      <c r="AU68" s="930"/>
      <c r="AV68" s="930"/>
      <c r="AW68" s="930"/>
      <c r="AX68" s="930"/>
      <c r="AY68" s="930"/>
      <c r="AZ68" s="931"/>
      <c r="BA68" s="931"/>
      <c r="BB68" s="931"/>
      <c r="BC68" s="931"/>
      <c r="BD68" s="932"/>
      <c r="BE68" s="244"/>
      <c r="BF68" s="244"/>
      <c r="BG68" s="244"/>
      <c r="BH68" s="244"/>
      <c r="BI68" s="244"/>
      <c r="BJ68" s="244"/>
      <c r="BK68" s="244"/>
      <c r="BL68" s="244"/>
      <c r="BM68" s="244"/>
      <c r="BN68" s="244"/>
      <c r="BO68" s="244"/>
      <c r="BP68" s="244"/>
      <c r="BQ68" s="241">
        <v>62</v>
      </c>
      <c r="BR68" s="246"/>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33"/>
    </row>
    <row r="69" spans="1:131" ht="26.25" customHeight="1" x14ac:dyDescent="0.2">
      <c r="A69" s="241">
        <v>2</v>
      </c>
      <c r="B69" s="937" t="s">
        <v>588</v>
      </c>
      <c r="C69" s="938"/>
      <c r="D69" s="938"/>
      <c r="E69" s="938"/>
      <c r="F69" s="938"/>
      <c r="G69" s="938"/>
      <c r="H69" s="938"/>
      <c r="I69" s="938"/>
      <c r="J69" s="938"/>
      <c r="K69" s="938"/>
      <c r="L69" s="938"/>
      <c r="M69" s="938"/>
      <c r="N69" s="938"/>
      <c r="O69" s="938"/>
      <c r="P69" s="939"/>
      <c r="Q69" s="940">
        <v>3512</v>
      </c>
      <c r="R69" s="894"/>
      <c r="S69" s="894"/>
      <c r="T69" s="894"/>
      <c r="U69" s="894"/>
      <c r="V69" s="894">
        <v>3471</v>
      </c>
      <c r="W69" s="894"/>
      <c r="X69" s="894"/>
      <c r="Y69" s="894"/>
      <c r="Z69" s="894"/>
      <c r="AA69" s="894">
        <v>41</v>
      </c>
      <c r="AB69" s="894"/>
      <c r="AC69" s="894"/>
      <c r="AD69" s="894"/>
      <c r="AE69" s="894"/>
      <c r="AF69" s="894">
        <v>41</v>
      </c>
      <c r="AG69" s="894"/>
      <c r="AH69" s="894"/>
      <c r="AI69" s="894"/>
      <c r="AJ69" s="894"/>
      <c r="AK69" s="894">
        <v>79</v>
      </c>
      <c r="AL69" s="894"/>
      <c r="AM69" s="894"/>
      <c r="AN69" s="894"/>
      <c r="AO69" s="894"/>
      <c r="AP69" s="894">
        <v>2164</v>
      </c>
      <c r="AQ69" s="894"/>
      <c r="AR69" s="894"/>
      <c r="AS69" s="894"/>
      <c r="AT69" s="894"/>
      <c r="AU69" s="894"/>
      <c r="AV69" s="894"/>
      <c r="AW69" s="894"/>
      <c r="AX69" s="894"/>
      <c r="AY69" s="894"/>
      <c r="AZ69" s="896"/>
      <c r="BA69" s="896"/>
      <c r="BB69" s="896"/>
      <c r="BC69" s="896"/>
      <c r="BD69" s="897"/>
      <c r="BE69" s="244"/>
      <c r="BF69" s="244"/>
      <c r="BG69" s="244"/>
      <c r="BH69" s="244"/>
      <c r="BI69" s="244"/>
      <c r="BJ69" s="244"/>
      <c r="BK69" s="244"/>
      <c r="BL69" s="244"/>
      <c r="BM69" s="244"/>
      <c r="BN69" s="244"/>
      <c r="BO69" s="244"/>
      <c r="BP69" s="244"/>
      <c r="BQ69" s="241">
        <v>63</v>
      </c>
      <c r="BR69" s="246"/>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33"/>
    </row>
    <row r="70" spans="1:131" ht="26.25" customHeight="1" x14ac:dyDescent="0.2">
      <c r="A70" s="241">
        <v>3</v>
      </c>
      <c r="B70" s="937" t="s">
        <v>589</v>
      </c>
      <c r="C70" s="938"/>
      <c r="D70" s="938"/>
      <c r="E70" s="938"/>
      <c r="F70" s="938"/>
      <c r="G70" s="938"/>
      <c r="H70" s="938"/>
      <c r="I70" s="938"/>
      <c r="J70" s="938"/>
      <c r="K70" s="938"/>
      <c r="L70" s="938"/>
      <c r="M70" s="938"/>
      <c r="N70" s="938"/>
      <c r="O70" s="938"/>
      <c r="P70" s="939"/>
      <c r="Q70" s="940">
        <v>191</v>
      </c>
      <c r="R70" s="894"/>
      <c r="S70" s="894"/>
      <c r="T70" s="894"/>
      <c r="U70" s="894"/>
      <c r="V70" s="894">
        <v>183</v>
      </c>
      <c r="W70" s="894"/>
      <c r="X70" s="894"/>
      <c r="Y70" s="894"/>
      <c r="Z70" s="894"/>
      <c r="AA70" s="894">
        <v>8</v>
      </c>
      <c r="AB70" s="894"/>
      <c r="AC70" s="894"/>
      <c r="AD70" s="894"/>
      <c r="AE70" s="894"/>
      <c r="AF70" s="894">
        <v>8</v>
      </c>
      <c r="AG70" s="894"/>
      <c r="AH70" s="894"/>
      <c r="AI70" s="894"/>
      <c r="AJ70" s="894"/>
      <c r="AK70" s="894" t="s">
        <v>522</v>
      </c>
      <c r="AL70" s="894"/>
      <c r="AM70" s="894"/>
      <c r="AN70" s="894"/>
      <c r="AO70" s="894"/>
      <c r="AP70" s="894">
        <v>158</v>
      </c>
      <c r="AQ70" s="894"/>
      <c r="AR70" s="894"/>
      <c r="AS70" s="894"/>
      <c r="AT70" s="894"/>
      <c r="AU70" s="894"/>
      <c r="AV70" s="894"/>
      <c r="AW70" s="894"/>
      <c r="AX70" s="894"/>
      <c r="AY70" s="894"/>
      <c r="AZ70" s="896"/>
      <c r="BA70" s="896"/>
      <c r="BB70" s="896"/>
      <c r="BC70" s="896"/>
      <c r="BD70" s="897"/>
      <c r="BE70" s="244"/>
      <c r="BF70" s="244"/>
      <c r="BG70" s="244"/>
      <c r="BH70" s="244"/>
      <c r="BI70" s="244"/>
      <c r="BJ70" s="244"/>
      <c r="BK70" s="244"/>
      <c r="BL70" s="244"/>
      <c r="BM70" s="244"/>
      <c r="BN70" s="244"/>
      <c r="BO70" s="244"/>
      <c r="BP70" s="244"/>
      <c r="BQ70" s="241">
        <v>64</v>
      </c>
      <c r="BR70" s="246"/>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33"/>
    </row>
    <row r="71" spans="1:131" ht="26.25" customHeight="1" x14ac:dyDescent="0.2">
      <c r="A71" s="241">
        <v>4</v>
      </c>
      <c r="B71" s="937" t="s">
        <v>590</v>
      </c>
      <c r="C71" s="938"/>
      <c r="D71" s="938"/>
      <c r="E71" s="938"/>
      <c r="F71" s="938"/>
      <c r="G71" s="938"/>
      <c r="H71" s="938"/>
      <c r="I71" s="938"/>
      <c r="J71" s="938"/>
      <c r="K71" s="938"/>
      <c r="L71" s="938"/>
      <c r="M71" s="938"/>
      <c r="N71" s="938"/>
      <c r="O71" s="938"/>
      <c r="P71" s="939"/>
      <c r="Q71" s="940">
        <v>258</v>
      </c>
      <c r="R71" s="894"/>
      <c r="S71" s="894"/>
      <c r="T71" s="894"/>
      <c r="U71" s="894"/>
      <c r="V71" s="894">
        <v>247</v>
      </c>
      <c r="W71" s="894"/>
      <c r="X71" s="894"/>
      <c r="Y71" s="894"/>
      <c r="Z71" s="894"/>
      <c r="AA71" s="894">
        <v>11</v>
      </c>
      <c r="AB71" s="894"/>
      <c r="AC71" s="894"/>
      <c r="AD71" s="894"/>
      <c r="AE71" s="894"/>
      <c r="AF71" s="894">
        <v>11</v>
      </c>
      <c r="AG71" s="894"/>
      <c r="AH71" s="894"/>
      <c r="AI71" s="894"/>
      <c r="AJ71" s="894"/>
      <c r="AK71" s="894" t="s">
        <v>522</v>
      </c>
      <c r="AL71" s="894"/>
      <c r="AM71" s="894"/>
      <c r="AN71" s="894"/>
      <c r="AO71" s="894"/>
      <c r="AP71" s="894" t="s">
        <v>522</v>
      </c>
      <c r="AQ71" s="894"/>
      <c r="AR71" s="894"/>
      <c r="AS71" s="894"/>
      <c r="AT71" s="894"/>
      <c r="AU71" s="894"/>
      <c r="AV71" s="894"/>
      <c r="AW71" s="894"/>
      <c r="AX71" s="894"/>
      <c r="AY71" s="894"/>
      <c r="AZ71" s="896"/>
      <c r="BA71" s="896"/>
      <c r="BB71" s="896"/>
      <c r="BC71" s="896"/>
      <c r="BD71" s="897"/>
      <c r="BE71" s="244"/>
      <c r="BF71" s="244"/>
      <c r="BG71" s="244"/>
      <c r="BH71" s="244"/>
      <c r="BI71" s="244"/>
      <c r="BJ71" s="244"/>
      <c r="BK71" s="244"/>
      <c r="BL71" s="244"/>
      <c r="BM71" s="244"/>
      <c r="BN71" s="244"/>
      <c r="BO71" s="244"/>
      <c r="BP71" s="244"/>
      <c r="BQ71" s="241">
        <v>65</v>
      </c>
      <c r="BR71" s="246"/>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33"/>
    </row>
    <row r="72" spans="1:131" ht="26.25" customHeight="1" x14ac:dyDescent="0.2">
      <c r="A72" s="241">
        <v>5</v>
      </c>
      <c r="B72" s="937" t="s">
        <v>591</v>
      </c>
      <c r="C72" s="938"/>
      <c r="D72" s="938"/>
      <c r="E72" s="938"/>
      <c r="F72" s="938"/>
      <c r="G72" s="938"/>
      <c r="H72" s="938"/>
      <c r="I72" s="938"/>
      <c r="J72" s="938"/>
      <c r="K72" s="938"/>
      <c r="L72" s="938"/>
      <c r="M72" s="938"/>
      <c r="N72" s="938"/>
      <c r="O72" s="938"/>
      <c r="P72" s="939"/>
      <c r="Q72" s="940">
        <v>300630</v>
      </c>
      <c r="R72" s="894"/>
      <c r="S72" s="894"/>
      <c r="T72" s="894"/>
      <c r="U72" s="894"/>
      <c r="V72" s="894">
        <v>289232</v>
      </c>
      <c r="W72" s="894"/>
      <c r="X72" s="894"/>
      <c r="Y72" s="894"/>
      <c r="Z72" s="894"/>
      <c r="AA72" s="894">
        <v>11398</v>
      </c>
      <c r="AB72" s="894"/>
      <c r="AC72" s="894"/>
      <c r="AD72" s="894"/>
      <c r="AE72" s="894"/>
      <c r="AF72" s="894">
        <v>6149</v>
      </c>
      <c r="AG72" s="894"/>
      <c r="AH72" s="894"/>
      <c r="AI72" s="894"/>
      <c r="AJ72" s="894"/>
      <c r="AK72" s="894" t="s">
        <v>522</v>
      </c>
      <c r="AL72" s="894"/>
      <c r="AM72" s="894"/>
      <c r="AN72" s="894"/>
      <c r="AO72" s="894"/>
      <c r="AP72" s="894" t="s">
        <v>522</v>
      </c>
      <c r="AQ72" s="894"/>
      <c r="AR72" s="894"/>
      <c r="AS72" s="894"/>
      <c r="AT72" s="894"/>
      <c r="AU72" s="894"/>
      <c r="AV72" s="894"/>
      <c r="AW72" s="894"/>
      <c r="AX72" s="894"/>
      <c r="AY72" s="894"/>
      <c r="AZ72" s="896"/>
      <c r="BA72" s="896"/>
      <c r="BB72" s="896"/>
      <c r="BC72" s="896"/>
      <c r="BD72" s="897"/>
      <c r="BE72" s="244"/>
      <c r="BF72" s="244"/>
      <c r="BG72" s="244"/>
      <c r="BH72" s="244"/>
      <c r="BI72" s="244"/>
      <c r="BJ72" s="244"/>
      <c r="BK72" s="244"/>
      <c r="BL72" s="244"/>
      <c r="BM72" s="244"/>
      <c r="BN72" s="244"/>
      <c r="BO72" s="244"/>
      <c r="BP72" s="244"/>
      <c r="BQ72" s="241">
        <v>66</v>
      </c>
      <c r="BR72" s="246"/>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33"/>
    </row>
    <row r="73" spans="1:131" ht="26.25" customHeight="1" x14ac:dyDescent="0.2">
      <c r="A73" s="241">
        <v>6</v>
      </c>
      <c r="B73" s="937"/>
      <c r="C73" s="938"/>
      <c r="D73" s="938"/>
      <c r="E73" s="938"/>
      <c r="F73" s="938"/>
      <c r="G73" s="938"/>
      <c r="H73" s="938"/>
      <c r="I73" s="938"/>
      <c r="J73" s="938"/>
      <c r="K73" s="938"/>
      <c r="L73" s="938"/>
      <c r="M73" s="938"/>
      <c r="N73" s="938"/>
      <c r="O73" s="938"/>
      <c r="P73" s="939"/>
      <c r="Q73" s="940"/>
      <c r="R73" s="894"/>
      <c r="S73" s="894"/>
      <c r="T73" s="894"/>
      <c r="U73" s="894"/>
      <c r="V73" s="894"/>
      <c r="W73" s="894"/>
      <c r="X73" s="894"/>
      <c r="Y73" s="894"/>
      <c r="Z73" s="894"/>
      <c r="AA73" s="894"/>
      <c r="AB73" s="894"/>
      <c r="AC73" s="894"/>
      <c r="AD73" s="894"/>
      <c r="AE73" s="894"/>
      <c r="AF73" s="894"/>
      <c r="AG73" s="894"/>
      <c r="AH73" s="894"/>
      <c r="AI73" s="894"/>
      <c r="AJ73" s="894"/>
      <c r="AK73" s="894"/>
      <c r="AL73" s="894"/>
      <c r="AM73" s="894"/>
      <c r="AN73" s="894"/>
      <c r="AO73" s="894"/>
      <c r="AP73" s="894"/>
      <c r="AQ73" s="894"/>
      <c r="AR73" s="894"/>
      <c r="AS73" s="894"/>
      <c r="AT73" s="894"/>
      <c r="AU73" s="894"/>
      <c r="AV73" s="894"/>
      <c r="AW73" s="894"/>
      <c r="AX73" s="894"/>
      <c r="AY73" s="894"/>
      <c r="AZ73" s="896"/>
      <c r="BA73" s="896"/>
      <c r="BB73" s="896"/>
      <c r="BC73" s="896"/>
      <c r="BD73" s="897"/>
      <c r="BE73" s="244"/>
      <c r="BF73" s="244"/>
      <c r="BG73" s="244"/>
      <c r="BH73" s="244"/>
      <c r="BI73" s="244"/>
      <c r="BJ73" s="244"/>
      <c r="BK73" s="244"/>
      <c r="BL73" s="244"/>
      <c r="BM73" s="244"/>
      <c r="BN73" s="244"/>
      <c r="BO73" s="244"/>
      <c r="BP73" s="244"/>
      <c r="BQ73" s="241">
        <v>67</v>
      </c>
      <c r="BR73" s="246"/>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33"/>
    </row>
    <row r="74" spans="1:131" ht="26.25" customHeight="1" x14ac:dyDescent="0.2">
      <c r="A74" s="241">
        <v>7</v>
      </c>
      <c r="B74" s="937"/>
      <c r="C74" s="938"/>
      <c r="D74" s="938"/>
      <c r="E74" s="938"/>
      <c r="F74" s="938"/>
      <c r="G74" s="938"/>
      <c r="H74" s="938"/>
      <c r="I74" s="938"/>
      <c r="J74" s="938"/>
      <c r="K74" s="938"/>
      <c r="L74" s="938"/>
      <c r="M74" s="938"/>
      <c r="N74" s="938"/>
      <c r="O74" s="938"/>
      <c r="P74" s="939"/>
      <c r="Q74" s="940"/>
      <c r="R74" s="894"/>
      <c r="S74" s="894"/>
      <c r="T74" s="894"/>
      <c r="U74" s="894"/>
      <c r="V74" s="894"/>
      <c r="W74" s="894"/>
      <c r="X74" s="894"/>
      <c r="Y74" s="894"/>
      <c r="Z74" s="894"/>
      <c r="AA74" s="894"/>
      <c r="AB74" s="894"/>
      <c r="AC74" s="894"/>
      <c r="AD74" s="894"/>
      <c r="AE74" s="894"/>
      <c r="AF74" s="894"/>
      <c r="AG74" s="894"/>
      <c r="AH74" s="894"/>
      <c r="AI74" s="894"/>
      <c r="AJ74" s="894"/>
      <c r="AK74" s="894"/>
      <c r="AL74" s="894"/>
      <c r="AM74" s="894"/>
      <c r="AN74" s="894"/>
      <c r="AO74" s="894"/>
      <c r="AP74" s="894"/>
      <c r="AQ74" s="894"/>
      <c r="AR74" s="894"/>
      <c r="AS74" s="894"/>
      <c r="AT74" s="894"/>
      <c r="AU74" s="894"/>
      <c r="AV74" s="894"/>
      <c r="AW74" s="894"/>
      <c r="AX74" s="894"/>
      <c r="AY74" s="894"/>
      <c r="AZ74" s="896"/>
      <c r="BA74" s="896"/>
      <c r="BB74" s="896"/>
      <c r="BC74" s="896"/>
      <c r="BD74" s="897"/>
      <c r="BE74" s="244"/>
      <c r="BF74" s="244"/>
      <c r="BG74" s="244"/>
      <c r="BH74" s="244"/>
      <c r="BI74" s="244"/>
      <c r="BJ74" s="244"/>
      <c r="BK74" s="244"/>
      <c r="BL74" s="244"/>
      <c r="BM74" s="244"/>
      <c r="BN74" s="244"/>
      <c r="BO74" s="244"/>
      <c r="BP74" s="244"/>
      <c r="BQ74" s="241">
        <v>68</v>
      </c>
      <c r="BR74" s="246"/>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33"/>
    </row>
    <row r="75" spans="1:131" ht="26.25" customHeight="1" x14ac:dyDescent="0.2">
      <c r="A75" s="241">
        <v>8</v>
      </c>
      <c r="B75" s="937"/>
      <c r="C75" s="938"/>
      <c r="D75" s="938"/>
      <c r="E75" s="938"/>
      <c r="F75" s="938"/>
      <c r="G75" s="938"/>
      <c r="H75" s="938"/>
      <c r="I75" s="938"/>
      <c r="J75" s="938"/>
      <c r="K75" s="938"/>
      <c r="L75" s="938"/>
      <c r="M75" s="938"/>
      <c r="N75" s="938"/>
      <c r="O75" s="938"/>
      <c r="P75" s="939"/>
      <c r="Q75" s="941"/>
      <c r="R75" s="942"/>
      <c r="S75" s="942"/>
      <c r="T75" s="942"/>
      <c r="U75" s="898"/>
      <c r="V75" s="943"/>
      <c r="W75" s="942"/>
      <c r="X75" s="942"/>
      <c r="Y75" s="942"/>
      <c r="Z75" s="898"/>
      <c r="AA75" s="943"/>
      <c r="AB75" s="942"/>
      <c r="AC75" s="942"/>
      <c r="AD75" s="942"/>
      <c r="AE75" s="898"/>
      <c r="AF75" s="943"/>
      <c r="AG75" s="942"/>
      <c r="AH75" s="942"/>
      <c r="AI75" s="942"/>
      <c r="AJ75" s="898"/>
      <c r="AK75" s="943"/>
      <c r="AL75" s="942"/>
      <c r="AM75" s="942"/>
      <c r="AN75" s="942"/>
      <c r="AO75" s="898"/>
      <c r="AP75" s="943"/>
      <c r="AQ75" s="942"/>
      <c r="AR75" s="942"/>
      <c r="AS75" s="942"/>
      <c r="AT75" s="898"/>
      <c r="AU75" s="943"/>
      <c r="AV75" s="942"/>
      <c r="AW75" s="942"/>
      <c r="AX75" s="942"/>
      <c r="AY75" s="898"/>
      <c r="AZ75" s="896"/>
      <c r="BA75" s="896"/>
      <c r="BB75" s="896"/>
      <c r="BC75" s="896"/>
      <c r="BD75" s="897"/>
      <c r="BE75" s="244"/>
      <c r="BF75" s="244"/>
      <c r="BG75" s="244"/>
      <c r="BH75" s="244"/>
      <c r="BI75" s="244"/>
      <c r="BJ75" s="244"/>
      <c r="BK75" s="244"/>
      <c r="BL75" s="244"/>
      <c r="BM75" s="244"/>
      <c r="BN75" s="244"/>
      <c r="BO75" s="244"/>
      <c r="BP75" s="244"/>
      <c r="BQ75" s="241">
        <v>69</v>
      </c>
      <c r="BR75" s="246"/>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33"/>
    </row>
    <row r="76" spans="1:131" ht="26.25" customHeight="1" x14ac:dyDescent="0.2">
      <c r="A76" s="241">
        <v>9</v>
      </c>
      <c r="B76" s="937"/>
      <c r="C76" s="938"/>
      <c r="D76" s="938"/>
      <c r="E76" s="938"/>
      <c r="F76" s="938"/>
      <c r="G76" s="938"/>
      <c r="H76" s="938"/>
      <c r="I76" s="938"/>
      <c r="J76" s="938"/>
      <c r="K76" s="938"/>
      <c r="L76" s="938"/>
      <c r="M76" s="938"/>
      <c r="N76" s="938"/>
      <c r="O76" s="938"/>
      <c r="P76" s="939"/>
      <c r="Q76" s="941"/>
      <c r="R76" s="942"/>
      <c r="S76" s="942"/>
      <c r="T76" s="942"/>
      <c r="U76" s="898"/>
      <c r="V76" s="943"/>
      <c r="W76" s="942"/>
      <c r="X76" s="942"/>
      <c r="Y76" s="942"/>
      <c r="Z76" s="898"/>
      <c r="AA76" s="943"/>
      <c r="AB76" s="942"/>
      <c r="AC76" s="942"/>
      <c r="AD76" s="942"/>
      <c r="AE76" s="898"/>
      <c r="AF76" s="943"/>
      <c r="AG76" s="942"/>
      <c r="AH76" s="942"/>
      <c r="AI76" s="942"/>
      <c r="AJ76" s="898"/>
      <c r="AK76" s="943"/>
      <c r="AL76" s="942"/>
      <c r="AM76" s="942"/>
      <c r="AN76" s="942"/>
      <c r="AO76" s="898"/>
      <c r="AP76" s="943"/>
      <c r="AQ76" s="942"/>
      <c r="AR76" s="942"/>
      <c r="AS76" s="942"/>
      <c r="AT76" s="898"/>
      <c r="AU76" s="943"/>
      <c r="AV76" s="942"/>
      <c r="AW76" s="942"/>
      <c r="AX76" s="942"/>
      <c r="AY76" s="898"/>
      <c r="AZ76" s="896"/>
      <c r="BA76" s="896"/>
      <c r="BB76" s="896"/>
      <c r="BC76" s="896"/>
      <c r="BD76" s="897"/>
      <c r="BE76" s="244"/>
      <c r="BF76" s="244"/>
      <c r="BG76" s="244"/>
      <c r="BH76" s="244"/>
      <c r="BI76" s="244"/>
      <c r="BJ76" s="244"/>
      <c r="BK76" s="244"/>
      <c r="BL76" s="244"/>
      <c r="BM76" s="244"/>
      <c r="BN76" s="244"/>
      <c r="BO76" s="244"/>
      <c r="BP76" s="244"/>
      <c r="BQ76" s="241">
        <v>70</v>
      </c>
      <c r="BR76" s="246"/>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33"/>
    </row>
    <row r="77" spans="1:131" ht="26.25" customHeight="1" x14ac:dyDescent="0.2">
      <c r="A77" s="241">
        <v>10</v>
      </c>
      <c r="B77" s="937"/>
      <c r="C77" s="938"/>
      <c r="D77" s="938"/>
      <c r="E77" s="938"/>
      <c r="F77" s="938"/>
      <c r="G77" s="938"/>
      <c r="H77" s="938"/>
      <c r="I77" s="938"/>
      <c r="J77" s="938"/>
      <c r="K77" s="938"/>
      <c r="L77" s="938"/>
      <c r="M77" s="938"/>
      <c r="N77" s="938"/>
      <c r="O77" s="938"/>
      <c r="P77" s="939"/>
      <c r="Q77" s="941"/>
      <c r="R77" s="942"/>
      <c r="S77" s="942"/>
      <c r="T77" s="942"/>
      <c r="U77" s="898"/>
      <c r="V77" s="943"/>
      <c r="W77" s="942"/>
      <c r="X77" s="942"/>
      <c r="Y77" s="942"/>
      <c r="Z77" s="898"/>
      <c r="AA77" s="943"/>
      <c r="AB77" s="942"/>
      <c r="AC77" s="942"/>
      <c r="AD77" s="942"/>
      <c r="AE77" s="898"/>
      <c r="AF77" s="943"/>
      <c r="AG77" s="942"/>
      <c r="AH77" s="942"/>
      <c r="AI77" s="942"/>
      <c r="AJ77" s="898"/>
      <c r="AK77" s="943"/>
      <c r="AL77" s="942"/>
      <c r="AM77" s="942"/>
      <c r="AN77" s="942"/>
      <c r="AO77" s="898"/>
      <c r="AP77" s="943"/>
      <c r="AQ77" s="942"/>
      <c r="AR77" s="942"/>
      <c r="AS77" s="942"/>
      <c r="AT77" s="898"/>
      <c r="AU77" s="943"/>
      <c r="AV77" s="942"/>
      <c r="AW77" s="942"/>
      <c r="AX77" s="942"/>
      <c r="AY77" s="898"/>
      <c r="AZ77" s="896"/>
      <c r="BA77" s="896"/>
      <c r="BB77" s="896"/>
      <c r="BC77" s="896"/>
      <c r="BD77" s="897"/>
      <c r="BE77" s="244"/>
      <c r="BF77" s="244"/>
      <c r="BG77" s="244"/>
      <c r="BH77" s="244"/>
      <c r="BI77" s="244"/>
      <c r="BJ77" s="244"/>
      <c r="BK77" s="244"/>
      <c r="BL77" s="244"/>
      <c r="BM77" s="244"/>
      <c r="BN77" s="244"/>
      <c r="BO77" s="244"/>
      <c r="BP77" s="244"/>
      <c r="BQ77" s="241">
        <v>71</v>
      </c>
      <c r="BR77" s="246"/>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33"/>
    </row>
    <row r="78" spans="1:131" ht="26.25" customHeight="1" x14ac:dyDescent="0.2">
      <c r="A78" s="241">
        <v>11</v>
      </c>
      <c r="B78" s="937"/>
      <c r="C78" s="938"/>
      <c r="D78" s="938"/>
      <c r="E78" s="938"/>
      <c r="F78" s="938"/>
      <c r="G78" s="938"/>
      <c r="H78" s="938"/>
      <c r="I78" s="938"/>
      <c r="J78" s="938"/>
      <c r="K78" s="938"/>
      <c r="L78" s="938"/>
      <c r="M78" s="938"/>
      <c r="N78" s="938"/>
      <c r="O78" s="938"/>
      <c r="P78" s="939"/>
      <c r="Q78" s="940"/>
      <c r="R78" s="894"/>
      <c r="S78" s="894"/>
      <c r="T78" s="894"/>
      <c r="U78" s="894"/>
      <c r="V78" s="894"/>
      <c r="W78" s="894"/>
      <c r="X78" s="894"/>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4"/>
      <c r="AY78" s="894"/>
      <c r="AZ78" s="896"/>
      <c r="BA78" s="896"/>
      <c r="BB78" s="896"/>
      <c r="BC78" s="896"/>
      <c r="BD78" s="897"/>
      <c r="BE78" s="244"/>
      <c r="BF78" s="244"/>
      <c r="BG78" s="244"/>
      <c r="BH78" s="244"/>
      <c r="BI78" s="244"/>
      <c r="BJ78" s="233"/>
      <c r="BK78" s="233"/>
      <c r="BL78" s="233"/>
      <c r="BM78" s="233"/>
      <c r="BN78" s="233"/>
      <c r="BO78" s="244"/>
      <c r="BP78" s="244"/>
      <c r="BQ78" s="241">
        <v>72</v>
      </c>
      <c r="BR78" s="246"/>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33"/>
    </row>
    <row r="79" spans="1:131" ht="26.25" customHeight="1" x14ac:dyDescent="0.2">
      <c r="A79" s="241">
        <v>12</v>
      </c>
      <c r="B79" s="937"/>
      <c r="C79" s="938"/>
      <c r="D79" s="938"/>
      <c r="E79" s="938"/>
      <c r="F79" s="938"/>
      <c r="G79" s="938"/>
      <c r="H79" s="938"/>
      <c r="I79" s="938"/>
      <c r="J79" s="938"/>
      <c r="K79" s="938"/>
      <c r="L79" s="938"/>
      <c r="M79" s="938"/>
      <c r="N79" s="938"/>
      <c r="O79" s="938"/>
      <c r="P79" s="939"/>
      <c r="Q79" s="940"/>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4"/>
      <c r="AO79" s="894"/>
      <c r="AP79" s="894"/>
      <c r="AQ79" s="894"/>
      <c r="AR79" s="894"/>
      <c r="AS79" s="894"/>
      <c r="AT79" s="894"/>
      <c r="AU79" s="894"/>
      <c r="AV79" s="894"/>
      <c r="AW79" s="894"/>
      <c r="AX79" s="894"/>
      <c r="AY79" s="894"/>
      <c r="AZ79" s="896"/>
      <c r="BA79" s="896"/>
      <c r="BB79" s="896"/>
      <c r="BC79" s="896"/>
      <c r="BD79" s="897"/>
      <c r="BE79" s="244"/>
      <c r="BF79" s="244"/>
      <c r="BG79" s="244"/>
      <c r="BH79" s="244"/>
      <c r="BI79" s="244"/>
      <c r="BJ79" s="233"/>
      <c r="BK79" s="233"/>
      <c r="BL79" s="233"/>
      <c r="BM79" s="233"/>
      <c r="BN79" s="233"/>
      <c r="BO79" s="244"/>
      <c r="BP79" s="244"/>
      <c r="BQ79" s="241">
        <v>73</v>
      </c>
      <c r="BR79" s="246"/>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33"/>
    </row>
    <row r="80" spans="1:131" ht="26.25" customHeight="1" x14ac:dyDescent="0.2">
      <c r="A80" s="241">
        <v>13</v>
      </c>
      <c r="B80" s="937"/>
      <c r="C80" s="938"/>
      <c r="D80" s="938"/>
      <c r="E80" s="938"/>
      <c r="F80" s="938"/>
      <c r="G80" s="938"/>
      <c r="H80" s="938"/>
      <c r="I80" s="938"/>
      <c r="J80" s="938"/>
      <c r="K80" s="938"/>
      <c r="L80" s="938"/>
      <c r="M80" s="938"/>
      <c r="N80" s="938"/>
      <c r="O80" s="938"/>
      <c r="P80" s="939"/>
      <c r="Q80" s="940"/>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896"/>
      <c r="BA80" s="896"/>
      <c r="BB80" s="896"/>
      <c r="BC80" s="896"/>
      <c r="BD80" s="897"/>
      <c r="BE80" s="244"/>
      <c r="BF80" s="244"/>
      <c r="BG80" s="244"/>
      <c r="BH80" s="244"/>
      <c r="BI80" s="244"/>
      <c r="BJ80" s="244"/>
      <c r="BK80" s="244"/>
      <c r="BL80" s="244"/>
      <c r="BM80" s="244"/>
      <c r="BN80" s="244"/>
      <c r="BO80" s="244"/>
      <c r="BP80" s="244"/>
      <c r="BQ80" s="241">
        <v>74</v>
      </c>
      <c r="BR80" s="246"/>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33"/>
    </row>
    <row r="81" spans="1:131" ht="26.25" customHeight="1" x14ac:dyDescent="0.2">
      <c r="A81" s="241">
        <v>14</v>
      </c>
      <c r="B81" s="937"/>
      <c r="C81" s="938"/>
      <c r="D81" s="938"/>
      <c r="E81" s="938"/>
      <c r="F81" s="938"/>
      <c r="G81" s="938"/>
      <c r="H81" s="938"/>
      <c r="I81" s="938"/>
      <c r="J81" s="938"/>
      <c r="K81" s="938"/>
      <c r="L81" s="938"/>
      <c r="M81" s="938"/>
      <c r="N81" s="938"/>
      <c r="O81" s="938"/>
      <c r="P81" s="939"/>
      <c r="Q81" s="940"/>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896"/>
      <c r="BA81" s="896"/>
      <c r="BB81" s="896"/>
      <c r="BC81" s="896"/>
      <c r="BD81" s="897"/>
      <c r="BE81" s="244"/>
      <c r="BF81" s="244"/>
      <c r="BG81" s="244"/>
      <c r="BH81" s="244"/>
      <c r="BI81" s="244"/>
      <c r="BJ81" s="244"/>
      <c r="BK81" s="244"/>
      <c r="BL81" s="244"/>
      <c r="BM81" s="244"/>
      <c r="BN81" s="244"/>
      <c r="BO81" s="244"/>
      <c r="BP81" s="244"/>
      <c r="BQ81" s="241">
        <v>75</v>
      </c>
      <c r="BR81" s="246"/>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33"/>
    </row>
    <row r="82" spans="1:131" ht="26.25" customHeight="1" x14ac:dyDescent="0.2">
      <c r="A82" s="241">
        <v>15</v>
      </c>
      <c r="B82" s="937"/>
      <c r="C82" s="938"/>
      <c r="D82" s="938"/>
      <c r="E82" s="938"/>
      <c r="F82" s="938"/>
      <c r="G82" s="938"/>
      <c r="H82" s="938"/>
      <c r="I82" s="938"/>
      <c r="J82" s="938"/>
      <c r="K82" s="938"/>
      <c r="L82" s="938"/>
      <c r="M82" s="938"/>
      <c r="N82" s="938"/>
      <c r="O82" s="938"/>
      <c r="P82" s="939"/>
      <c r="Q82" s="940"/>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6"/>
      <c r="BA82" s="896"/>
      <c r="BB82" s="896"/>
      <c r="BC82" s="896"/>
      <c r="BD82" s="897"/>
      <c r="BE82" s="244"/>
      <c r="BF82" s="244"/>
      <c r="BG82" s="244"/>
      <c r="BH82" s="244"/>
      <c r="BI82" s="244"/>
      <c r="BJ82" s="244"/>
      <c r="BK82" s="244"/>
      <c r="BL82" s="244"/>
      <c r="BM82" s="244"/>
      <c r="BN82" s="244"/>
      <c r="BO82" s="244"/>
      <c r="BP82" s="244"/>
      <c r="BQ82" s="241">
        <v>76</v>
      </c>
      <c r="BR82" s="246"/>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33"/>
    </row>
    <row r="83" spans="1:131" ht="26.25" customHeight="1" x14ac:dyDescent="0.2">
      <c r="A83" s="241">
        <v>16</v>
      </c>
      <c r="B83" s="937"/>
      <c r="C83" s="938"/>
      <c r="D83" s="938"/>
      <c r="E83" s="938"/>
      <c r="F83" s="938"/>
      <c r="G83" s="938"/>
      <c r="H83" s="938"/>
      <c r="I83" s="938"/>
      <c r="J83" s="938"/>
      <c r="K83" s="938"/>
      <c r="L83" s="938"/>
      <c r="M83" s="938"/>
      <c r="N83" s="938"/>
      <c r="O83" s="938"/>
      <c r="P83" s="939"/>
      <c r="Q83" s="940"/>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6"/>
      <c r="BA83" s="896"/>
      <c r="BB83" s="896"/>
      <c r="BC83" s="896"/>
      <c r="BD83" s="897"/>
      <c r="BE83" s="244"/>
      <c r="BF83" s="244"/>
      <c r="BG83" s="244"/>
      <c r="BH83" s="244"/>
      <c r="BI83" s="244"/>
      <c r="BJ83" s="244"/>
      <c r="BK83" s="244"/>
      <c r="BL83" s="244"/>
      <c r="BM83" s="244"/>
      <c r="BN83" s="244"/>
      <c r="BO83" s="244"/>
      <c r="BP83" s="244"/>
      <c r="BQ83" s="241">
        <v>77</v>
      </c>
      <c r="BR83" s="246"/>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33"/>
    </row>
    <row r="84" spans="1:131" ht="26.25" customHeight="1" x14ac:dyDescent="0.2">
      <c r="A84" s="241">
        <v>17</v>
      </c>
      <c r="B84" s="937"/>
      <c r="C84" s="938"/>
      <c r="D84" s="938"/>
      <c r="E84" s="938"/>
      <c r="F84" s="938"/>
      <c r="G84" s="938"/>
      <c r="H84" s="938"/>
      <c r="I84" s="938"/>
      <c r="J84" s="938"/>
      <c r="K84" s="938"/>
      <c r="L84" s="938"/>
      <c r="M84" s="938"/>
      <c r="N84" s="938"/>
      <c r="O84" s="938"/>
      <c r="P84" s="939"/>
      <c r="Q84" s="940"/>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6"/>
      <c r="BA84" s="896"/>
      <c r="BB84" s="896"/>
      <c r="BC84" s="896"/>
      <c r="BD84" s="897"/>
      <c r="BE84" s="244"/>
      <c r="BF84" s="244"/>
      <c r="BG84" s="244"/>
      <c r="BH84" s="244"/>
      <c r="BI84" s="244"/>
      <c r="BJ84" s="244"/>
      <c r="BK84" s="244"/>
      <c r="BL84" s="244"/>
      <c r="BM84" s="244"/>
      <c r="BN84" s="244"/>
      <c r="BO84" s="244"/>
      <c r="BP84" s="244"/>
      <c r="BQ84" s="241">
        <v>78</v>
      </c>
      <c r="BR84" s="246"/>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33"/>
    </row>
    <row r="85" spans="1:131" ht="26.25" customHeight="1" x14ac:dyDescent="0.2">
      <c r="A85" s="241">
        <v>18</v>
      </c>
      <c r="B85" s="937"/>
      <c r="C85" s="938"/>
      <c r="D85" s="938"/>
      <c r="E85" s="938"/>
      <c r="F85" s="938"/>
      <c r="G85" s="938"/>
      <c r="H85" s="938"/>
      <c r="I85" s="938"/>
      <c r="J85" s="938"/>
      <c r="K85" s="938"/>
      <c r="L85" s="938"/>
      <c r="M85" s="938"/>
      <c r="N85" s="938"/>
      <c r="O85" s="938"/>
      <c r="P85" s="939"/>
      <c r="Q85" s="940"/>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6"/>
      <c r="BA85" s="896"/>
      <c r="BB85" s="896"/>
      <c r="BC85" s="896"/>
      <c r="BD85" s="897"/>
      <c r="BE85" s="244"/>
      <c r="BF85" s="244"/>
      <c r="BG85" s="244"/>
      <c r="BH85" s="244"/>
      <c r="BI85" s="244"/>
      <c r="BJ85" s="244"/>
      <c r="BK85" s="244"/>
      <c r="BL85" s="244"/>
      <c r="BM85" s="244"/>
      <c r="BN85" s="244"/>
      <c r="BO85" s="244"/>
      <c r="BP85" s="244"/>
      <c r="BQ85" s="241">
        <v>79</v>
      </c>
      <c r="BR85" s="246"/>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33"/>
    </row>
    <row r="86" spans="1:131" ht="26.25" customHeight="1" x14ac:dyDescent="0.2">
      <c r="A86" s="241">
        <v>19</v>
      </c>
      <c r="B86" s="937"/>
      <c r="C86" s="938"/>
      <c r="D86" s="938"/>
      <c r="E86" s="938"/>
      <c r="F86" s="938"/>
      <c r="G86" s="938"/>
      <c r="H86" s="938"/>
      <c r="I86" s="938"/>
      <c r="J86" s="938"/>
      <c r="K86" s="938"/>
      <c r="L86" s="938"/>
      <c r="M86" s="938"/>
      <c r="N86" s="938"/>
      <c r="O86" s="938"/>
      <c r="P86" s="939"/>
      <c r="Q86" s="940"/>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44"/>
      <c r="BF86" s="244"/>
      <c r="BG86" s="244"/>
      <c r="BH86" s="244"/>
      <c r="BI86" s="244"/>
      <c r="BJ86" s="244"/>
      <c r="BK86" s="244"/>
      <c r="BL86" s="244"/>
      <c r="BM86" s="244"/>
      <c r="BN86" s="244"/>
      <c r="BO86" s="244"/>
      <c r="BP86" s="244"/>
      <c r="BQ86" s="241">
        <v>80</v>
      </c>
      <c r="BR86" s="246"/>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33"/>
    </row>
    <row r="87" spans="1:131" ht="26.25" customHeight="1" x14ac:dyDescent="0.2">
      <c r="A87" s="247">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44"/>
      <c r="BF87" s="244"/>
      <c r="BG87" s="244"/>
      <c r="BH87" s="244"/>
      <c r="BI87" s="244"/>
      <c r="BJ87" s="244"/>
      <c r="BK87" s="244"/>
      <c r="BL87" s="244"/>
      <c r="BM87" s="244"/>
      <c r="BN87" s="244"/>
      <c r="BO87" s="244"/>
      <c r="BP87" s="244"/>
      <c r="BQ87" s="241">
        <v>81</v>
      </c>
      <c r="BR87" s="246"/>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33"/>
    </row>
    <row r="88" spans="1:131" ht="26.25" customHeight="1" thickBot="1" x14ac:dyDescent="0.25">
      <c r="A88" s="243" t="s">
        <v>395</v>
      </c>
      <c r="B88" s="853" t="s">
        <v>423</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v>7355</v>
      </c>
      <c r="AG88" s="908"/>
      <c r="AH88" s="908"/>
      <c r="AI88" s="908"/>
      <c r="AJ88" s="908"/>
      <c r="AK88" s="905"/>
      <c r="AL88" s="905"/>
      <c r="AM88" s="905"/>
      <c r="AN88" s="905"/>
      <c r="AO88" s="905"/>
      <c r="AP88" s="908">
        <v>2322</v>
      </c>
      <c r="AQ88" s="908"/>
      <c r="AR88" s="908"/>
      <c r="AS88" s="908"/>
      <c r="AT88" s="908"/>
      <c r="AU88" s="908"/>
      <c r="AV88" s="908"/>
      <c r="AW88" s="908"/>
      <c r="AX88" s="908"/>
      <c r="AY88" s="908"/>
      <c r="AZ88" s="913"/>
      <c r="BA88" s="913"/>
      <c r="BB88" s="913"/>
      <c r="BC88" s="913"/>
      <c r="BD88" s="914"/>
      <c r="BE88" s="244"/>
      <c r="BF88" s="244"/>
      <c r="BG88" s="244"/>
      <c r="BH88" s="244"/>
      <c r="BI88" s="244"/>
      <c r="BJ88" s="244"/>
      <c r="BK88" s="244"/>
      <c r="BL88" s="244"/>
      <c r="BM88" s="244"/>
      <c r="BN88" s="244"/>
      <c r="BO88" s="244"/>
      <c r="BP88" s="244"/>
      <c r="BQ88" s="241">
        <v>82</v>
      </c>
      <c r="BR88" s="246"/>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395</v>
      </c>
      <c r="BR102" s="853" t="s">
        <v>424</v>
      </c>
      <c r="BS102" s="854"/>
      <c r="BT102" s="854"/>
      <c r="BU102" s="854"/>
      <c r="BV102" s="854"/>
      <c r="BW102" s="854"/>
      <c r="BX102" s="854"/>
      <c r="BY102" s="854"/>
      <c r="BZ102" s="854"/>
      <c r="CA102" s="854"/>
      <c r="CB102" s="854"/>
      <c r="CC102" s="854"/>
      <c r="CD102" s="854"/>
      <c r="CE102" s="854"/>
      <c r="CF102" s="854"/>
      <c r="CG102" s="855"/>
      <c r="CH102" s="951"/>
      <c r="CI102" s="952"/>
      <c r="CJ102" s="952"/>
      <c r="CK102" s="952"/>
      <c r="CL102" s="953"/>
      <c r="CM102" s="951"/>
      <c r="CN102" s="952"/>
      <c r="CO102" s="952"/>
      <c r="CP102" s="952"/>
      <c r="CQ102" s="953"/>
      <c r="CR102" s="954"/>
      <c r="CS102" s="916"/>
      <c r="CT102" s="916"/>
      <c r="CU102" s="916"/>
      <c r="CV102" s="955"/>
      <c r="CW102" s="954"/>
      <c r="CX102" s="916"/>
      <c r="CY102" s="916"/>
      <c r="CZ102" s="916"/>
      <c r="DA102" s="955"/>
      <c r="DB102" s="954"/>
      <c r="DC102" s="916"/>
      <c r="DD102" s="916"/>
      <c r="DE102" s="916"/>
      <c r="DF102" s="955"/>
      <c r="DG102" s="954"/>
      <c r="DH102" s="916"/>
      <c r="DI102" s="916"/>
      <c r="DJ102" s="916"/>
      <c r="DK102" s="955"/>
      <c r="DL102" s="954"/>
      <c r="DM102" s="916"/>
      <c r="DN102" s="916"/>
      <c r="DO102" s="916"/>
      <c r="DP102" s="955"/>
      <c r="DQ102" s="954"/>
      <c r="DR102" s="916"/>
      <c r="DS102" s="916"/>
      <c r="DT102" s="916"/>
      <c r="DU102" s="955"/>
      <c r="DV102" s="853"/>
      <c r="DW102" s="854"/>
      <c r="DX102" s="854"/>
      <c r="DY102" s="854"/>
      <c r="DZ102" s="978"/>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79" t="s">
        <v>425</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80" t="s">
        <v>426</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427</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428</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981" t="s">
        <v>429</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430</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33" customFormat="1" ht="26.25" customHeight="1" x14ac:dyDescent="0.2">
      <c r="A109" s="976" t="s">
        <v>431</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432</v>
      </c>
      <c r="AB109" s="957"/>
      <c r="AC109" s="957"/>
      <c r="AD109" s="957"/>
      <c r="AE109" s="958"/>
      <c r="AF109" s="956" t="s">
        <v>433</v>
      </c>
      <c r="AG109" s="957"/>
      <c r="AH109" s="957"/>
      <c r="AI109" s="957"/>
      <c r="AJ109" s="958"/>
      <c r="AK109" s="956" t="s">
        <v>307</v>
      </c>
      <c r="AL109" s="957"/>
      <c r="AM109" s="957"/>
      <c r="AN109" s="957"/>
      <c r="AO109" s="958"/>
      <c r="AP109" s="956" t="s">
        <v>434</v>
      </c>
      <c r="AQ109" s="957"/>
      <c r="AR109" s="957"/>
      <c r="AS109" s="957"/>
      <c r="AT109" s="959"/>
      <c r="AU109" s="976" t="s">
        <v>431</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432</v>
      </c>
      <c r="BR109" s="957"/>
      <c r="BS109" s="957"/>
      <c r="BT109" s="957"/>
      <c r="BU109" s="958"/>
      <c r="BV109" s="956" t="s">
        <v>433</v>
      </c>
      <c r="BW109" s="957"/>
      <c r="BX109" s="957"/>
      <c r="BY109" s="957"/>
      <c r="BZ109" s="958"/>
      <c r="CA109" s="956" t="s">
        <v>307</v>
      </c>
      <c r="CB109" s="957"/>
      <c r="CC109" s="957"/>
      <c r="CD109" s="957"/>
      <c r="CE109" s="958"/>
      <c r="CF109" s="977" t="s">
        <v>434</v>
      </c>
      <c r="CG109" s="977"/>
      <c r="CH109" s="977"/>
      <c r="CI109" s="977"/>
      <c r="CJ109" s="977"/>
      <c r="CK109" s="956" t="s">
        <v>435</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432</v>
      </c>
      <c r="DH109" s="957"/>
      <c r="DI109" s="957"/>
      <c r="DJ109" s="957"/>
      <c r="DK109" s="958"/>
      <c r="DL109" s="956" t="s">
        <v>433</v>
      </c>
      <c r="DM109" s="957"/>
      <c r="DN109" s="957"/>
      <c r="DO109" s="957"/>
      <c r="DP109" s="958"/>
      <c r="DQ109" s="956" t="s">
        <v>307</v>
      </c>
      <c r="DR109" s="957"/>
      <c r="DS109" s="957"/>
      <c r="DT109" s="957"/>
      <c r="DU109" s="958"/>
      <c r="DV109" s="956" t="s">
        <v>434</v>
      </c>
      <c r="DW109" s="957"/>
      <c r="DX109" s="957"/>
      <c r="DY109" s="957"/>
      <c r="DZ109" s="959"/>
    </row>
    <row r="110" spans="1:131" s="233" customFormat="1" ht="26.25" customHeight="1" x14ac:dyDescent="0.2">
      <c r="A110" s="960" t="s">
        <v>436</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494372</v>
      </c>
      <c r="AB110" s="964"/>
      <c r="AC110" s="964"/>
      <c r="AD110" s="964"/>
      <c r="AE110" s="965"/>
      <c r="AF110" s="966">
        <v>485710</v>
      </c>
      <c r="AG110" s="964"/>
      <c r="AH110" s="964"/>
      <c r="AI110" s="964"/>
      <c r="AJ110" s="965"/>
      <c r="AK110" s="966">
        <v>491738</v>
      </c>
      <c r="AL110" s="964"/>
      <c r="AM110" s="964"/>
      <c r="AN110" s="964"/>
      <c r="AO110" s="965"/>
      <c r="AP110" s="967">
        <v>17.5</v>
      </c>
      <c r="AQ110" s="968"/>
      <c r="AR110" s="968"/>
      <c r="AS110" s="968"/>
      <c r="AT110" s="969"/>
      <c r="AU110" s="970" t="s">
        <v>73</v>
      </c>
      <c r="AV110" s="971"/>
      <c r="AW110" s="971"/>
      <c r="AX110" s="971"/>
      <c r="AY110" s="971"/>
      <c r="AZ110" s="993" t="s">
        <v>437</v>
      </c>
      <c r="BA110" s="961"/>
      <c r="BB110" s="961"/>
      <c r="BC110" s="961"/>
      <c r="BD110" s="961"/>
      <c r="BE110" s="961"/>
      <c r="BF110" s="961"/>
      <c r="BG110" s="961"/>
      <c r="BH110" s="961"/>
      <c r="BI110" s="961"/>
      <c r="BJ110" s="961"/>
      <c r="BK110" s="961"/>
      <c r="BL110" s="961"/>
      <c r="BM110" s="961"/>
      <c r="BN110" s="961"/>
      <c r="BO110" s="961"/>
      <c r="BP110" s="962"/>
      <c r="BQ110" s="994">
        <v>5039730</v>
      </c>
      <c r="BR110" s="995"/>
      <c r="BS110" s="995"/>
      <c r="BT110" s="995"/>
      <c r="BU110" s="995"/>
      <c r="BV110" s="995">
        <v>5404225</v>
      </c>
      <c r="BW110" s="995"/>
      <c r="BX110" s="995"/>
      <c r="BY110" s="995"/>
      <c r="BZ110" s="995"/>
      <c r="CA110" s="995">
        <v>5257972</v>
      </c>
      <c r="CB110" s="995"/>
      <c r="CC110" s="995"/>
      <c r="CD110" s="995"/>
      <c r="CE110" s="995"/>
      <c r="CF110" s="1008">
        <v>187.5</v>
      </c>
      <c r="CG110" s="1009"/>
      <c r="CH110" s="1009"/>
      <c r="CI110" s="1009"/>
      <c r="CJ110" s="1009"/>
      <c r="CK110" s="1010" t="s">
        <v>438</v>
      </c>
      <c r="CL110" s="1011"/>
      <c r="CM110" s="993" t="s">
        <v>439</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94" t="s">
        <v>440</v>
      </c>
      <c r="DH110" s="995"/>
      <c r="DI110" s="995"/>
      <c r="DJ110" s="995"/>
      <c r="DK110" s="995"/>
      <c r="DL110" s="995" t="s">
        <v>441</v>
      </c>
      <c r="DM110" s="995"/>
      <c r="DN110" s="995"/>
      <c r="DO110" s="995"/>
      <c r="DP110" s="995"/>
      <c r="DQ110" s="995" t="s">
        <v>441</v>
      </c>
      <c r="DR110" s="995"/>
      <c r="DS110" s="995"/>
      <c r="DT110" s="995"/>
      <c r="DU110" s="995"/>
      <c r="DV110" s="996" t="s">
        <v>442</v>
      </c>
      <c r="DW110" s="996"/>
      <c r="DX110" s="996"/>
      <c r="DY110" s="996"/>
      <c r="DZ110" s="997"/>
    </row>
    <row r="111" spans="1:131" s="233" customFormat="1" ht="26.25" customHeight="1" x14ac:dyDescent="0.2">
      <c r="A111" s="998" t="s">
        <v>443</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442</v>
      </c>
      <c r="AB111" s="1002"/>
      <c r="AC111" s="1002"/>
      <c r="AD111" s="1002"/>
      <c r="AE111" s="1003"/>
      <c r="AF111" s="1004" t="s">
        <v>393</v>
      </c>
      <c r="AG111" s="1002"/>
      <c r="AH111" s="1002"/>
      <c r="AI111" s="1002"/>
      <c r="AJ111" s="1003"/>
      <c r="AK111" s="1004" t="s">
        <v>413</v>
      </c>
      <c r="AL111" s="1002"/>
      <c r="AM111" s="1002"/>
      <c r="AN111" s="1002"/>
      <c r="AO111" s="1003"/>
      <c r="AP111" s="1005" t="s">
        <v>393</v>
      </c>
      <c r="AQ111" s="1006"/>
      <c r="AR111" s="1006"/>
      <c r="AS111" s="1006"/>
      <c r="AT111" s="1007"/>
      <c r="AU111" s="972"/>
      <c r="AV111" s="973"/>
      <c r="AW111" s="973"/>
      <c r="AX111" s="973"/>
      <c r="AY111" s="973"/>
      <c r="AZ111" s="986" t="s">
        <v>444</v>
      </c>
      <c r="BA111" s="987"/>
      <c r="BB111" s="987"/>
      <c r="BC111" s="987"/>
      <c r="BD111" s="987"/>
      <c r="BE111" s="987"/>
      <c r="BF111" s="987"/>
      <c r="BG111" s="987"/>
      <c r="BH111" s="987"/>
      <c r="BI111" s="987"/>
      <c r="BJ111" s="987"/>
      <c r="BK111" s="987"/>
      <c r="BL111" s="987"/>
      <c r="BM111" s="987"/>
      <c r="BN111" s="987"/>
      <c r="BO111" s="987"/>
      <c r="BP111" s="988"/>
      <c r="BQ111" s="989" t="s">
        <v>393</v>
      </c>
      <c r="BR111" s="990"/>
      <c r="BS111" s="990"/>
      <c r="BT111" s="990"/>
      <c r="BU111" s="990"/>
      <c r="BV111" s="990" t="s">
        <v>393</v>
      </c>
      <c r="BW111" s="990"/>
      <c r="BX111" s="990"/>
      <c r="BY111" s="990"/>
      <c r="BZ111" s="990"/>
      <c r="CA111" s="990" t="s">
        <v>442</v>
      </c>
      <c r="CB111" s="990"/>
      <c r="CC111" s="990"/>
      <c r="CD111" s="990"/>
      <c r="CE111" s="990"/>
      <c r="CF111" s="984" t="s">
        <v>393</v>
      </c>
      <c r="CG111" s="985"/>
      <c r="CH111" s="985"/>
      <c r="CI111" s="985"/>
      <c r="CJ111" s="985"/>
      <c r="CK111" s="1012"/>
      <c r="CL111" s="1013"/>
      <c r="CM111" s="986" t="s">
        <v>445</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393</v>
      </c>
      <c r="DH111" s="990"/>
      <c r="DI111" s="990"/>
      <c r="DJ111" s="990"/>
      <c r="DK111" s="990"/>
      <c r="DL111" s="990" t="s">
        <v>393</v>
      </c>
      <c r="DM111" s="990"/>
      <c r="DN111" s="990"/>
      <c r="DO111" s="990"/>
      <c r="DP111" s="990"/>
      <c r="DQ111" s="990" t="s">
        <v>442</v>
      </c>
      <c r="DR111" s="990"/>
      <c r="DS111" s="990"/>
      <c r="DT111" s="990"/>
      <c r="DU111" s="990"/>
      <c r="DV111" s="991" t="s">
        <v>442</v>
      </c>
      <c r="DW111" s="991"/>
      <c r="DX111" s="991"/>
      <c r="DY111" s="991"/>
      <c r="DZ111" s="992"/>
    </row>
    <row r="112" spans="1:131" s="233" customFormat="1" ht="26.25" customHeight="1" x14ac:dyDescent="0.2">
      <c r="A112" s="1016" t="s">
        <v>446</v>
      </c>
      <c r="B112" s="1017"/>
      <c r="C112" s="987" t="s">
        <v>447</v>
      </c>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8"/>
      <c r="AA112" s="1022" t="s">
        <v>393</v>
      </c>
      <c r="AB112" s="1023"/>
      <c r="AC112" s="1023"/>
      <c r="AD112" s="1023"/>
      <c r="AE112" s="1024"/>
      <c r="AF112" s="1025" t="s">
        <v>442</v>
      </c>
      <c r="AG112" s="1023"/>
      <c r="AH112" s="1023"/>
      <c r="AI112" s="1023"/>
      <c r="AJ112" s="1024"/>
      <c r="AK112" s="1025" t="s">
        <v>440</v>
      </c>
      <c r="AL112" s="1023"/>
      <c r="AM112" s="1023"/>
      <c r="AN112" s="1023"/>
      <c r="AO112" s="1024"/>
      <c r="AP112" s="1026" t="s">
        <v>393</v>
      </c>
      <c r="AQ112" s="1027"/>
      <c r="AR112" s="1027"/>
      <c r="AS112" s="1027"/>
      <c r="AT112" s="1028"/>
      <c r="AU112" s="972"/>
      <c r="AV112" s="973"/>
      <c r="AW112" s="973"/>
      <c r="AX112" s="973"/>
      <c r="AY112" s="973"/>
      <c r="AZ112" s="986" t="s">
        <v>448</v>
      </c>
      <c r="BA112" s="987"/>
      <c r="BB112" s="987"/>
      <c r="BC112" s="987"/>
      <c r="BD112" s="987"/>
      <c r="BE112" s="987"/>
      <c r="BF112" s="987"/>
      <c r="BG112" s="987"/>
      <c r="BH112" s="987"/>
      <c r="BI112" s="987"/>
      <c r="BJ112" s="987"/>
      <c r="BK112" s="987"/>
      <c r="BL112" s="987"/>
      <c r="BM112" s="987"/>
      <c r="BN112" s="987"/>
      <c r="BO112" s="987"/>
      <c r="BP112" s="988"/>
      <c r="BQ112" s="989">
        <v>569697</v>
      </c>
      <c r="BR112" s="990"/>
      <c r="BS112" s="990"/>
      <c r="BT112" s="990"/>
      <c r="BU112" s="990"/>
      <c r="BV112" s="990">
        <v>580480</v>
      </c>
      <c r="BW112" s="990"/>
      <c r="BX112" s="990"/>
      <c r="BY112" s="990"/>
      <c r="BZ112" s="990"/>
      <c r="CA112" s="990">
        <v>553308</v>
      </c>
      <c r="CB112" s="990"/>
      <c r="CC112" s="990"/>
      <c r="CD112" s="990"/>
      <c r="CE112" s="990"/>
      <c r="CF112" s="984">
        <v>19.7</v>
      </c>
      <c r="CG112" s="985"/>
      <c r="CH112" s="985"/>
      <c r="CI112" s="985"/>
      <c r="CJ112" s="985"/>
      <c r="CK112" s="1012"/>
      <c r="CL112" s="1013"/>
      <c r="CM112" s="986" t="s">
        <v>449</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450</v>
      </c>
      <c r="DH112" s="990"/>
      <c r="DI112" s="990"/>
      <c r="DJ112" s="990"/>
      <c r="DK112" s="990"/>
      <c r="DL112" s="990" t="s">
        <v>440</v>
      </c>
      <c r="DM112" s="990"/>
      <c r="DN112" s="990"/>
      <c r="DO112" s="990"/>
      <c r="DP112" s="990"/>
      <c r="DQ112" s="990" t="s">
        <v>442</v>
      </c>
      <c r="DR112" s="990"/>
      <c r="DS112" s="990"/>
      <c r="DT112" s="990"/>
      <c r="DU112" s="990"/>
      <c r="DV112" s="991" t="s">
        <v>393</v>
      </c>
      <c r="DW112" s="991"/>
      <c r="DX112" s="991"/>
      <c r="DY112" s="991"/>
      <c r="DZ112" s="992"/>
    </row>
    <row r="113" spans="1:130" s="233" customFormat="1" ht="26.25" customHeight="1" x14ac:dyDescent="0.2">
      <c r="A113" s="1018"/>
      <c r="B113" s="1019"/>
      <c r="C113" s="987" t="s">
        <v>451</v>
      </c>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8"/>
      <c r="AA113" s="1001">
        <v>30698</v>
      </c>
      <c r="AB113" s="1002"/>
      <c r="AC113" s="1002"/>
      <c r="AD113" s="1002"/>
      <c r="AE113" s="1003"/>
      <c r="AF113" s="1004">
        <v>28400</v>
      </c>
      <c r="AG113" s="1002"/>
      <c r="AH113" s="1002"/>
      <c r="AI113" s="1002"/>
      <c r="AJ113" s="1003"/>
      <c r="AK113" s="1004">
        <v>26836</v>
      </c>
      <c r="AL113" s="1002"/>
      <c r="AM113" s="1002"/>
      <c r="AN113" s="1002"/>
      <c r="AO113" s="1003"/>
      <c r="AP113" s="1005">
        <v>1</v>
      </c>
      <c r="AQ113" s="1006"/>
      <c r="AR113" s="1006"/>
      <c r="AS113" s="1006"/>
      <c r="AT113" s="1007"/>
      <c r="AU113" s="972"/>
      <c r="AV113" s="973"/>
      <c r="AW113" s="973"/>
      <c r="AX113" s="973"/>
      <c r="AY113" s="973"/>
      <c r="AZ113" s="986" t="s">
        <v>452</v>
      </c>
      <c r="BA113" s="987"/>
      <c r="BB113" s="987"/>
      <c r="BC113" s="987"/>
      <c r="BD113" s="987"/>
      <c r="BE113" s="987"/>
      <c r="BF113" s="987"/>
      <c r="BG113" s="987"/>
      <c r="BH113" s="987"/>
      <c r="BI113" s="987"/>
      <c r="BJ113" s="987"/>
      <c r="BK113" s="987"/>
      <c r="BL113" s="987"/>
      <c r="BM113" s="987"/>
      <c r="BN113" s="987"/>
      <c r="BO113" s="987"/>
      <c r="BP113" s="988"/>
      <c r="BQ113" s="989">
        <v>231627</v>
      </c>
      <c r="BR113" s="990"/>
      <c r="BS113" s="990"/>
      <c r="BT113" s="990"/>
      <c r="BU113" s="990"/>
      <c r="BV113" s="990">
        <v>198084</v>
      </c>
      <c r="BW113" s="990"/>
      <c r="BX113" s="990"/>
      <c r="BY113" s="990"/>
      <c r="BZ113" s="990"/>
      <c r="CA113" s="990">
        <v>212535</v>
      </c>
      <c r="CB113" s="990"/>
      <c r="CC113" s="990"/>
      <c r="CD113" s="990"/>
      <c r="CE113" s="990"/>
      <c r="CF113" s="984">
        <v>7.6</v>
      </c>
      <c r="CG113" s="985"/>
      <c r="CH113" s="985"/>
      <c r="CI113" s="985"/>
      <c r="CJ113" s="985"/>
      <c r="CK113" s="1012"/>
      <c r="CL113" s="1013"/>
      <c r="CM113" s="986" t="s">
        <v>453</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2" t="s">
        <v>454</v>
      </c>
      <c r="DH113" s="1023"/>
      <c r="DI113" s="1023"/>
      <c r="DJ113" s="1023"/>
      <c r="DK113" s="1024"/>
      <c r="DL113" s="1025" t="s">
        <v>440</v>
      </c>
      <c r="DM113" s="1023"/>
      <c r="DN113" s="1023"/>
      <c r="DO113" s="1023"/>
      <c r="DP113" s="1024"/>
      <c r="DQ113" s="1025" t="s">
        <v>440</v>
      </c>
      <c r="DR113" s="1023"/>
      <c r="DS113" s="1023"/>
      <c r="DT113" s="1023"/>
      <c r="DU113" s="1024"/>
      <c r="DV113" s="1026" t="s">
        <v>450</v>
      </c>
      <c r="DW113" s="1027"/>
      <c r="DX113" s="1027"/>
      <c r="DY113" s="1027"/>
      <c r="DZ113" s="1028"/>
    </row>
    <row r="114" spans="1:130" s="233" customFormat="1" ht="26.25" customHeight="1" x14ac:dyDescent="0.2">
      <c r="A114" s="1018"/>
      <c r="B114" s="1019"/>
      <c r="C114" s="987" t="s">
        <v>455</v>
      </c>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8"/>
      <c r="AA114" s="1022">
        <v>28494</v>
      </c>
      <c r="AB114" s="1023"/>
      <c r="AC114" s="1023"/>
      <c r="AD114" s="1023"/>
      <c r="AE114" s="1024"/>
      <c r="AF114" s="1025">
        <v>56687</v>
      </c>
      <c r="AG114" s="1023"/>
      <c r="AH114" s="1023"/>
      <c r="AI114" s="1023"/>
      <c r="AJ114" s="1024"/>
      <c r="AK114" s="1025">
        <v>32756</v>
      </c>
      <c r="AL114" s="1023"/>
      <c r="AM114" s="1023"/>
      <c r="AN114" s="1023"/>
      <c r="AO114" s="1024"/>
      <c r="AP114" s="1026">
        <v>1.2</v>
      </c>
      <c r="AQ114" s="1027"/>
      <c r="AR114" s="1027"/>
      <c r="AS114" s="1027"/>
      <c r="AT114" s="1028"/>
      <c r="AU114" s="972"/>
      <c r="AV114" s="973"/>
      <c r="AW114" s="973"/>
      <c r="AX114" s="973"/>
      <c r="AY114" s="973"/>
      <c r="AZ114" s="986" t="s">
        <v>456</v>
      </c>
      <c r="BA114" s="987"/>
      <c r="BB114" s="987"/>
      <c r="BC114" s="987"/>
      <c r="BD114" s="987"/>
      <c r="BE114" s="987"/>
      <c r="BF114" s="987"/>
      <c r="BG114" s="987"/>
      <c r="BH114" s="987"/>
      <c r="BI114" s="987"/>
      <c r="BJ114" s="987"/>
      <c r="BK114" s="987"/>
      <c r="BL114" s="987"/>
      <c r="BM114" s="987"/>
      <c r="BN114" s="987"/>
      <c r="BO114" s="987"/>
      <c r="BP114" s="988"/>
      <c r="BQ114" s="989">
        <v>565999</v>
      </c>
      <c r="BR114" s="990"/>
      <c r="BS114" s="990"/>
      <c r="BT114" s="990"/>
      <c r="BU114" s="990"/>
      <c r="BV114" s="990">
        <v>528298</v>
      </c>
      <c r="BW114" s="990"/>
      <c r="BX114" s="990"/>
      <c r="BY114" s="990"/>
      <c r="BZ114" s="990"/>
      <c r="CA114" s="990">
        <v>450589</v>
      </c>
      <c r="CB114" s="990"/>
      <c r="CC114" s="990"/>
      <c r="CD114" s="990"/>
      <c r="CE114" s="990"/>
      <c r="CF114" s="984">
        <v>16.100000000000001</v>
      </c>
      <c r="CG114" s="985"/>
      <c r="CH114" s="985"/>
      <c r="CI114" s="985"/>
      <c r="CJ114" s="985"/>
      <c r="CK114" s="1012"/>
      <c r="CL114" s="1013"/>
      <c r="CM114" s="986" t="s">
        <v>457</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2" t="s">
        <v>393</v>
      </c>
      <c r="DH114" s="1023"/>
      <c r="DI114" s="1023"/>
      <c r="DJ114" s="1023"/>
      <c r="DK114" s="1024"/>
      <c r="DL114" s="1025" t="s">
        <v>442</v>
      </c>
      <c r="DM114" s="1023"/>
      <c r="DN114" s="1023"/>
      <c r="DO114" s="1023"/>
      <c r="DP114" s="1024"/>
      <c r="DQ114" s="1025" t="s">
        <v>413</v>
      </c>
      <c r="DR114" s="1023"/>
      <c r="DS114" s="1023"/>
      <c r="DT114" s="1023"/>
      <c r="DU114" s="1024"/>
      <c r="DV114" s="1026" t="s">
        <v>393</v>
      </c>
      <c r="DW114" s="1027"/>
      <c r="DX114" s="1027"/>
      <c r="DY114" s="1027"/>
      <c r="DZ114" s="1028"/>
    </row>
    <row r="115" spans="1:130" s="233" customFormat="1" ht="26.25" customHeight="1" x14ac:dyDescent="0.2">
      <c r="A115" s="1018"/>
      <c r="B115" s="1019"/>
      <c r="C115" s="987" t="s">
        <v>458</v>
      </c>
      <c r="D115" s="987"/>
      <c r="E115" s="987"/>
      <c r="F115" s="987"/>
      <c r="G115" s="987"/>
      <c r="H115" s="987"/>
      <c r="I115" s="987"/>
      <c r="J115" s="987"/>
      <c r="K115" s="987"/>
      <c r="L115" s="987"/>
      <c r="M115" s="987"/>
      <c r="N115" s="987"/>
      <c r="O115" s="987"/>
      <c r="P115" s="987"/>
      <c r="Q115" s="987"/>
      <c r="R115" s="987"/>
      <c r="S115" s="987"/>
      <c r="T115" s="987"/>
      <c r="U115" s="987"/>
      <c r="V115" s="987"/>
      <c r="W115" s="987"/>
      <c r="X115" s="987"/>
      <c r="Y115" s="987"/>
      <c r="Z115" s="988"/>
      <c r="AA115" s="1001" t="s">
        <v>442</v>
      </c>
      <c r="AB115" s="1002"/>
      <c r="AC115" s="1002"/>
      <c r="AD115" s="1002"/>
      <c r="AE115" s="1003"/>
      <c r="AF115" s="1004" t="s">
        <v>454</v>
      </c>
      <c r="AG115" s="1002"/>
      <c r="AH115" s="1002"/>
      <c r="AI115" s="1002"/>
      <c r="AJ115" s="1003"/>
      <c r="AK115" s="1004" t="s">
        <v>442</v>
      </c>
      <c r="AL115" s="1002"/>
      <c r="AM115" s="1002"/>
      <c r="AN115" s="1002"/>
      <c r="AO115" s="1003"/>
      <c r="AP115" s="1005" t="s">
        <v>442</v>
      </c>
      <c r="AQ115" s="1006"/>
      <c r="AR115" s="1006"/>
      <c r="AS115" s="1006"/>
      <c r="AT115" s="1007"/>
      <c r="AU115" s="972"/>
      <c r="AV115" s="973"/>
      <c r="AW115" s="973"/>
      <c r="AX115" s="973"/>
      <c r="AY115" s="973"/>
      <c r="AZ115" s="986" t="s">
        <v>459</v>
      </c>
      <c r="BA115" s="987"/>
      <c r="BB115" s="987"/>
      <c r="BC115" s="987"/>
      <c r="BD115" s="987"/>
      <c r="BE115" s="987"/>
      <c r="BF115" s="987"/>
      <c r="BG115" s="987"/>
      <c r="BH115" s="987"/>
      <c r="BI115" s="987"/>
      <c r="BJ115" s="987"/>
      <c r="BK115" s="987"/>
      <c r="BL115" s="987"/>
      <c r="BM115" s="987"/>
      <c r="BN115" s="987"/>
      <c r="BO115" s="987"/>
      <c r="BP115" s="988"/>
      <c r="BQ115" s="989" t="s">
        <v>440</v>
      </c>
      <c r="BR115" s="990"/>
      <c r="BS115" s="990"/>
      <c r="BT115" s="990"/>
      <c r="BU115" s="990"/>
      <c r="BV115" s="990" t="s">
        <v>442</v>
      </c>
      <c r="BW115" s="990"/>
      <c r="BX115" s="990"/>
      <c r="BY115" s="990"/>
      <c r="BZ115" s="990"/>
      <c r="CA115" s="990" t="s">
        <v>442</v>
      </c>
      <c r="CB115" s="990"/>
      <c r="CC115" s="990"/>
      <c r="CD115" s="990"/>
      <c r="CE115" s="990"/>
      <c r="CF115" s="984" t="s">
        <v>393</v>
      </c>
      <c r="CG115" s="985"/>
      <c r="CH115" s="985"/>
      <c r="CI115" s="985"/>
      <c r="CJ115" s="985"/>
      <c r="CK115" s="1012"/>
      <c r="CL115" s="1013"/>
      <c r="CM115" s="986" t="s">
        <v>460</v>
      </c>
      <c r="CN115" s="987"/>
      <c r="CO115" s="987"/>
      <c r="CP115" s="987"/>
      <c r="CQ115" s="987"/>
      <c r="CR115" s="987"/>
      <c r="CS115" s="987"/>
      <c r="CT115" s="987"/>
      <c r="CU115" s="987"/>
      <c r="CV115" s="987"/>
      <c r="CW115" s="987"/>
      <c r="CX115" s="987"/>
      <c r="CY115" s="987"/>
      <c r="CZ115" s="987"/>
      <c r="DA115" s="987"/>
      <c r="DB115" s="987"/>
      <c r="DC115" s="987"/>
      <c r="DD115" s="987"/>
      <c r="DE115" s="987"/>
      <c r="DF115" s="988"/>
      <c r="DG115" s="1022" t="s">
        <v>442</v>
      </c>
      <c r="DH115" s="1023"/>
      <c r="DI115" s="1023"/>
      <c r="DJ115" s="1023"/>
      <c r="DK115" s="1024"/>
      <c r="DL115" s="1025" t="s">
        <v>393</v>
      </c>
      <c r="DM115" s="1023"/>
      <c r="DN115" s="1023"/>
      <c r="DO115" s="1023"/>
      <c r="DP115" s="1024"/>
      <c r="DQ115" s="1025" t="s">
        <v>440</v>
      </c>
      <c r="DR115" s="1023"/>
      <c r="DS115" s="1023"/>
      <c r="DT115" s="1023"/>
      <c r="DU115" s="1024"/>
      <c r="DV115" s="1026" t="s">
        <v>413</v>
      </c>
      <c r="DW115" s="1027"/>
      <c r="DX115" s="1027"/>
      <c r="DY115" s="1027"/>
      <c r="DZ115" s="1028"/>
    </row>
    <row r="116" spans="1:130" s="233" customFormat="1" ht="26.25" customHeight="1" x14ac:dyDescent="0.2">
      <c r="A116" s="1020"/>
      <c r="B116" s="1021"/>
      <c r="C116" s="1029" t="s">
        <v>461</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v>123</v>
      </c>
      <c r="AB116" s="1023"/>
      <c r="AC116" s="1023"/>
      <c r="AD116" s="1023"/>
      <c r="AE116" s="1024"/>
      <c r="AF116" s="1025" t="s">
        <v>413</v>
      </c>
      <c r="AG116" s="1023"/>
      <c r="AH116" s="1023"/>
      <c r="AI116" s="1023"/>
      <c r="AJ116" s="1024"/>
      <c r="AK116" s="1025" t="s">
        <v>393</v>
      </c>
      <c r="AL116" s="1023"/>
      <c r="AM116" s="1023"/>
      <c r="AN116" s="1023"/>
      <c r="AO116" s="1024"/>
      <c r="AP116" s="1026" t="s">
        <v>442</v>
      </c>
      <c r="AQ116" s="1027"/>
      <c r="AR116" s="1027"/>
      <c r="AS116" s="1027"/>
      <c r="AT116" s="1028"/>
      <c r="AU116" s="972"/>
      <c r="AV116" s="973"/>
      <c r="AW116" s="973"/>
      <c r="AX116" s="973"/>
      <c r="AY116" s="973"/>
      <c r="AZ116" s="1031" t="s">
        <v>462</v>
      </c>
      <c r="BA116" s="1032"/>
      <c r="BB116" s="1032"/>
      <c r="BC116" s="1032"/>
      <c r="BD116" s="1032"/>
      <c r="BE116" s="1032"/>
      <c r="BF116" s="1032"/>
      <c r="BG116" s="1032"/>
      <c r="BH116" s="1032"/>
      <c r="BI116" s="1032"/>
      <c r="BJ116" s="1032"/>
      <c r="BK116" s="1032"/>
      <c r="BL116" s="1032"/>
      <c r="BM116" s="1032"/>
      <c r="BN116" s="1032"/>
      <c r="BO116" s="1032"/>
      <c r="BP116" s="1033"/>
      <c r="BQ116" s="989" t="s">
        <v>442</v>
      </c>
      <c r="BR116" s="990"/>
      <c r="BS116" s="990"/>
      <c r="BT116" s="990"/>
      <c r="BU116" s="990"/>
      <c r="BV116" s="990" t="s">
        <v>442</v>
      </c>
      <c r="BW116" s="990"/>
      <c r="BX116" s="990"/>
      <c r="BY116" s="990"/>
      <c r="BZ116" s="990"/>
      <c r="CA116" s="990" t="s">
        <v>393</v>
      </c>
      <c r="CB116" s="990"/>
      <c r="CC116" s="990"/>
      <c r="CD116" s="990"/>
      <c r="CE116" s="990"/>
      <c r="CF116" s="984" t="s">
        <v>442</v>
      </c>
      <c r="CG116" s="985"/>
      <c r="CH116" s="985"/>
      <c r="CI116" s="985"/>
      <c r="CJ116" s="985"/>
      <c r="CK116" s="1012"/>
      <c r="CL116" s="1013"/>
      <c r="CM116" s="986" t="s">
        <v>463</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2" t="s">
        <v>442</v>
      </c>
      <c r="DH116" s="1023"/>
      <c r="DI116" s="1023"/>
      <c r="DJ116" s="1023"/>
      <c r="DK116" s="1024"/>
      <c r="DL116" s="1025" t="s">
        <v>442</v>
      </c>
      <c r="DM116" s="1023"/>
      <c r="DN116" s="1023"/>
      <c r="DO116" s="1023"/>
      <c r="DP116" s="1024"/>
      <c r="DQ116" s="1025" t="s">
        <v>441</v>
      </c>
      <c r="DR116" s="1023"/>
      <c r="DS116" s="1023"/>
      <c r="DT116" s="1023"/>
      <c r="DU116" s="1024"/>
      <c r="DV116" s="1026" t="s">
        <v>442</v>
      </c>
      <c r="DW116" s="1027"/>
      <c r="DX116" s="1027"/>
      <c r="DY116" s="1027"/>
      <c r="DZ116" s="1028"/>
    </row>
    <row r="117" spans="1:130" s="233" customFormat="1" ht="26.25" customHeight="1" x14ac:dyDescent="0.2">
      <c r="A117" s="976" t="s">
        <v>186</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1" t="s">
        <v>464</v>
      </c>
      <c r="Z117" s="958"/>
      <c r="AA117" s="1042">
        <v>553687</v>
      </c>
      <c r="AB117" s="1043"/>
      <c r="AC117" s="1043"/>
      <c r="AD117" s="1043"/>
      <c r="AE117" s="1044"/>
      <c r="AF117" s="1045">
        <v>570797</v>
      </c>
      <c r="AG117" s="1043"/>
      <c r="AH117" s="1043"/>
      <c r="AI117" s="1043"/>
      <c r="AJ117" s="1044"/>
      <c r="AK117" s="1045">
        <v>551330</v>
      </c>
      <c r="AL117" s="1043"/>
      <c r="AM117" s="1043"/>
      <c r="AN117" s="1043"/>
      <c r="AO117" s="1044"/>
      <c r="AP117" s="1046"/>
      <c r="AQ117" s="1047"/>
      <c r="AR117" s="1047"/>
      <c r="AS117" s="1047"/>
      <c r="AT117" s="1048"/>
      <c r="AU117" s="972"/>
      <c r="AV117" s="973"/>
      <c r="AW117" s="973"/>
      <c r="AX117" s="973"/>
      <c r="AY117" s="973"/>
      <c r="AZ117" s="1038" t="s">
        <v>465</v>
      </c>
      <c r="BA117" s="1039"/>
      <c r="BB117" s="1039"/>
      <c r="BC117" s="1039"/>
      <c r="BD117" s="1039"/>
      <c r="BE117" s="1039"/>
      <c r="BF117" s="1039"/>
      <c r="BG117" s="1039"/>
      <c r="BH117" s="1039"/>
      <c r="BI117" s="1039"/>
      <c r="BJ117" s="1039"/>
      <c r="BK117" s="1039"/>
      <c r="BL117" s="1039"/>
      <c r="BM117" s="1039"/>
      <c r="BN117" s="1039"/>
      <c r="BO117" s="1039"/>
      <c r="BP117" s="1040"/>
      <c r="BQ117" s="989" t="s">
        <v>393</v>
      </c>
      <c r="BR117" s="990"/>
      <c r="BS117" s="990"/>
      <c r="BT117" s="990"/>
      <c r="BU117" s="990"/>
      <c r="BV117" s="990" t="s">
        <v>440</v>
      </c>
      <c r="BW117" s="990"/>
      <c r="BX117" s="990"/>
      <c r="BY117" s="990"/>
      <c r="BZ117" s="990"/>
      <c r="CA117" s="990" t="s">
        <v>442</v>
      </c>
      <c r="CB117" s="990"/>
      <c r="CC117" s="990"/>
      <c r="CD117" s="990"/>
      <c r="CE117" s="990"/>
      <c r="CF117" s="984" t="s">
        <v>413</v>
      </c>
      <c r="CG117" s="985"/>
      <c r="CH117" s="985"/>
      <c r="CI117" s="985"/>
      <c r="CJ117" s="985"/>
      <c r="CK117" s="1012"/>
      <c r="CL117" s="1013"/>
      <c r="CM117" s="986" t="s">
        <v>466</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2" t="s">
        <v>440</v>
      </c>
      <c r="DH117" s="1023"/>
      <c r="DI117" s="1023"/>
      <c r="DJ117" s="1023"/>
      <c r="DK117" s="1024"/>
      <c r="DL117" s="1025" t="s">
        <v>442</v>
      </c>
      <c r="DM117" s="1023"/>
      <c r="DN117" s="1023"/>
      <c r="DO117" s="1023"/>
      <c r="DP117" s="1024"/>
      <c r="DQ117" s="1025" t="s">
        <v>393</v>
      </c>
      <c r="DR117" s="1023"/>
      <c r="DS117" s="1023"/>
      <c r="DT117" s="1023"/>
      <c r="DU117" s="1024"/>
      <c r="DV117" s="1026" t="s">
        <v>413</v>
      </c>
      <c r="DW117" s="1027"/>
      <c r="DX117" s="1027"/>
      <c r="DY117" s="1027"/>
      <c r="DZ117" s="1028"/>
    </row>
    <row r="118" spans="1:130" s="233" customFormat="1" ht="26.25" customHeight="1" x14ac:dyDescent="0.2">
      <c r="A118" s="976" t="s">
        <v>435</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432</v>
      </c>
      <c r="AB118" s="957"/>
      <c r="AC118" s="957"/>
      <c r="AD118" s="957"/>
      <c r="AE118" s="958"/>
      <c r="AF118" s="956" t="s">
        <v>433</v>
      </c>
      <c r="AG118" s="957"/>
      <c r="AH118" s="957"/>
      <c r="AI118" s="957"/>
      <c r="AJ118" s="958"/>
      <c r="AK118" s="956" t="s">
        <v>307</v>
      </c>
      <c r="AL118" s="957"/>
      <c r="AM118" s="957"/>
      <c r="AN118" s="957"/>
      <c r="AO118" s="958"/>
      <c r="AP118" s="1034" t="s">
        <v>434</v>
      </c>
      <c r="AQ118" s="1035"/>
      <c r="AR118" s="1035"/>
      <c r="AS118" s="1035"/>
      <c r="AT118" s="1036"/>
      <c r="AU118" s="972"/>
      <c r="AV118" s="973"/>
      <c r="AW118" s="973"/>
      <c r="AX118" s="973"/>
      <c r="AY118" s="973"/>
      <c r="AZ118" s="1037" t="s">
        <v>467</v>
      </c>
      <c r="BA118" s="1029"/>
      <c r="BB118" s="1029"/>
      <c r="BC118" s="1029"/>
      <c r="BD118" s="1029"/>
      <c r="BE118" s="1029"/>
      <c r="BF118" s="1029"/>
      <c r="BG118" s="1029"/>
      <c r="BH118" s="1029"/>
      <c r="BI118" s="1029"/>
      <c r="BJ118" s="1029"/>
      <c r="BK118" s="1029"/>
      <c r="BL118" s="1029"/>
      <c r="BM118" s="1029"/>
      <c r="BN118" s="1029"/>
      <c r="BO118" s="1029"/>
      <c r="BP118" s="1030"/>
      <c r="BQ118" s="1063" t="s">
        <v>441</v>
      </c>
      <c r="BR118" s="1064"/>
      <c r="BS118" s="1064"/>
      <c r="BT118" s="1064"/>
      <c r="BU118" s="1064"/>
      <c r="BV118" s="1064" t="s">
        <v>441</v>
      </c>
      <c r="BW118" s="1064"/>
      <c r="BX118" s="1064"/>
      <c r="BY118" s="1064"/>
      <c r="BZ118" s="1064"/>
      <c r="CA118" s="1064" t="s">
        <v>413</v>
      </c>
      <c r="CB118" s="1064"/>
      <c r="CC118" s="1064"/>
      <c r="CD118" s="1064"/>
      <c r="CE118" s="1064"/>
      <c r="CF118" s="984" t="s">
        <v>393</v>
      </c>
      <c r="CG118" s="985"/>
      <c r="CH118" s="985"/>
      <c r="CI118" s="985"/>
      <c r="CJ118" s="985"/>
      <c r="CK118" s="1012"/>
      <c r="CL118" s="1013"/>
      <c r="CM118" s="986" t="s">
        <v>468</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2" t="s">
        <v>442</v>
      </c>
      <c r="DH118" s="1023"/>
      <c r="DI118" s="1023"/>
      <c r="DJ118" s="1023"/>
      <c r="DK118" s="1024"/>
      <c r="DL118" s="1025" t="s">
        <v>413</v>
      </c>
      <c r="DM118" s="1023"/>
      <c r="DN118" s="1023"/>
      <c r="DO118" s="1023"/>
      <c r="DP118" s="1024"/>
      <c r="DQ118" s="1025" t="s">
        <v>440</v>
      </c>
      <c r="DR118" s="1023"/>
      <c r="DS118" s="1023"/>
      <c r="DT118" s="1023"/>
      <c r="DU118" s="1024"/>
      <c r="DV118" s="1026" t="s">
        <v>442</v>
      </c>
      <c r="DW118" s="1027"/>
      <c r="DX118" s="1027"/>
      <c r="DY118" s="1027"/>
      <c r="DZ118" s="1028"/>
    </row>
    <row r="119" spans="1:130" s="233" customFormat="1" ht="26.25" customHeight="1" x14ac:dyDescent="0.2">
      <c r="A119" s="1120" t="s">
        <v>438</v>
      </c>
      <c r="B119" s="1011"/>
      <c r="C119" s="993" t="s">
        <v>439</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63" t="s">
        <v>413</v>
      </c>
      <c r="AB119" s="964"/>
      <c r="AC119" s="964"/>
      <c r="AD119" s="964"/>
      <c r="AE119" s="965"/>
      <c r="AF119" s="966" t="s">
        <v>440</v>
      </c>
      <c r="AG119" s="964"/>
      <c r="AH119" s="964"/>
      <c r="AI119" s="964"/>
      <c r="AJ119" s="965"/>
      <c r="AK119" s="966" t="s">
        <v>413</v>
      </c>
      <c r="AL119" s="964"/>
      <c r="AM119" s="964"/>
      <c r="AN119" s="964"/>
      <c r="AO119" s="965"/>
      <c r="AP119" s="967" t="s">
        <v>440</v>
      </c>
      <c r="AQ119" s="968"/>
      <c r="AR119" s="968"/>
      <c r="AS119" s="968"/>
      <c r="AT119" s="969"/>
      <c r="AU119" s="974"/>
      <c r="AV119" s="975"/>
      <c r="AW119" s="975"/>
      <c r="AX119" s="975"/>
      <c r="AY119" s="975"/>
      <c r="AZ119" s="254" t="s">
        <v>186</v>
      </c>
      <c r="BA119" s="254"/>
      <c r="BB119" s="254"/>
      <c r="BC119" s="254"/>
      <c r="BD119" s="254"/>
      <c r="BE119" s="254"/>
      <c r="BF119" s="254"/>
      <c r="BG119" s="254"/>
      <c r="BH119" s="254"/>
      <c r="BI119" s="254"/>
      <c r="BJ119" s="254"/>
      <c r="BK119" s="254"/>
      <c r="BL119" s="254"/>
      <c r="BM119" s="254"/>
      <c r="BN119" s="254"/>
      <c r="BO119" s="1041" t="s">
        <v>469</v>
      </c>
      <c r="BP119" s="1069"/>
      <c r="BQ119" s="1063">
        <v>6407053</v>
      </c>
      <c r="BR119" s="1064"/>
      <c r="BS119" s="1064"/>
      <c r="BT119" s="1064"/>
      <c r="BU119" s="1064"/>
      <c r="BV119" s="1064">
        <v>6711087</v>
      </c>
      <c r="BW119" s="1064"/>
      <c r="BX119" s="1064"/>
      <c r="BY119" s="1064"/>
      <c r="BZ119" s="1064"/>
      <c r="CA119" s="1064">
        <v>6474404</v>
      </c>
      <c r="CB119" s="1064"/>
      <c r="CC119" s="1064"/>
      <c r="CD119" s="1064"/>
      <c r="CE119" s="1064"/>
      <c r="CF119" s="1065"/>
      <c r="CG119" s="1066"/>
      <c r="CH119" s="1066"/>
      <c r="CI119" s="1066"/>
      <c r="CJ119" s="1067"/>
      <c r="CK119" s="1014"/>
      <c r="CL119" s="1015"/>
      <c r="CM119" s="1037" t="s">
        <v>470</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1068" t="s">
        <v>393</v>
      </c>
      <c r="DH119" s="1050"/>
      <c r="DI119" s="1050"/>
      <c r="DJ119" s="1050"/>
      <c r="DK119" s="1051"/>
      <c r="DL119" s="1049" t="s">
        <v>442</v>
      </c>
      <c r="DM119" s="1050"/>
      <c r="DN119" s="1050"/>
      <c r="DO119" s="1050"/>
      <c r="DP119" s="1051"/>
      <c r="DQ119" s="1049" t="s">
        <v>413</v>
      </c>
      <c r="DR119" s="1050"/>
      <c r="DS119" s="1050"/>
      <c r="DT119" s="1050"/>
      <c r="DU119" s="1051"/>
      <c r="DV119" s="1052" t="s">
        <v>450</v>
      </c>
      <c r="DW119" s="1053"/>
      <c r="DX119" s="1053"/>
      <c r="DY119" s="1053"/>
      <c r="DZ119" s="1054"/>
    </row>
    <row r="120" spans="1:130" s="233" customFormat="1" ht="26.25" customHeight="1" x14ac:dyDescent="0.2">
      <c r="A120" s="1121"/>
      <c r="B120" s="1013"/>
      <c r="C120" s="986" t="s">
        <v>445</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2" t="s">
        <v>413</v>
      </c>
      <c r="AB120" s="1023"/>
      <c r="AC120" s="1023"/>
      <c r="AD120" s="1023"/>
      <c r="AE120" s="1024"/>
      <c r="AF120" s="1025" t="s">
        <v>393</v>
      </c>
      <c r="AG120" s="1023"/>
      <c r="AH120" s="1023"/>
      <c r="AI120" s="1023"/>
      <c r="AJ120" s="1024"/>
      <c r="AK120" s="1025" t="s">
        <v>442</v>
      </c>
      <c r="AL120" s="1023"/>
      <c r="AM120" s="1023"/>
      <c r="AN120" s="1023"/>
      <c r="AO120" s="1024"/>
      <c r="AP120" s="1026" t="s">
        <v>442</v>
      </c>
      <c r="AQ120" s="1027"/>
      <c r="AR120" s="1027"/>
      <c r="AS120" s="1027"/>
      <c r="AT120" s="1028"/>
      <c r="AU120" s="1055" t="s">
        <v>471</v>
      </c>
      <c r="AV120" s="1056"/>
      <c r="AW120" s="1056"/>
      <c r="AX120" s="1056"/>
      <c r="AY120" s="1057"/>
      <c r="AZ120" s="993" t="s">
        <v>472</v>
      </c>
      <c r="BA120" s="961"/>
      <c r="BB120" s="961"/>
      <c r="BC120" s="961"/>
      <c r="BD120" s="961"/>
      <c r="BE120" s="961"/>
      <c r="BF120" s="961"/>
      <c r="BG120" s="961"/>
      <c r="BH120" s="961"/>
      <c r="BI120" s="961"/>
      <c r="BJ120" s="961"/>
      <c r="BK120" s="961"/>
      <c r="BL120" s="961"/>
      <c r="BM120" s="961"/>
      <c r="BN120" s="961"/>
      <c r="BO120" s="961"/>
      <c r="BP120" s="962"/>
      <c r="BQ120" s="994">
        <v>2697593</v>
      </c>
      <c r="BR120" s="995"/>
      <c r="BS120" s="995"/>
      <c r="BT120" s="995"/>
      <c r="BU120" s="995"/>
      <c r="BV120" s="995">
        <v>3173201</v>
      </c>
      <c r="BW120" s="995"/>
      <c r="BX120" s="995"/>
      <c r="BY120" s="995"/>
      <c r="BZ120" s="995"/>
      <c r="CA120" s="995">
        <v>4752664</v>
      </c>
      <c r="CB120" s="995"/>
      <c r="CC120" s="995"/>
      <c r="CD120" s="995"/>
      <c r="CE120" s="995"/>
      <c r="CF120" s="1008">
        <v>169.5</v>
      </c>
      <c r="CG120" s="1009"/>
      <c r="CH120" s="1009"/>
      <c r="CI120" s="1009"/>
      <c r="CJ120" s="1009"/>
      <c r="CK120" s="1070" t="s">
        <v>473</v>
      </c>
      <c r="CL120" s="1071"/>
      <c r="CM120" s="1071"/>
      <c r="CN120" s="1071"/>
      <c r="CO120" s="1072"/>
      <c r="CP120" s="1078" t="s">
        <v>474</v>
      </c>
      <c r="CQ120" s="1079"/>
      <c r="CR120" s="1079"/>
      <c r="CS120" s="1079"/>
      <c r="CT120" s="1079"/>
      <c r="CU120" s="1079"/>
      <c r="CV120" s="1079"/>
      <c r="CW120" s="1079"/>
      <c r="CX120" s="1079"/>
      <c r="CY120" s="1079"/>
      <c r="CZ120" s="1079"/>
      <c r="DA120" s="1079"/>
      <c r="DB120" s="1079"/>
      <c r="DC120" s="1079"/>
      <c r="DD120" s="1079"/>
      <c r="DE120" s="1079"/>
      <c r="DF120" s="1080"/>
      <c r="DG120" s="994">
        <v>569697</v>
      </c>
      <c r="DH120" s="995"/>
      <c r="DI120" s="995"/>
      <c r="DJ120" s="995"/>
      <c r="DK120" s="995"/>
      <c r="DL120" s="995">
        <v>580480</v>
      </c>
      <c r="DM120" s="995"/>
      <c r="DN120" s="995"/>
      <c r="DO120" s="995"/>
      <c r="DP120" s="995"/>
      <c r="DQ120" s="995">
        <v>553308</v>
      </c>
      <c r="DR120" s="995"/>
      <c r="DS120" s="995"/>
      <c r="DT120" s="995"/>
      <c r="DU120" s="995"/>
      <c r="DV120" s="996">
        <v>19.7</v>
      </c>
      <c r="DW120" s="996"/>
      <c r="DX120" s="996"/>
      <c r="DY120" s="996"/>
      <c r="DZ120" s="997"/>
    </row>
    <row r="121" spans="1:130" s="233" customFormat="1" ht="26.25" customHeight="1" x14ac:dyDescent="0.2">
      <c r="A121" s="1121"/>
      <c r="B121" s="1013"/>
      <c r="C121" s="1038" t="s">
        <v>475</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2" t="s">
        <v>413</v>
      </c>
      <c r="AB121" s="1023"/>
      <c r="AC121" s="1023"/>
      <c r="AD121" s="1023"/>
      <c r="AE121" s="1024"/>
      <c r="AF121" s="1025" t="s">
        <v>442</v>
      </c>
      <c r="AG121" s="1023"/>
      <c r="AH121" s="1023"/>
      <c r="AI121" s="1023"/>
      <c r="AJ121" s="1024"/>
      <c r="AK121" s="1025" t="s">
        <v>413</v>
      </c>
      <c r="AL121" s="1023"/>
      <c r="AM121" s="1023"/>
      <c r="AN121" s="1023"/>
      <c r="AO121" s="1024"/>
      <c r="AP121" s="1026" t="s">
        <v>440</v>
      </c>
      <c r="AQ121" s="1027"/>
      <c r="AR121" s="1027"/>
      <c r="AS121" s="1027"/>
      <c r="AT121" s="1028"/>
      <c r="AU121" s="1058"/>
      <c r="AV121" s="1059"/>
      <c r="AW121" s="1059"/>
      <c r="AX121" s="1059"/>
      <c r="AY121" s="1060"/>
      <c r="AZ121" s="986" t="s">
        <v>476</v>
      </c>
      <c r="BA121" s="987"/>
      <c r="BB121" s="987"/>
      <c r="BC121" s="987"/>
      <c r="BD121" s="987"/>
      <c r="BE121" s="987"/>
      <c r="BF121" s="987"/>
      <c r="BG121" s="987"/>
      <c r="BH121" s="987"/>
      <c r="BI121" s="987"/>
      <c r="BJ121" s="987"/>
      <c r="BK121" s="987"/>
      <c r="BL121" s="987"/>
      <c r="BM121" s="987"/>
      <c r="BN121" s="987"/>
      <c r="BO121" s="987"/>
      <c r="BP121" s="988"/>
      <c r="BQ121" s="989">
        <v>60741</v>
      </c>
      <c r="BR121" s="990"/>
      <c r="BS121" s="990"/>
      <c r="BT121" s="990"/>
      <c r="BU121" s="990"/>
      <c r="BV121" s="990">
        <v>38677</v>
      </c>
      <c r="BW121" s="990"/>
      <c r="BX121" s="990"/>
      <c r="BY121" s="990"/>
      <c r="BZ121" s="990"/>
      <c r="CA121" s="990">
        <v>20891</v>
      </c>
      <c r="CB121" s="990"/>
      <c r="CC121" s="990"/>
      <c r="CD121" s="990"/>
      <c r="CE121" s="990"/>
      <c r="CF121" s="984">
        <v>0.7</v>
      </c>
      <c r="CG121" s="985"/>
      <c r="CH121" s="985"/>
      <c r="CI121" s="985"/>
      <c r="CJ121" s="985"/>
      <c r="CK121" s="1073"/>
      <c r="CL121" s="1074"/>
      <c r="CM121" s="1074"/>
      <c r="CN121" s="1074"/>
      <c r="CO121" s="1075"/>
      <c r="CP121" s="1083" t="s">
        <v>408</v>
      </c>
      <c r="CQ121" s="1084"/>
      <c r="CR121" s="1084"/>
      <c r="CS121" s="1084"/>
      <c r="CT121" s="1084"/>
      <c r="CU121" s="1084"/>
      <c r="CV121" s="1084"/>
      <c r="CW121" s="1084"/>
      <c r="CX121" s="1084"/>
      <c r="CY121" s="1084"/>
      <c r="CZ121" s="1084"/>
      <c r="DA121" s="1084"/>
      <c r="DB121" s="1084"/>
      <c r="DC121" s="1084"/>
      <c r="DD121" s="1084"/>
      <c r="DE121" s="1084"/>
      <c r="DF121" s="1085"/>
      <c r="DG121" s="989" t="s">
        <v>440</v>
      </c>
      <c r="DH121" s="990"/>
      <c r="DI121" s="990"/>
      <c r="DJ121" s="990"/>
      <c r="DK121" s="990"/>
      <c r="DL121" s="990" t="s">
        <v>442</v>
      </c>
      <c r="DM121" s="990"/>
      <c r="DN121" s="990"/>
      <c r="DO121" s="990"/>
      <c r="DP121" s="990"/>
      <c r="DQ121" s="990" t="s">
        <v>440</v>
      </c>
      <c r="DR121" s="990"/>
      <c r="DS121" s="990"/>
      <c r="DT121" s="990"/>
      <c r="DU121" s="990"/>
      <c r="DV121" s="991" t="s">
        <v>393</v>
      </c>
      <c r="DW121" s="991"/>
      <c r="DX121" s="991"/>
      <c r="DY121" s="991"/>
      <c r="DZ121" s="992"/>
    </row>
    <row r="122" spans="1:130" s="233" customFormat="1" ht="26.25" customHeight="1" x14ac:dyDescent="0.2">
      <c r="A122" s="1121"/>
      <c r="B122" s="1013"/>
      <c r="C122" s="986" t="s">
        <v>457</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2" t="s">
        <v>442</v>
      </c>
      <c r="AB122" s="1023"/>
      <c r="AC122" s="1023"/>
      <c r="AD122" s="1023"/>
      <c r="AE122" s="1024"/>
      <c r="AF122" s="1025" t="s">
        <v>393</v>
      </c>
      <c r="AG122" s="1023"/>
      <c r="AH122" s="1023"/>
      <c r="AI122" s="1023"/>
      <c r="AJ122" s="1024"/>
      <c r="AK122" s="1025" t="s">
        <v>413</v>
      </c>
      <c r="AL122" s="1023"/>
      <c r="AM122" s="1023"/>
      <c r="AN122" s="1023"/>
      <c r="AO122" s="1024"/>
      <c r="AP122" s="1026" t="s">
        <v>440</v>
      </c>
      <c r="AQ122" s="1027"/>
      <c r="AR122" s="1027"/>
      <c r="AS122" s="1027"/>
      <c r="AT122" s="1028"/>
      <c r="AU122" s="1058"/>
      <c r="AV122" s="1059"/>
      <c r="AW122" s="1059"/>
      <c r="AX122" s="1059"/>
      <c r="AY122" s="1060"/>
      <c r="AZ122" s="1037" t="s">
        <v>477</v>
      </c>
      <c r="BA122" s="1029"/>
      <c r="BB122" s="1029"/>
      <c r="BC122" s="1029"/>
      <c r="BD122" s="1029"/>
      <c r="BE122" s="1029"/>
      <c r="BF122" s="1029"/>
      <c r="BG122" s="1029"/>
      <c r="BH122" s="1029"/>
      <c r="BI122" s="1029"/>
      <c r="BJ122" s="1029"/>
      <c r="BK122" s="1029"/>
      <c r="BL122" s="1029"/>
      <c r="BM122" s="1029"/>
      <c r="BN122" s="1029"/>
      <c r="BO122" s="1029"/>
      <c r="BP122" s="1030"/>
      <c r="BQ122" s="1063">
        <v>4167619</v>
      </c>
      <c r="BR122" s="1064"/>
      <c r="BS122" s="1064"/>
      <c r="BT122" s="1064"/>
      <c r="BU122" s="1064"/>
      <c r="BV122" s="1064">
        <v>4383406</v>
      </c>
      <c r="BW122" s="1064"/>
      <c r="BX122" s="1064"/>
      <c r="BY122" s="1064"/>
      <c r="BZ122" s="1064"/>
      <c r="CA122" s="1064">
        <v>4282609</v>
      </c>
      <c r="CB122" s="1064"/>
      <c r="CC122" s="1064"/>
      <c r="CD122" s="1064"/>
      <c r="CE122" s="1064"/>
      <c r="CF122" s="1081">
        <v>152.80000000000001</v>
      </c>
      <c r="CG122" s="1082"/>
      <c r="CH122" s="1082"/>
      <c r="CI122" s="1082"/>
      <c r="CJ122" s="1082"/>
      <c r="CK122" s="1073"/>
      <c r="CL122" s="1074"/>
      <c r="CM122" s="1074"/>
      <c r="CN122" s="1074"/>
      <c r="CO122" s="1075"/>
      <c r="CP122" s="1083" t="s">
        <v>478</v>
      </c>
      <c r="CQ122" s="1084"/>
      <c r="CR122" s="1084"/>
      <c r="CS122" s="1084"/>
      <c r="CT122" s="1084"/>
      <c r="CU122" s="1084"/>
      <c r="CV122" s="1084"/>
      <c r="CW122" s="1084"/>
      <c r="CX122" s="1084"/>
      <c r="CY122" s="1084"/>
      <c r="CZ122" s="1084"/>
      <c r="DA122" s="1084"/>
      <c r="DB122" s="1084"/>
      <c r="DC122" s="1084"/>
      <c r="DD122" s="1084"/>
      <c r="DE122" s="1084"/>
      <c r="DF122" s="1085"/>
      <c r="DG122" s="989" t="s">
        <v>393</v>
      </c>
      <c r="DH122" s="990"/>
      <c r="DI122" s="990"/>
      <c r="DJ122" s="990"/>
      <c r="DK122" s="990"/>
      <c r="DL122" s="990" t="s">
        <v>413</v>
      </c>
      <c r="DM122" s="990"/>
      <c r="DN122" s="990"/>
      <c r="DO122" s="990"/>
      <c r="DP122" s="990"/>
      <c r="DQ122" s="990" t="s">
        <v>413</v>
      </c>
      <c r="DR122" s="990"/>
      <c r="DS122" s="990"/>
      <c r="DT122" s="990"/>
      <c r="DU122" s="990"/>
      <c r="DV122" s="991" t="s">
        <v>450</v>
      </c>
      <c r="DW122" s="991"/>
      <c r="DX122" s="991"/>
      <c r="DY122" s="991"/>
      <c r="DZ122" s="992"/>
    </row>
    <row r="123" spans="1:130" s="233" customFormat="1" ht="26.25" customHeight="1" x14ac:dyDescent="0.2">
      <c r="A123" s="1121"/>
      <c r="B123" s="1013"/>
      <c r="C123" s="986" t="s">
        <v>463</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2" t="s">
        <v>450</v>
      </c>
      <c r="AB123" s="1023"/>
      <c r="AC123" s="1023"/>
      <c r="AD123" s="1023"/>
      <c r="AE123" s="1024"/>
      <c r="AF123" s="1025" t="s">
        <v>440</v>
      </c>
      <c r="AG123" s="1023"/>
      <c r="AH123" s="1023"/>
      <c r="AI123" s="1023"/>
      <c r="AJ123" s="1024"/>
      <c r="AK123" s="1025" t="s">
        <v>413</v>
      </c>
      <c r="AL123" s="1023"/>
      <c r="AM123" s="1023"/>
      <c r="AN123" s="1023"/>
      <c r="AO123" s="1024"/>
      <c r="AP123" s="1026" t="s">
        <v>413</v>
      </c>
      <c r="AQ123" s="1027"/>
      <c r="AR123" s="1027"/>
      <c r="AS123" s="1027"/>
      <c r="AT123" s="1028"/>
      <c r="AU123" s="1061"/>
      <c r="AV123" s="1062"/>
      <c r="AW123" s="1062"/>
      <c r="AX123" s="1062"/>
      <c r="AY123" s="1062"/>
      <c r="AZ123" s="254" t="s">
        <v>186</v>
      </c>
      <c r="BA123" s="254"/>
      <c r="BB123" s="254"/>
      <c r="BC123" s="254"/>
      <c r="BD123" s="254"/>
      <c r="BE123" s="254"/>
      <c r="BF123" s="254"/>
      <c r="BG123" s="254"/>
      <c r="BH123" s="254"/>
      <c r="BI123" s="254"/>
      <c r="BJ123" s="254"/>
      <c r="BK123" s="254"/>
      <c r="BL123" s="254"/>
      <c r="BM123" s="254"/>
      <c r="BN123" s="254"/>
      <c r="BO123" s="1041" t="s">
        <v>479</v>
      </c>
      <c r="BP123" s="1069"/>
      <c r="BQ123" s="1127">
        <v>6925953</v>
      </c>
      <c r="BR123" s="1128"/>
      <c r="BS123" s="1128"/>
      <c r="BT123" s="1128"/>
      <c r="BU123" s="1128"/>
      <c r="BV123" s="1128">
        <v>7595284</v>
      </c>
      <c r="BW123" s="1128"/>
      <c r="BX123" s="1128"/>
      <c r="BY123" s="1128"/>
      <c r="BZ123" s="1128"/>
      <c r="CA123" s="1128">
        <v>9056164</v>
      </c>
      <c r="CB123" s="1128"/>
      <c r="CC123" s="1128"/>
      <c r="CD123" s="1128"/>
      <c r="CE123" s="1128"/>
      <c r="CF123" s="1065"/>
      <c r="CG123" s="1066"/>
      <c r="CH123" s="1066"/>
      <c r="CI123" s="1066"/>
      <c r="CJ123" s="1067"/>
      <c r="CK123" s="1073"/>
      <c r="CL123" s="1074"/>
      <c r="CM123" s="1074"/>
      <c r="CN123" s="1074"/>
      <c r="CO123" s="1075"/>
      <c r="CP123" s="1083" t="s">
        <v>480</v>
      </c>
      <c r="CQ123" s="1084"/>
      <c r="CR123" s="1084"/>
      <c r="CS123" s="1084"/>
      <c r="CT123" s="1084"/>
      <c r="CU123" s="1084"/>
      <c r="CV123" s="1084"/>
      <c r="CW123" s="1084"/>
      <c r="CX123" s="1084"/>
      <c r="CY123" s="1084"/>
      <c r="CZ123" s="1084"/>
      <c r="DA123" s="1084"/>
      <c r="DB123" s="1084"/>
      <c r="DC123" s="1084"/>
      <c r="DD123" s="1084"/>
      <c r="DE123" s="1084"/>
      <c r="DF123" s="1085"/>
      <c r="DG123" s="1022" t="s">
        <v>413</v>
      </c>
      <c r="DH123" s="1023"/>
      <c r="DI123" s="1023"/>
      <c r="DJ123" s="1023"/>
      <c r="DK123" s="1024"/>
      <c r="DL123" s="1025" t="s">
        <v>413</v>
      </c>
      <c r="DM123" s="1023"/>
      <c r="DN123" s="1023"/>
      <c r="DO123" s="1023"/>
      <c r="DP123" s="1024"/>
      <c r="DQ123" s="1025" t="s">
        <v>440</v>
      </c>
      <c r="DR123" s="1023"/>
      <c r="DS123" s="1023"/>
      <c r="DT123" s="1023"/>
      <c r="DU123" s="1024"/>
      <c r="DV123" s="1026" t="s">
        <v>413</v>
      </c>
      <c r="DW123" s="1027"/>
      <c r="DX123" s="1027"/>
      <c r="DY123" s="1027"/>
      <c r="DZ123" s="1028"/>
    </row>
    <row r="124" spans="1:130" s="233" customFormat="1" ht="26.25" customHeight="1" thickBot="1" x14ac:dyDescent="0.25">
      <c r="A124" s="1121"/>
      <c r="B124" s="1013"/>
      <c r="C124" s="986" t="s">
        <v>466</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2" t="s">
        <v>440</v>
      </c>
      <c r="AB124" s="1023"/>
      <c r="AC124" s="1023"/>
      <c r="AD124" s="1023"/>
      <c r="AE124" s="1024"/>
      <c r="AF124" s="1025" t="s">
        <v>413</v>
      </c>
      <c r="AG124" s="1023"/>
      <c r="AH124" s="1023"/>
      <c r="AI124" s="1023"/>
      <c r="AJ124" s="1024"/>
      <c r="AK124" s="1025" t="s">
        <v>413</v>
      </c>
      <c r="AL124" s="1023"/>
      <c r="AM124" s="1023"/>
      <c r="AN124" s="1023"/>
      <c r="AO124" s="1024"/>
      <c r="AP124" s="1026" t="s">
        <v>413</v>
      </c>
      <c r="AQ124" s="1027"/>
      <c r="AR124" s="1027"/>
      <c r="AS124" s="1027"/>
      <c r="AT124" s="1028"/>
      <c r="AU124" s="1123" t="s">
        <v>481</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t="s">
        <v>413</v>
      </c>
      <c r="BR124" s="1091"/>
      <c r="BS124" s="1091"/>
      <c r="BT124" s="1091"/>
      <c r="BU124" s="1091"/>
      <c r="BV124" s="1091" t="s">
        <v>413</v>
      </c>
      <c r="BW124" s="1091"/>
      <c r="BX124" s="1091"/>
      <c r="BY124" s="1091"/>
      <c r="BZ124" s="1091"/>
      <c r="CA124" s="1091" t="s">
        <v>413</v>
      </c>
      <c r="CB124" s="1091"/>
      <c r="CC124" s="1091"/>
      <c r="CD124" s="1091"/>
      <c r="CE124" s="1091"/>
      <c r="CF124" s="1092"/>
      <c r="CG124" s="1093"/>
      <c r="CH124" s="1093"/>
      <c r="CI124" s="1093"/>
      <c r="CJ124" s="1094"/>
      <c r="CK124" s="1076"/>
      <c r="CL124" s="1076"/>
      <c r="CM124" s="1076"/>
      <c r="CN124" s="1076"/>
      <c r="CO124" s="1077"/>
      <c r="CP124" s="1083" t="s">
        <v>482</v>
      </c>
      <c r="CQ124" s="1084"/>
      <c r="CR124" s="1084"/>
      <c r="CS124" s="1084"/>
      <c r="CT124" s="1084"/>
      <c r="CU124" s="1084"/>
      <c r="CV124" s="1084"/>
      <c r="CW124" s="1084"/>
      <c r="CX124" s="1084"/>
      <c r="CY124" s="1084"/>
      <c r="CZ124" s="1084"/>
      <c r="DA124" s="1084"/>
      <c r="DB124" s="1084"/>
      <c r="DC124" s="1084"/>
      <c r="DD124" s="1084"/>
      <c r="DE124" s="1084"/>
      <c r="DF124" s="1085"/>
      <c r="DG124" s="1068" t="s">
        <v>440</v>
      </c>
      <c r="DH124" s="1050"/>
      <c r="DI124" s="1050"/>
      <c r="DJ124" s="1050"/>
      <c r="DK124" s="1051"/>
      <c r="DL124" s="1049" t="s">
        <v>450</v>
      </c>
      <c r="DM124" s="1050"/>
      <c r="DN124" s="1050"/>
      <c r="DO124" s="1050"/>
      <c r="DP124" s="1051"/>
      <c r="DQ124" s="1049" t="s">
        <v>450</v>
      </c>
      <c r="DR124" s="1050"/>
      <c r="DS124" s="1050"/>
      <c r="DT124" s="1050"/>
      <c r="DU124" s="1051"/>
      <c r="DV124" s="1052" t="s">
        <v>483</v>
      </c>
      <c r="DW124" s="1053"/>
      <c r="DX124" s="1053"/>
      <c r="DY124" s="1053"/>
      <c r="DZ124" s="1054"/>
    </row>
    <row r="125" spans="1:130" s="233" customFormat="1" ht="26.25" customHeight="1" x14ac:dyDescent="0.2">
      <c r="A125" s="1121"/>
      <c r="B125" s="1013"/>
      <c r="C125" s="986" t="s">
        <v>468</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2" t="s">
        <v>483</v>
      </c>
      <c r="AB125" s="1023"/>
      <c r="AC125" s="1023"/>
      <c r="AD125" s="1023"/>
      <c r="AE125" s="1024"/>
      <c r="AF125" s="1025" t="s">
        <v>450</v>
      </c>
      <c r="AG125" s="1023"/>
      <c r="AH125" s="1023"/>
      <c r="AI125" s="1023"/>
      <c r="AJ125" s="1024"/>
      <c r="AK125" s="1025" t="s">
        <v>441</v>
      </c>
      <c r="AL125" s="1023"/>
      <c r="AM125" s="1023"/>
      <c r="AN125" s="1023"/>
      <c r="AO125" s="1024"/>
      <c r="AP125" s="1026" t="s">
        <v>393</v>
      </c>
      <c r="AQ125" s="1027"/>
      <c r="AR125" s="1027"/>
      <c r="AS125" s="1027"/>
      <c r="AT125" s="1028"/>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86" t="s">
        <v>484</v>
      </c>
      <c r="CL125" s="1071"/>
      <c r="CM125" s="1071"/>
      <c r="CN125" s="1071"/>
      <c r="CO125" s="1072"/>
      <c r="CP125" s="993" t="s">
        <v>485</v>
      </c>
      <c r="CQ125" s="961"/>
      <c r="CR125" s="961"/>
      <c r="CS125" s="961"/>
      <c r="CT125" s="961"/>
      <c r="CU125" s="961"/>
      <c r="CV125" s="961"/>
      <c r="CW125" s="961"/>
      <c r="CX125" s="961"/>
      <c r="CY125" s="961"/>
      <c r="CZ125" s="961"/>
      <c r="DA125" s="961"/>
      <c r="DB125" s="961"/>
      <c r="DC125" s="961"/>
      <c r="DD125" s="961"/>
      <c r="DE125" s="961"/>
      <c r="DF125" s="962"/>
      <c r="DG125" s="994" t="s">
        <v>393</v>
      </c>
      <c r="DH125" s="995"/>
      <c r="DI125" s="995"/>
      <c r="DJ125" s="995"/>
      <c r="DK125" s="995"/>
      <c r="DL125" s="995" t="s">
        <v>441</v>
      </c>
      <c r="DM125" s="995"/>
      <c r="DN125" s="995"/>
      <c r="DO125" s="995"/>
      <c r="DP125" s="995"/>
      <c r="DQ125" s="995" t="s">
        <v>486</v>
      </c>
      <c r="DR125" s="995"/>
      <c r="DS125" s="995"/>
      <c r="DT125" s="995"/>
      <c r="DU125" s="995"/>
      <c r="DV125" s="996" t="s">
        <v>450</v>
      </c>
      <c r="DW125" s="996"/>
      <c r="DX125" s="996"/>
      <c r="DY125" s="996"/>
      <c r="DZ125" s="997"/>
    </row>
    <row r="126" spans="1:130" s="233" customFormat="1" ht="26.25" customHeight="1" thickBot="1" x14ac:dyDescent="0.25">
      <c r="A126" s="1121"/>
      <c r="B126" s="1013"/>
      <c r="C126" s="986" t="s">
        <v>470</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2" t="s">
        <v>450</v>
      </c>
      <c r="AB126" s="1023"/>
      <c r="AC126" s="1023"/>
      <c r="AD126" s="1023"/>
      <c r="AE126" s="1024"/>
      <c r="AF126" s="1025" t="s">
        <v>441</v>
      </c>
      <c r="AG126" s="1023"/>
      <c r="AH126" s="1023"/>
      <c r="AI126" s="1023"/>
      <c r="AJ126" s="1024"/>
      <c r="AK126" s="1025" t="s">
        <v>483</v>
      </c>
      <c r="AL126" s="1023"/>
      <c r="AM126" s="1023"/>
      <c r="AN126" s="1023"/>
      <c r="AO126" s="1024"/>
      <c r="AP126" s="1026" t="s">
        <v>450</v>
      </c>
      <c r="AQ126" s="1027"/>
      <c r="AR126" s="1027"/>
      <c r="AS126" s="1027"/>
      <c r="AT126" s="1028"/>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87"/>
      <c r="CL126" s="1074"/>
      <c r="CM126" s="1074"/>
      <c r="CN126" s="1074"/>
      <c r="CO126" s="1075"/>
      <c r="CP126" s="986" t="s">
        <v>487</v>
      </c>
      <c r="CQ126" s="987"/>
      <c r="CR126" s="987"/>
      <c r="CS126" s="987"/>
      <c r="CT126" s="987"/>
      <c r="CU126" s="987"/>
      <c r="CV126" s="987"/>
      <c r="CW126" s="987"/>
      <c r="CX126" s="987"/>
      <c r="CY126" s="987"/>
      <c r="CZ126" s="987"/>
      <c r="DA126" s="987"/>
      <c r="DB126" s="987"/>
      <c r="DC126" s="987"/>
      <c r="DD126" s="987"/>
      <c r="DE126" s="987"/>
      <c r="DF126" s="988"/>
      <c r="DG126" s="989" t="s">
        <v>393</v>
      </c>
      <c r="DH126" s="990"/>
      <c r="DI126" s="990"/>
      <c r="DJ126" s="990"/>
      <c r="DK126" s="990"/>
      <c r="DL126" s="990" t="s">
        <v>488</v>
      </c>
      <c r="DM126" s="990"/>
      <c r="DN126" s="990"/>
      <c r="DO126" s="990"/>
      <c r="DP126" s="990"/>
      <c r="DQ126" s="990" t="s">
        <v>450</v>
      </c>
      <c r="DR126" s="990"/>
      <c r="DS126" s="990"/>
      <c r="DT126" s="990"/>
      <c r="DU126" s="990"/>
      <c r="DV126" s="991" t="s">
        <v>483</v>
      </c>
      <c r="DW126" s="991"/>
      <c r="DX126" s="991"/>
      <c r="DY126" s="991"/>
      <c r="DZ126" s="992"/>
    </row>
    <row r="127" spans="1:130" s="233" customFormat="1" ht="26.25" customHeight="1" x14ac:dyDescent="0.2">
      <c r="A127" s="1122"/>
      <c r="B127" s="1015"/>
      <c r="C127" s="1037" t="s">
        <v>489</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1022" t="s">
        <v>440</v>
      </c>
      <c r="AB127" s="1023"/>
      <c r="AC127" s="1023"/>
      <c r="AD127" s="1023"/>
      <c r="AE127" s="1024"/>
      <c r="AF127" s="1025" t="s">
        <v>486</v>
      </c>
      <c r="AG127" s="1023"/>
      <c r="AH127" s="1023"/>
      <c r="AI127" s="1023"/>
      <c r="AJ127" s="1024"/>
      <c r="AK127" s="1025" t="s">
        <v>483</v>
      </c>
      <c r="AL127" s="1023"/>
      <c r="AM127" s="1023"/>
      <c r="AN127" s="1023"/>
      <c r="AO127" s="1024"/>
      <c r="AP127" s="1026" t="s">
        <v>483</v>
      </c>
      <c r="AQ127" s="1027"/>
      <c r="AR127" s="1027"/>
      <c r="AS127" s="1027"/>
      <c r="AT127" s="1028"/>
      <c r="AU127" s="235"/>
      <c r="AV127" s="235"/>
      <c r="AW127" s="235"/>
      <c r="AX127" s="1095" t="s">
        <v>490</v>
      </c>
      <c r="AY127" s="1096"/>
      <c r="AZ127" s="1096"/>
      <c r="BA127" s="1096"/>
      <c r="BB127" s="1096"/>
      <c r="BC127" s="1096"/>
      <c r="BD127" s="1096"/>
      <c r="BE127" s="1097"/>
      <c r="BF127" s="1098" t="s">
        <v>491</v>
      </c>
      <c r="BG127" s="1096"/>
      <c r="BH127" s="1096"/>
      <c r="BI127" s="1096"/>
      <c r="BJ127" s="1096"/>
      <c r="BK127" s="1096"/>
      <c r="BL127" s="1097"/>
      <c r="BM127" s="1098" t="s">
        <v>492</v>
      </c>
      <c r="BN127" s="1096"/>
      <c r="BO127" s="1096"/>
      <c r="BP127" s="1096"/>
      <c r="BQ127" s="1096"/>
      <c r="BR127" s="1096"/>
      <c r="BS127" s="1097"/>
      <c r="BT127" s="1098" t="s">
        <v>493</v>
      </c>
      <c r="BU127" s="1096"/>
      <c r="BV127" s="1096"/>
      <c r="BW127" s="1096"/>
      <c r="BX127" s="1096"/>
      <c r="BY127" s="1096"/>
      <c r="BZ127" s="1119"/>
      <c r="CA127" s="235"/>
      <c r="CB127" s="235"/>
      <c r="CC127" s="235"/>
      <c r="CD127" s="258"/>
      <c r="CE127" s="258"/>
      <c r="CF127" s="258"/>
      <c r="CG127" s="235"/>
      <c r="CH127" s="235"/>
      <c r="CI127" s="235"/>
      <c r="CJ127" s="257"/>
      <c r="CK127" s="1087"/>
      <c r="CL127" s="1074"/>
      <c r="CM127" s="1074"/>
      <c r="CN127" s="1074"/>
      <c r="CO127" s="1075"/>
      <c r="CP127" s="986" t="s">
        <v>494</v>
      </c>
      <c r="CQ127" s="987"/>
      <c r="CR127" s="987"/>
      <c r="CS127" s="987"/>
      <c r="CT127" s="987"/>
      <c r="CU127" s="987"/>
      <c r="CV127" s="987"/>
      <c r="CW127" s="987"/>
      <c r="CX127" s="987"/>
      <c r="CY127" s="987"/>
      <c r="CZ127" s="987"/>
      <c r="DA127" s="987"/>
      <c r="DB127" s="987"/>
      <c r="DC127" s="987"/>
      <c r="DD127" s="987"/>
      <c r="DE127" s="987"/>
      <c r="DF127" s="988"/>
      <c r="DG127" s="989" t="s">
        <v>495</v>
      </c>
      <c r="DH127" s="990"/>
      <c r="DI127" s="990"/>
      <c r="DJ127" s="990"/>
      <c r="DK127" s="990"/>
      <c r="DL127" s="990" t="s">
        <v>440</v>
      </c>
      <c r="DM127" s="990"/>
      <c r="DN127" s="990"/>
      <c r="DO127" s="990"/>
      <c r="DP127" s="990"/>
      <c r="DQ127" s="990" t="s">
        <v>483</v>
      </c>
      <c r="DR127" s="990"/>
      <c r="DS127" s="990"/>
      <c r="DT127" s="990"/>
      <c r="DU127" s="990"/>
      <c r="DV127" s="991" t="s">
        <v>496</v>
      </c>
      <c r="DW127" s="991"/>
      <c r="DX127" s="991"/>
      <c r="DY127" s="991"/>
      <c r="DZ127" s="992"/>
    </row>
    <row r="128" spans="1:130" s="233" customFormat="1" ht="26.25" customHeight="1" thickBot="1" x14ac:dyDescent="0.25">
      <c r="A128" s="1105" t="s">
        <v>497</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498</v>
      </c>
      <c r="X128" s="1107"/>
      <c r="Y128" s="1107"/>
      <c r="Z128" s="1108"/>
      <c r="AA128" s="1109">
        <v>29780</v>
      </c>
      <c r="AB128" s="1110"/>
      <c r="AC128" s="1110"/>
      <c r="AD128" s="1110"/>
      <c r="AE128" s="1111"/>
      <c r="AF128" s="1112">
        <v>24603</v>
      </c>
      <c r="AG128" s="1110"/>
      <c r="AH128" s="1110"/>
      <c r="AI128" s="1110"/>
      <c r="AJ128" s="1111"/>
      <c r="AK128" s="1112">
        <v>18898</v>
      </c>
      <c r="AL128" s="1110"/>
      <c r="AM128" s="1110"/>
      <c r="AN128" s="1110"/>
      <c r="AO128" s="1111"/>
      <c r="AP128" s="1113"/>
      <c r="AQ128" s="1114"/>
      <c r="AR128" s="1114"/>
      <c r="AS128" s="1114"/>
      <c r="AT128" s="1115"/>
      <c r="AU128" s="235"/>
      <c r="AV128" s="235"/>
      <c r="AW128" s="235"/>
      <c r="AX128" s="960" t="s">
        <v>499</v>
      </c>
      <c r="AY128" s="961"/>
      <c r="AZ128" s="961"/>
      <c r="BA128" s="961"/>
      <c r="BB128" s="961"/>
      <c r="BC128" s="961"/>
      <c r="BD128" s="961"/>
      <c r="BE128" s="962"/>
      <c r="BF128" s="1116" t="s">
        <v>450</v>
      </c>
      <c r="BG128" s="1117"/>
      <c r="BH128" s="1117"/>
      <c r="BI128" s="1117"/>
      <c r="BJ128" s="1117"/>
      <c r="BK128" s="1117"/>
      <c r="BL128" s="1118"/>
      <c r="BM128" s="1116">
        <v>15</v>
      </c>
      <c r="BN128" s="1117"/>
      <c r="BO128" s="1117"/>
      <c r="BP128" s="1117"/>
      <c r="BQ128" s="1117"/>
      <c r="BR128" s="1117"/>
      <c r="BS128" s="1118"/>
      <c r="BT128" s="1116">
        <v>20</v>
      </c>
      <c r="BU128" s="1117"/>
      <c r="BV128" s="1117"/>
      <c r="BW128" s="1117"/>
      <c r="BX128" s="1117"/>
      <c r="BY128" s="1117"/>
      <c r="BZ128" s="1140"/>
      <c r="CA128" s="258"/>
      <c r="CB128" s="258"/>
      <c r="CC128" s="258"/>
      <c r="CD128" s="258"/>
      <c r="CE128" s="258"/>
      <c r="CF128" s="258"/>
      <c r="CG128" s="235"/>
      <c r="CH128" s="235"/>
      <c r="CI128" s="235"/>
      <c r="CJ128" s="257"/>
      <c r="CK128" s="1088"/>
      <c r="CL128" s="1089"/>
      <c r="CM128" s="1089"/>
      <c r="CN128" s="1089"/>
      <c r="CO128" s="1090"/>
      <c r="CP128" s="1099" t="s">
        <v>500</v>
      </c>
      <c r="CQ128" s="790"/>
      <c r="CR128" s="790"/>
      <c r="CS128" s="790"/>
      <c r="CT128" s="790"/>
      <c r="CU128" s="790"/>
      <c r="CV128" s="790"/>
      <c r="CW128" s="790"/>
      <c r="CX128" s="790"/>
      <c r="CY128" s="790"/>
      <c r="CZ128" s="790"/>
      <c r="DA128" s="790"/>
      <c r="DB128" s="790"/>
      <c r="DC128" s="790"/>
      <c r="DD128" s="790"/>
      <c r="DE128" s="790"/>
      <c r="DF128" s="1100"/>
      <c r="DG128" s="1101" t="s">
        <v>483</v>
      </c>
      <c r="DH128" s="1102"/>
      <c r="DI128" s="1102"/>
      <c r="DJ128" s="1102"/>
      <c r="DK128" s="1102"/>
      <c r="DL128" s="1102" t="s">
        <v>450</v>
      </c>
      <c r="DM128" s="1102"/>
      <c r="DN128" s="1102"/>
      <c r="DO128" s="1102"/>
      <c r="DP128" s="1102"/>
      <c r="DQ128" s="1102" t="s">
        <v>441</v>
      </c>
      <c r="DR128" s="1102"/>
      <c r="DS128" s="1102"/>
      <c r="DT128" s="1102"/>
      <c r="DU128" s="1102"/>
      <c r="DV128" s="1103" t="s">
        <v>496</v>
      </c>
      <c r="DW128" s="1103"/>
      <c r="DX128" s="1103"/>
      <c r="DY128" s="1103"/>
      <c r="DZ128" s="1104"/>
    </row>
    <row r="129" spans="1:131" s="233" customFormat="1" ht="26.25" customHeight="1" x14ac:dyDescent="0.2">
      <c r="A129" s="998" t="s">
        <v>108</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34" t="s">
        <v>501</v>
      </c>
      <c r="X129" s="1135"/>
      <c r="Y129" s="1135"/>
      <c r="Z129" s="1136"/>
      <c r="AA129" s="1022">
        <v>2811268</v>
      </c>
      <c r="AB129" s="1023"/>
      <c r="AC129" s="1023"/>
      <c r="AD129" s="1023"/>
      <c r="AE129" s="1024"/>
      <c r="AF129" s="1025">
        <v>2944379</v>
      </c>
      <c r="AG129" s="1023"/>
      <c r="AH129" s="1023"/>
      <c r="AI129" s="1023"/>
      <c r="AJ129" s="1024"/>
      <c r="AK129" s="1025">
        <v>3194541</v>
      </c>
      <c r="AL129" s="1023"/>
      <c r="AM129" s="1023"/>
      <c r="AN129" s="1023"/>
      <c r="AO129" s="1024"/>
      <c r="AP129" s="1137"/>
      <c r="AQ129" s="1138"/>
      <c r="AR129" s="1138"/>
      <c r="AS129" s="1138"/>
      <c r="AT129" s="1139"/>
      <c r="AU129" s="236"/>
      <c r="AV129" s="236"/>
      <c r="AW129" s="236"/>
      <c r="AX129" s="1129" t="s">
        <v>502</v>
      </c>
      <c r="AY129" s="987"/>
      <c r="AZ129" s="987"/>
      <c r="BA129" s="987"/>
      <c r="BB129" s="987"/>
      <c r="BC129" s="987"/>
      <c r="BD129" s="987"/>
      <c r="BE129" s="988"/>
      <c r="BF129" s="1130" t="s">
        <v>450</v>
      </c>
      <c r="BG129" s="1131"/>
      <c r="BH129" s="1131"/>
      <c r="BI129" s="1131"/>
      <c r="BJ129" s="1131"/>
      <c r="BK129" s="1131"/>
      <c r="BL129" s="1132"/>
      <c r="BM129" s="1130">
        <v>20</v>
      </c>
      <c r="BN129" s="1131"/>
      <c r="BO129" s="1131"/>
      <c r="BP129" s="1131"/>
      <c r="BQ129" s="1131"/>
      <c r="BR129" s="1131"/>
      <c r="BS129" s="1132"/>
      <c r="BT129" s="1130">
        <v>30</v>
      </c>
      <c r="BU129" s="1131"/>
      <c r="BV129" s="1131"/>
      <c r="BW129" s="1131"/>
      <c r="BX129" s="1131"/>
      <c r="BY129" s="1131"/>
      <c r="BZ129" s="1133"/>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998" t="s">
        <v>503</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34" t="s">
        <v>504</v>
      </c>
      <c r="X130" s="1135"/>
      <c r="Y130" s="1135"/>
      <c r="Z130" s="1136"/>
      <c r="AA130" s="1022">
        <v>379718</v>
      </c>
      <c r="AB130" s="1023"/>
      <c r="AC130" s="1023"/>
      <c r="AD130" s="1023"/>
      <c r="AE130" s="1024"/>
      <c r="AF130" s="1025">
        <v>390990</v>
      </c>
      <c r="AG130" s="1023"/>
      <c r="AH130" s="1023"/>
      <c r="AI130" s="1023"/>
      <c r="AJ130" s="1024"/>
      <c r="AK130" s="1025">
        <v>390881</v>
      </c>
      <c r="AL130" s="1023"/>
      <c r="AM130" s="1023"/>
      <c r="AN130" s="1023"/>
      <c r="AO130" s="1024"/>
      <c r="AP130" s="1137"/>
      <c r="AQ130" s="1138"/>
      <c r="AR130" s="1138"/>
      <c r="AS130" s="1138"/>
      <c r="AT130" s="1139"/>
      <c r="AU130" s="236"/>
      <c r="AV130" s="236"/>
      <c r="AW130" s="236"/>
      <c r="AX130" s="1129" t="s">
        <v>505</v>
      </c>
      <c r="AY130" s="987"/>
      <c r="AZ130" s="987"/>
      <c r="BA130" s="987"/>
      <c r="BB130" s="987"/>
      <c r="BC130" s="987"/>
      <c r="BD130" s="987"/>
      <c r="BE130" s="988"/>
      <c r="BF130" s="1165">
        <v>5.6</v>
      </c>
      <c r="BG130" s="1166"/>
      <c r="BH130" s="1166"/>
      <c r="BI130" s="1166"/>
      <c r="BJ130" s="1166"/>
      <c r="BK130" s="1166"/>
      <c r="BL130" s="1167"/>
      <c r="BM130" s="1165">
        <v>25</v>
      </c>
      <c r="BN130" s="1166"/>
      <c r="BO130" s="1166"/>
      <c r="BP130" s="1166"/>
      <c r="BQ130" s="1166"/>
      <c r="BR130" s="1166"/>
      <c r="BS130" s="1167"/>
      <c r="BT130" s="1165">
        <v>35</v>
      </c>
      <c r="BU130" s="1166"/>
      <c r="BV130" s="1166"/>
      <c r="BW130" s="1166"/>
      <c r="BX130" s="1166"/>
      <c r="BY130" s="1166"/>
      <c r="BZ130" s="1168"/>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506</v>
      </c>
      <c r="X131" s="1172"/>
      <c r="Y131" s="1172"/>
      <c r="Z131" s="1173"/>
      <c r="AA131" s="1068">
        <v>2431550</v>
      </c>
      <c r="AB131" s="1050"/>
      <c r="AC131" s="1050"/>
      <c r="AD131" s="1050"/>
      <c r="AE131" s="1051"/>
      <c r="AF131" s="1049">
        <v>2553389</v>
      </c>
      <c r="AG131" s="1050"/>
      <c r="AH131" s="1050"/>
      <c r="AI131" s="1050"/>
      <c r="AJ131" s="1051"/>
      <c r="AK131" s="1049">
        <v>2803660</v>
      </c>
      <c r="AL131" s="1050"/>
      <c r="AM131" s="1050"/>
      <c r="AN131" s="1050"/>
      <c r="AO131" s="1051"/>
      <c r="AP131" s="1174"/>
      <c r="AQ131" s="1175"/>
      <c r="AR131" s="1175"/>
      <c r="AS131" s="1175"/>
      <c r="AT131" s="1176"/>
      <c r="AU131" s="236"/>
      <c r="AV131" s="236"/>
      <c r="AW131" s="236"/>
      <c r="AX131" s="1147" t="s">
        <v>507</v>
      </c>
      <c r="AY131" s="790"/>
      <c r="AZ131" s="790"/>
      <c r="BA131" s="790"/>
      <c r="BB131" s="790"/>
      <c r="BC131" s="790"/>
      <c r="BD131" s="790"/>
      <c r="BE131" s="1100"/>
      <c r="BF131" s="1148" t="s">
        <v>483</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1154" t="s">
        <v>508</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509</v>
      </c>
      <c r="W132" s="1158"/>
      <c r="X132" s="1158"/>
      <c r="Y132" s="1158"/>
      <c r="Z132" s="1159"/>
      <c r="AA132" s="1160">
        <v>5.929921244</v>
      </c>
      <c r="AB132" s="1161"/>
      <c r="AC132" s="1161"/>
      <c r="AD132" s="1161"/>
      <c r="AE132" s="1162"/>
      <c r="AF132" s="1163">
        <v>6.0783531220000002</v>
      </c>
      <c r="AG132" s="1161"/>
      <c r="AH132" s="1161"/>
      <c r="AI132" s="1161"/>
      <c r="AJ132" s="1162"/>
      <c r="AK132" s="1163">
        <v>5.0487933629999997</v>
      </c>
      <c r="AL132" s="1161"/>
      <c r="AM132" s="1161"/>
      <c r="AN132" s="1161"/>
      <c r="AO132" s="1162"/>
      <c r="AP132" s="1065"/>
      <c r="AQ132" s="1066"/>
      <c r="AR132" s="1066"/>
      <c r="AS132" s="1066"/>
      <c r="AT132" s="1164"/>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510</v>
      </c>
      <c r="W133" s="1141"/>
      <c r="X133" s="1141"/>
      <c r="Y133" s="1141"/>
      <c r="Z133" s="1142"/>
      <c r="AA133" s="1143">
        <v>5.7</v>
      </c>
      <c r="AB133" s="1144"/>
      <c r="AC133" s="1144"/>
      <c r="AD133" s="1144"/>
      <c r="AE133" s="1145"/>
      <c r="AF133" s="1143">
        <v>5.8</v>
      </c>
      <c r="AG133" s="1144"/>
      <c r="AH133" s="1144"/>
      <c r="AI133" s="1144"/>
      <c r="AJ133" s="1145"/>
      <c r="AK133" s="1143">
        <v>5.6</v>
      </c>
      <c r="AL133" s="1144"/>
      <c r="AM133" s="1144"/>
      <c r="AN133" s="1144"/>
      <c r="AO133" s="1145"/>
      <c r="AP133" s="1092"/>
      <c r="AQ133" s="1093"/>
      <c r="AR133" s="1093"/>
      <c r="AS133" s="1093"/>
      <c r="AT133" s="1146"/>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UgIcVxZyQMN4vz/vTD2drsZ0yUKGfOq2x9fcz4gozgJt2JD+fMhZcvTreb8Dx3l1J7Rv/7sya7miivaDv3k5Q==" saltValue="rvNz08WNd66EUaG6XYqV4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7265625" style="263" customWidth="1"/>
    <col min="121" max="121" width="0" style="262" hidden="1" customWidth="1"/>
    <col min="122" max="16384" width="9" style="262" hidden="1"/>
  </cols>
  <sheetData>
    <row r="1" spans="1:120" ht="13"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62"/>
    </row>
    <row r="17" spans="119:120" ht="13" x14ac:dyDescent="0.2">
      <c r="DP17" s="262"/>
    </row>
    <row r="18" spans="119:120" ht="13" x14ac:dyDescent="0.2"/>
    <row r="19" spans="119:120" ht="13" x14ac:dyDescent="0.2"/>
    <row r="20" spans="119:120" ht="13" x14ac:dyDescent="0.2">
      <c r="DO20" s="262"/>
      <c r="DP20" s="262"/>
    </row>
    <row r="21" spans="119:120" ht="13" x14ac:dyDescent="0.2">
      <c r="DP21" s="262"/>
    </row>
    <row r="22" spans="119:120" ht="13" x14ac:dyDescent="0.2"/>
    <row r="23" spans="119:120" ht="13" x14ac:dyDescent="0.2">
      <c r="DO23" s="262"/>
      <c r="DP23" s="262"/>
    </row>
    <row r="24" spans="119:120" ht="13" x14ac:dyDescent="0.2">
      <c r="DP24" s="262"/>
    </row>
    <row r="25" spans="119:120" ht="13" x14ac:dyDescent="0.2">
      <c r="DP25" s="262"/>
    </row>
    <row r="26" spans="119:120" ht="13" x14ac:dyDescent="0.2">
      <c r="DO26" s="262"/>
      <c r="DP26" s="262"/>
    </row>
    <row r="27" spans="119:120" ht="13" x14ac:dyDescent="0.2"/>
    <row r="28" spans="119:120" ht="13" x14ac:dyDescent="0.2">
      <c r="DO28" s="262"/>
      <c r="DP28" s="262"/>
    </row>
    <row r="29" spans="119:120" ht="13" x14ac:dyDescent="0.2">
      <c r="DP29" s="262"/>
    </row>
    <row r="30" spans="119:120" ht="13" x14ac:dyDescent="0.2"/>
    <row r="31" spans="119:120" ht="13" x14ac:dyDescent="0.2">
      <c r="DO31" s="262"/>
      <c r="DP31" s="262"/>
    </row>
    <row r="32" spans="119:120" ht="13" x14ac:dyDescent="0.2"/>
    <row r="33" spans="98:120" ht="13" x14ac:dyDescent="0.2">
      <c r="DO33" s="262"/>
      <c r="DP33" s="262"/>
    </row>
    <row r="34" spans="98:120" ht="13" x14ac:dyDescent="0.2">
      <c r="DM34" s="262"/>
    </row>
    <row r="35" spans="98:120" ht="13" x14ac:dyDescent="0.2">
      <c r="CT35" s="262"/>
      <c r="CU35" s="262"/>
      <c r="CV35" s="262"/>
      <c r="CY35" s="262"/>
      <c r="CZ35" s="262"/>
      <c r="DA35" s="262"/>
      <c r="DD35" s="262"/>
      <c r="DE35" s="262"/>
      <c r="DF35" s="262"/>
      <c r="DI35" s="262"/>
      <c r="DJ35" s="262"/>
      <c r="DK35" s="262"/>
      <c r="DM35" s="262"/>
      <c r="DN35" s="262"/>
      <c r="DO35" s="262"/>
      <c r="DP35" s="262"/>
    </row>
    <row r="36" spans="98:120" ht="13" x14ac:dyDescent="0.2"/>
    <row r="37" spans="98:120" ht="13" x14ac:dyDescent="0.2">
      <c r="CW37" s="262"/>
      <c r="DB37" s="262"/>
      <c r="DG37" s="262"/>
      <c r="DL37" s="262"/>
      <c r="DP37" s="262"/>
    </row>
    <row r="38" spans="98:120" ht="13"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62"/>
      <c r="DO49" s="262"/>
      <c r="DP49" s="262"/>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62"/>
      <c r="CS63" s="262"/>
      <c r="CX63" s="262"/>
      <c r="DC63" s="262"/>
      <c r="DH63" s="262"/>
    </row>
    <row r="64" spans="22:120" ht="13" x14ac:dyDescent="0.2">
      <c r="V64" s="262"/>
    </row>
    <row r="65" spans="15:120" ht="13"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 x14ac:dyDescent="0.2">
      <c r="Q66" s="262"/>
      <c r="S66" s="262"/>
      <c r="U66" s="262"/>
      <c r="DM66" s="262"/>
    </row>
    <row r="67" spans="15:120" ht="13"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 x14ac:dyDescent="0.2"/>
    <row r="69" spans="15:120" ht="13" x14ac:dyDescent="0.2"/>
    <row r="70" spans="15:120" ht="13" x14ac:dyDescent="0.2"/>
    <row r="71" spans="15:120" ht="13" x14ac:dyDescent="0.2"/>
    <row r="72" spans="15:120" ht="13" x14ac:dyDescent="0.2">
      <c r="DP72" s="262"/>
    </row>
    <row r="73" spans="15:120" ht="13" x14ac:dyDescent="0.2">
      <c r="DP73" s="262"/>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62"/>
      <c r="CX96" s="262"/>
      <c r="DC96" s="262"/>
      <c r="DH96" s="262"/>
    </row>
    <row r="97" spans="24:120" ht="13" x14ac:dyDescent="0.2">
      <c r="CS97" s="262"/>
      <c r="CX97" s="262"/>
      <c r="DC97" s="262"/>
      <c r="DH97" s="262"/>
      <c r="DP97" s="263" t="s">
        <v>511</v>
      </c>
    </row>
    <row r="98" spans="24:120" ht="13" hidden="1" x14ac:dyDescent="0.2">
      <c r="CS98" s="262"/>
      <c r="CX98" s="262"/>
      <c r="DC98" s="262"/>
      <c r="DH98" s="262"/>
    </row>
    <row r="99" spans="24:120" ht="13"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 hidden="1" x14ac:dyDescent="0.2">
      <c r="CT103" s="262"/>
      <c r="CV103" s="262"/>
      <c r="CW103" s="262"/>
      <c r="CY103" s="262"/>
      <c r="DA103" s="262"/>
      <c r="DB103" s="262"/>
      <c r="DD103" s="262"/>
      <c r="DF103" s="262"/>
      <c r="DG103" s="262"/>
      <c r="DI103" s="262"/>
      <c r="DK103" s="262"/>
      <c r="DL103" s="262"/>
      <c r="DM103" s="262"/>
      <c r="DN103" s="262"/>
      <c r="DO103" s="262"/>
      <c r="DP103" s="262"/>
    </row>
    <row r="104" spans="24:120" ht="13" hidden="1" x14ac:dyDescent="0.2">
      <c r="CV104" s="262"/>
      <c r="CW104" s="262"/>
      <c r="DA104" s="262"/>
      <c r="DB104" s="262"/>
      <c r="DF104" s="262"/>
      <c r="DG104" s="262"/>
      <c r="DK104" s="262"/>
      <c r="DL104" s="262"/>
      <c r="DN104" s="262"/>
      <c r="DO104" s="262"/>
      <c r="DP104" s="262"/>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328125" style="263" customWidth="1"/>
    <col min="117" max="16384" width="9" style="262" hidden="1"/>
  </cols>
  <sheetData>
    <row r="1" spans="2:116" ht="13"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 x14ac:dyDescent="0.2"/>
    <row r="3" spans="2:116" ht="13" x14ac:dyDescent="0.2"/>
    <row r="4" spans="2:116" ht="13"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 x14ac:dyDescent="0.2"/>
    <row r="20" spans="9:116" ht="13" x14ac:dyDescent="0.2"/>
    <row r="21" spans="9:116" ht="13" x14ac:dyDescent="0.2">
      <c r="DL21" s="262"/>
    </row>
    <row r="22" spans="9:116" ht="13" x14ac:dyDescent="0.2">
      <c r="DI22" s="262"/>
      <c r="DJ22" s="262"/>
      <c r="DK22" s="262"/>
      <c r="DL22" s="262"/>
    </row>
    <row r="23" spans="9:116" ht="13" x14ac:dyDescent="0.2">
      <c r="CY23" s="262"/>
      <c r="CZ23" s="262"/>
      <c r="DA23" s="262"/>
      <c r="DB23" s="262"/>
      <c r="DC23" s="262"/>
      <c r="DD23" s="262"/>
      <c r="DE23" s="262"/>
      <c r="DF23" s="262"/>
      <c r="DG23" s="262"/>
      <c r="DH23" s="262"/>
      <c r="DI23" s="262"/>
      <c r="DJ23" s="262"/>
      <c r="DK23" s="262"/>
      <c r="DL23" s="262"/>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62"/>
      <c r="DA35" s="262"/>
      <c r="DB35" s="262"/>
      <c r="DC35" s="262"/>
      <c r="DD35" s="262"/>
      <c r="DE35" s="262"/>
      <c r="DF35" s="262"/>
      <c r="DG35" s="262"/>
      <c r="DH35" s="262"/>
      <c r="DI35" s="262"/>
      <c r="DJ35" s="262"/>
      <c r="DK35" s="262"/>
      <c r="DL35" s="262"/>
    </row>
    <row r="36" spans="15:116" ht="13" x14ac:dyDescent="0.2"/>
    <row r="37" spans="15:116" ht="13" x14ac:dyDescent="0.2">
      <c r="DL37" s="262"/>
    </row>
    <row r="38" spans="15:116" ht="13" x14ac:dyDescent="0.2">
      <c r="DI38" s="262"/>
      <c r="DJ38" s="262"/>
      <c r="DK38" s="262"/>
      <c r="DL38" s="262"/>
    </row>
    <row r="39" spans="15:116" ht="13" x14ac:dyDescent="0.2"/>
    <row r="40" spans="15:116" ht="13" x14ac:dyDescent="0.2"/>
    <row r="41" spans="15:116" ht="13" x14ac:dyDescent="0.2"/>
    <row r="42" spans="15:116" ht="13" x14ac:dyDescent="0.2"/>
    <row r="43" spans="15:116" ht="13"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 x14ac:dyDescent="0.2">
      <c r="DL44" s="262"/>
    </row>
    <row r="45" spans="15:116" ht="13" x14ac:dyDescent="0.2"/>
    <row r="46" spans="15:116" ht="13" x14ac:dyDescent="0.2">
      <c r="DA46" s="262"/>
      <c r="DB46" s="262"/>
      <c r="DC46" s="262"/>
      <c r="DD46" s="262"/>
      <c r="DE46" s="262"/>
      <c r="DF46" s="262"/>
      <c r="DG46" s="262"/>
      <c r="DH46" s="262"/>
      <c r="DI46" s="262"/>
      <c r="DJ46" s="262"/>
      <c r="DK46" s="262"/>
      <c r="DL46" s="262"/>
    </row>
    <row r="47" spans="15:116" ht="13" x14ac:dyDescent="0.2"/>
    <row r="48" spans="15:116" ht="13" x14ac:dyDescent="0.2"/>
    <row r="49" spans="104:116" ht="13" x14ac:dyDescent="0.2"/>
    <row r="50" spans="104:116" ht="13" x14ac:dyDescent="0.2">
      <c r="CZ50" s="262"/>
      <c r="DA50" s="262"/>
      <c r="DB50" s="262"/>
      <c r="DC50" s="262"/>
      <c r="DD50" s="262"/>
      <c r="DE50" s="262"/>
      <c r="DF50" s="262"/>
      <c r="DG50" s="262"/>
      <c r="DH50" s="262"/>
      <c r="DI50" s="262"/>
      <c r="DJ50" s="262"/>
      <c r="DK50" s="262"/>
      <c r="DL50" s="262"/>
    </row>
    <row r="51" spans="104:116" ht="13" x14ac:dyDescent="0.2"/>
    <row r="52" spans="104:116" ht="13" x14ac:dyDescent="0.2"/>
    <row r="53" spans="104:116" ht="13" x14ac:dyDescent="0.2">
      <c r="DL53" s="262"/>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62"/>
      <c r="DD67" s="262"/>
      <c r="DE67" s="262"/>
      <c r="DF67" s="262"/>
      <c r="DG67" s="262"/>
      <c r="DH67" s="262"/>
      <c r="DI67" s="262"/>
      <c r="DJ67" s="262"/>
      <c r="DK67" s="262"/>
      <c r="DL67" s="262"/>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38FiIpN5+tlier/ddh/bqOU3K5J3ajxDenpAnncqFkkK8r1QpX1Kwj2//bHwRlyKPmZp8t6tf4oZnPghwLgB0Q==" saltValue="+jx7rp3IhQEdORRwJwSxw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90" zoomScaleSheetLayoutView="90" workbookViewId="0"/>
  </sheetViews>
  <sheetFormatPr defaultColWidth="0" defaultRowHeight="13.5" customHeight="1" zeroHeight="1" x14ac:dyDescent="0.2"/>
  <cols>
    <col min="1" max="36" width="2.453125" style="264" customWidth="1"/>
    <col min="37" max="44" width="17" style="264" customWidth="1"/>
    <col min="45" max="45" width="6.08984375" style="271" customWidth="1"/>
    <col min="46" max="46" width="3" style="269" customWidth="1"/>
    <col min="47" max="47" width="19.08984375" style="264" hidden="1" customWidth="1"/>
    <col min="48" max="52" width="12.6328125" style="264" hidden="1" customWidth="1"/>
    <col min="53" max="16384" width="8.6328125" style="264" hidden="1"/>
  </cols>
  <sheetData>
    <row r="1" spans="1:46" ht="13" x14ac:dyDescent="0.2">
      <c r="AS1" s="265"/>
      <c r="AT1" s="265"/>
    </row>
    <row r="2" spans="1:46" ht="13" x14ac:dyDescent="0.2">
      <c r="AS2" s="265"/>
      <c r="AT2" s="265"/>
    </row>
    <row r="3" spans="1:46" ht="13" x14ac:dyDescent="0.2">
      <c r="AS3" s="265"/>
      <c r="AT3" s="265"/>
    </row>
    <row r="4" spans="1:46" ht="13" x14ac:dyDescent="0.2">
      <c r="AS4" s="265"/>
      <c r="AT4" s="265"/>
    </row>
    <row r="5" spans="1:46" ht="16.5" x14ac:dyDescent="0.2">
      <c r="A5" s="266" t="s">
        <v>512</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513</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78" t="s">
        <v>514</v>
      </c>
      <c r="AP7" s="275"/>
      <c r="AQ7" s="276" t="s">
        <v>515</v>
      </c>
      <c r="AR7" s="277"/>
    </row>
    <row r="8" spans="1:46" ht="13"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79"/>
      <c r="AP8" s="281" t="s">
        <v>516</v>
      </c>
      <c r="AQ8" s="282" t="s">
        <v>517</v>
      </c>
      <c r="AR8" s="283" t="s">
        <v>518</v>
      </c>
    </row>
    <row r="9" spans="1:46" ht="13"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80" t="s">
        <v>519</v>
      </c>
      <c r="AL9" s="1181"/>
      <c r="AM9" s="1181"/>
      <c r="AN9" s="1182"/>
      <c r="AO9" s="284">
        <v>981176</v>
      </c>
      <c r="AP9" s="284">
        <v>160297</v>
      </c>
      <c r="AQ9" s="285">
        <v>163770</v>
      </c>
      <c r="AR9" s="286">
        <v>-2.1</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80" t="s">
        <v>520</v>
      </c>
      <c r="AL10" s="1181"/>
      <c r="AM10" s="1181"/>
      <c r="AN10" s="1182"/>
      <c r="AO10" s="287">
        <v>133244</v>
      </c>
      <c r="AP10" s="287">
        <v>21768</v>
      </c>
      <c r="AQ10" s="288">
        <v>24683</v>
      </c>
      <c r="AR10" s="289">
        <v>-11.8</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80" t="s">
        <v>521</v>
      </c>
      <c r="AL11" s="1181"/>
      <c r="AM11" s="1181"/>
      <c r="AN11" s="1182"/>
      <c r="AO11" s="287" t="s">
        <v>522</v>
      </c>
      <c r="AP11" s="287" t="s">
        <v>522</v>
      </c>
      <c r="AQ11" s="288">
        <v>5136</v>
      </c>
      <c r="AR11" s="289" t="s">
        <v>522</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80" t="s">
        <v>523</v>
      </c>
      <c r="AL12" s="1181"/>
      <c r="AM12" s="1181"/>
      <c r="AN12" s="1182"/>
      <c r="AO12" s="287" t="s">
        <v>522</v>
      </c>
      <c r="AP12" s="287" t="s">
        <v>522</v>
      </c>
      <c r="AQ12" s="288" t="s">
        <v>522</v>
      </c>
      <c r="AR12" s="289" t="s">
        <v>522</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80" t="s">
        <v>524</v>
      </c>
      <c r="AL13" s="1181"/>
      <c r="AM13" s="1181"/>
      <c r="AN13" s="1182"/>
      <c r="AO13" s="287">
        <v>49314</v>
      </c>
      <c r="AP13" s="287">
        <v>8057</v>
      </c>
      <c r="AQ13" s="288">
        <v>6255</v>
      </c>
      <c r="AR13" s="289">
        <v>28.8</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80" t="s">
        <v>525</v>
      </c>
      <c r="AL14" s="1181"/>
      <c r="AM14" s="1181"/>
      <c r="AN14" s="1182"/>
      <c r="AO14" s="287">
        <v>1100</v>
      </c>
      <c r="AP14" s="287">
        <v>180</v>
      </c>
      <c r="AQ14" s="288">
        <v>3424</v>
      </c>
      <c r="AR14" s="289">
        <v>-94.7</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83" t="s">
        <v>526</v>
      </c>
      <c r="AL15" s="1184"/>
      <c r="AM15" s="1184"/>
      <c r="AN15" s="1185"/>
      <c r="AO15" s="287">
        <v>-76081</v>
      </c>
      <c r="AP15" s="287">
        <v>-12430</v>
      </c>
      <c r="AQ15" s="288">
        <v>-13292</v>
      </c>
      <c r="AR15" s="289">
        <v>-6.5</v>
      </c>
    </row>
    <row r="16" spans="1:46" ht="13"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83" t="s">
        <v>186</v>
      </c>
      <c r="AL16" s="1184"/>
      <c r="AM16" s="1184"/>
      <c r="AN16" s="1185"/>
      <c r="AO16" s="287">
        <v>1088753</v>
      </c>
      <c r="AP16" s="287">
        <v>177872</v>
      </c>
      <c r="AQ16" s="288">
        <v>189976</v>
      </c>
      <c r="AR16" s="289">
        <v>-6.4</v>
      </c>
    </row>
    <row r="17" spans="1:46" ht="13"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527</v>
      </c>
      <c r="AL19" s="265"/>
      <c r="AM19" s="265"/>
      <c r="AN19" s="265"/>
      <c r="AO19" s="265"/>
      <c r="AP19" s="265"/>
      <c r="AQ19" s="265"/>
      <c r="AR19" s="265"/>
    </row>
    <row r="20" spans="1:46" ht="13"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528</v>
      </c>
      <c r="AP20" s="296" t="s">
        <v>529</v>
      </c>
      <c r="AQ20" s="297" t="s">
        <v>530</v>
      </c>
      <c r="AR20" s="298"/>
    </row>
    <row r="21" spans="1:46" s="304" customFormat="1" ht="13"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86" t="s">
        <v>531</v>
      </c>
      <c r="AL21" s="1187"/>
      <c r="AM21" s="1187"/>
      <c r="AN21" s="1188"/>
      <c r="AO21" s="300">
        <v>12.42</v>
      </c>
      <c r="AP21" s="301">
        <v>16.39</v>
      </c>
      <c r="AQ21" s="302">
        <v>-3.97</v>
      </c>
      <c r="AR21" s="270"/>
      <c r="AS21" s="303"/>
      <c r="AT21" s="299"/>
    </row>
    <row r="22" spans="1:46" s="304" customFormat="1" ht="13"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86" t="s">
        <v>532</v>
      </c>
      <c r="AL22" s="1187"/>
      <c r="AM22" s="1187"/>
      <c r="AN22" s="1188"/>
      <c r="AO22" s="305">
        <v>94.5</v>
      </c>
      <c r="AP22" s="306">
        <v>95.8</v>
      </c>
      <c r="AQ22" s="307">
        <v>-1.3</v>
      </c>
      <c r="AR22" s="291"/>
      <c r="AS22" s="303"/>
      <c r="AT22" s="299"/>
    </row>
    <row r="23" spans="1:46" s="304" customFormat="1" ht="13"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 x14ac:dyDescent="0.2">
      <c r="A26" s="1177" t="s">
        <v>533</v>
      </c>
      <c r="B26" s="1177"/>
      <c r="C26" s="1177"/>
      <c r="D26" s="1177"/>
      <c r="E26" s="1177"/>
      <c r="F26" s="1177"/>
      <c r="G26" s="1177"/>
      <c r="H26" s="1177"/>
      <c r="I26" s="1177"/>
      <c r="J26" s="1177"/>
      <c r="K26" s="1177"/>
      <c r="L26" s="1177"/>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7"/>
      <c r="AM26" s="1177"/>
      <c r="AN26" s="1177"/>
      <c r="AO26" s="1177"/>
      <c r="AP26" s="1177"/>
      <c r="AQ26" s="1177"/>
      <c r="AR26" s="1177"/>
      <c r="AS26" s="1177"/>
      <c r="AT26" s="270"/>
    </row>
    <row r="27" spans="1:46" ht="13" x14ac:dyDescent="0.2">
      <c r="A27" s="312"/>
      <c r="AO27" s="265"/>
      <c r="AP27" s="265"/>
      <c r="AQ27" s="265"/>
      <c r="AR27" s="265"/>
      <c r="AS27" s="265"/>
      <c r="AT27" s="265"/>
    </row>
    <row r="28" spans="1:46" ht="16.5" x14ac:dyDescent="0.2">
      <c r="A28" s="266" t="s">
        <v>534</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535</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78" t="s">
        <v>514</v>
      </c>
      <c r="AP30" s="275"/>
      <c r="AQ30" s="276" t="s">
        <v>515</v>
      </c>
      <c r="AR30" s="277"/>
    </row>
    <row r="31" spans="1:46" ht="13"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79"/>
      <c r="AP31" s="281" t="s">
        <v>516</v>
      </c>
      <c r="AQ31" s="282" t="s">
        <v>517</v>
      </c>
      <c r="AR31" s="283" t="s">
        <v>518</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94" t="s">
        <v>536</v>
      </c>
      <c r="AL32" s="1195"/>
      <c r="AM32" s="1195"/>
      <c r="AN32" s="1196"/>
      <c r="AO32" s="315">
        <v>491738</v>
      </c>
      <c r="AP32" s="315">
        <v>80336</v>
      </c>
      <c r="AQ32" s="316">
        <v>115605</v>
      </c>
      <c r="AR32" s="317">
        <v>-30.5</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94" t="s">
        <v>537</v>
      </c>
      <c r="AL33" s="1195"/>
      <c r="AM33" s="1195"/>
      <c r="AN33" s="1196"/>
      <c r="AO33" s="315" t="s">
        <v>522</v>
      </c>
      <c r="AP33" s="315" t="s">
        <v>522</v>
      </c>
      <c r="AQ33" s="316">
        <v>170</v>
      </c>
      <c r="AR33" s="317" t="s">
        <v>522</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94" t="s">
        <v>538</v>
      </c>
      <c r="AL34" s="1195"/>
      <c r="AM34" s="1195"/>
      <c r="AN34" s="1196"/>
      <c r="AO34" s="315" t="s">
        <v>522</v>
      </c>
      <c r="AP34" s="315" t="s">
        <v>522</v>
      </c>
      <c r="AQ34" s="316">
        <v>200</v>
      </c>
      <c r="AR34" s="317" t="s">
        <v>522</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94" t="s">
        <v>539</v>
      </c>
      <c r="AL35" s="1195"/>
      <c r="AM35" s="1195"/>
      <c r="AN35" s="1196"/>
      <c r="AO35" s="315">
        <v>26836</v>
      </c>
      <c r="AP35" s="315">
        <v>4384</v>
      </c>
      <c r="AQ35" s="316">
        <v>23913</v>
      </c>
      <c r="AR35" s="317">
        <v>-81.7</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94" t="s">
        <v>540</v>
      </c>
      <c r="AL36" s="1195"/>
      <c r="AM36" s="1195"/>
      <c r="AN36" s="1196"/>
      <c r="AO36" s="315">
        <v>32756</v>
      </c>
      <c r="AP36" s="315">
        <v>5351</v>
      </c>
      <c r="AQ36" s="316">
        <v>3903</v>
      </c>
      <c r="AR36" s="317">
        <v>37.1</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94" t="s">
        <v>541</v>
      </c>
      <c r="AL37" s="1195"/>
      <c r="AM37" s="1195"/>
      <c r="AN37" s="1196"/>
      <c r="AO37" s="315" t="s">
        <v>522</v>
      </c>
      <c r="AP37" s="315" t="s">
        <v>522</v>
      </c>
      <c r="AQ37" s="316">
        <v>982</v>
      </c>
      <c r="AR37" s="317" t="s">
        <v>522</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97" t="s">
        <v>542</v>
      </c>
      <c r="AL38" s="1198"/>
      <c r="AM38" s="1198"/>
      <c r="AN38" s="1199"/>
      <c r="AO38" s="318" t="s">
        <v>522</v>
      </c>
      <c r="AP38" s="318" t="s">
        <v>522</v>
      </c>
      <c r="AQ38" s="319">
        <v>19</v>
      </c>
      <c r="AR38" s="307" t="s">
        <v>522</v>
      </c>
      <c r="AS38" s="314"/>
    </row>
    <row r="39" spans="1:46" ht="13"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97" t="s">
        <v>543</v>
      </c>
      <c r="AL39" s="1198"/>
      <c r="AM39" s="1198"/>
      <c r="AN39" s="1199"/>
      <c r="AO39" s="315">
        <v>-18898</v>
      </c>
      <c r="AP39" s="315">
        <v>-3087</v>
      </c>
      <c r="AQ39" s="316">
        <v>-4902</v>
      </c>
      <c r="AR39" s="317">
        <v>-37</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94" t="s">
        <v>544</v>
      </c>
      <c r="AL40" s="1195"/>
      <c r="AM40" s="1195"/>
      <c r="AN40" s="1196"/>
      <c r="AO40" s="315">
        <v>-390881</v>
      </c>
      <c r="AP40" s="315">
        <v>-63859</v>
      </c>
      <c r="AQ40" s="316">
        <v>-94813</v>
      </c>
      <c r="AR40" s="317">
        <v>-32.6</v>
      </c>
      <c r="AS40" s="314"/>
    </row>
    <row r="41" spans="1:46" ht="13"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200" t="s">
        <v>299</v>
      </c>
      <c r="AL41" s="1201"/>
      <c r="AM41" s="1201"/>
      <c r="AN41" s="1202"/>
      <c r="AO41" s="315">
        <v>141551</v>
      </c>
      <c r="AP41" s="315">
        <v>23125</v>
      </c>
      <c r="AQ41" s="316">
        <v>45077</v>
      </c>
      <c r="AR41" s="317">
        <v>-48.7</v>
      </c>
      <c r="AS41" s="314"/>
    </row>
    <row r="42" spans="1:46" ht="13"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545</v>
      </c>
      <c r="AL42" s="265"/>
      <c r="AM42" s="265"/>
      <c r="AN42" s="265"/>
      <c r="AO42" s="265"/>
      <c r="AP42" s="265"/>
      <c r="AQ42" s="291"/>
      <c r="AR42" s="291"/>
      <c r="AS42" s="314"/>
    </row>
    <row r="43" spans="1:46" ht="13"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546</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547</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89" t="s">
        <v>514</v>
      </c>
      <c r="AN49" s="1191" t="s">
        <v>548</v>
      </c>
      <c r="AO49" s="1192"/>
      <c r="AP49" s="1192"/>
      <c r="AQ49" s="1192"/>
      <c r="AR49" s="1193"/>
    </row>
    <row r="50" spans="1:44" ht="13"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90"/>
      <c r="AN50" s="331" t="s">
        <v>549</v>
      </c>
      <c r="AO50" s="332" t="s">
        <v>550</v>
      </c>
      <c r="AP50" s="333" t="s">
        <v>551</v>
      </c>
      <c r="AQ50" s="334" t="s">
        <v>552</v>
      </c>
      <c r="AR50" s="335" t="s">
        <v>553</v>
      </c>
    </row>
    <row r="51" spans="1:44" ht="13"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554</v>
      </c>
      <c r="AL51" s="328"/>
      <c r="AM51" s="336">
        <v>538959</v>
      </c>
      <c r="AN51" s="337">
        <v>82322</v>
      </c>
      <c r="AO51" s="338">
        <v>18.7</v>
      </c>
      <c r="AP51" s="339">
        <v>202870</v>
      </c>
      <c r="AQ51" s="340">
        <v>20.100000000000001</v>
      </c>
      <c r="AR51" s="341">
        <v>-1.4</v>
      </c>
    </row>
    <row r="52" spans="1:44" ht="13"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555</v>
      </c>
      <c r="AM52" s="344">
        <v>92922</v>
      </c>
      <c r="AN52" s="345">
        <v>14193</v>
      </c>
      <c r="AO52" s="346">
        <v>-8.8000000000000007</v>
      </c>
      <c r="AP52" s="347">
        <v>79735</v>
      </c>
      <c r="AQ52" s="348">
        <v>0.5</v>
      </c>
      <c r="AR52" s="349">
        <v>-9.3000000000000007</v>
      </c>
    </row>
    <row r="53" spans="1:44" ht="13"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556</v>
      </c>
      <c r="AL53" s="328"/>
      <c r="AM53" s="336">
        <v>733724</v>
      </c>
      <c r="AN53" s="337">
        <v>113615</v>
      </c>
      <c r="AO53" s="338">
        <v>38</v>
      </c>
      <c r="AP53" s="339">
        <v>167497</v>
      </c>
      <c r="AQ53" s="340">
        <v>-17.399999999999999</v>
      </c>
      <c r="AR53" s="341">
        <v>55.4</v>
      </c>
    </row>
    <row r="54" spans="1:44" ht="13"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555</v>
      </c>
      <c r="AM54" s="344">
        <v>116592</v>
      </c>
      <c r="AN54" s="345">
        <v>18054</v>
      </c>
      <c r="AO54" s="346">
        <v>27.2</v>
      </c>
      <c r="AP54" s="347">
        <v>82571</v>
      </c>
      <c r="AQ54" s="348">
        <v>3.6</v>
      </c>
      <c r="AR54" s="349">
        <v>23.6</v>
      </c>
    </row>
    <row r="55" spans="1:44" ht="13"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557</v>
      </c>
      <c r="AL55" s="328"/>
      <c r="AM55" s="336">
        <v>1374187</v>
      </c>
      <c r="AN55" s="337">
        <v>215593</v>
      </c>
      <c r="AO55" s="338">
        <v>89.8</v>
      </c>
      <c r="AP55" s="339">
        <v>190274</v>
      </c>
      <c r="AQ55" s="340">
        <v>13.6</v>
      </c>
      <c r="AR55" s="341">
        <v>76.2</v>
      </c>
    </row>
    <row r="56" spans="1:44" ht="13"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555</v>
      </c>
      <c r="AM56" s="344">
        <v>458699</v>
      </c>
      <c r="AN56" s="345">
        <v>71964</v>
      </c>
      <c r="AO56" s="346">
        <v>298.60000000000002</v>
      </c>
      <c r="AP56" s="347">
        <v>88584</v>
      </c>
      <c r="AQ56" s="348">
        <v>7.3</v>
      </c>
      <c r="AR56" s="349">
        <v>291.3</v>
      </c>
    </row>
    <row r="57" spans="1:44" ht="13"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558</v>
      </c>
      <c r="AL57" s="328"/>
      <c r="AM57" s="336">
        <v>982002</v>
      </c>
      <c r="AN57" s="337">
        <v>157045</v>
      </c>
      <c r="AO57" s="338">
        <v>-27.2</v>
      </c>
      <c r="AP57" s="339">
        <v>200194</v>
      </c>
      <c r="AQ57" s="340">
        <v>5.2</v>
      </c>
      <c r="AR57" s="341">
        <v>-32.4</v>
      </c>
    </row>
    <row r="58" spans="1:44" ht="13"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555</v>
      </c>
      <c r="AM58" s="344">
        <v>513494</v>
      </c>
      <c r="AN58" s="345">
        <v>82120</v>
      </c>
      <c r="AO58" s="346">
        <v>14.1</v>
      </c>
      <c r="AP58" s="347">
        <v>106422</v>
      </c>
      <c r="AQ58" s="348">
        <v>20.100000000000001</v>
      </c>
      <c r="AR58" s="349">
        <v>-6</v>
      </c>
    </row>
    <row r="59" spans="1:44" ht="13"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559</v>
      </c>
      <c r="AL59" s="328"/>
      <c r="AM59" s="336">
        <v>579974</v>
      </c>
      <c r="AN59" s="337">
        <v>94752</v>
      </c>
      <c r="AO59" s="338">
        <v>-39.700000000000003</v>
      </c>
      <c r="AP59" s="339">
        <v>196914</v>
      </c>
      <c r="AQ59" s="340">
        <v>-1.6</v>
      </c>
      <c r="AR59" s="341">
        <v>-38.1</v>
      </c>
    </row>
    <row r="60" spans="1:44" ht="13"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555</v>
      </c>
      <c r="AM60" s="344">
        <v>282355</v>
      </c>
      <c r="AN60" s="345">
        <v>46129</v>
      </c>
      <c r="AO60" s="346">
        <v>-43.8</v>
      </c>
      <c r="AP60" s="347">
        <v>98966</v>
      </c>
      <c r="AQ60" s="348">
        <v>-7</v>
      </c>
      <c r="AR60" s="349">
        <v>-36.799999999999997</v>
      </c>
    </row>
    <row r="61" spans="1:44" ht="13"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560</v>
      </c>
      <c r="AL61" s="350"/>
      <c r="AM61" s="351">
        <v>841769</v>
      </c>
      <c r="AN61" s="352">
        <v>132665</v>
      </c>
      <c r="AO61" s="353">
        <v>15.9</v>
      </c>
      <c r="AP61" s="354">
        <v>191550</v>
      </c>
      <c r="AQ61" s="355">
        <v>4</v>
      </c>
      <c r="AR61" s="341">
        <v>11.9</v>
      </c>
    </row>
    <row r="62" spans="1:44" ht="13"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555</v>
      </c>
      <c r="AM62" s="344">
        <v>292812</v>
      </c>
      <c r="AN62" s="345">
        <v>46492</v>
      </c>
      <c r="AO62" s="346">
        <v>57.5</v>
      </c>
      <c r="AP62" s="347">
        <v>91256</v>
      </c>
      <c r="AQ62" s="348">
        <v>4.9000000000000004</v>
      </c>
      <c r="AR62" s="349">
        <v>52.6</v>
      </c>
    </row>
    <row r="63" spans="1:44" ht="13"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 hidden="1" x14ac:dyDescent="0.2">
      <c r="AK70" s="265"/>
      <c r="AL70" s="265"/>
      <c r="AM70" s="265"/>
      <c r="AN70" s="265"/>
      <c r="AO70" s="265"/>
      <c r="AP70" s="265"/>
      <c r="AQ70" s="265"/>
      <c r="AR70" s="265"/>
    </row>
    <row r="71" spans="1:46" ht="13" hidden="1" x14ac:dyDescent="0.2">
      <c r="AK71" s="265"/>
      <c r="AL71" s="265"/>
      <c r="AM71" s="265"/>
      <c r="AN71" s="265"/>
      <c r="AO71" s="265"/>
      <c r="AP71" s="265"/>
      <c r="AQ71" s="265"/>
      <c r="AR71" s="265"/>
    </row>
    <row r="72" spans="1:46" ht="13" hidden="1" x14ac:dyDescent="0.2">
      <c r="AK72" s="265"/>
      <c r="AL72" s="265"/>
      <c r="AM72" s="265"/>
      <c r="AN72" s="265"/>
      <c r="AO72" s="265"/>
      <c r="AP72" s="265"/>
      <c r="AQ72" s="265"/>
      <c r="AR72" s="265"/>
    </row>
    <row r="73" spans="1:46" ht="13" hidden="1" x14ac:dyDescent="0.2">
      <c r="AK73" s="265"/>
      <c r="AL73" s="265"/>
      <c r="AM73" s="265"/>
      <c r="AN73" s="265"/>
      <c r="AO73" s="265"/>
      <c r="AP73" s="265"/>
      <c r="AQ73" s="265"/>
      <c r="AR73" s="265"/>
    </row>
  </sheetData>
  <sheetProtection algorithmName="SHA-512" hashValue="W6CWRee/mYEmHW28EsorftVLq5CAs6aXL6oDTq8rb3uTSn4xxsOGZeJ49UnxlXGruCVOkrSPLj1T4dhD8vU+TQ==" saltValue="OYDfRaScz4aRGoF0AFfLV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531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 x14ac:dyDescent="0.2">
      <c r="B2" s="262"/>
      <c r="DG2" s="262"/>
    </row>
    <row r="3" spans="2:125" ht="13"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 x14ac:dyDescent="0.2"/>
    <row r="5" spans="2:125" ht="13" x14ac:dyDescent="0.2"/>
    <row r="6" spans="2:125" ht="13" x14ac:dyDescent="0.2"/>
    <row r="7" spans="2:125" ht="13" x14ac:dyDescent="0.2"/>
    <row r="8" spans="2:125" ht="13" x14ac:dyDescent="0.2"/>
    <row r="9" spans="2:125" ht="13" x14ac:dyDescent="0.2">
      <c r="DU9" s="262"/>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62"/>
    </row>
    <row r="18" spans="125:125" ht="13" x14ac:dyDescent="0.2"/>
    <row r="19" spans="125:125" ht="13" x14ac:dyDescent="0.2"/>
    <row r="20" spans="125:125" ht="13" x14ac:dyDescent="0.2">
      <c r="DU20" s="262"/>
    </row>
    <row r="21" spans="125:125" ht="13" x14ac:dyDescent="0.2">
      <c r="DU21" s="262"/>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62"/>
    </row>
    <row r="29" spans="125:125" ht="13" x14ac:dyDescent="0.2"/>
    <row r="30" spans="125:125" ht="13" x14ac:dyDescent="0.2"/>
    <row r="31" spans="125:125" ht="13" x14ac:dyDescent="0.2"/>
    <row r="32" spans="125:125" ht="13" x14ac:dyDescent="0.2"/>
    <row r="33" spans="2:125" ht="13" x14ac:dyDescent="0.2">
      <c r="B33" s="262"/>
      <c r="G33" s="262"/>
      <c r="I33" s="262"/>
    </row>
    <row r="34" spans="2:125" ht="13" x14ac:dyDescent="0.2">
      <c r="C34" s="262"/>
      <c r="P34" s="262"/>
      <c r="DE34" s="262"/>
      <c r="DH34" s="262"/>
    </row>
    <row r="35" spans="2:125" ht="13" x14ac:dyDescent="0.2">
      <c r="D35" s="262"/>
      <c r="E35" s="262"/>
      <c r="DG35" s="262"/>
      <c r="DJ35" s="262"/>
      <c r="DP35" s="262"/>
      <c r="DQ35" s="262"/>
      <c r="DR35" s="262"/>
      <c r="DS35" s="262"/>
      <c r="DT35" s="262"/>
      <c r="DU35" s="262"/>
    </row>
    <row r="36" spans="2:125" ht="13"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 x14ac:dyDescent="0.2">
      <c r="DU37" s="262"/>
    </row>
    <row r="38" spans="2:125" ht="13" x14ac:dyDescent="0.2">
      <c r="DT38" s="262"/>
      <c r="DU38" s="262"/>
    </row>
    <row r="39" spans="2:125" ht="13" x14ac:dyDescent="0.2"/>
    <row r="40" spans="2:125" ht="13" x14ac:dyDescent="0.2">
      <c r="DH40" s="262"/>
    </row>
    <row r="41" spans="2:125" ht="13" x14ac:dyDescent="0.2">
      <c r="DE41" s="262"/>
    </row>
    <row r="42" spans="2:125" ht="13" x14ac:dyDescent="0.2">
      <c r="DG42" s="262"/>
      <c r="DJ42" s="262"/>
    </row>
    <row r="43" spans="2:125" ht="13"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 x14ac:dyDescent="0.2">
      <c r="DU44" s="262"/>
    </row>
    <row r="45" spans="2:125" ht="13" x14ac:dyDescent="0.2"/>
    <row r="46" spans="2:125" ht="13" x14ac:dyDescent="0.2"/>
    <row r="47" spans="2:125" ht="13" x14ac:dyDescent="0.2"/>
    <row r="48" spans="2:125" ht="13" x14ac:dyDescent="0.2">
      <c r="DT48" s="262"/>
      <c r="DU48" s="262"/>
    </row>
    <row r="49" spans="120:125" ht="13" x14ac:dyDescent="0.2">
      <c r="DU49" s="262"/>
    </row>
    <row r="50" spans="120:125" ht="13" x14ac:dyDescent="0.2">
      <c r="DU50" s="262"/>
    </row>
    <row r="51" spans="120:125" ht="13" x14ac:dyDescent="0.2">
      <c r="DP51" s="262"/>
      <c r="DQ51" s="262"/>
      <c r="DR51" s="262"/>
      <c r="DS51" s="262"/>
      <c r="DT51" s="262"/>
      <c r="DU51" s="262"/>
    </row>
    <row r="52" spans="120:125" ht="13" x14ac:dyDescent="0.2"/>
    <row r="53" spans="120:125" ht="13" x14ac:dyDescent="0.2"/>
    <row r="54" spans="120:125" ht="13" x14ac:dyDescent="0.2">
      <c r="DU54" s="262"/>
    </row>
    <row r="55" spans="120:125" ht="13" x14ac:dyDescent="0.2"/>
    <row r="56" spans="120:125" ht="13" x14ac:dyDescent="0.2"/>
    <row r="57" spans="120:125" ht="13" x14ac:dyDescent="0.2"/>
    <row r="58" spans="120:125" ht="13" x14ac:dyDescent="0.2">
      <c r="DU58" s="262"/>
    </row>
    <row r="59" spans="120:125" ht="13" x14ac:dyDescent="0.2"/>
    <row r="60" spans="120:125" ht="13" x14ac:dyDescent="0.2"/>
    <row r="61" spans="120:125" ht="13" x14ac:dyDescent="0.2"/>
    <row r="62" spans="120:125" ht="13" x14ac:dyDescent="0.2"/>
    <row r="63" spans="120:125" ht="13" x14ac:dyDescent="0.2">
      <c r="DU63" s="262"/>
    </row>
    <row r="64" spans="120:125" ht="13" x14ac:dyDescent="0.2">
      <c r="DT64" s="262"/>
      <c r="DU64" s="262"/>
    </row>
    <row r="65" spans="123:125" ht="13" x14ac:dyDescent="0.2"/>
    <row r="66" spans="123:125" ht="13" x14ac:dyDescent="0.2"/>
    <row r="67" spans="123:125" ht="13" x14ac:dyDescent="0.2"/>
    <row r="68" spans="123:125" ht="13" x14ac:dyDescent="0.2"/>
    <row r="69" spans="123:125" ht="13" x14ac:dyDescent="0.2">
      <c r="DS69" s="262"/>
      <c r="DT69" s="262"/>
      <c r="DU69" s="262"/>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62"/>
    </row>
    <row r="83" spans="116:125" ht="13" x14ac:dyDescent="0.2">
      <c r="DM83" s="262"/>
      <c r="DN83" s="262"/>
      <c r="DO83" s="262"/>
      <c r="DP83" s="262"/>
      <c r="DQ83" s="262"/>
      <c r="DR83" s="262"/>
      <c r="DS83" s="262"/>
      <c r="DT83" s="262"/>
      <c r="DU83" s="262"/>
    </row>
    <row r="84" spans="116:125" ht="13" x14ac:dyDescent="0.2"/>
    <row r="85" spans="116:125" ht="13" x14ac:dyDescent="0.2"/>
    <row r="86" spans="116:125" ht="13" x14ac:dyDescent="0.2"/>
    <row r="87" spans="116:125" ht="13" x14ac:dyDescent="0.2"/>
    <row r="88" spans="116:125" ht="13" x14ac:dyDescent="0.2">
      <c r="DU88" s="262"/>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562</v>
      </c>
    </row>
    <row r="120" spans="125:125" ht="13.5" hidden="1" customHeight="1" x14ac:dyDescent="0.2"/>
    <row r="121" spans="125:125" ht="13.5" hidden="1" customHeight="1" x14ac:dyDescent="0.2">
      <c r="DU121" s="262"/>
    </row>
  </sheetData>
  <sheetProtection algorithmName="SHA-512" hashValue="HcQM7f8hsYepxwvLDvhgtnt6c8m82EOw2S+BOcIAjOviE2dlEO8fZIpySFM8XlJpsG6VdndeRSF7ctnT7FB92A==" saltValue="IFXn37zvgAmJskmliRPOk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531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 x14ac:dyDescent="0.2">
      <c r="B2" s="262"/>
      <c r="T2" s="262"/>
    </row>
    <row r="3" spans="1:125"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62"/>
      <c r="G33" s="262"/>
      <c r="I33" s="262"/>
    </row>
    <row r="34" spans="2:125" ht="13" x14ac:dyDescent="0.2">
      <c r="C34" s="262"/>
      <c r="P34" s="262"/>
      <c r="R34" s="262"/>
      <c r="U34" s="262"/>
    </row>
    <row r="35" spans="2:125" ht="13"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 x14ac:dyDescent="0.2">
      <c r="F36" s="262"/>
      <c r="H36" s="262"/>
      <c r="J36" s="262"/>
      <c r="K36" s="262"/>
      <c r="L36" s="262"/>
      <c r="M36" s="262"/>
      <c r="N36" s="262"/>
      <c r="O36" s="262"/>
      <c r="Q36" s="262"/>
      <c r="S36" s="262"/>
      <c r="V36" s="262"/>
    </row>
    <row r="37" spans="2:125" ht="13" x14ac:dyDescent="0.2"/>
    <row r="38" spans="2:125" ht="13" x14ac:dyDescent="0.2"/>
    <row r="39" spans="2:125" ht="13" x14ac:dyDescent="0.2"/>
    <row r="40" spans="2:125" ht="13" x14ac:dyDescent="0.2">
      <c r="U40" s="262"/>
    </row>
    <row r="41" spans="2:125" ht="13" x14ac:dyDescent="0.2">
      <c r="R41" s="262"/>
    </row>
    <row r="42" spans="2:125" ht="13"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 x14ac:dyDescent="0.2">
      <c r="Q43" s="262"/>
      <c r="S43" s="262"/>
      <c r="V43" s="262"/>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563</v>
      </c>
    </row>
  </sheetData>
  <sheetProtection algorithmName="SHA-512" hashValue="3R1yqrVHsAD3y8Ha+dsNl2NJhsC5I2TQdTYEsXpo0ycKx80aE+GkO1ekXYlYWRi1G/G7vI5HhzBh/hG8U8t+9A==" saltValue="EvSf9GAPDl58WuiJaU6BU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564</v>
      </c>
      <c r="G46" s="8" t="s">
        <v>565</v>
      </c>
      <c r="H46" s="8" t="s">
        <v>566</v>
      </c>
      <c r="I46" s="8" t="s">
        <v>567</v>
      </c>
      <c r="J46" s="9" t="s">
        <v>568</v>
      </c>
    </row>
    <row r="47" spans="2:10" ht="57.75" customHeight="1" x14ac:dyDescent="0.2">
      <c r="B47" s="10"/>
      <c r="C47" s="1203" t="s">
        <v>3</v>
      </c>
      <c r="D47" s="1203"/>
      <c r="E47" s="1204"/>
      <c r="F47" s="11">
        <v>50.74</v>
      </c>
      <c r="G47" s="12">
        <v>51.12</v>
      </c>
      <c r="H47" s="12">
        <v>53.53</v>
      </c>
      <c r="I47" s="12">
        <v>56.28</v>
      </c>
      <c r="J47" s="13">
        <v>63.68</v>
      </c>
    </row>
    <row r="48" spans="2:10" ht="57.75" customHeight="1" x14ac:dyDescent="0.2">
      <c r="B48" s="14"/>
      <c r="C48" s="1205" t="s">
        <v>4</v>
      </c>
      <c r="D48" s="1205"/>
      <c r="E48" s="1206"/>
      <c r="F48" s="15">
        <v>6.58</v>
      </c>
      <c r="G48" s="16">
        <v>5.94</v>
      </c>
      <c r="H48" s="16">
        <v>6.43</v>
      </c>
      <c r="I48" s="16">
        <v>5.17</v>
      </c>
      <c r="J48" s="17">
        <v>5.37</v>
      </c>
    </row>
    <row r="49" spans="2:10" ht="57.75" customHeight="1" thickBot="1" x14ac:dyDescent="0.25">
      <c r="B49" s="18"/>
      <c r="C49" s="1207" t="s">
        <v>5</v>
      </c>
      <c r="D49" s="1207"/>
      <c r="E49" s="1208"/>
      <c r="F49" s="19">
        <v>3.35</v>
      </c>
      <c r="G49" s="20" t="s">
        <v>569</v>
      </c>
      <c r="H49" s="20">
        <v>4.34</v>
      </c>
      <c r="I49" s="20">
        <v>4.2</v>
      </c>
      <c r="J49" s="21">
        <v>12.4</v>
      </c>
    </row>
    <row r="50" spans="2:10" ht="13" x14ac:dyDescent="0.2"/>
  </sheetData>
  <sheetProtection algorithmName="SHA-512" hashValue="MMWsvOeTn2zyE2QZc+spyY4kl8hek6/zkK9F332AZNLcsfY4wCKsmz+PTAycmBA55Xr0a0fEEsUaR6NSV4qkFw==" saltValue="kVH2PK/Tcwjx376DO8uLw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2023-09-29T01:15:23Z</cp:lastPrinted>
  <dcterms:created xsi:type="dcterms:W3CDTF">2023-02-20T07:33:03Z</dcterms:created>
  <dcterms:modified xsi:type="dcterms:W3CDTF">2023-10-04T01:57:01Z</dcterms:modified>
  <cp:category/>
</cp:coreProperties>
</file>