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3 普通会計決算統計（R4決算）\08-1 令和3年度財政状況資料集（２回目）\05 市町村→県\"/>
    </mc:Choice>
  </mc:AlternateContent>
  <bookViews>
    <workbookView xWindow="0" yWindow="0" windowWidth="28800" windowHeight="12470" firstSheet="12"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AM35" i="10"/>
  <c r="CO34" i="10"/>
  <c r="BW34" i="10"/>
  <c r="BW35" i="10" s="1"/>
  <c r="BW36" i="10" s="1"/>
  <c r="BW37" i="10" s="1"/>
  <c r="BW38" i="10" s="1"/>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BE34" i="10" l="1"/>
  <c r="BE35" i="10" s="1"/>
</calcChain>
</file>

<file path=xl/sharedStrings.xml><?xml version="1.0" encoding="utf-8"?>
<sst xmlns="http://schemas.openxmlformats.org/spreadsheetml/2006/main" count="1130" uniqueCount="621">
  <si>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</si>
  <si>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</si>
  <si>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</si>
  <si>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</si>
  <si>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</si>
  <si>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</si>
  <si>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</si>
  <si>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</si>
  <si>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</si>
  <si>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</si>
  <si>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</si>
  <si>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</si>
  <si>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</si>
  <si>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</si>
  <si>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</si>
  <si>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</si>
  <si>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</si>
  <si>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</si>
  <si>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</si>
  <si>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</si>
  <si>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</si>
  <si>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</si>
  <si>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</si>
  <si>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</si>
  <si>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</si>
  <si>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</si>
  <si>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</si>
  <si>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</si>
  <si>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</si>
  <si>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</si>
  <si>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</si>
  <si>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</si>
  <si>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</si>
  <si>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</si>
  <si>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</si>
  <si>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</si>
  <si>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</si>
  <si>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</si>
  <si>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</si>
  <si>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</si>
  <si>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</si>
  <si>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</si>
  <si>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</si>
  <si>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</si>
  <si>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</si>
  <si>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</si>
  <si>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</si>
  <si>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</si>
  <si>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</si>
  <si>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</si>
  <si>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</si>
  <si>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</si>
  <si>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</si>
  <si>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</si>
  <si>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</si>
  <si>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</si>
  <si>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</si>
  <si>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</si>
  <si>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</si>
  <si>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</si>
  <si>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</si>
  <si>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</si>
  <si>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</si>
  <si>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</si>
  <si>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</si>
  <si>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</si>
  <si>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</si>
  <si>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</si>
  <si>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</si>
  <si>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</si>
  <si>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</si>
  <si>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</si>
  <si>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</si>
  <si>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</si>
  <si>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</si>
  <si>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</si>
  <si>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</si>
  <si>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</si>
  <si>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</si>
  <si>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</si>
  <si>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</si>
  <si>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</si>
  <si>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</si>
  <si>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</si>
  <si>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</si>
  <si>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</si>
  <si>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</si>
  <si>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</si>
  <si>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</si>
  <si>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</si>
  <si>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</si>
  <si>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</si>
  <si>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</si>
  <si>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</si>
  <si>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</si>
  <si>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</si>
  <si>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</si>
  <si>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</si>
  <si>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産山村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</si>
  <si>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</si>
  <si>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</si>
  <si>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</si>
  <si>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</si>
  <si>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</si>
  <si>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</si>
  <si>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</si>
  <si>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</si>
  <si>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</si>
  <si>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</si>
  <si>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</si>
  <si>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</si>
  <si>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</si>
  <si>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</si>
  <si>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</si>
  <si>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</si>
  <si>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</si>
  <si>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</si>
  <si>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</si>
  <si>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</si>
  <si>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</si>
  <si>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</si>
  <si>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</si>
  <si>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</si>
  <si>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</si>
  <si>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</si>
  <si>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</si>
  <si>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</si>
  <si>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</si>
  <si>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</si>
  <si>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</si>
  <si>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</si>
  <si>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</si>
  <si>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</si>
  <si>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</si>
  <si>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</si>
  <si>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</si>
  <si>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</si>
  <si>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</si>
  <si>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</si>
  <si>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</si>
  <si>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</si>
  <si>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</si>
  <si>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</si>
  <si>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</si>
  <si>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</si>
  <si>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</si>
  <si>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</si>
  <si>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</si>
  <si>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</si>
  <si>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</si>
  <si>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</si>
  <si>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</si>
  <si>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</si>
  <si>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</si>
  <si>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</si>
  <si>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</si>
  <si>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</si>
  <si>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</si>
  <si>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</si>
  <si>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</si>
  <si>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</si>
  <si>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</si>
  <si>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</si>
  <si>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</si>
  <si>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</si>
  <si>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</si>
  <si>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</si>
  <si>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</si>
  <si>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</si>
  <si>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</si>
  <si>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</si>
  <si>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</si>
  <si>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</si>
  <si>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</si>
  <si>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</si>
  <si>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</si>
  <si>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</si>
  <si>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</si>
  <si>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</si>
  <si>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</si>
  <si>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</si>
  <si>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</si>
  <si>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</si>
  <si>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</si>
  <si>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</si>
  <si>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</si>
  <si>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</si>
  <si>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</si>
  <si>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</si>
  <si>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</si>
  <si>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</si>
  <si>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</si>
  <si>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</si>
  <si>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</si>
  <si>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</si>
  <si>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</si>
  <si>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</si>
  <si>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</si>
  <si>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</si>
  <si>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</si>
  <si>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</si>
  <si>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</si>
  <si>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</si>
  <si>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</si>
  <si>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</si>
  <si>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</si>
  <si>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</si>
  <si>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</si>
  <si>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</si>
  <si>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</si>
  <si>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</si>
  <si>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</si>
  <si>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</si>
  <si>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</si>
  <si>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</si>
  <si>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</si>
  <si>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</si>
  <si>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</si>
  <si>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</si>
  <si>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熊本県産山村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</si>
  <si>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</si>
  <si>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</si>
  <si>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</si>
  <si>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</si>
  <si>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</si>
  <si>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</si>
  <si>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</si>
  <si>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</si>
  <si>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</si>
  <si>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</si>
  <si>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</si>
  <si>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</si>
  <si>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</si>
  <si>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</si>
  <si>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</si>
  <si>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</si>
  <si>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</si>
  <si>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</si>
  <si>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</si>
  <si>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</si>
  <si>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</si>
  <si>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</si>
  <si>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</si>
  <si>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</si>
  <si>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</si>
  <si>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</si>
  <si>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</si>
  <si>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</si>
  <si>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</si>
  <si>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</si>
  <si>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</si>
  <si>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</si>
  <si>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</si>
  <si>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</si>
  <si>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</si>
  <si>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</si>
  <si>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</si>
  <si>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</si>
  <si>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</si>
  <si>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</si>
  <si>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</si>
  <si>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</si>
  <si>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</si>
  <si>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</si>
  <si>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</si>
  <si>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</si>
  <si>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</si>
  <si>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</si>
  <si>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</si>
  <si>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</si>
  <si>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</si>
  <si>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</si>
  <si>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</si>
  <si>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</si>
  <si>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</si>
  <si>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</si>
  <si>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</si>
  <si>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</si>
  <si>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</si>
  <si>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</si>
  <si>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</si>
  <si>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</si>
  <si>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</si>
  <si>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</si>
  <si>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</si>
  <si>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</si>
  <si>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</si>
  <si>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</si>
  <si>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</si>
  <si>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</si>
  <si>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</si>
  <si>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</si>
  <si>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</si>
  <si>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</si>
  <si>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</si>
  <si>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</si>
  <si>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</si>
  <si>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</si>
  <si>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</si>
  <si>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</si>
  <si>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</si>
  <si>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</si>
  <si>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</si>
  <si>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</si>
  <si>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</si>
  <si>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</si>
  <si>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</si>
  <si>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</si>
  <si>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</si>
  <si>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</si>
  <si>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</si>
  <si>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</si>
  <si>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</si>
  <si>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</si>
  <si>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</si>
  <si>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</si>
  <si>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</si>
  <si>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</si>
  <si>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</si>
  <si>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</si>
  <si>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</si>
  <si>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</si>
  <si>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</si>
  <si>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</si>
  <si>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</si>
  <si>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</si>
  <si>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</si>
  <si>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</si>
  <si>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</si>
  <si>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</si>
  <si>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</si>
  <si>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</si>
  <si>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</si>
  <si>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</si>
  <si>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</si>
  <si>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</si>
  <si>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</si>
  <si>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</si>
  <si>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</si>
  <si>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</si>
  <si>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</si>
  <si>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</si>
  <si>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</si>
  <si>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</si>
  <si>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</si>
  <si>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</si>
  <si>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</si>
  <si>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</si>
  <si>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</si>
  <si>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</si>
  <si>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</si>
  <si>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</si>
  <si>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</si>
  <si>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</si>
  <si>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</si>
  <si>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</si>
  <si>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</si>
  <si>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</si>
  <si>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</si>
  <si>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</si>
  <si>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</si>
  <si>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</si>
  <si>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</si>
  <si>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</si>
  <si>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</si>
  <si>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</si>
  <si>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</si>
  <si>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</si>
  <si>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</si>
  <si>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</si>
  <si>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</si>
  <si>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</si>
  <si>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</si>
  <si>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</si>
  <si>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</si>
  <si>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熊本県産山村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</si>
  <si>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</si>
  <si>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</si>
  <si>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</si>
  <si>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</si>
  <si>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</si>
  <si>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</si>
  <si>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</si>
  <si>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</si>
  <si>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</si>
  <si>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</si>
  <si>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</si>
  <si>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</si>
  <si>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</si>
  <si>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</si>
  <si>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</si>
  <si>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</si>
  <si>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</si>
  <si>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</si>
  <si>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</si>
  <si>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</si>
  <si>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産山村診療所特別会計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</si>
  <si>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</si>
  <si>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</si>
  <si>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</si>
  <si>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</si>
  <si>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</si>
  <si>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</si>
  <si>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</si>
  <si>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</si>
  <si>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</si>
  <si>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</si>
  <si>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</si>
  <si>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</si>
  <si>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</si>
  <si>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</si>
  <si>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産山村国民健康保険特別会計</t>
    <phoneticPr fontId="5"/>
  </si>
  <si>
    <t>産山村介護保険特別会計</t>
    <phoneticPr fontId="5"/>
  </si>
  <si>
    <t>産山村後期高齢者医療特別会計</t>
    <phoneticPr fontId="5"/>
  </si>
  <si>
    <t>産山村簡易水道事業特別会計</t>
    <phoneticPr fontId="5"/>
  </si>
  <si>
    <t>産山村風力発電事業特別会計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</si>
  <si>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</si>
  <si>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</si>
  <si>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</si>
  <si>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</si>
  <si>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</si>
  <si>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</si>
  <si>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</si>
  <si>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</si>
  <si>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</si>
  <si>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</si>
  <si>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</si>
  <si>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</si>
  <si>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</si>
  <si>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</si>
  <si>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</si>
  <si>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</si>
  <si>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</si>
  <si>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</si>
  <si>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</si>
  <si>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</si>
  <si>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</si>
  <si>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</si>
  <si>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</si>
  <si>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</si>
  <si>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</si>
  <si>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</si>
  <si>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</si>
  <si>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</si>
  <si>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</si>
  <si>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</si>
  <si>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</si>
  <si>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</si>
  <si>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</si>
  <si>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</si>
  <si>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</si>
  <si>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</si>
  <si>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</si>
  <si>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</si>
  <si>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</si>
  <si>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</si>
  <si>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</si>
  <si>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</si>
  <si>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</si>
  <si>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</si>
  <si>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</si>
  <si>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</si>
  <si>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</si>
  <si>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</si>
  <si>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</si>
  <si>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</si>
  <si>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</si>
  <si>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</si>
  <si>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</si>
  <si>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</si>
  <si>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</si>
  <si>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</si>
  <si>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</si>
  <si>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</si>
  <si>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</si>
  <si>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</si>
  <si>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</si>
  <si>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</si>
  <si>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</si>
  <si>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</si>
  <si>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</si>
  <si>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産山村簡易水道事業特別会計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</si>
  <si>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</si>
  <si>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</si>
  <si>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産山村介護保険特別会計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</si>
  <si>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</si>
  <si>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産山村後期高齢者医療特別会計</t>
    <phoneticPr fontId="5"/>
  </si>
  <si>
    <t>(Ｆ)</t>
    <phoneticPr fontId="5"/>
  </si>
  <si>
    <t>産山村国民健康保険特別会計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</si>
  <si>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</si>
  <si>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</si>
  <si>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</si>
  <si>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</si>
  <si>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</si>
  <si>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</si>
  <si>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</si>
  <si>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</si>
  <si>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</si>
  <si>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</si>
  <si>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</si>
  <si>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</si>
  <si>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</si>
  <si>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</si>
  <si>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</si>
  <si>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</si>
  <si>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</si>
  <si>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</si>
  <si>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</si>
  <si>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</si>
  <si>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</si>
  <si>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</si>
  <si>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</si>
  <si>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</si>
  <si>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</si>
  <si>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</si>
  <si>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</si>
  <si>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</si>
  <si>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</si>
  <si>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</si>
  <si>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</si>
  <si>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</si>
  <si>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</si>
  <si>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</si>
  <si>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</si>
  <si>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</si>
  <si>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</si>
  <si>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</si>
  <si>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</si>
  <si>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</si>
  <si>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</si>
  <si>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</si>
  <si>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</si>
  <si>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</si>
  <si>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</si>
  <si>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</si>
  <si>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</si>
  <si>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</si>
  <si>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</si>
  <si>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</si>
  <si>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</si>
  <si>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</si>
  <si>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</si>
  <si>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</si>
  <si>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</si>
  <si>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</si>
  <si>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</si>
  <si>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</si>
  <si>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</si>
  <si>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</si>
  <si>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</si>
  <si>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</si>
  <si>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</si>
  <si>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</si>
  <si>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</si>
  <si>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</si>
  <si>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</si>
  <si>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</si>
  <si>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</si>
  <si>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</si>
  <si>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</si>
  <si>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</si>
  <si>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</si>
  <si>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</si>
  <si>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</si>
  <si>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</si>
  <si>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</si>
  <si>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</si>
  <si>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</si>
  <si>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</si>
  <si>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</si>
  <si>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</si>
  <si>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</si>
  <si>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</si>
  <si>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8.32</t>
  </si>
  <si>
    <t>▲ 6.67</t>
  </si>
  <si>
    <t>▲ 1.33</t>
  </si>
  <si>
    <t>産山村診療所特別会計</t>
  </si>
  <si>
    <t>▲ 0.17</t>
  </si>
  <si>
    <t>▲ 1.16</t>
  </si>
  <si>
    <t>▲ 0.76</t>
  </si>
  <si>
    <t>▲ 1.61</t>
  </si>
  <si>
    <t>▲ 0.54</t>
  </si>
  <si>
    <t>一般会計</t>
  </si>
  <si>
    <t>産山村介護保険特別会計</t>
  </si>
  <si>
    <t>産山村風力発電事業特別会計</t>
  </si>
  <si>
    <t>産山村国民健康保険特別会計</t>
  </si>
  <si>
    <t>産山村後期高齢者医療特別会計</t>
  </si>
  <si>
    <t>産山村簡易水道事業特別会計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</si>
  <si>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</si>
  <si>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</si>
  <si>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</si>
  <si>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</si>
  <si>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</si>
  <si>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</si>
  <si>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</si>
  <si>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</si>
  <si>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 xml:space="preserve">※8：職員の状況については、令和3年地方公務員給与実態調査に基づいている。 </t>
  </si>
  <si>
    <t>法非適用企業</t>
  </si>
  <si>
    <t>熊本県市町村総合事務組合</t>
  </si>
  <si>
    <t>阿蘇広域行政事務組合(一般会計)</t>
  </si>
  <si>
    <t>阿蘇広域行政事務組合
（特別養護老人ホーム阿蘇みやま荘特別会計）</t>
  </si>
  <si>
    <t>熊本県後期高齢者医療広域連合
（一般会計）</t>
  </si>
  <si>
    <t>熊本県後期高齢者医療広域連合
（後期高齢者医療特別会計）</t>
  </si>
  <si>
    <t>特別会計（交通災害共済事業）分を含む</t>
  </si>
  <si>
    <t>株式会社うぶやま</t>
    <rPh sb="0" eb="4">
      <t>カブシキガイシャ</t>
    </rPh>
    <phoneticPr fontId="2"/>
  </si>
  <si>
    <t>産山村創生基金</t>
    <rPh sb="0" eb="3">
      <t>ウブヤマムラ</t>
    </rPh>
    <rPh sb="3" eb="5">
      <t>ソウセイ</t>
    </rPh>
    <rPh sb="5" eb="7">
      <t>キキン</t>
    </rPh>
    <phoneticPr fontId="5"/>
  </si>
  <si>
    <t>熊本地震復興基金</t>
    <rPh sb="0" eb="2">
      <t>クマモト</t>
    </rPh>
    <rPh sb="2" eb="4">
      <t>ジシン</t>
    </rPh>
    <rPh sb="4" eb="8">
      <t>フッコウキキン</t>
    </rPh>
    <phoneticPr fontId="5"/>
  </si>
  <si>
    <t>ふるさと寄附基金</t>
    <rPh sb="4" eb="8">
      <t>キフキキン</t>
    </rPh>
    <phoneticPr fontId="5"/>
  </si>
  <si>
    <t>災害対策基金</t>
    <rPh sb="0" eb="6">
      <t>サイガイタイサクキキン</t>
    </rPh>
    <phoneticPr fontId="5"/>
  </si>
  <si>
    <t>ふるさと水と土保全対策基金</t>
    <rPh sb="4" eb="5">
      <t>ミズ</t>
    </rPh>
    <rPh sb="6" eb="7">
      <t>ツチ</t>
    </rPh>
    <rPh sb="7" eb="9">
      <t>ホゼン</t>
    </rPh>
    <rPh sb="9" eb="11">
      <t>タイサク</t>
    </rPh>
    <rPh sb="11" eb="13">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</si>
  <si>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</si>
  <si>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</si>
  <si>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有形固定資産減価償却率どちらも類似団体と同水準である。令和3年度には片俣団地や上止り団地、アグリセンター等の資産整備が行われたため施設の維持補修費用や改修費用等が発生する見通しである。そのため、計画的な施設マネジメントを立てて施設の予防保全努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</si>
  <si>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</si>
  <si>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</si>
  <si>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</si>
  <si>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</si>
  <si>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</si>
  <si>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</si>
  <si>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と実質公債費率は同水準である。実質公債費率は平成29年度から減少傾向にある。令和3年度においては片俣団地や上止り団地、アグリセンター等の施設整備が実施されたため、今後地方債の償還額増加による実質公債費率が増加する可能性がある。より有利な起債発行をし、公債費の適正化に取り組んで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</si>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</sst>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7D7A-4EC7-A3D3-0C9D36633B1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276842</c:v>
                </c:pt>
                <c:pt idx="1">
                  <c:v>249411</c:v>
                </c:pt>
                <c:pt idx="2">
                  <c:v>224674</c:v>
                </c:pt>
                <c:pt idx="3">
                  <c:v>348255</c:v>
                </c:pt>
                <c:pt idx="4">
                  <c:v>439156</c:v>
                </c:pt>
              </c:numCache>
            </c:numRef>
          </c:val>
          <c:smooth val="0"/>
          <c:extLst>
            <c:ext xmlns:c16="http://schemas.microsoft.com/office/drawing/2014/chart" uri="{C3380CC4-5D6E-409C-BE32-E72D297353CC}">
              <c16:uniqueId val="{00000001-7D7A-4EC7-A3D3-0C9D36633B1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4.99</c:v>
                </c:pt>
                <c:pt idx="1">
                  <c:v>9.36</c:v>
                </c:pt>
                <c:pt idx="2">
                  <c:v>7.03</c:v>
                </c:pt>
                <c:pt idx="3">
                  <c:v>1.9</c:v>
                </c:pt>
                <c:pt idx="4">
                  <c:v>10.4</c:v>
                </c:pt>
              </c:numCache>
            </c:numRef>
          </c:val>
          <c:extLst>
            <c:ext xmlns:c16="http://schemas.microsoft.com/office/drawing/2014/chart" uri="{C3380CC4-5D6E-409C-BE32-E72D297353CC}">
              <c16:uniqueId val="{00000000-EC28-42F6-8AEA-F33A1F718BC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64.430000000000007</c:v>
                </c:pt>
                <c:pt idx="1">
                  <c:v>72.02</c:v>
                </c:pt>
                <c:pt idx="2">
                  <c:v>66.92</c:v>
                </c:pt>
                <c:pt idx="3">
                  <c:v>65.900000000000006</c:v>
                </c:pt>
                <c:pt idx="4">
                  <c:v>63.87</c:v>
                </c:pt>
              </c:numCache>
            </c:numRef>
          </c:val>
          <c:extLst>
            <c:ext xmlns:c16="http://schemas.microsoft.com/office/drawing/2014/chart" uri="{C3380CC4-5D6E-409C-BE32-E72D297353CC}">
              <c16:uniqueId val="{00000001-EC28-42F6-8AEA-F33A1F718BC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-8.32</c:v>
                </c:pt>
                <c:pt idx="1">
                  <c:v>9.75</c:v>
                </c:pt>
                <c:pt idx="2">
                  <c:v>-6.67</c:v>
                </c:pt>
                <c:pt idx="3">
                  <c:v>-1.33</c:v>
                </c:pt>
                <c:pt idx="4">
                  <c:v>12.11</c:v>
                </c:pt>
              </c:numCache>
            </c:numRef>
          </c:val>
          <c:smooth val="0"/>
          <c:extLst>
            <c:ext xmlns:c16="http://schemas.microsoft.com/office/drawing/2014/chart" uri="{C3380CC4-5D6E-409C-BE32-E72D297353CC}">
              <c16:uniqueId val="{00000002-EC28-42F6-8AEA-F33A1F718BC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0.01</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0A3-4084-8D40-10CCF3A6547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0A3-4084-8D40-10CCF3A6547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0A3-4084-8D40-10CCF3A65479}"/>
            </c:ext>
          </c:extLst>
        </c:ser>
        <c:ser>
          <c:idx val="3"/>
          <c:order val="3"/>
          <c:tx>
            <c:strRef>
              <c:f>データシート!$A$30</c:f>
              <c:strCache>
                <c:ptCount val="1"/>
                <c:pt idx="0">
                  <c:v>産山村簡易水道事業特別会計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0.04</c:v>
                </c:pt>
                <c:pt idx="2">
                  <c:v>#N/A</c:v>
                </c:pt>
                <c:pt idx="3">
                  <c:v>0</c:v>
                </c:pt>
                <c:pt idx="4">
                  <c:v>#N/A</c:v>
                </c:pt>
                <c:pt idx="5">
                  <c:v>0.04</c:v>
                </c:pt>
                <c:pt idx="6">
                  <c:v>#N/A</c:v>
                </c:pt>
                <c:pt idx="7">
                  <c:v>0</c:v>
                </c:pt>
                <c:pt idx="8">
                  <c:v>#N/A</c:v>
                </c:pt>
                <c:pt idx="9">
                  <c:v>0.01</c:v>
                </c:pt>
              </c:numCache>
            </c:numRef>
          </c:val>
          <c:extLst>
            <c:ext xmlns:c16="http://schemas.microsoft.com/office/drawing/2014/chart" uri="{C3380CC4-5D6E-409C-BE32-E72D297353CC}">
              <c16:uniqueId val="{00000003-50A3-4084-8D40-10CCF3A65479}"/>
            </c:ext>
          </c:extLst>
        </c:ser>
        <c:ser>
          <c:idx val="4"/>
          <c:order val="4"/>
          <c:tx>
            <c:strRef>
              <c:f>データシート!$A$31</c:f>
              <c:strCache>
                <c:ptCount val="1"/>
                <c:pt idx="0">
                  <c:v>産山村後期高齢者医療特別会計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2.57</c:v>
                </c:pt>
                <c:pt idx="2">
                  <c:v>#N/A</c:v>
                </c:pt>
                <c:pt idx="3">
                  <c:v>2.74</c:v>
                </c:pt>
                <c:pt idx="4">
                  <c:v>#N/A</c:v>
                </c:pt>
                <c:pt idx="5">
                  <c:v>0.1</c:v>
                </c:pt>
                <c:pt idx="6">
                  <c:v>#N/A</c:v>
                </c:pt>
                <c:pt idx="7">
                  <c:v>0.1</c:v>
                </c:pt>
                <c:pt idx="8">
                  <c:v>#N/A</c:v>
                </c:pt>
                <c:pt idx="9">
                  <c:v>0.11</c:v>
                </c:pt>
              </c:numCache>
            </c:numRef>
          </c:val>
          <c:extLst>
            <c:ext xmlns:c16="http://schemas.microsoft.com/office/drawing/2014/chart" uri="{C3380CC4-5D6E-409C-BE32-E72D297353CC}">
              <c16:uniqueId val="{00000004-50A3-4084-8D40-10CCF3A65479}"/>
            </c:ext>
          </c:extLst>
        </c:ser>
        <c:ser>
          <c:idx val="5"/>
          <c:order val="5"/>
          <c:tx>
            <c:strRef>
              <c:f>データシート!$A$32</c:f>
              <c:strCache>
                <c:ptCount val="1"/>
                <c:pt idx="0">
                  <c:v>産山村国民健康保険特別会計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2.97</c:v>
                </c:pt>
                <c:pt idx="2">
                  <c:v>#N/A</c:v>
                </c:pt>
                <c:pt idx="3">
                  <c:v>1.53</c:v>
                </c:pt>
                <c:pt idx="4">
                  <c:v>#N/A</c:v>
                </c:pt>
                <c:pt idx="5">
                  <c:v>0.76</c:v>
                </c:pt>
                <c:pt idx="6">
                  <c:v>#N/A</c:v>
                </c:pt>
                <c:pt idx="7">
                  <c:v>0.56000000000000005</c:v>
                </c:pt>
                <c:pt idx="8">
                  <c:v>#N/A</c:v>
                </c:pt>
                <c:pt idx="9">
                  <c:v>0.36</c:v>
                </c:pt>
              </c:numCache>
            </c:numRef>
          </c:val>
          <c:extLst>
            <c:ext xmlns:c16="http://schemas.microsoft.com/office/drawing/2014/chart" uri="{C3380CC4-5D6E-409C-BE32-E72D297353CC}">
              <c16:uniqueId val="{00000005-50A3-4084-8D40-10CCF3A65479}"/>
            </c:ext>
          </c:extLst>
        </c:ser>
        <c:ser>
          <c:idx val="6"/>
          <c:order val="6"/>
          <c:tx>
            <c:strRef>
              <c:f>データシート!$A$33</c:f>
              <c:strCache>
                <c:ptCount val="1"/>
                <c:pt idx="0">
                  <c:v>産山村風力発電事業特別会計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1.05</c:v>
                </c:pt>
                <c:pt idx="2">
                  <c:v>#N/A</c:v>
                </c:pt>
                <c:pt idx="3">
                  <c:v>0.82</c:v>
                </c:pt>
                <c:pt idx="4">
                  <c:v>#N/A</c:v>
                </c:pt>
                <c:pt idx="5">
                  <c:v>0.49</c:v>
                </c:pt>
                <c:pt idx="6">
                  <c:v>#N/A</c:v>
                </c:pt>
                <c:pt idx="7">
                  <c:v>0.66</c:v>
                </c:pt>
                <c:pt idx="8">
                  <c:v>#N/A</c:v>
                </c:pt>
                <c:pt idx="9">
                  <c:v>0.42</c:v>
                </c:pt>
              </c:numCache>
            </c:numRef>
          </c:val>
          <c:extLst>
            <c:ext xmlns:c16="http://schemas.microsoft.com/office/drawing/2014/chart" uri="{C3380CC4-5D6E-409C-BE32-E72D297353CC}">
              <c16:uniqueId val="{00000006-50A3-4084-8D40-10CCF3A65479}"/>
            </c:ext>
          </c:extLst>
        </c:ser>
        <c:ser>
          <c:idx val="7"/>
          <c:order val="7"/>
          <c:tx>
            <c:strRef>
              <c:f>データシート!$A$34</c:f>
              <c:strCache>
                <c:ptCount val="1"/>
                <c:pt idx="0">
                  <c:v>産山村介護保険特別会計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2.93</c:v>
                </c:pt>
                <c:pt idx="2">
                  <c:v>#N/A</c:v>
                </c:pt>
                <c:pt idx="3">
                  <c:v>2.82</c:v>
                </c:pt>
                <c:pt idx="4">
                  <c:v>#N/A</c:v>
                </c:pt>
                <c:pt idx="5">
                  <c:v>2.88</c:v>
                </c:pt>
                <c:pt idx="6">
                  <c:v>#N/A</c:v>
                </c:pt>
                <c:pt idx="7">
                  <c:v>0.87</c:v>
                </c:pt>
                <c:pt idx="8">
                  <c:v>#N/A</c:v>
                </c:pt>
                <c:pt idx="9">
                  <c:v>1.74</c:v>
                </c:pt>
              </c:numCache>
            </c:numRef>
          </c:val>
          <c:extLst>
            <c:ext xmlns:c16="http://schemas.microsoft.com/office/drawing/2014/chart" uri="{C3380CC4-5D6E-409C-BE32-E72D297353CC}">
              <c16:uniqueId val="{00000007-50A3-4084-8D40-10CCF3A6547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5.16</c:v>
                </c:pt>
                <c:pt idx="2">
                  <c:v>#N/A</c:v>
                </c:pt>
                <c:pt idx="3">
                  <c:v>10.52</c:v>
                </c:pt>
                <c:pt idx="4">
                  <c:v>#N/A</c:v>
                </c:pt>
                <c:pt idx="5">
                  <c:v>7.8</c:v>
                </c:pt>
                <c:pt idx="6">
                  <c:v>#N/A</c:v>
                </c:pt>
                <c:pt idx="7">
                  <c:v>3.51</c:v>
                </c:pt>
                <c:pt idx="8">
                  <c:v>#N/A</c:v>
                </c:pt>
                <c:pt idx="9">
                  <c:v>10.94</c:v>
                </c:pt>
              </c:numCache>
            </c:numRef>
          </c:val>
          <c:extLst>
            <c:ext xmlns:c16="http://schemas.microsoft.com/office/drawing/2014/chart" uri="{C3380CC4-5D6E-409C-BE32-E72D297353CC}">
              <c16:uniqueId val="{00000008-50A3-4084-8D40-10CCF3A65479}"/>
            </c:ext>
          </c:extLst>
        </c:ser>
        <c:ser>
          <c:idx val="9"/>
          <c:order val="9"/>
          <c:tx>
            <c:strRef>
              <c:f>データシート!$A$36</c:f>
              <c:strCache>
                <c:ptCount val="1"/>
                <c:pt idx="0">
                  <c:v>産山村診療所特別会計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0.17</c:v>
                </c:pt>
                <c:pt idx="1">
                  <c:v>#N/A</c:v>
                </c:pt>
                <c:pt idx="2">
                  <c:v>1.1599999999999999</c:v>
                </c:pt>
                <c:pt idx="3">
                  <c:v>#N/A</c:v>
                </c:pt>
                <c:pt idx="4">
                  <c:v>0.76</c:v>
                </c:pt>
                <c:pt idx="5">
                  <c:v>#N/A</c:v>
                </c:pt>
                <c:pt idx="6">
                  <c:v>1.61</c:v>
                </c:pt>
                <c:pt idx="7">
                  <c:v>#N/A</c:v>
                </c:pt>
                <c:pt idx="8">
                  <c:v>0.54</c:v>
                </c:pt>
                <c:pt idx="9">
                  <c:v>#N/A</c:v>
                </c:pt>
              </c:numCache>
            </c:numRef>
          </c:val>
          <c:extLst>
            <c:ext xmlns:c16="http://schemas.microsoft.com/office/drawing/2014/chart" uri="{C3380CC4-5D6E-409C-BE32-E72D297353CC}">
              <c16:uniqueId val="{00000009-50A3-4084-8D40-10CCF3A6547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154</c:v>
                </c:pt>
                <c:pt idx="5">
                  <c:v>158</c:v>
                </c:pt>
                <c:pt idx="8">
                  <c:v>157</c:v>
                </c:pt>
                <c:pt idx="11">
                  <c:v>169</c:v>
                </c:pt>
                <c:pt idx="14">
                  <c:v>165</c:v>
                </c:pt>
              </c:numCache>
            </c:numRef>
          </c:val>
          <c:extLst>
            <c:ext xmlns:c16="http://schemas.microsoft.com/office/drawing/2014/chart" uri="{C3380CC4-5D6E-409C-BE32-E72D297353CC}">
              <c16:uniqueId val="{00000000-210E-4AF3-8CB6-A75BA3780AD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10E-4AF3-8CB6-A75BA3780AD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26</c:v>
                </c:pt>
                <c:pt idx="3">
                  <c:v>11</c:v>
                </c:pt>
                <c:pt idx="6">
                  <c:v>8</c:v>
                </c:pt>
                <c:pt idx="9">
                  <c:v>13</c:v>
                </c:pt>
                <c:pt idx="12">
                  <c:v>13</c:v>
                </c:pt>
              </c:numCache>
            </c:numRef>
          </c:val>
          <c:extLst>
            <c:ext xmlns:c16="http://schemas.microsoft.com/office/drawing/2014/chart" uri="{C3380CC4-5D6E-409C-BE32-E72D297353CC}">
              <c16:uniqueId val="{00000002-210E-4AF3-8CB6-A75BA3780AD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10</c:v>
                </c:pt>
                <c:pt idx="3">
                  <c:v>6</c:v>
                </c:pt>
                <c:pt idx="6">
                  <c:v>7</c:v>
                </c:pt>
                <c:pt idx="9">
                  <c:v>8</c:v>
                </c:pt>
                <c:pt idx="12">
                  <c:v>7</c:v>
                </c:pt>
              </c:numCache>
            </c:numRef>
          </c:val>
          <c:extLst>
            <c:ext xmlns:c16="http://schemas.microsoft.com/office/drawing/2014/chart" uri="{C3380CC4-5D6E-409C-BE32-E72D297353CC}">
              <c16:uniqueId val="{00000003-210E-4AF3-8CB6-A75BA3780AD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c:v>
                </c:pt>
                <c:pt idx="3">
                  <c:v>6</c:v>
                </c:pt>
                <c:pt idx="6">
                  <c:v>8</c:v>
                </c:pt>
                <c:pt idx="9">
                  <c:v>6</c:v>
                </c:pt>
                <c:pt idx="12">
                  <c:v>5</c:v>
                </c:pt>
              </c:numCache>
            </c:numRef>
          </c:val>
          <c:extLst>
            <c:ext xmlns:c16="http://schemas.microsoft.com/office/drawing/2014/chart" uri="{C3380CC4-5D6E-409C-BE32-E72D297353CC}">
              <c16:uniqueId val="{00000004-210E-4AF3-8CB6-A75BA3780AD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10E-4AF3-8CB6-A75BA3780AD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10E-4AF3-8CB6-A75BA3780AD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203</c:v>
                </c:pt>
                <c:pt idx="3">
                  <c:v>209</c:v>
                </c:pt>
                <c:pt idx="6">
                  <c:v>206</c:v>
                </c:pt>
                <c:pt idx="9">
                  <c:v>215</c:v>
                </c:pt>
                <c:pt idx="12">
                  <c:v>217</c:v>
                </c:pt>
              </c:numCache>
            </c:numRef>
          </c:val>
          <c:extLst>
            <c:ext xmlns:c16="http://schemas.microsoft.com/office/drawing/2014/chart" uri="{C3380CC4-5D6E-409C-BE32-E72D297353CC}">
              <c16:uniqueId val="{00000007-210E-4AF3-8CB6-A75BA3780AD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95</c:v>
                </c:pt>
                <c:pt idx="2">
                  <c:v>#N/A</c:v>
                </c:pt>
                <c:pt idx="3">
                  <c:v>#N/A</c:v>
                </c:pt>
                <c:pt idx="4">
                  <c:v>74</c:v>
                </c:pt>
                <c:pt idx="5">
                  <c:v>#N/A</c:v>
                </c:pt>
                <c:pt idx="6">
                  <c:v>#N/A</c:v>
                </c:pt>
                <c:pt idx="7">
                  <c:v>72</c:v>
                </c:pt>
                <c:pt idx="8">
                  <c:v>#N/A</c:v>
                </c:pt>
                <c:pt idx="9">
                  <c:v>#N/A</c:v>
                </c:pt>
                <c:pt idx="10">
                  <c:v>73</c:v>
                </c:pt>
                <c:pt idx="11">
                  <c:v>#N/A</c:v>
                </c:pt>
                <c:pt idx="12">
                  <c:v>#N/A</c:v>
                </c:pt>
                <c:pt idx="13">
                  <c:v>77</c:v>
                </c:pt>
                <c:pt idx="14">
                  <c:v>#N/A</c:v>
                </c:pt>
              </c:numCache>
            </c:numRef>
          </c:val>
          <c:smooth val="0"/>
          <c:extLst>
            <c:ext xmlns:c16="http://schemas.microsoft.com/office/drawing/2014/chart" uri="{C3380CC4-5D6E-409C-BE32-E72D297353CC}">
              <c16:uniqueId val="{00000008-210E-4AF3-8CB6-A75BA3780AD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1436</c:v>
                </c:pt>
                <c:pt idx="5">
                  <c:v>1642</c:v>
                </c:pt>
                <c:pt idx="8">
                  <c:v>1587</c:v>
                </c:pt>
                <c:pt idx="11">
                  <c:v>1623</c:v>
                </c:pt>
                <c:pt idx="14">
                  <c:v>1646</c:v>
                </c:pt>
              </c:numCache>
            </c:numRef>
          </c:val>
          <c:extLst>
            <c:ext xmlns:c16="http://schemas.microsoft.com/office/drawing/2014/chart" uri="{C3380CC4-5D6E-409C-BE32-E72D297353CC}">
              <c16:uniqueId val="{00000000-86DC-4144-8B2D-F8ED7B469C4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135</c:v>
                </c:pt>
                <c:pt idx="5">
                  <c:v>159</c:v>
                </c:pt>
                <c:pt idx="8">
                  <c:v>149</c:v>
                </c:pt>
                <c:pt idx="11">
                  <c:v>136</c:v>
                </c:pt>
                <c:pt idx="14">
                  <c:v>169</c:v>
                </c:pt>
              </c:numCache>
            </c:numRef>
          </c:val>
          <c:extLst>
            <c:ext xmlns:c16="http://schemas.microsoft.com/office/drawing/2014/chart" uri="{C3380CC4-5D6E-409C-BE32-E72D297353CC}">
              <c16:uniqueId val="{00000001-86DC-4144-8B2D-F8ED7B469C4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958</c:v>
                </c:pt>
                <c:pt idx="5">
                  <c:v>1109</c:v>
                </c:pt>
                <c:pt idx="8">
                  <c:v>973</c:v>
                </c:pt>
                <c:pt idx="11">
                  <c:v>1045</c:v>
                </c:pt>
                <c:pt idx="14">
                  <c:v>1118</c:v>
                </c:pt>
              </c:numCache>
            </c:numRef>
          </c:val>
          <c:extLst>
            <c:ext xmlns:c16="http://schemas.microsoft.com/office/drawing/2014/chart" uri="{C3380CC4-5D6E-409C-BE32-E72D297353CC}">
              <c16:uniqueId val="{00000002-86DC-4144-8B2D-F8ED7B469C4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6DC-4144-8B2D-F8ED7B469C4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6DC-4144-8B2D-F8ED7B469C4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6DC-4144-8B2D-F8ED7B469C4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76</c:v>
                </c:pt>
                <c:pt idx="3">
                  <c:v>261</c:v>
                </c:pt>
                <c:pt idx="6">
                  <c:v>261</c:v>
                </c:pt>
                <c:pt idx="9">
                  <c:v>153</c:v>
                </c:pt>
                <c:pt idx="12">
                  <c:v>262</c:v>
                </c:pt>
              </c:numCache>
            </c:numRef>
          </c:val>
          <c:extLst>
            <c:ext xmlns:c16="http://schemas.microsoft.com/office/drawing/2014/chart" uri="{C3380CC4-5D6E-409C-BE32-E72D297353CC}">
              <c16:uniqueId val="{00000006-86DC-4144-8B2D-F8ED7B469C4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41</c:v>
                </c:pt>
                <c:pt idx="3">
                  <c:v>43</c:v>
                </c:pt>
                <c:pt idx="6">
                  <c:v>42</c:v>
                </c:pt>
                <c:pt idx="9">
                  <c:v>37</c:v>
                </c:pt>
                <c:pt idx="12">
                  <c:v>40</c:v>
                </c:pt>
              </c:numCache>
            </c:numRef>
          </c:val>
          <c:extLst>
            <c:ext xmlns:c16="http://schemas.microsoft.com/office/drawing/2014/chart" uri="{C3380CC4-5D6E-409C-BE32-E72D297353CC}">
              <c16:uniqueId val="{00000007-86DC-4144-8B2D-F8ED7B469C4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99</c:v>
                </c:pt>
                <c:pt idx="3">
                  <c:v>97</c:v>
                </c:pt>
                <c:pt idx="6">
                  <c:v>106</c:v>
                </c:pt>
                <c:pt idx="9">
                  <c:v>95</c:v>
                </c:pt>
                <c:pt idx="12">
                  <c:v>75</c:v>
                </c:pt>
              </c:numCache>
            </c:numRef>
          </c:val>
          <c:extLst>
            <c:ext xmlns:c16="http://schemas.microsoft.com/office/drawing/2014/chart" uri="{C3380CC4-5D6E-409C-BE32-E72D297353CC}">
              <c16:uniqueId val="{00000008-86DC-4144-8B2D-F8ED7B469C4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6DC-4144-8B2D-F8ED7B469C4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2165</c:v>
                </c:pt>
                <c:pt idx="3">
                  <c:v>2198</c:v>
                </c:pt>
                <c:pt idx="6">
                  <c:v>2175</c:v>
                </c:pt>
                <c:pt idx="9">
                  <c:v>2189</c:v>
                </c:pt>
                <c:pt idx="12">
                  <c:v>2303</c:v>
                </c:pt>
              </c:numCache>
            </c:numRef>
          </c:val>
          <c:extLst>
            <c:ext xmlns:c16="http://schemas.microsoft.com/office/drawing/2014/chart" uri="{C3380CC4-5D6E-409C-BE32-E72D297353CC}">
              <c16:uniqueId val="{0000000A-86DC-4144-8B2D-F8ED7B469C4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6DC-4144-8B2D-F8ED7B469C4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734</c:v>
                </c:pt>
                <c:pt idx="1">
                  <c:v>773</c:v>
                </c:pt>
                <c:pt idx="2">
                  <c:v>817</c:v>
                </c:pt>
              </c:numCache>
            </c:numRef>
          </c:val>
          <c:extLst>
            <c:ext xmlns:c16="http://schemas.microsoft.com/office/drawing/2014/chart" uri="{C3380CC4-5D6E-409C-BE32-E72D297353CC}">
              <c16:uniqueId val="{00000000-4416-4CC6-8E7F-D73E056348D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39</c:v>
                </c:pt>
                <c:pt idx="1">
                  <c:v>39</c:v>
                </c:pt>
                <c:pt idx="2">
                  <c:v>78</c:v>
                </c:pt>
              </c:numCache>
            </c:numRef>
          </c:val>
          <c:extLst>
            <c:ext xmlns:c16="http://schemas.microsoft.com/office/drawing/2014/chart" uri="{C3380CC4-5D6E-409C-BE32-E72D297353CC}">
              <c16:uniqueId val="{00000001-4416-4CC6-8E7F-D73E056348D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172</c:v>
                </c:pt>
                <c:pt idx="1">
                  <c:v>183</c:v>
                </c:pt>
                <c:pt idx="2">
                  <c:v>191</c:v>
                </c:pt>
              </c:numCache>
            </c:numRef>
          </c:val>
          <c:extLst>
            <c:ext xmlns:c16="http://schemas.microsoft.com/office/drawing/2014/chart" uri="{C3380CC4-5D6E-409C-BE32-E72D297353CC}">
              <c16:uniqueId val="{00000002-4416-4CC6-8E7F-D73E056348D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{71F7DB53-D748-40F3-B043-04E13AE38436}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98B-4147-B3BB-CCFFD49F255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{B1BC67A9-9220-4633-9098-79E8950DFD21}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98B-4147-B3BB-CCFFD49F255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{0CF5BECC-DDE9-4E47-B666-835B6685BA44}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98B-4147-B3BB-CCFFD49F255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{C71F663D-F518-4F08-B31D-F770014BD8F1}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98B-4147-B3BB-CCFFD49F255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{0326D703-0F81-4B3A-BF62-B5DBD81BA93B}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98B-4147-B3BB-CCFFD49F255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{0371891B-22E9-4C16-9449-43B3C141D152}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98B-4147-B3BB-CCFFD49F255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{3B6B0CE8-0F78-477F-9486-5A4DF5C9282B}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98B-4147-B3BB-CCFFD49F255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{755266E4-190C-4903-A121-96DC60F6D63E}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98B-4147-B3BB-CCFFD49F255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{B4C84CC7-E7A4-4F28-BF44-EFD2F0BE5321}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98B-4147-B3BB-CCFFD49F255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56.1</c:v>
                </c:pt>
                <c:pt idx="8">
                  <c:v>57.2</c:v>
                </c:pt>
                <c:pt idx="16">
                  <c:v>58.9</c:v>
                </c:pt>
                <c:pt idx="24">
                  <c:v>60.5</c:v>
                </c:pt>
                <c:pt idx="32">
                  <c:v>61.7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98B-4147-B3BB-CCFFD49F255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{8DF93007-AE43-491B-9BC2-9A27FE9F77B5}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98B-4147-B3BB-CCFFD49F255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{9765A1A8-ADB9-49D2-B8F6-BE3E10385C3E}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98B-4147-B3BB-CCFFD49F255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{9DA95203-495E-4531-AF97-E00F442B1A4E}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98B-4147-B3BB-CCFFD49F255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{3AB145A1-EDD0-4F8C-92A2-9C51D8926D57}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98B-4147-B3BB-CCFFD49F255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{08635570-AED6-4049-AF8A-78F176B7E7CC}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98B-4147-B3BB-CCFFD49F2554}"/>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{34E48A50-8BC3-4B27-9F4F-6BDABDB374F7}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98B-4147-B3BB-CCFFD49F2554}"/>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{1D8497AA-29CC-401A-ABAE-BCF4AD5065C2}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98B-4147-B3BB-CCFFD49F2554}"/>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{45B2DD58-D251-458E-8529-F3C35492E3E2}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98B-4147-B3BB-CCFFD49F2554}"/>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{C62FE2B8-C476-4237-A7BD-9D7378DF6DC3}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98B-4147-B3BB-CCFFD49F255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98B-4147-B3BB-CCFFD49F2554}"/>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{C1203671-5854-4B79-9296-927392A49302}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8B5-46FC-8236-C97BDEEE113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{EA881E1E-7832-4BFC-8EB8-EFDAFD2E52AD}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8B5-46FC-8236-C97BDEEE113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{184ED40C-BD77-4F31-AC9A-409C63FBE326}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8B5-46FC-8236-C97BDEEE113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{BCB1A46D-018C-4969-AA25-CBC3703EA1DA}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8B5-46FC-8236-C97BDEEE113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{4595C407-5917-4B57-BDE5-B8F40219BDBF}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8B5-46FC-8236-C97BDEEE1139}"/>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{F4BA364C-50B2-464A-B995-FAE55AB53B90}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8B5-46FC-8236-C97BDEEE1139}"/>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{CD3E9B13-376F-45A8-A798-032D3E8EDFC3}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8B5-46FC-8236-C97BDEEE1139}"/>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{BEB995D6-3026-48C4-8F93-3B305CFAFF48}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8B5-46FC-8236-C97BDEEE1139}"/>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{F78B9CBB-73C9-47B3-B1EE-B31F240296D9}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8B5-46FC-8236-C97BDEEE113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c:v>
                </c:pt>
                <c:pt idx="8">
                  <c:v>9.1999999999999993</c:v>
                </c:pt>
                <c:pt idx="16">
                  <c:v>8.3000000000000007</c:v>
                </c:pt>
                <c:pt idx="24">
                  <c:v>7.5</c:v>
                </c:pt>
                <c:pt idx="32">
                  <c:v>7.1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8B5-46FC-8236-C97BDEEE113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{D2F8758A-6703-45CC-98CD-3BAF6CCC73EF}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8B5-46FC-8236-C97BDEEE113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{8111EABB-EEC9-41C0-A5D0-ED67E388D0C6}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8B5-46FC-8236-C97BDEEE113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{4CAF0BE7-1630-4CEF-9B56-3C2D752B9725}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8B5-46FC-8236-C97BDEEE113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{4A4659F2-6BC9-4074-86A5-F1AF7351D3E3}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8B5-46FC-8236-C97BDEEE113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{9256BF6A-FE62-4DB2-8ADF-B2699EE07258}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8B5-46FC-8236-C97BDEEE1139}"/>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{806648ED-84AF-4F80-9DC2-F41E76845BDE}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8B5-46FC-8236-C97BDEEE1139}"/>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{458839AA-1585-47EC-AD7B-21956DEDD413}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8B5-46FC-8236-C97BDEEE1139}"/>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{28D50C9B-BC69-40AE-B5EF-2610017E2979}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8B5-46FC-8236-C97BDEEE1139}"/>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{8379E9F1-86D8-47F6-B731-B6FE38978782}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8B5-46FC-8236-C97BDEEE113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8B5-46FC-8236-C97BDEEE1139}"/>
            </c:ext>
          </c:extLst>
        </c:ser>
        <c:dLbls>
          <c:showLegendKey val="0"/>
          <c:showVal val="1"/>
          <c:showCatName val="0"/>
          <c:showSerName val="0"/>
          <c:showPercent val="0"/>
          <c:showBubbleSize val="0"/>
        </c:dLbls>
        <c:axId val="84219776"/>
        <c:axId val="84234240"/>
      </c:scatterChart>
      <c:valAx>
        <c:axId val="84219776"/>
        <c:scaling>
          <c:orientation val="maxMin"/>
          <c:max val="7.6"/>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熊本県産山村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８年熊本地震災害復旧事業、産山学園校舎の大規模改修、村道新設改良を実施してきた結果、元利償還金の額は年々増加している。今後も小さな拠点事業などの借入の償還が控えており、元利償還金は増加していくと考えられ、令和７年から９年に償還額のピークを迎える。</a:t>
          </a:r>
        </a:p>
        <a:p>
          <a:r>
            <a:rPr kumimoji="1" lang="ja-JP" altLang="en-US" sz="1400">
              <a:latin typeface="ＭＳ ゴシック" pitchFamily="49" charset="-128"/>
              <a:ea typeface="ＭＳ ゴシック" pitchFamily="49" charset="-128"/>
            </a:rPr>
            <a:t>　今後とも、緊急度・住民のニーズの把握に基づいた的確な事業実施を行い、起債の新規発行抑制と併せて計画的な活用に努めていく。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平成２８年熊本地震における災害廃棄物処理に係る地方債の元利償還金相当額を積立たことにより増加。その後取崩し行っていることから、徐々に減少している。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熊本県産山村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地方債残高は前年度から</a:t>
          </a:r>
          <a:r>
            <a:rPr kumimoji="1" lang="en-US" altLang="ja-JP" sz="1400">
              <a:latin typeface="ＭＳ ゴシック" pitchFamily="49" charset="-128"/>
              <a:ea typeface="ＭＳ ゴシック" pitchFamily="49" charset="-128"/>
            </a:rPr>
            <a:t>114</a:t>
          </a:r>
          <a:r>
            <a:rPr kumimoji="1" lang="ja-JP" altLang="en-US" sz="1400">
              <a:latin typeface="ＭＳ ゴシック" pitchFamily="49" charset="-128"/>
              <a:ea typeface="ＭＳ ゴシック" pitchFamily="49" charset="-128"/>
            </a:rPr>
            <a:t>百万円増加しており、分子全体は</a:t>
          </a:r>
          <a:r>
            <a:rPr kumimoji="1" lang="en-US" altLang="ja-JP" sz="1400">
              <a:latin typeface="ＭＳ ゴシック" pitchFamily="49" charset="-128"/>
              <a:ea typeface="ＭＳ ゴシック" pitchFamily="49" charset="-128"/>
            </a:rPr>
            <a:t>206</a:t>
          </a:r>
          <a:r>
            <a:rPr kumimoji="1" lang="ja-JP" altLang="en-US" sz="1400">
              <a:latin typeface="ＭＳ ゴシック" pitchFamily="49" charset="-128"/>
              <a:ea typeface="ＭＳ ゴシック" pitchFamily="49" charset="-128"/>
            </a:rPr>
            <a:t>百万円増加しているものの、充当可能基金や特定収入が</a:t>
          </a:r>
          <a:r>
            <a:rPr kumimoji="1" lang="en-US" altLang="ja-JP" sz="1400">
              <a:latin typeface="ＭＳ ゴシック" pitchFamily="49" charset="-128"/>
              <a:ea typeface="ＭＳ ゴシック" pitchFamily="49" charset="-128"/>
            </a:rPr>
            <a:t>129</a:t>
          </a:r>
          <a:r>
            <a:rPr kumimoji="1" lang="ja-JP" altLang="en-US" sz="1400">
              <a:latin typeface="ＭＳ ゴシック" pitchFamily="49" charset="-128"/>
              <a:ea typeface="ＭＳ ゴシック" pitchFamily="49" charset="-128"/>
            </a:rPr>
            <a:t>百万円増加したため、将来負担比率はマイナスを維持している。</a:t>
          </a:r>
        </a:p>
        <a:p>
          <a:r>
            <a:rPr kumimoji="1" lang="ja-JP" altLang="en-US" sz="1400">
              <a:latin typeface="ＭＳ ゴシック" pitchFamily="49" charset="-128"/>
              <a:ea typeface="ＭＳ ゴシック" pitchFamily="49" charset="-128"/>
            </a:rPr>
            <a:t>　地方債残高は今後も上昇することから、将来負担比率も少しずつ悪化すると考えられる。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熊本県産山村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臨時財政対策債借入に伴う交付税の追加交付分の積立、森林環境譲与税の積立、決算余剰金の積立により全体額として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今年度は、交付税の追加交付などにより基金が増額したが、増加分は翌年度以降取崩し償還等に充当していくため、減少する見込み。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産山村創生基金：人材育成、地方創生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熊本地震復興基金：熊本地からの復興、災害対策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ふるさと寄附基金：環境保全、教育振興等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災害対策基金：災害対応</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ふるさと水と土保全対策基金：土地改良施設の機能向上</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産山村創生基金は利子の積立により増加。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熊本地震復興基金は事業実施に伴い減少。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ふるさと寄附基金事業実施に伴い減少。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災害対策基金は災害時に備え積立。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各基金共に事業目的沿って活用を検討。災害対策基金は災害時に備え毎年度多少なりとも積み増していく予定。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決算余剰金や不測の事態に備え積立を実施し、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安定的な財政運営のため、現在の基金残高を維持。コロナ後の社会状況を見据え、必要とあらば大胆な事業実施を検討し、取り崩しも行う。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臨時財政対策債償還分として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百万円積立たため。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償還時に財源として充当予定。熊本地震以前の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百万円前後まで戻す予定。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4D9B3DC-01A8-4618-A91E-B50578335B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8D23BC9-5A06-4801-8B0A-16EBCD77D0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563BA021-11CF-4A71-98D3-14E7DE41654F}"/>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69C44954-DD40-4749-9B15-ED5E3656C891}"/>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5DEE79E4-A53F-42A0-9A8B-66FCBC35F38C}"/>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CCAB8117-91B3-41D5-BF53-A9118D671463}"/>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93CFD66-86CB-496D-9598-B1587BFD7148}"/>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E68F7B63-DF4E-45AF-8237-2AAE4F8D39E4}"/>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3E3F37D4-C090-49BE-9D2F-60A3432238E9}"/>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9513152A-B674-4A6A-98A8-2611E76519F8}"/>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E4B0E210-E03F-4D69-B6AE-2505BB935EB7}"/>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37972E37-DAFC-4BB9-981B-15172284DB7C}"/>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20A5D8A8-938B-4DCA-AEF8-202907F086B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A2FEF85B-9823-4C4B-AA42-41DD20E4FD8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8EFC00E2-F9E1-4A84-8B74-E651863FCC6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5AFB8685-B65D-42A2-B97C-2CBDA14D427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熊本県産山村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FC0C8E97-E1E7-41EA-AED0-87F22CD4CA6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B0677263-1872-4D94-B36C-55F7EE9229A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B7A4286E-1161-4875-86C6-99B9D1AF2A2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38B3AE21-3338-4DE4-9AFB-96B7007C9A5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531F82F3-D22E-4852-A620-7A63E995090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9EE36DAD-8600-415A-A678-652D63B366B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1,416
1,379
60.81
2,762,558
2,613,483
133,059
1,279,146
2,302,927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BFC34559-17EA-43E0-9D8E-5053C224E0B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D54D3021-4AE8-4F65-8A6B-DE865479894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790C9B95-B303-4A10-B578-B744F14A314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B15370A7-013A-4831-81C8-8D8D966B887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297176A8-4E10-42B3-B719-5EA89ACF48D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837A3273-BB4C-4186-8F61-E00F968D1EA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55E1E9E2-27A3-405D-A7CC-90EC85ACEA4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83864F28-DB74-4C8E-AF46-65604E38FF6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F69DA89-3669-4B8E-8731-EE6EAB72CAF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F77CCD69-71CC-4E54-B77B-75170E28683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382EE786-7B75-4C48-B464-D057EA56F1E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CB879293-8D95-4705-B436-660A4851E1F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AC606F15-AD12-45F3-B59C-F4C9A2707EA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69486389-B97D-4E95-9B2A-F90668FB3E0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4F2A104-F95B-4EC1-A4F1-46896C87531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C45CE313-E188-4335-B947-C44E8296B46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EE876AF7-24CE-483F-BC18-77F8C364C54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C3B9C3E2-D790-4854-A808-A7DA94E9D4F4}"/>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201CDF01-C7AA-47A5-8976-BF28DECF28B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176B7063-7E3E-4332-AE55-58C57F598EAB}"/>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D5B040F5-0A6C-46E3-9E63-76625DCC00B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9CFAFB7F-12A4-45A0-9D8F-6A612D207FE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C0CCACEB-6E11-488E-A05E-2DDA723E33B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947B72D-18E3-499F-93ED-0D94313B2CC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9C6F7233-1B18-48BA-A39E-D8DA3D19CDD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5BA5C7E-D3A1-4D94-8019-11A063A41C9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9001086F-AF76-4BA2-B8DB-2F4F5F43F27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83D6B016-F11C-4452-BA77-E973993CBD8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EA498A93-DD3A-4188-9B80-7B8C6CEEA97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731AE501-2F74-470A-96DF-E802C9831DA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8899545C-52D2-47E1-A3C6-97F66456452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3689A5A2-EEB5-4C8C-81DB-76730A195AF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89BDEB2A-88CE-4775-88B5-6C752A37B26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8B4AF432-B225-4DBA-8958-EBF79450E36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64228BBA-DC34-4F1C-AB73-DDD649E33EE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整備時がら有形固定資産減価償却率は増加傾向にあり、類似団体と同水準で推移している。令和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年度にかけて</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増加した。令和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年度は片俣団地や上止り団地、アグリセンター等の整備が実施されたが減価償却費が上回ったためである。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D18CFCDF-3B94-4FF0-9260-BC90D8D1F02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6E24B079-456B-4262-9490-7C87B5451B1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C4D2F0D0-C59A-4C63-8534-FFB2F40B41B4}"/>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4A50CF54-B628-46F2-A8A5-C8C062264F5B}"/>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3260EA31-C8B9-44B1-9B5D-CD615A0EB184}"/>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BED4DBC5-42A6-4343-BD01-1FD89623FF18}"/>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A50AFAFC-9A9D-49A2-B2ED-AFA750EC54A5}"/>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A59A3A78-96B5-484D-9A41-ED58215BBFA1}"/>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91BE32BE-1819-4502-86B7-867405DA7968}"/>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1D9F8A12-890D-447C-972F-684499E13D51}"/>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1A4B2F1B-831F-4B2D-AB56-D2AB2C6D57FC}"/>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42E81587-172E-465A-8551-138C45164EE1}"/>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4ECD5FCE-A839-4486-9D8A-ECC5D77479FB}"/>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1844D23F-4E9A-4CC7-861A-70EBEF105ACF}"/>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88217F22-0DA9-4386-9689-7AB1E62518C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521449E0-0BBB-4597-BDD1-5BE62EEC1E9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7852CE15-B584-4B65-AEA7-46A01DCFEF91}"/>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63D62A30-127C-4614-BC0D-69CA48CDA9B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7" name="直線コネクタ 76">
          <a:extLst>
            <a:ext uri="{FF2B5EF4-FFF2-40B4-BE49-F238E27FC236}">
              <a16:creationId xmlns:a16="http://schemas.microsoft.com/office/drawing/2014/main" id="{353F8D6F-32AB-4C29-AE86-47B0F0C09E75}"/>
            </a:ext>
          </a:extLst>
        </xdr:cNvPr>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8" name="有形固定資産減価償却率最小値テキスト">
          <a:extLst>
            <a:ext uri="{FF2B5EF4-FFF2-40B4-BE49-F238E27FC236}">
              <a16:creationId xmlns:a16="http://schemas.microsoft.com/office/drawing/2014/main" id="{3419592D-EE58-4CBC-8E7D-8B62281A6B56}"/>
            </a:ext>
          </a:extLst>
        </xdr:cNvPr>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9" name="直線コネクタ 78">
          <a:extLst>
            <a:ext uri="{FF2B5EF4-FFF2-40B4-BE49-F238E27FC236}">
              <a16:creationId xmlns:a16="http://schemas.microsoft.com/office/drawing/2014/main" id="{F6A6B7CC-5577-4C16-B984-EB1034A83BB6}"/>
            </a:ext>
          </a:extLst>
        </xdr:cNvPr>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80" name="有形固定資産減価償却率最大値テキスト">
          <a:extLst>
            <a:ext uri="{FF2B5EF4-FFF2-40B4-BE49-F238E27FC236}">
              <a16:creationId xmlns:a16="http://schemas.microsoft.com/office/drawing/2014/main" id="{C3C1E80E-49CC-44C7-9070-58AEE0EF6D3B}"/>
            </a:ext>
          </a:extLst>
        </xdr:cNvPr>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81" name="直線コネクタ 80">
          <a:extLst>
            <a:ext uri="{FF2B5EF4-FFF2-40B4-BE49-F238E27FC236}">
              <a16:creationId xmlns:a16="http://schemas.microsoft.com/office/drawing/2014/main" id="{456006E7-7ED4-408E-85EC-86D829005D21}"/>
            </a:ext>
          </a:extLst>
        </xdr:cNvPr>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98805</xdr:rowOff>
    </xdr:from>
    <xdr:ext cx="405111" cy="259045"/>
    <xdr:sp macro="" textlink="">
      <xdr:nvSpPr>
        <xdr:cNvPr id="82" name="有形固定資産減価償却率平均値テキスト">
          <a:extLst>
            <a:ext uri="{FF2B5EF4-FFF2-40B4-BE49-F238E27FC236}">
              <a16:creationId xmlns:a16="http://schemas.microsoft.com/office/drawing/2014/main" id="{E0BBB9E8-908A-4E6D-BB45-FFE27A0D2EE4}"/>
            </a:ext>
          </a:extLst>
        </xdr:cNvPr>
        <xdr:cNvSpPr txBox="1"/>
      </xdr:nvSpPr>
      <xdr:spPr>
        <a:xfrm>
          <a:off x="4813300" y="6185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3" name="フローチャート: 判断 82">
          <a:extLst>
            <a:ext uri="{FF2B5EF4-FFF2-40B4-BE49-F238E27FC236}">
              <a16:creationId xmlns:a16="http://schemas.microsoft.com/office/drawing/2014/main" id="{77188F2F-040E-4EB8-AD8C-F9022FC82212}"/>
            </a:ext>
          </a:extLst>
        </xdr:cNvPr>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4" name="フローチャート: 判断 83">
          <a:extLst>
            <a:ext uri="{FF2B5EF4-FFF2-40B4-BE49-F238E27FC236}">
              <a16:creationId xmlns:a16="http://schemas.microsoft.com/office/drawing/2014/main" id="{68306CE9-51DB-4566-91C7-E691EDC97315}"/>
            </a:ext>
          </a:extLst>
        </xdr:cNvPr>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5" name="フローチャート: 判断 84">
          <a:extLst>
            <a:ext uri="{FF2B5EF4-FFF2-40B4-BE49-F238E27FC236}">
              <a16:creationId xmlns:a16="http://schemas.microsoft.com/office/drawing/2014/main" id="{7EBC9A5D-EF04-47B3-8351-C8599A01D6FD}"/>
            </a:ext>
          </a:extLst>
        </xdr:cNvPr>
        <xdr:cNvSpPr/>
      </xdr:nvSpPr>
      <xdr:spPr>
        <a:xfrm>
          <a:off x="3238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6" name="フローチャート: 判断 85">
          <a:extLst>
            <a:ext uri="{FF2B5EF4-FFF2-40B4-BE49-F238E27FC236}">
              <a16:creationId xmlns:a16="http://schemas.microsoft.com/office/drawing/2014/main" id="{7A82E261-F8E5-4663-9D97-8E10B16D9F2F}"/>
            </a:ext>
          </a:extLst>
        </xdr:cNvPr>
        <xdr:cNvSpPr/>
      </xdr:nvSpPr>
      <xdr:spPr>
        <a:xfrm>
          <a:off x="2476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7" name="フローチャート: 判断 86">
          <a:extLst>
            <a:ext uri="{FF2B5EF4-FFF2-40B4-BE49-F238E27FC236}">
              <a16:creationId xmlns:a16="http://schemas.microsoft.com/office/drawing/2014/main" id="{CCB32316-DDE1-4F66-A358-86CCFB6C8C8D}"/>
            </a:ext>
          </a:extLst>
        </xdr:cNvPr>
        <xdr:cNvSpPr/>
      </xdr:nvSpPr>
      <xdr:spPr>
        <a:xfrm>
          <a:off x="1714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34246F73-653C-4C9F-AAC1-6707250977E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7F0674A8-5E6D-4B4B-9D3A-8DCA6E63258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8557465D-9544-40E9-9181-36ACF2F8C5E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D02D173A-0F4B-4D86-8B96-A6E6AA50717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4C4C2180-F9AC-4DBF-ACF6-02D9A64E18A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101872</xdr:rowOff>
    </xdr:from>
    <xdr:to>
      <xdr:col>23</xdr:col>
      <xdr:colOff>136525</xdr:colOff>
      <xdr:row>32</xdr:row>
      <xdr:rowOff>32022</xdr:rowOff>
    </xdr:to>
    <xdr:sp macro="" textlink="">
      <xdr:nvSpPr>
        <xdr:cNvPr id="93" name="楕円 92">
          <a:extLst>
            <a:ext uri="{FF2B5EF4-FFF2-40B4-BE49-F238E27FC236}">
              <a16:creationId xmlns:a16="http://schemas.microsoft.com/office/drawing/2014/main" id="{1034EFE9-E467-4262-80BB-869CC7C5AC58}"/>
            </a:ext>
          </a:extLst>
        </xdr:cNvPr>
        <xdr:cNvSpPr/>
      </xdr:nvSpPr>
      <xdr:spPr>
        <a:xfrm>
          <a:off x="4711700" y="618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124749</xdr:rowOff>
    </xdr:from>
    <xdr:ext cx="405111" cy="259045"/>
    <xdr:sp macro="" textlink="">
      <xdr:nvSpPr>
        <xdr:cNvPr id="94" name="有形固定資産減価償却率該当値テキスト">
          <a:extLst>
            <a:ext uri="{FF2B5EF4-FFF2-40B4-BE49-F238E27FC236}">
              <a16:creationId xmlns:a16="http://schemas.microsoft.com/office/drawing/2014/main" id="{97A3A78A-EEC2-4AC7-A776-2C7A3A1F14B0}"/>
            </a:ext>
          </a:extLst>
        </xdr:cNvPr>
        <xdr:cNvSpPr txBox="1"/>
      </xdr:nvSpPr>
      <xdr:spPr>
        <a:xfrm>
          <a:off x="4813300"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64861</xdr:rowOff>
    </xdr:from>
    <xdr:to>
      <xdr:col>19</xdr:col>
      <xdr:colOff>187325</xdr:colOff>
      <xdr:row>31</xdr:row>
      <xdr:rowOff>166461</xdr:rowOff>
    </xdr:to>
    <xdr:sp macro="" textlink="">
      <xdr:nvSpPr>
        <xdr:cNvPr id="95" name="楕円 94">
          <a:extLst>
            <a:ext uri="{FF2B5EF4-FFF2-40B4-BE49-F238E27FC236}">
              <a16:creationId xmlns:a16="http://schemas.microsoft.com/office/drawing/2014/main" id="{1BF378F8-01A1-41D4-B8C3-64FBF04E28AA}"/>
            </a:ext>
          </a:extLst>
        </xdr:cNvPr>
        <xdr:cNvSpPr/>
      </xdr:nvSpPr>
      <xdr:spPr>
        <a:xfrm>
          <a:off x="4000500" y="615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115661</xdr:rowOff>
    </xdr:from>
    <xdr:to>
      <xdr:col>23</xdr:col>
      <xdr:colOff>85725</xdr:colOff>
      <xdr:row>31</xdr:row>
      <xdr:rowOff>152672</xdr:rowOff>
    </xdr:to>
    <xdr:cxnSp macro="">
      <xdr:nvCxnSpPr>
        <xdr:cNvPr id="96" name="直線コネクタ 95">
          <a:extLst>
            <a:ext uri="{FF2B5EF4-FFF2-40B4-BE49-F238E27FC236}">
              <a16:creationId xmlns:a16="http://schemas.microsoft.com/office/drawing/2014/main" id="{9B087535-DE5B-464A-A303-E2A210D9FA4B}"/>
            </a:ext>
          </a:extLst>
        </xdr:cNvPr>
        <xdr:cNvCxnSpPr/>
      </xdr:nvCxnSpPr>
      <xdr:spPr>
        <a:xfrm>
          <a:off x="4051300" y="6202136"/>
          <a:ext cx="711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15512</xdr:rowOff>
    </xdr:from>
    <xdr:to>
      <xdr:col>15</xdr:col>
      <xdr:colOff>187325</xdr:colOff>
      <xdr:row>31</xdr:row>
      <xdr:rowOff>117112</xdr:rowOff>
    </xdr:to>
    <xdr:sp macro="" textlink="">
      <xdr:nvSpPr>
        <xdr:cNvPr id="97" name="楕円 96">
          <a:extLst>
            <a:ext uri="{FF2B5EF4-FFF2-40B4-BE49-F238E27FC236}">
              <a16:creationId xmlns:a16="http://schemas.microsoft.com/office/drawing/2014/main" id="{8F4415F5-D9F1-4724-985C-0F20BE43A457}"/>
            </a:ext>
          </a:extLst>
        </xdr:cNvPr>
        <xdr:cNvSpPr/>
      </xdr:nvSpPr>
      <xdr:spPr>
        <a:xfrm>
          <a:off x="3238500" y="610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66312</xdr:rowOff>
    </xdr:from>
    <xdr:to>
      <xdr:col>19</xdr:col>
      <xdr:colOff>136525</xdr:colOff>
      <xdr:row>31</xdr:row>
      <xdr:rowOff>115661</xdr:rowOff>
    </xdr:to>
    <xdr:cxnSp macro="">
      <xdr:nvCxnSpPr>
        <xdr:cNvPr id="98" name="直線コネクタ 97">
          <a:extLst>
            <a:ext uri="{FF2B5EF4-FFF2-40B4-BE49-F238E27FC236}">
              <a16:creationId xmlns:a16="http://schemas.microsoft.com/office/drawing/2014/main" id="{2A9BF352-7E52-45B5-99B5-8111C9778BC7}"/>
            </a:ext>
          </a:extLst>
        </xdr:cNvPr>
        <xdr:cNvCxnSpPr/>
      </xdr:nvCxnSpPr>
      <xdr:spPr>
        <a:xfrm>
          <a:off x="3289300" y="6152787"/>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134529</xdr:rowOff>
    </xdr:from>
    <xdr:to>
      <xdr:col>11</xdr:col>
      <xdr:colOff>187325</xdr:colOff>
      <xdr:row>31</xdr:row>
      <xdr:rowOff>64679</xdr:rowOff>
    </xdr:to>
    <xdr:sp macro="" textlink="">
      <xdr:nvSpPr>
        <xdr:cNvPr id="99" name="楕円 98">
          <a:extLst>
            <a:ext uri="{FF2B5EF4-FFF2-40B4-BE49-F238E27FC236}">
              <a16:creationId xmlns:a16="http://schemas.microsoft.com/office/drawing/2014/main" id="{6931C455-194D-4ED4-8A74-B1A4AEAE296D}"/>
            </a:ext>
          </a:extLst>
        </xdr:cNvPr>
        <xdr:cNvSpPr/>
      </xdr:nvSpPr>
      <xdr:spPr>
        <a:xfrm>
          <a:off x="2476500" y="604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13879</xdr:rowOff>
    </xdr:from>
    <xdr:to>
      <xdr:col>15</xdr:col>
      <xdr:colOff>136525</xdr:colOff>
      <xdr:row>31</xdr:row>
      <xdr:rowOff>66312</xdr:rowOff>
    </xdr:to>
    <xdr:cxnSp macro="">
      <xdr:nvCxnSpPr>
        <xdr:cNvPr id="100" name="直線コネクタ 99">
          <a:extLst>
            <a:ext uri="{FF2B5EF4-FFF2-40B4-BE49-F238E27FC236}">
              <a16:creationId xmlns:a16="http://schemas.microsoft.com/office/drawing/2014/main" id="{49E77B48-7B65-4598-822F-9BDD987E14CB}"/>
            </a:ext>
          </a:extLst>
        </xdr:cNvPr>
        <xdr:cNvCxnSpPr/>
      </xdr:nvCxnSpPr>
      <xdr:spPr>
        <a:xfrm>
          <a:off x="2527300" y="6100354"/>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100602</xdr:rowOff>
    </xdr:from>
    <xdr:to>
      <xdr:col>7</xdr:col>
      <xdr:colOff>187325</xdr:colOff>
      <xdr:row>31</xdr:row>
      <xdr:rowOff>30752</xdr:rowOff>
    </xdr:to>
    <xdr:sp macro="" textlink="">
      <xdr:nvSpPr>
        <xdr:cNvPr id="101" name="楕円 100">
          <a:extLst>
            <a:ext uri="{FF2B5EF4-FFF2-40B4-BE49-F238E27FC236}">
              <a16:creationId xmlns:a16="http://schemas.microsoft.com/office/drawing/2014/main" id="{CAF28B47-49BC-434C-99AF-7493769EDEFE}"/>
            </a:ext>
          </a:extLst>
        </xdr:cNvPr>
        <xdr:cNvSpPr/>
      </xdr:nvSpPr>
      <xdr:spPr>
        <a:xfrm>
          <a:off x="1714500" y="601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151402</xdr:rowOff>
    </xdr:from>
    <xdr:to>
      <xdr:col>11</xdr:col>
      <xdr:colOff>136525</xdr:colOff>
      <xdr:row>31</xdr:row>
      <xdr:rowOff>13879</xdr:rowOff>
    </xdr:to>
    <xdr:cxnSp macro="">
      <xdr:nvCxnSpPr>
        <xdr:cNvPr id="102" name="直線コネクタ 101">
          <a:extLst>
            <a:ext uri="{FF2B5EF4-FFF2-40B4-BE49-F238E27FC236}">
              <a16:creationId xmlns:a16="http://schemas.microsoft.com/office/drawing/2014/main" id="{3892AE06-4DF8-4282-B4FC-A86958886F86}"/>
            </a:ext>
          </a:extLst>
        </xdr:cNvPr>
        <xdr:cNvCxnSpPr/>
      </xdr:nvCxnSpPr>
      <xdr:spPr>
        <a:xfrm>
          <a:off x="1765300" y="6066427"/>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4644</xdr:rowOff>
    </xdr:from>
    <xdr:ext cx="405111" cy="259045"/>
    <xdr:sp macro="" textlink="">
      <xdr:nvSpPr>
        <xdr:cNvPr id="103" name="n_1aveValue有形固定資産減価償却率">
          <a:extLst>
            <a:ext uri="{FF2B5EF4-FFF2-40B4-BE49-F238E27FC236}">
              <a16:creationId xmlns:a16="http://schemas.microsoft.com/office/drawing/2014/main" id="{CAE64F19-5881-4BE1-8F5C-39C288AF1772}"/>
            </a:ext>
          </a:extLst>
        </xdr:cNvPr>
        <xdr:cNvSpPr txBox="1"/>
      </xdr:nvSpPr>
      <xdr:spPr>
        <a:xfrm>
          <a:off x="3836044" y="626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154503</xdr:rowOff>
    </xdr:from>
    <xdr:ext cx="405111" cy="259045"/>
    <xdr:sp macro="" textlink="">
      <xdr:nvSpPr>
        <xdr:cNvPr id="104" name="n_2aveValue有形固定資産減価償却率">
          <a:extLst>
            <a:ext uri="{FF2B5EF4-FFF2-40B4-BE49-F238E27FC236}">
              <a16:creationId xmlns:a16="http://schemas.microsoft.com/office/drawing/2014/main" id="{32C1A24F-C188-4F30-886C-8B819887E6DA}"/>
            </a:ext>
          </a:extLst>
        </xdr:cNvPr>
        <xdr:cNvSpPr txBox="1"/>
      </xdr:nvSpPr>
      <xdr:spPr>
        <a:xfrm>
          <a:off x="3086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120576</xdr:rowOff>
    </xdr:from>
    <xdr:ext cx="405111" cy="259045"/>
    <xdr:sp macro="" textlink="">
      <xdr:nvSpPr>
        <xdr:cNvPr id="105" name="n_3aveValue有形固定資産減価償却率">
          <a:extLst>
            <a:ext uri="{FF2B5EF4-FFF2-40B4-BE49-F238E27FC236}">
              <a16:creationId xmlns:a16="http://schemas.microsoft.com/office/drawing/2014/main" id="{6218CBBA-6B88-48CF-BE69-303CBF318B95}"/>
            </a:ext>
          </a:extLst>
        </xdr:cNvPr>
        <xdr:cNvSpPr txBox="1"/>
      </xdr:nvSpPr>
      <xdr:spPr>
        <a:xfrm>
          <a:off x="23247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71228</xdr:rowOff>
    </xdr:from>
    <xdr:ext cx="405111" cy="259045"/>
    <xdr:sp macro="" textlink="">
      <xdr:nvSpPr>
        <xdr:cNvPr id="106" name="n_4aveValue有形固定資産減価償却率">
          <a:extLst>
            <a:ext uri="{FF2B5EF4-FFF2-40B4-BE49-F238E27FC236}">
              <a16:creationId xmlns:a16="http://schemas.microsoft.com/office/drawing/2014/main" id="{907BCB4E-FEBF-4DDE-A33D-C50E217F759C}"/>
            </a:ext>
          </a:extLst>
        </xdr:cNvPr>
        <xdr:cNvSpPr txBox="1"/>
      </xdr:nvSpPr>
      <xdr:spPr>
        <a:xfrm>
          <a:off x="1562744" y="6157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11538</xdr:rowOff>
    </xdr:from>
    <xdr:ext cx="405111" cy="259045"/>
    <xdr:sp macro="" textlink="">
      <xdr:nvSpPr>
        <xdr:cNvPr id="107" name="n_1mainValue有形固定資産減価償却率">
          <a:extLst>
            <a:ext uri="{FF2B5EF4-FFF2-40B4-BE49-F238E27FC236}">
              <a16:creationId xmlns:a16="http://schemas.microsoft.com/office/drawing/2014/main" id="{45518155-56A2-4210-A14A-6C5F36E0B268}"/>
            </a:ext>
          </a:extLst>
        </xdr:cNvPr>
        <xdr:cNvSpPr txBox="1"/>
      </xdr:nvSpPr>
      <xdr:spPr>
        <a:xfrm>
          <a:off x="3836044" y="592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133639</xdr:rowOff>
    </xdr:from>
    <xdr:ext cx="405111" cy="259045"/>
    <xdr:sp macro="" textlink="">
      <xdr:nvSpPr>
        <xdr:cNvPr id="108" name="n_2mainValue有形固定資産減価償却率">
          <a:extLst>
            <a:ext uri="{FF2B5EF4-FFF2-40B4-BE49-F238E27FC236}">
              <a16:creationId xmlns:a16="http://schemas.microsoft.com/office/drawing/2014/main" id="{D9513B40-AF66-4146-9CE7-5DBD20572457}"/>
            </a:ext>
          </a:extLst>
        </xdr:cNvPr>
        <xdr:cNvSpPr txBox="1"/>
      </xdr:nvSpPr>
      <xdr:spPr>
        <a:xfrm>
          <a:off x="3086744" y="5877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81206</xdr:rowOff>
    </xdr:from>
    <xdr:ext cx="405111" cy="259045"/>
    <xdr:sp macro="" textlink="">
      <xdr:nvSpPr>
        <xdr:cNvPr id="109" name="n_3mainValue有形固定資産減価償却率">
          <a:extLst>
            <a:ext uri="{FF2B5EF4-FFF2-40B4-BE49-F238E27FC236}">
              <a16:creationId xmlns:a16="http://schemas.microsoft.com/office/drawing/2014/main" id="{4FFC3BCD-3352-4F05-BF10-C3A9D6CB7BBC}"/>
            </a:ext>
          </a:extLst>
        </xdr:cNvPr>
        <xdr:cNvSpPr txBox="1"/>
      </xdr:nvSpPr>
      <xdr:spPr>
        <a:xfrm>
          <a:off x="2324744" y="58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47279</xdr:rowOff>
    </xdr:from>
    <xdr:ext cx="405111" cy="259045"/>
    <xdr:sp macro="" textlink="">
      <xdr:nvSpPr>
        <xdr:cNvPr id="110" name="n_4mainValue有形固定資産減価償却率">
          <a:extLst>
            <a:ext uri="{FF2B5EF4-FFF2-40B4-BE49-F238E27FC236}">
              <a16:creationId xmlns:a16="http://schemas.microsoft.com/office/drawing/2014/main" id="{1ED5D731-3E02-44EE-865C-406E89E5D32C}"/>
            </a:ext>
          </a:extLst>
        </xdr:cNvPr>
        <xdr:cNvSpPr txBox="1"/>
      </xdr:nvSpPr>
      <xdr:spPr>
        <a:xfrm>
          <a:off x="1562744" y="5790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35D4BE4B-6992-42C5-9A12-8E512DEB04E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F73A0A92-D2A5-4EEE-A091-773E16A0153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77440A49-3F0E-47D5-A1DA-BFC265F46D26}"/>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[ 254.0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9B3AD88A-CBBE-4330-9DEA-E06539DE297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6610A1DC-3635-4F8D-BB6F-47DD48932A5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86E7F0AE-D870-4020-9414-6D4A4DCC81A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15EF6497-EBC9-4680-93CF-AA15279DCB5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11B3F05E-2362-4075-8CCA-2D6183F7FFE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4E2F1305-5471-4DDC-82E3-9AF11563572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27919BDC-115F-4248-A4BC-E239890E212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D1615C45-FC38-46A1-9695-9B14B7A839F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6CFF12F2-9D64-4802-9C29-D7E4AD6FFCB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27BFF029-D74A-4A10-8C06-21B31CF9530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債務償還比率は類似団体と同水準で推移してる。令和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年度にかけては地方債の残高は増加したものの、地方交付税の増加で経常一般財源等が増加したため債務償還比率が改善した。</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41103F9D-0C50-47C2-A9FB-B729CFD50E8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D7BC0343-8766-4A30-8683-8D244F9666E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C6873BBB-0810-43C0-B387-B13CF033EF3B}"/>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51BAA345-891F-4296-B5EF-88DDF8D3D652}"/>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40102936-45EA-4836-9BEE-DAE3E53EDC53}"/>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422A9594-7CC2-4BC7-8F16-B1130F77F1BB}"/>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9A978517-5312-4C3C-9FCC-701AB540F6BE}"/>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96C46335-7F63-4880-BF62-60B043E25D62}"/>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9AE2333D-B2B9-4BD3-B48E-8A29D2A4C9B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B6508240-519F-4A96-8713-970C22E3FC9A}"/>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7741CBE8-09BD-4558-AF99-17AC9F075171}"/>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F27A485E-36A2-4A2B-ABE8-54E817C3C669}"/>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500FF7DF-E5E5-42A2-A975-CC50BCC65807}"/>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825D7DE6-4356-460F-B568-9F6EC5434E6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C6FB0095-D584-4643-8142-C38F705B1DD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9" name="直線コネクタ 138">
          <a:extLst>
            <a:ext uri="{FF2B5EF4-FFF2-40B4-BE49-F238E27FC236}">
              <a16:creationId xmlns:a16="http://schemas.microsoft.com/office/drawing/2014/main" id="{5D01E504-9340-407F-9AA1-4C39C98BAAF4}"/>
            </a:ext>
          </a:extLst>
        </xdr:cNvPr>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40" name="債務償還比率最小値テキスト">
          <a:extLst>
            <a:ext uri="{FF2B5EF4-FFF2-40B4-BE49-F238E27FC236}">
              <a16:creationId xmlns:a16="http://schemas.microsoft.com/office/drawing/2014/main" id="{60BCBA11-FAB8-4CE5-8455-E50B018A51A7}"/>
            </a:ext>
          </a:extLst>
        </xdr:cNvPr>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41" name="直線コネクタ 140">
          <a:extLst>
            <a:ext uri="{FF2B5EF4-FFF2-40B4-BE49-F238E27FC236}">
              <a16:creationId xmlns:a16="http://schemas.microsoft.com/office/drawing/2014/main" id="{04D64B08-7682-4D77-BA0C-2F60FF72D84A}"/>
            </a:ext>
          </a:extLst>
        </xdr:cNvPr>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A6829CEC-8B85-4990-B726-277FF24D6153}"/>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F46BEF28-5B64-4FAD-B770-BB6FEB55DE5F}"/>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94029</xdr:rowOff>
    </xdr:from>
    <xdr:ext cx="469744" cy="259045"/>
    <xdr:sp macro="" textlink="">
      <xdr:nvSpPr>
        <xdr:cNvPr id="144" name="債務償還比率平均値テキスト">
          <a:extLst>
            <a:ext uri="{FF2B5EF4-FFF2-40B4-BE49-F238E27FC236}">
              <a16:creationId xmlns:a16="http://schemas.microsoft.com/office/drawing/2014/main" id="{0681D4FF-6E99-4549-A9CF-003A61045780}"/>
            </a:ext>
          </a:extLst>
        </xdr:cNvPr>
        <xdr:cNvSpPr txBox="1"/>
      </xdr:nvSpPr>
      <xdr:spPr>
        <a:xfrm>
          <a:off x="14846300" y="549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45" name="フローチャート: 判断 144">
          <a:extLst>
            <a:ext uri="{FF2B5EF4-FFF2-40B4-BE49-F238E27FC236}">
              <a16:creationId xmlns:a16="http://schemas.microsoft.com/office/drawing/2014/main" id="{E927C39E-B3B1-4442-BC35-1E376D5F4EF2}"/>
            </a:ext>
          </a:extLst>
        </xdr:cNvPr>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6" name="フローチャート: 判断 145">
          <a:extLst>
            <a:ext uri="{FF2B5EF4-FFF2-40B4-BE49-F238E27FC236}">
              <a16:creationId xmlns:a16="http://schemas.microsoft.com/office/drawing/2014/main" id="{75C71E23-9D7B-4788-BC1A-B9FF5670F5B8}"/>
            </a:ext>
          </a:extLst>
        </xdr:cNvPr>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7" name="フローチャート: 判断 146">
          <a:extLst>
            <a:ext uri="{FF2B5EF4-FFF2-40B4-BE49-F238E27FC236}">
              <a16:creationId xmlns:a16="http://schemas.microsoft.com/office/drawing/2014/main" id="{3C232829-AFB4-4435-8ADD-16BE3F118F51}"/>
            </a:ext>
          </a:extLst>
        </xdr:cNvPr>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8" name="フローチャート: 判断 147">
          <a:extLst>
            <a:ext uri="{FF2B5EF4-FFF2-40B4-BE49-F238E27FC236}">
              <a16:creationId xmlns:a16="http://schemas.microsoft.com/office/drawing/2014/main" id="{C97C467E-CD62-4145-AB12-81A796FBBB95}"/>
            </a:ext>
          </a:extLst>
        </xdr:cNvPr>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9" name="フローチャート: 判断 148">
          <a:extLst>
            <a:ext uri="{FF2B5EF4-FFF2-40B4-BE49-F238E27FC236}">
              <a16:creationId xmlns:a16="http://schemas.microsoft.com/office/drawing/2014/main" id="{B308588C-5A82-4E58-8336-F24732AE9730}"/>
            </a:ext>
          </a:extLst>
        </xdr:cNvPr>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4B4E7445-F49F-4311-BDBD-394F8653DA7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D697884A-025F-45AF-B81C-5D9342D4AF3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4442CA4A-02CF-4FDD-A240-0328FFE2155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F639F980-169E-41EC-92EA-6899EBDA2DF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C27467F1-7C84-4477-8282-4EFD996FB0A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146897</xdr:rowOff>
    </xdr:from>
    <xdr:to>
      <xdr:col>76</xdr:col>
      <xdr:colOff>73025</xdr:colOff>
      <xdr:row>29</xdr:row>
      <xdr:rowOff>77047</xdr:rowOff>
    </xdr:to>
    <xdr:sp macro="" textlink="">
      <xdr:nvSpPr>
        <xdr:cNvPr id="155" name="楕円 154">
          <a:extLst>
            <a:ext uri="{FF2B5EF4-FFF2-40B4-BE49-F238E27FC236}">
              <a16:creationId xmlns:a16="http://schemas.microsoft.com/office/drawing/2014/main" id="{71B97941-0FD1-4C03-B292-4EAF2CE11402}"/>
            </a:ext>
          </a:extLst>
        </xdr:cNvPr>
        <xdr:cNvSpPr/>
      </xdr:nvSpPr>
      <xdr:spPr>
        <a:xfrm>
          <a:off x="14744700" y="571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125324</xdr:rowOff>
    </xdr:from>
    <xdr:ext cx="469744" cy="259045"/>
    <xdr:sp macro="" textlink="">
      <xdr:nvSpPr>
        <xdr:cNvPr id="156" name="債務償還比率該当値テキスト">
          <a:extLst>
            <a:ext uri="{FF2B5EF4-FFF2-40B4-BE49-F238E27FC236}">
              <a16:creationId xmlns:a16="http://schemas.microsoft.com/office/drawing/2014/main" id="{3014BAF5-30E3-4D1A-B753-CEC7B7300B80}"/>
            </a:ext>
          </a:extLst>
        </xdr:cNvPr>
        <xdr:cNvSpPr txBox="1"/>
      </xdr:nvSpPr>
      <xdr:spPr>
        <a:xfrm>
          <a:off x="14846300" y="569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3524</xdr:rowOff>
    </xdr:from>
    <xdr:to>
      <xdr:col>72</xdr:col>
      <xdr:colOff>123825</xdr:colOff>
      <xdr:row>30</xdr:row>
      <xdr:rowOff>105124</xdr:rowOff>
    </xdr:to>
    <xdr:sp macro="" textlink="">
      <xdr:nvSpPr>
        <xdr:cNvPr id="157" name="楕円 156">
          <a:extLst>
            <a:ext uri="{FF2B5EF4-FFF2-40B4-BE49-F238E27FC236}">
              <a16:creationId xmlns:a16="http://schemas.microsoft.com/office/drawing/2014/main" id="{8DC21EF9-B867-4E52-823A-0AA68E82C027}"/>
            </a:ext>
          </a:extLst>
        </xdr:cNvPr>
        <xdr:cNvSpPr/>
      </xdr:nvSpPr>
      <xdr:spPr>
        <a:xfrm>
          <a:off x="14033500" y="591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26247</xdr:rowOff>
    </xdr:from>
    <xdr:to>
      <xdr:col>76</xdr:col>
      <xdr:colOff>22225</xdr:colOff>
      <xdr:row>30</xdr:row>
      <xdr:rowOff>54324</xdr:rowOff>
    </xdr:to>
    <xdr:cxnSp macro="">
      <xdr:nvCxnSpPr>
        <xdr:cNvPr id="158" name="直線コネクタ 157">
          <a:extLst>
            <a:ext uri="{FF2B5EF4-FFF2-40B4-BE49-F238E27FC236}">
              <a16:creationId xmlns:a16="http://schemas.microsoft.com/office/drawing/2014/main" id="{E9FECB67-35DB-4CFA-9864-849D7AE39913}"/>
            </a:ext>
          </a:extLst>
        </xdr:cNvPr>
        <xdr:cNvCxnSpPr/>
      </xdr:nvCxnSpPr>
      <xdr:spPr>
        <a:xfrm flipV="1">
          <a:off x="14084300" y="5769822"/>
          <a:ext cx="711200" cy="19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161671</xdr:rowOff>
    </xdr:from>
    <xdr:to>
      <xdr:col>68</xdr:col>
      <xdr:colOff>123825</xdr:colOff>
      <xdr:row>31</xdr:row>
      <xdr:rowOff>91821</xdr:rowOff>
    </xdr:to>
    <xdr:sp macro="" textlink="">
      <xdr:nvSpPr>
        <xdr:cNvPr id="159" name="楕円 158">
          <a:extLst>
            <a:ext uri="{FF2B5EF4-FFF2-40B4-BE49-F238E27FC236}">
              <a16:creationId xmlns:a16="http://schemas.microsoft.com/office/drawing/2014/main" id="{CE950050-5762-4986-9D3C-BFF59C2049E2}"/>
            </a:ext>
          </a:extLst>
        </xdr:cNvPr>
        <xdr:cNvSpPr/>
      </xdr:nvSpPr>
      <xdr:spPr>
        <a:xfrm>
          <a:off x="13271500" y="607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54324</xdr:rowOff>
    </xdr:from>
    <xdr:to>
      <xdr:col>72</xdr:col>
      <xdr:colOff>73025</xdr:colOff>
      <xdr:row>31</xdr:row>
      <xdr:rowOff>41021</xdr:rowOff>
    </xdr:to>
    <xdr:cxnSp macro="">
      <xdr:nvCxnSpPr>
        <xdr:cNvPr id="160" name="直線コネクタ 159">
          <a:extLst>
            <a:ext uri="{FF2B5EF4-FFF2-40B4-BE49-F238E27FC236}">
              <a16:creationId xmlns:a16="http://schemas.microsoft.com/office/drawing/2014/main" id="{1E7CF9F7-CF21-488D-B87F-11344660E1DF}"/>
            </a:ext>
          </a:extLst>
        </xdr:cNvPr>
        <xdr:cNvCxnSpPr/>
      </xdr:nvCxnSpPr>
      <xdr:spPr>
        <a:xfrm flipV="1">
          <a:off x="13322300" y="5969349"/>
          <a:ext cx="762000" cy="15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67575</xdr:rowOff>
    </xdr:from>
    <xdr:to>
      <xdr:col>64</xdr:col>
      <xdr:colOff>123825</xdr:colOff>
      <xdr:row>30</xdr:row>
      <xdr:rowOff>169175</xdr:rowOff>
    </xdr:to>
    <xdr:sp macro="" textlink="">
      <xdr:nvSpPr>
        <xdr:cNvPr id="161" name="楕円 160">
          <a:extLst>
            <a:ext uri="{FF2B5EF4-FFF2-40B4-BE49-F238E27FC236}">
              <a16:creationId xmlns:a16="http://schemas.microsoft.com/office/drawing/2014/main" id="{F5A7D899-F510-43BF-8249-DF2172C34567}"/>
            </a:ext>
          </a:extLst>
        </xdr:cNvPr>
        <xdr:cNvSpPr/>
      </xdr:nvSpPr>
      <xdr:spPr>
        <a:xfrm>
          <a:off x="12509500" y="59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118375</xdr:rowOff>
    </xdr:from>
    <xdr:to>
      <xdr:col>68</xdr:col>
      <xdr:colOff>73025</xdr:colOff>
      <xdr:row>31</xdr:row>
      <xdr:rowOff>41021</xdr:rowOff>
    </xdr:to>
    <xdr:cxnSp macro="">
      <xdr:nvCxnSpPr>
        <xdr:cNvPr id="162" name="直線コネクタ 161">
          <a:extLst>
            <a:ext uri="{FF2B5EF4-FFF2-40B4-BE49-F238E27FC236}">
              <a16:creationId xmlns:a16="http://schemas.microsoft.com/office/drawing/2014/main" id="{E93C7C06-39DA-4C85-AB3D-9568CCEF0D8D}"/>
            </a:ext>
          </a:extLst>
        </xdr:cNvPr>
        <xdr:cNvCxnSpPr/>
      </xdr:nvCxnSpPr>
      <xdr:spPr>
        <a:xfrm>
          <a:off x="12560300" y="6033400"/>
          <a:ext cx="762000" cy="9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51731</xdr:rowOff>
    </xdr:from>
    <xdr:to>
      <xdr:col>60</xdr:col>
      <xdr:colOff>123825</xdr:colOff>
      <xdr:row>29</xdr:row>
      <xdr:rowOff>153331</xdr:rowOff>
    </xdr:to>
    <xdr:sp macro="" textlink="">
      <xdr:nvSpPr>
        <xdr:cNvPr id="163" name="楕円 162">
          <a:extLst>
            <a:ext uri="{FF2B5EF4-FFF2-40B4-BE49-F238E27FC236}">
              <a16:creationId xmlns:a16="http://schemas.microsoft.com/office/drawing/2014/main" id="{A83A7875-B937-417D-BEC8-11FBEEA403FA}"/>
            </a:ext>
          </a:extLst>
        </xdr:cNvPr>
        <xdr:cNvSpPr/>
      </xdr:nvSpPr>
      <xdr:spPr>
        <a:xfrm>
          <a:off x="11747500" y="579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102531</xdr:rowOff>
    </xdr:from>
    <xdr:to>
      <xdr:col>64</xdr:col>
      <xdr:colOff>73025</xdr:colOff>
      <xdr:row>30</xdr:row>
      <xdr:rowOff>118375</xdr:rowOff>
    </xdr:to>
    <xdr:cxnSp macro="">
      <xdr:nvCxnSpPr>
        <xdr:cNvPr id="164" name="直線コネクタ 163">
          <a:extLst>
            <a:ext uri="{FF2B5EF4-FFF2-40B4-BE49-F238E27FC236}">
              <a16:creationId xmlns:a16="http://schemas.microsoft.com/office/drawing/2014/main" id="{784E848E-6B35-4F01-B5F5-6570B7969C39}"/>
            </a:ext>
          </a:extLst>
        </xdr:cNvPr>
        <xdr:cNvCxnSpPr/>
      </xdr:nvCxnSpPr>
      <xdr:spPr>
        <a:xfrm>
          <a:off x="11798300" y="5846106"/>
          <a:ext cx="762000" cy="18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158344</xdr:rowOff>
    </xdr:from>
    <xdr:ext cx="469744" cy="259045"/>
    <xdr:sp macro="" textlink="">
      <xdr:nvSpPr>
        <xdr:cNvPr id="165" name="n_1aveValue債務償還比率">
          <a:extLst>
            <a:ext uri="{FF2B5EF4-FFF2-40B4-BE49-F238E27FC236}">
              <a16:creationId xmlns:a16="http://schemas.microsoft.com/office/drawing/2014/main" id="{7C429514-6E0F-4855-905F-5BB2B9B063E6}"/>
            </a:ext>
          </a:extLst>
        </xdr:cNvPr>
        <xdr:cNvSpPr txBox="1"/>
      </xdr:nvSpPr>
      <xdr:spPr>
        <a:xfrm>
          <a:off x="13836727" y="555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66" name="n_2aveValue債務償還比率">
          <a:extLst>
            <a:ext uri="{FF2B5EF4-FFF2-40B4-BE49-F238E27FC236}">
              <a16:creationId xmlns:a16="http://schemas.microsoft.com/office/drawing/2014/main" id="{D8215CDA-69DE-4764-B9B0-9E39DB649CFC}"/>
            </a:ext>
          </a:extLst>
        </xdr:cNvPr>
        <xdr:cNvSpPr txBox="1"/>
      </xdr:nvSpPr>
      <xdr:spPr>
        <a:xfrm>
          <a:off x="13087427" y="556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133335</xdr:rowOff>
    </xdr:from>
    <xdr:ext cx="469744" cy="259045"/>
    <xdr:sp macro="" textlink="">
      <xdr:nvSpPr>
        <xdr:cNvPr id="167" name="n_3aveValue債務償還比率">
          <a:extLst>
            <a:ext uri="{FF2B5EF4-FFF2-40B4-BE49-F238E27FC236}">
              <a16:creationId xmlns:a16="http://schemas.microsoft.com/office/drawing/2014/main" id="{72F9015D-F771-45F3-B1B2-7427C4E98865}"/>
            </a:ext>
          </a:extLst>
        </xdr:cNvPr>
        <xdr:cNvSpPr txBox="1"/>
      </xdr:nvSpPr>
      <xdr:spPr>
        <a:xfrm>
          <a:off x="12325427" y="553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68" name="n_4aveValue債務償還比率">
          <a:extLst>
            <a:ext uri="{FF2B5EF4-FFF2-40B4-BE49-F238E27FC236}">
              <a16:creationId xmlns:a16="http://schemas.microsoft.com/office/drawing/2014/main" id="{08A21B07-77E7-4802-A375-69ACB01DD516}"/>
            </a:ext>
          </a:extLst>
        </xdr:cNvPr>
        <xdr:cNvSpPr txBox="1"/>
      </xdr:nvSpPr>
      <xdr:spPr>
        <a:xfrm>
          <a:off x="11563427" y="548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96251</xdr:rowOff>
    </xdr:from>
    <xdr:ext cx="469744" cy="259045"/>
    <xdr:sp macro="" textlink="">
      <xdr:nvSpPr>
        <xdr:cNvPr id="169" name="n_1mainValue債務償還比率">
          <a:extLst>
            <a:ext uri="{FF2B5EF4-FFF2-40B4-BE49-F238E27FC236}">
              <a16:creationId xmlns:a16="http://schemas.microsoft.com/office/drawing/2014/main" id="{741BABAC-2ABE-43DE-98F0-5DDEBE7FCA23}"/>
            </a:ext>
          </a:extLst>
        </xdr:cNvPr>
        <xdr:cNvSpPr txBox="1"/>
      </xdr:nvSpPr>
      <xdr:spPr>
        <a:xfrm>
          <a:off x="13836727" y="601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82948</xdr:rowOff>
    </xdr:from>
    <xdr:ext cx="469744" cy="259045"/>
    <xdr:sp macro="" textlink="">
      <xdr:nvSpPr>
        <xdr:cNvPr id="170" name="n_2mainValue債務償還比率">
          <a:extLst>
            <a:ext uri="{FF2B5EF4-FFF2-40B4-BE49-F238E27FC236}">
              <a16:creationId xmlns:a16="http://schemas.microsoft.com/office/drawing/2014/main" id="{58D31432-3B86-4C37-98BE-DAFDF9B172BA}"/>
            </a:ext>
          </a:extLst>
        </xdr:cNvPr>
        <xdr:cNvSpPr txBox="1"/>
      </xdr:nvSpPr>
      <xdr:spPr>
        <a:xfrm>
          <a:off x="13087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160302</xdr:rowOff>
    </xdr:from>
    <xdr:ext cx="469744" cy="259045"/>
    <xdr:sp macro="" textlink="">
      <xdr:nvSpPr>
        <xdr:cNvPr id="171" name="n_3mainValue債務償還比率">
          <a:extLst>
            <a:ext uri="{FF2B5EF4-FFF2-40B4-BE49-F238E27FC236}">
              <a16:creationId xmlns:a16="http://schemas.microsoft.com/office/drawing/2014/main" id="{AC1AD5CB-72F1-4AE8-B284-2537966ED199}"/>
            </a:ext>
          </a:extLst>
        </xdr:cNvPr>
        <xdr:cNvSpPr txBox="1"/>
      </xdr:nvSpPr>
      <xdr:spPr>
        <a:xfrm>
          <a:off x="12325427" y="60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144458</xdr:rowOff>
    </xdr:from>
    <xdr:ext cx="469744" cy="259045"/>
    <xdr:sp macro="" textlink="">
      <xdr:nvSpPr>
        <xdr:cNvPr id="172" name="n_4mainValue債務償還比率">
          <a:extLst>
            <a:ext uri="{FF2B5EF4-FFF2-40B4-BE49-F238E27FC236}">
              <a16:creationId xmlns:a16="http://schemas.microsoft.com/office/drawing/2014/main" id="{71F2ACC2-C960-4745-95DC-3A6567E3C039}"/>
            </a:ext>
          </a:extLst>
        </xdr:cNvPr>
        <xdr:cNvSpPr txBox="1"/>
      </xdr:nvSpPr>
      <xdr:spPr>
        <a:xfrm>
          <a:off x="11563427" y="588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32209407-DBD8-4778-B5FC-EA065A932D4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36BE255C-9A97-4FA0-A5D7-798C4D15DFF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D120103C-5DAF-447C-B9E6-3DC9EC55F51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4CFED21A-62BF-4679-BF6F-B32947BFBB6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F22E65A9-BA88-43E6-83E4-187AE641454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72BFF7BA-5824-4FBF-914F-CBF7646EC3E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3DCCFA7-C213-4CA3-9A86-30AF17B4E3E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8262BF6-B4C4-4A60-A0EA-EFC42E6C0F7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9F2F2BD-86D6-410A-BF04-76109BF4322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01FC423-327B-4A48-A505-F1D0F226DE8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熊本県産山村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9F88BC5-AA34-49BE-BC0F-246A7F67F29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66210FD-1A2F-4DD0-8B48-7CAD2F3FB51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DB70A67-2F2C-44CA-8356-1D96E186779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FD5B32B-2CE8-421E-B475-E9DD4E15C10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9ECDD51-0BDE-445B-8038-750E08E3479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ED7FC51-8B48-44FC-B862-227A4C73C13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1,416
1,379
60.81
2,762,558
2,613,483
133,059
1,279,146
2,302,927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4596854-E82F-4A21-90F9-B0283CF66F7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8E1530A-E986-4604-8071-3C759869C04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32C52E2-95FD-43A0-B2A1-301ECD88972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0F5274E-45EB-455B-98E0-20D5442A1C2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F1CC44C-ED6C-45FE-B4A7-21125ACF629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B35029F-C4D1-4035-BDEB-BE760AA78A5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4D6242D-11C4-4DD1-A9EC-C183DCBF6FB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A0056B3-7B0B-4EFF-AB21-CDAC9D1CE93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AB9D16F-523A-4797-955E-71BFB5D427A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79D6696-8AB9-463D-BE37-41749884D8C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DFF14B1-48F3-406E-AD9D-2E895DF3AA9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BABB1C0-41D6-4BE7-910A-5C7FA0777B6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70BDBDF-CBFE-4EB3-A3CF-10F6ABBA6FF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829F7FD-0912-425E-8540-6924B4185FA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69F507E-9090-48A8-BDAF-8B15DE13B2E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071CCA5-F2E5-4F69-8B66-FE8F8C846FF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979BAD4-34B0-4DEA-8E61-F8B0D6D11DA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277C4C4-F08D-4F51-8227-C1FCDCEF854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1259280-B6AE-42D9-86A8-82E601881F1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4E9C3B3-7EF6-45EC-957D-EF2B08CE9D4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53D5D63-F00E-4F52-BFEC-56F77A76522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F99794D-10A3-4562-979A-5EE179090D5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2B49336-04E9-420A-9D72-BD4AE5DF4D3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2BBF434-FA84-42C5-BE30-438CC4B2995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3972067-57EA-4CCA-B529-E43022D5B5D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C1A55BE-5DCE-4139-9CDF-9062168AD29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5E22DA4-FE4B-40A6-97E1-2BF7FC3CD58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1313A51-70BE-45B8-AAB6-D2CAFDA8C92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021ADDB-19AE-4517-8EE3-87DAAD4A271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0AB1E45-4B3D-46AE-98DE-57E53144FDE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6096895-8D3F-4AD2-A958-87E9B3E140E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45FB155-9958-4B89-A200-A1FA888C6C0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B8612B7-6900-4C51-BF00-FF3A88739DC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4E2ACDE-76EB-413C-9E35-C63895AFBF37}"/>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B766FD1-681C-4B13-B025-EF0DC043EC8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C94D952-ADF6-4559-92BE-AA08EA4D1161}"/>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13A808E-3A1C-4854-9C95-20BE3245496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E5FB4BA-0828-4B67-B1F9-91771F8594F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7E1CEB3-C8EA-4B78-8AAE-1D1E9833B8EA}"/>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86D490DC-EE3D-4D3B-9356-EFF57FBD079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CB9572BB-376D-48AC-AE43-33EA2DA9C097}"/>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DEC3338-EA5E-4FF6-BFF0-6DDD044F7F3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A570CBF9-60D9-43AB-B77F-7B6F79B42F6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5C84D775-95BC-464C-B6E9-6089CB96EC53}"/>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7E7D6F0-2BCA-4397-B515-F533C382420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214D64CB-ADCE-451A-BB4A-29B93BF6372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70556BDB-CBCF-4196-8F24-070905032EAE}"/>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7B3DDAC2-7A0B-47D6-AE8E-E24B53FFE5BA}"/>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77C0F999-7743-435D-893F-6073D249EBDB}"/>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B959D1C3-0674-49E8-8CE7-235E8981E5F6}"/>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2D6DE7AB-1C95-4F06-9361-703F0758546B}"/>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131190</xdr:rowOff>
    </xdr:from>
    <xdr:ext cx="405111" cy="259045"/>
    <xdr:sp macro="" textlink="">
      <xdr:nvSpPr>
        <xdr:cNvPr id="63" name="【道路】&#10;有形固定資産減価償却率平均値テキスト">
          <a:extLst>
            <a:ext uri="{FF2B5EF4-FFF2-40B4-BE49-F238E27FC236}">
              <a16:creationId xmlns:a16="http://schemas.microsoft.com/office/drawing/2014/main" id="{9FE368A8-90AC-4509-B446-C0119BB6B47C}"/>
            </a:ext>
          </a:extLst>
        </xdr:cNvPr>
        <xdr:cNvSpPr txBox="1"/>
      </xdr:nvSpPr>
      <xdr:spPr>
        <a:xfrm>
          <a:off x="4673600" y="664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F90C1E45-4C5D-42BA-BE79-EA071B57EAF2}"/>
            </a:ext>
          </a:extLst>
        </xdr:cNvPr>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F2DC2A9A-F565-415C-BBD5-49EE360CB6D2}"/>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0BA30492-2FC3-41A2-9291-1079097B438F}"/>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327A9D95-E8E9-4774-940B-AB8652415F2D}"/>
            </a:ext>
          </a:extLst>
        </xdr:cNvPr>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2835CAC6-030E-4790-913E-B48E6CC3C69C}"/>
            </a:ext>
          </a:extLst>
        </xdr:cNvPr>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A3E4A7B-FB85-4769-8719-ED3B79B7F37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A14D440-00FF-46FB-8A62-4303931F90F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DF71758-85B3-435A-9090-B2957B4B4EF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67B6677-9E1E-4B29-86E3-2A08FEE58B5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DA1352B7-0A09-4890-8B5E-571E4CF985F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49893</xdr:rowOff>
    </xdr:from>
    <xdr:to>
      <xdr:col>24</xdr:col>
      <xdr:colOff>114300</xdr:colOff>
      <xdr:row>38</xdr:row>
      <xdr:rowOff>151493</xdr:rowOff>
    </xdr:to>
    <xdr:sp macro="" textlink="">
      <xdr:nvSpPr>
        <xdr:cNvPr id="74" name="楕円 73">
          <a:extLst>
            <a:ext uri="{FF2B5EF4-FFF2-40B4-BE49-F238E27FC236}">
              <a16:creationId xmlns:a16="http://schemas.microsoft.com/office/drawing/2014/main" id="{DB38632A-614B-4113-9340-FD355A45E3B2}"/>
            </a:ext>
          </a:extLst>
        </xdr:cNvPr>
        <xdr:cNvSpPr/>
      </xdr:nvSpPr>
      <xdr:spPr>
        <a:xfrm>
          <a:off x="4584700" y="6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72770</xdr:rowOff>
    </xdr:from>
    <xdr:ext cx="405111" cy="259045"/>
    <xdr:sp macro="" textlink="">
      <xdr:nvSpPr>
        <xdr:cNvPr id="75" name="【道路】&#10;有形固定資産減価償却率該当値テキスト">
          <a:extLst>
            <a:ext uri="{FF2B5EF4-FFF2-40B4-BE49-F238E27FC236}">
              <a16:creationId xmlns:a16="http://schemas.microsoft.com/office/drawing/2014/main" id="{71DDA4D3-A82E-4CD9-B639-3B734503FED4}"/>
            </a:ext>
          </a:extLst>
        </xdr:cNvPr>
        <xdr:cNvSpPr txBox="1"/>
      </xdr:nvSpPr>
      <xdr:spPr>
        <a:xfrm>
          <a:off x="4673600" y="6416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23767</xdr:rowOff>
    </xdr:from>
    <xdr:to>
      <xdr:col>20</xdr:col>
      <xdr:colOff>38100</xdr:colOff>
      <xdr:row>38</xdr:row>
      <xdr:rowOff>125367</xdr:rowOff>
    </xdr:to>
    <xdr:sp macro="" textlink="">
      <xdr:nvSpPr>
        <xdr:cNvPr id="76" name="楕円 75">
          <a:extLst>
            <a:ext uri="{FF2B5EF4-FFF2-40B4-BE49-F238E27FC236}">
              <a16:creationId xmlns:a16="http://schemas.microsoft.com/office/drawing/2014/main" id="{2FD5056C-3A25-4537-86B6-55C790395C92}"/>
            </a:ext>
          </a:extLst>
        </xdr:cNvPr>
        <xdr:cNvSpPr/>
      </xdr:nvSpPr>
      <xdr:spPr>
        <a:xfrm>
          <a:off x="374650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74567</xdr:rowOff>
    </xdr:from>
    <xdr:to>
      <xdr:col>24</xdr:col>
      <xdr:colOff>63500</xdr:colOff>
      <xdr:row>38</xdr:row>
      <xdr:rowOff>100693</xdr:rowOff>
    </xdr:to>
    <xdr:cxnSp macro="">
      <xdr:nvCxnSpPr>
        <xdr:cNvPr id="77" name="直線コネクタ 76">
          <a:extLst>
            <a:ext uri="{FF2B5EF4-FFF2-40B4-BE49-F238E27FC236}">
              <a16:creationId xmlns:a16="http://schemas.microsoft.com/office/drawing/2014/main" id="{57BDC33A-4C46-4337-AFAF-B2A3EF410CE6}"/>
            </a:ext>
          </a:extLst>
        </xdr:cNvPr>
        <xdr:cNvCxnSpPr/>
      </xdr:nvCxnSpPr>
      <xdr:spPr>
        <a:xfrm>
          <a:off x="3797300" y="658966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165826</xdr:rowOff>
    </xdr:from>
    <xdr:to>
      <xdr:col>15</xdr:col>
      <xdr:colOff>101600</xdr:colOff>
      <xdr:row>38</xdr:row>
      <xdr:rowOff>95976</xdr:rowOff>
    </xdr:to>
    <xdr:sp macro="" textlink="">
      <xdr:nvSpPr>
        <xdr:cNvPr id="78" name="楕円 77">
          <a:extLst>
            <a:ext uri="{FF2B5EF4-FFF2-40B4-BE49-F238E27FC236}">
              <a16:creationId xmlns:a16="http://schemas.microsoft.com/office/drawing/2014/main" id="{40A32BE9-55EB-409D-BABB-8CF40259AB07}"/>
            </a:ext>
          </a:extLst>
        </xdr:cNvPr>
        <xdr:cNvSpPr/>
      </xdr:nvSpPr>
      <xdr:spPr>
        <a:xfrm>
          <a:off x="2857500" y="65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45176</xdr:rowOff>
    </xdr:from>
    <xdr:to>
      <xdr:col>19</xdr:col>
      <xdr:colOff>177800</xdr:colOff>
      <xdr:row>38</xdr:row>
      <xdr:rowOff>74567</xdr:rowOff>
    </xdr:to>
    <xdr:cxnSp macro="">
      <xdr:nvCxnSpPr>
        <xdr:cNvPr id="79" name="直線コネクタ 78">
          <a:extLst>
            <a:ext uri="{FF2B5EF4-FFF2-40B4-BE49-F238E27FC236}">
              <a16:creationId xmlns:a16="http://schemas.microsoft.com/office/drawing/2014/main" id="{8CA745E9-34AD-4F77-B7F0-6BDF020FEECC}"/>
            </a:ext>
          </a:extLst>
        </xdr:cNvPr>
        <xdr:cNvCxnSpPr/>
      </xdr:nvCxnSpPr>
      <xdr:spPr>
        <a:xfrm>
          <a:off x="2908300" y="656027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136434</xdr:rowOff>
    </xdr:from>
    <xdr:to>
      <xdr:col>10</xdr:col>
      <xdr:colOff>165100</xdr:colOff>
      <xdr:row>38</xdr:row>
      <xdr:rowOff>66584</xdr:rowOff>
    </xdr:to>
    <xdr:sp macro="" textlink="">
      <xdr:nvSpPr>
        <xdr:cNvPr id="80" name="楕円 79">
          <a:extLst>
            <a:ext uri="{FF2B5EF4-FFF2-40B4-BE49-F238E27FC236}">
              <a16:creationId xmlns:a16="http://schemas.microsoft.com/office/drawing/2014/main" id="{35C94481-0E25-4DA1-ABC9-EB84547E33F3}"/>
            </a:ext>
          </a:extLst>
        </xdr:cNvPr>
        <xdr:cNvSpPr/>
      </xdr:nvSpPr>
      <xdr:spPr>
        <a:xfrm>
          <a:off x="1968500" y="64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15784</xdr:rowOff>
    </xdr:from>
    <xdr:to>
      <xdr:col>15</xdr:col>
      <xdr:colOff>50800</xdr:colOff>
      <xdr:row>38</xdr:row>
      <xdr:rowOff>45176</xdr:rowOff>
    </xdr:to>
    <xdr:cxnSp macro="">
      <xdr:nvCxnSpPr>
        <xdr:cNvPr id="81" name="直線コネクタ 80">
          <a:extLst>
            <a:ext uri="{FF2B5EF4-FFF2-40B4-BE49-F238E27FC236}">
              <a16:creationId xmlns:a16="http://schemas.microsoft.com/office/drawing/2014/main" id="{73E750CA-8A8A-4C05-8FD1-79B33A1E4B41}"/>
            </a:ext>
          </a:extLst>
        </xdr:cNvPr>
        <xdr:cNvCxnSpPr/>
      </xdr:nvCxnSpPr>
      <xdr:spPr>
        <a:xfrm>
          <a:off x="2019300" y="653088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105410</xdr:rowOff>
    </xdr:from>
    <xdr:to>
      <xdr:col>6</xdr:col>
      <xdr:colOff>38100</xdr:colOff>
      <xdr:row>38</xdr:row>
      <xdr:rowOff>35560</xdr:rowOff>
    </xdr:to>
    <xdr:sp macro="" textlink="">
      <xdr:nvSpPr>
        <xdr:cNvPr id="82" name="楕円 81">
          <a:extLst>
            <a:ext uri="{FF2B5EF4-FFF2-40B4-BE49-F238E27FC236}">
              <a16:creationId xmlns:a16="http://schemas.microsoft.com/office/drawing/2014/main" id="{7E400AD7-CBCC-4F09-BF60-C83EBB1DA791}"/>
            </a:ext>
          </a:extLst>
        </xdr:cNvPr>
        <xdr:cNvSpPr/>
      </xdr:nvSpPr>
      <xdr:spPr>
        <a:xfrm>
          <a:off x="1079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156210</xdr:rowOff>
    </xdr:from>
    <xdr:to>
      <xdr:col>10</xdr:col>
      <xdr:colOff>114300</xdr:colOff>
      <xdr:row>38</xdr:row>
      <xdr:rowOff>15784</xdr:rowOff>
    </xdr:to>
    <xdr:cxnSp macro="">
      <xdr:nvCxnSpPr>
        <xdr:cNvPr id="83" name="直線コネクタ 82">
          <a:extLst>
            <a:ext uri="{FF2B5EF4-FFF2-40B4-BE49-F238E27FC236}">
              <a16:creationId xmlns:a16="http://schemas.microsoft.com/office/drawing/2014/main" id="{CC2F5431-3520-4161-8391-DF23F3D82A9C}"/>
            </a:ext>
          </a:extLst>
        </xdr:cNvPr>
        <xdr:cNvCxnSpPr/>
      </xdr:nvCxnSpPr>
      <xdr:spPr>
        <a:xfrm>
          <a:off x="1130300" y="649986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44649</xdr:rowOff>
    </xdr:from>
    <xdr:ext cx="405111" cy="259045"/>
    <xdr:sp macro="" textlink="">
      <xdr:nvSpPr>
        <xdr:cNvPr id="84" name="n_1aveValue【道路】&#10;有形固定資産減価償却率">
          <a:extLst>
            <a:ext uri="{FF2B5EF4-FFF2-40B4-BE49-F238E27FC236}">
              <a16:creationId xmlns:a16="http://schemas.microsoft.com/office/drawing/2014/main" id="{B8F433BD-453D-4CF0-B7C1-06245B645224}"/>
            </a:ext>
          </a:extLst>
        </xdr:cNvPr>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a16="http://schemas.microsoft.com/office/drawing/2014/main" id="{19957C74-469D-4885-8139-E1736F506319}"/>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8726</xdr:rowOff>
    </xdr:from>
    <xdr:ext cx="405111" cy="259045"/>
    <xdr:sp macro="" textlink="">
      <xdr:nvSpPr>
        <xdr:cNvPr id="86" name="n_3aveValue【道路】&#10;有形固定資産減価償却率">
          <a:extLst>
            <a:ext uri="{FF2B5EF4-FFF2-40B4-BE49-F238E27FC236}">
              <a16:creationId xmlns:a16="http://schemas.microsoft.com/office/drawing/2014/main" id="{46583287-3491-45D4-96D9-27B4867F9CCF}"/>
            </a:ext>
          </a:extLst>
        </xdr:cNvPr>
        <xdr:cNvSpPr txBox="1"/>
      </xdr:nvSpPr>
      <xdr:spPr>
        <a:xfrm>
          <a:off x="1816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147518</xdr:rowOff>
    </xdr:from>
    <xdr:ext cx="405111" cy="259045"/>
    <xdr:sp macro="" textlink="">
      <xdr:nvSpPr>
        <xdr:cNvPr id="87" name="n_4aveValue【道路】&#10;有形固定資産減価償却率">
          <a:extLst>
            <a:ext uri="{FF2B5EF4-FFF2-40B4-BE49-F238E27FC236}">
              <a16:creationId xmlns:a16="http://schemas.microsoft.com/office/drawing/2014/main" id="{D8DE98E7-6631-46E2-B1E1-6F7EBD0FA398}"/>
            </a:ext>
          </a:extLst>
        </xdr:cNvPr>
        <xdr:cNvSpPr txBox="1"/>
      </xdr:nvSpPr>
      <xdr:spPr>
        <a:xfrm>
          <a:off x="927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141894</xdr:rowOff>
    </xdr:from>
    <xdr:ext cx="405111" cy="259045"/>
    <xdr:sp macro="" textlink="">
      <xdr:nvSpPr>
        <xdr:cNvPr id="88" name="n_1mainValue【道路】&#10;有形固定資産減価償却率">
          <a:extLst>
            <a:ext uri="{FF2B5EF4-FFF2-40B4-BE49-F238E27FC236}">
              <a16:creationId xmlns:a16="http://schemas.microsoft.com/office/drawing/2014/main" id="{DE20907F-95C1-4A78-8B04-024C9FAA9B7B}"/>
            </a:ext>
          </a:extLst>
        </xdr:cNvPr>
        <xdr:cNvSpPr txBox="1"/>
      </xdr:nvSpPr>
      <xdr:spPr>
        <a:xfrm>
          <a:off x="35820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112503</xdr:rowOff>
    </xdr:from>
    <xdr:ext cx="405111" cy="259045"/>
    <xdr:sp macro="" textlink="">
      <xdr:nvSpPr>
        <xdr:cNvPr id="89" name="n_2mainValue【道路】&#10;有形固定資産減価償却率">
          <a:extLst>
            <a:ext uri="{FF2B5EF4-FFF2-40B4-BE49-F238E27FC236}">
              <a16:creationId xmlns:a16="http://schemas.microsoft.com/office/drawing/2014/main" id="{5CE3DC24-A1AD-41C6-8A65-ADBCF8C4457C}"/>
            </a:ext>
          </a:extLst>
        </xdr:cNvPr>
        <xdr:cNvSpPr txBox="1"/>
      </xdr:nvSpPr>
      <xdr:spPr>
        <a:xfrm>
          <a:off x="2705744" y="628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83111</xdr:rowOff>
    </xdr:from>
    <xdr:ext cx="405111" cy="259045"/>
    <xdr:sp macro="" textlink="">
      <xdr:nvSpPr>
        <xdr:cNvPr id="90" name="n_3mainValue【道路】&#10;有形固定資産減価償却率">
          <a:extLst>
            <a:ext uri="{FF2B5EF4-FFF2-40B4-BE49-F238E27FC236}">
              <a16:creationId xmlns:a16="http://schemas.microsoft.com/office/drawing/2014/main" id="{74554FE1-97B7-439C-9555-A11037F1492B}"/>
            </a:ext>
          </a:extLst>
        </xdr:cNvPr>
        <xdr:cNvSpPr txBox="1"/>
      </xdr:nvSpPr>
      <xdr:spPr>
        <a:xfrm>
          <a:off x="18167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52087</xdr:rowOff>
    </xdr:from>
    <xdr:ext cx="405111" cy="259045"/>
    <xdr:sp macro="" textlink="">
      <xdr:nvSpPr>
        <xdr:cNvPr id="91" name="n_4mainValue【道路】&#10;有形固定資産減価償却率">
          <a:extLst>
            <a:ext uri="{FF2B5EF4-FFF2-40B4-BE49-F238E27FC236}">
              <a16:creationId xmlns:a16="http://schemas.microsoft.com/office/drawing/2014/main" id="{76720AF7-175F-421C-BA34-35D2FF9C2FBE}"/>
            </a:ext>
          </a:extLst>
        </xdr:cNvPr>
        <xdr:cNvSpPr txBox="1"/>
      </xdr:nvSpPr>
      <xdr:spPr>
        <a:xfrm>
          <a:off x="927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7B29CF57-716E-4C8F-A4CB-0601B9250B8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9002F42E-DBAE-477B-9D92-5C4C952DF65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E5D7219D-EF70-4B8B-B772-2E4C922E4E8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92EEC204-E28E-4E56-8D86-C0345E33C84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5CD10FB0-17F3-45E7-B97F-7600F27DC4B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1EF72FFC-AE43-4185-AB33-A221E27922E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2E4DA26A-D50F-4BF1-9DFF-0E291472234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AC8CC234-0113-475F-AF15-306EF1BF26B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3C3CF5D3-C311-4F53-B021-B344264CE2B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3706D18A-E2DE-4D52-875D-30759834AD1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B5C0FEA9-ACB4-44DF-95D9-C942D733799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FE8C59B6-741E-48B2-B4AE-57CF52BE548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16487345-1785-4BD7-BCF4-0D15638D173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1078C3A6-6A89-4054-8488-D38918E23FBD}"/>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7088B96B-5007-4E60-B1D0-868195B2BDE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B4ADB9D5-F50E-46C8-B901-DAB7530C97E7}"/>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F9D7DB3A-89B0-4D01-9F41-37C0B7E7A7A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B442738-117B-4551-B649-5B0558FCDF6D}"/>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5C2C48A6-1E24-4417-A02A-49238418DDF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912A02A3-630D-4C95-9FD8-0183C1414CF6}"/>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8CC88F81-433E-4B66-926B-9728C6C7708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15195B6A-3F1B-4179-A4EC-7A41695734E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209309A5-2736-4650-A45F-FAE75CC30F1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a:extLst>
            <a:ext uri="{FF2B5EF4-FFF2-40B4-BE49-F238E27FC236}">
              <a16:creationId xmlns:a16="http://schemas.microsoft.com/office/drawing/2014/main" id="{EA5A8F14-6D0D-45A6-9DF0-0C376557EAE6}"/>
            </a:ext>
          </a:extLst>
        </xdr:cNvPr>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a:extLst>
            <a:ext uri="{FF2B5EF4-FFF2-40B4-BE49-F238E27FC236}">
              <a16:creationId xmlns:a16="http://schemas.microsoft.com/office/drawing/2014/main" id="{C4D27173-AA38-4232-A311-DB43BD3E70A5}"/>
            </a:ext>
          </a:extLst>
        </xdr:cNvPr>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a:extLst>
            <a:ext uri="{FF2B5EF4-FFF2-40B4-BE49-F238E27FC236}">
              <a16:creationId xmlns:a16="http://schemas.microsoft.com/office/drawing/2014/main" id="{AC8A45CB-4EED-4CE6-A9ED-7D6F599292ED}"/>
            </a:ext>
          </a:extLst>
        </xdr:cNvPr>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a:extLst>
            <a:ext uri="{FF2B5EF4-FFF2-40B4-BE49-F238E27FC236}">
              <a16:creationId xmlns:a16="http://schemas.microsoft.com/office/drawing/2014/main" id="{E24938D1-60E5-4DA4-B596-A55B852D0086}"/>
            </a:ext>
          </a:extLst>
        </xdr:cNvPr>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a:extLst>
            <a:ext uri="{FF2B5EF4-FFF2-40B4-BE49-F238E27FC236}">
              <a16:creationId xmlns:a16="http://schemas.microsoft.com/office/drawing/2014/main" id="{ACA900E5-D592-46DB-AEDE-2879DDC14090}"/>
            </a:ext>
          </a:extLst>
        </xdr:cNvPr>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139301</xdr:rowOff>
    </xdr:from>
    <xdr:ext cx="534377" cy="259045"/>
    <xdr:sp macro="" textlink="">
      <xdr:nvSpPr>
        <xdr:cNvPr id="120" name="【道路】&#10;一人当たり延長平均値テキスト">
          <a:extLst>
            <a:ext uri="{FF2B5EF4-FFF2-40B4-BE49-F238E27FC236}">
              <a16:creationId xmlns:a16="http://schemas.microsoft.com/office/drawing/2014/main" id="{8F31D26E-4EC2-432E-85F8-689AD1CA411D}"/>
            </a:ext>
          </a:extLst>
        </xdr:cNvPr>
        <xdr:cNvSpPr txBox="1"/>
      </xdr:nvSpPr>
      <xdr:spPr>
        <a:xfrm>
          <a:off x="10515600" y="6997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a:extLst>
            <a:ext uri="{FF2B5EF4-FFF2-40B4-BE49-F238E27FC236}">
              <a16:creationId xmlns:a16="http://schemas.microsoft.com/office/drawing/2014/main" id="{225F72F8-B22A-46C0-A02E-6FC4BE077A43}"/>
            </a:ext>
          </a:extLst>
        </xdr:cNvPr>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a:extLst>
            <a:ext uri="{FF2B5EF4-FFF2-40B4-BE49-F238E27FC236}">
              <a16:creationId xmlns:a16="http://schemas.microsoft.com/office/drawing/2014/main" id="{D227377A-7FBF-4639-B3B7-A458CF8EA398}"/>
            </a:ext>
          </a:extLst>
        </xdr:cNvPr>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a:extLst>
            <a:ext uri="{FF2B5EF4-FFF2-40B4-BE49-F238E27FC236}">
              <a16:creationId xmlns:a16="http://schemas.microsoft.com/office/drawing/2014/main" id="{56DC7908-1CA3-4656-B5E4-161F96C821CC}"/>
            </a:ext>
          </a:extLst>
        </xdr:cNvPr>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a:extLst>
            <a:ext uri="{FF2B5EF4-FFF2-40B4-BE49-F238E27FC236}">
              <a16:creationId xmlns:a16="http://schemas.microsoft.com/office/drawing/2014/main" id="{0659E060-B0D3-4434-B956-57BC72AA0C11}"/>
            </a:ext>
          </a:extLst>
        </xdr:cNvPr>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a:extLst>
            <a:ext uri="{FF2B5EF4-FFF2-40B4-BE49-F238E27FC236}">
              <a16:creationId xmlns:a16="http://schemas.microsoft.com/office/drawing/2014/main" id="{1EB3AC65-1572-46A4-8FF2-FC62B4EC78C7}"/>
            </a:ext>
          </a:extLst>
        </xdr:cNvPr>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A39A6D2-C5B7-4933-AF51-B7E70DB0E29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6AAB5DE-0DBF-4025-B966-41315079C6B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D5EC8BA-65DC-4D5D-8A2C-D3116A69519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6DF8FCBB-5062-4A13-A268-481046900E9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6451B2A2-1CC7-401D-BF18-14494C59A08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113161</xdr:rowOff>
    </xdr:from>
    <xdr:to>
      <xdr:col>55</xdr:col>
      <xdr:colOff>50800</xdr:colOff>
      <xdr:row>41</xdr:row>
      <xdr:rowOff>43311</xdr:rowOff>
    </xdr:to>
    <xdr:sp macro="" textlink="">
      <xdr:nvSpPr>
        <xdr:cNvPr id="131" name="楕円 130">
          <a:extLst>
            <a:ext uri="{FF2B5EF4-FFF2-40B4-BE49-F238E27FC236}">
              <a16:creationId xmlns:a16="http://schemas.microsoft.com/office/drawing/2014/main" id="{A32222B2-AE04-44CB-B5F4-FFA562181B1A}"/>
            </a:ext>
          </a:extLst>
        </xdr:cNvPr>
        <xdr:cNvSpPr/>
      </xdr:nvSpPr>
      <xdr:spPr>
        <a:xfrm>
          <a:off x="10426700" y="697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136038</xdr:rowOff>
    </xdr:from>
    <xdr:ext cx="599010" cy="259045"/>
    <xdr:sp macro="" textlink="">
      <xdr:nvSpPr>
        <xdr:cNvPr id="132" name="【道路】&#10;一人当たり延長該当値テキスト">
          <a:extLst>
            <a:ext uri="{FF2B5EF4-FFF2-40B4-BE49-F238E27FC236}">
              <a16:creationId xmlns:a16="http://schemas.microsoft.com/office/drawing/2014/main" id="{644DC834-D082-49EE-A870-C9BA9B66D974}"/>
            </a:ext>
          </a:extLst>
        </xdr:cNvPr>
        <xdr:cNvSpPr txBox="1"/>
      </xdr:nvSpPr>
      <xdr:spPr>
        <a:xfrm>
          <a:off x="10515600" y="6822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117070</xdr:rowOff>
    </xdr:from>
    <xdr:to>
      <xdr:col>50</xdr:col>
      <xdr:colOff>165100</xdr:colOff>
      <xdr:row>41</xdr:row>
      <xdr:rowOff>47220</xdr:rowOff>
    </xdr:to>
    <xdr:sp macro="" textlink="">
      <xdr:nvSpPr>
        <xdr:cNvPr id="133" name="楕円 132">
          <a:extLst>
            <a:ext uri="{FF2B5EF4-FFF2-40B4-BE49-F238E27FC236}">
              <a16:creationId xmlns:a16="http://schemas.microsoft.com/office/drawing/2014/main" id="{DEFC5483-29F0-40FE-B283-139B3532E300}"/>
            </a:ext>
          </a:extLst>
        </xdr:cNvPr>
        <xdr:cNvSpPr/>
      </xdr:nvSpPr>
      <xdr:spPr>
        <a:xfrm>
          <a:off x="9588500" y="69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163961</xdr:rowOff>
    </xdr:from>
    <xdr:to>
      <xdr:col>55</xdr:col>
      <xdr:colOff>0</xdr:colOff>
      <xdr:row>40</xdr:row>
      <xdr:rowOff>167870</xdr:rowOff>
    </xdr:to>
    <xdr:cxnSp macro="">
      <xdr:nvCxnSpPr>
        <xdr:cNvPr id="134" name="直線コネクタ 133">
          <a:extLst>
            <a:ext uri="{FF2B5EF4-FFF2-40B4-BE49-F238E27FC236}">
              <a16:creationId xmlns:a16="http://schemas.microsoft.com/office/drawing/2014/main" id="{F5AAF37E-2538-48F3-A515-E41D13D56D4B}"/>
            </a:ext>
          </a:extLst>
        </xdr:cNvPr>
        <xdr:cNvCxnSpPr/>
      </xdr:nvCxnSpPr>
      <xdr:spPr>
        <a:xfrm flipV="1">
          <a:off x="9639300" y="7021961"/>
          <a:ext cx="838200" cy="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129484</xdr:rowOff>
    </xdr:from>
    <xdr:to>
      <xdr:col>46</xdr:col>
      <xdr:colOff>38100</xdr:colOff>
      <xdr:row>41</xdr:row>
      <xdr:rowOff>59634</xdr:rowOff>
    </xdr:to>
    <xdr:sp macro="" textlink="">
      <xdr:nvSpPr>
        <xdr:cNvPr id="135" name="楕円 134">
          <a:extLst>
            <a:ext uri="{FF2B5EF4-FFF2-40B4-BE49-F238E27FC236}">
              <a16:creationId xmlns:a16="http://schemas.microsoft.com/office/drawing/2014/main" id="{25E33EE4-DE9D-4293-A83F-1B85C529443B}"/>
            </a:ext>
          </a:extLst>
        </xdr:cNvPr>
        <xdr:cNvSpPr/>
      </xdr:nvSpPr>
      <xdr:spPr>
        <a:xfrm>
          <a:off x="8699500" y="698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167870</xdr:rowOff>
    </xdr:from>
    <xdr:to>
      <xdr:col>50</xdr:col>
      <xdr:colOff>114300</xdr:colOff>
      <xdr:row>41</xdr:row>
      <xdr:rowOff>8834</xdr:rowOff>
    </xdr:to>
    <xdr:cxnSp macro="">
      <xdr:nvCxnSpPr>
        <xdr:cNvPr id="136" name="直線コネクタ 135">
          <a:extLst>
            <a:ext uri="{FF2B5EF4-FFF2-40B4-BE49-F238E27FC236}">
              <a16:creationId xmlns:a16="http://schemas.microsoft.com/office/drawing/2014/main" id="{1B21BF00-7CD1-4EA7-B011-40D6E5E527A2}"/>
            </a:ext>
          </a:extLst>
        </xdr:cNvPr>
        <xdr:cNvCxnSpPr/>
      </xdr:nvCxnSpPr>
      <xdr:spPr>
        <a:xfrm flipV="1">
          <a:off x="8750300" y="7025870"/>
          <a:ext cx="889000" cy="1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128667</xdr:rowOff>
    </xdr:from>
    <xdr:to>
      <xdr:col>41</xdr:col>
      <xdr:colOff>101600</xdr:colOff>
      <xdr:row>41</xdr:row>
      <xdr:rowOff>58817</xdr:rowOff>
    </xdr:to>
    <xdr:sp macro="" textlink="">
      <xdr:nvSpPr>
        <xdr:cNvPr id="137" name="楕円 136">
          <a:extLst>
            <a:ext uri="{FF2B5EF4-FFF2-40B4-BE49-F238E27FC236}">
              <a16:creationId xmlns:a16="http://schemas.microsoft.com/office/drawing/2014/main" id="{226C7B46-65F8-44EE-8666-0452F9C6B160}"/>
            </a:ext>
          </a:extLst>
        </xdr:cNvPr>
        <xdr:cNvSpPr/>
      </xdr:nvSpPr>
      <xdr:spPr>
        <a:xfrm>
          <a:off x="7810500" y="698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8017</xdr:rowOff>
    </xdr:from>
    <xdr:to>
      <xdr:col>45</xdr:col>
      <xdr:colOff>177800</xdr:colOff>
      <xdr:row>41</xdr:row>
      <xdr:rowOff>8834</xdr:rowOff>
    </xdr:to>
    <xdr:cxnSp macro="">
      <xdr:nvCxnSpPr>
        <xdr:cNvPr id="138" name="直線コネクタ 137">
          <a:extLst>
            <a:ext uri="{FF2B5EF4-FFF2-40B4-BE49-F238E27FC236}">
              <a16:creationId xmlns:a16="http://schemas.microsoft.com/office/drawing/2014/main" id="{B2E20B3C-4463-4369-BC84-28AB495595CA}"/>
            </a:ext>
          </a:extLst>
        </xdr:cNvPr>
        <xdr:cNvCxnSpPr/>
      </xdr:nvCxnSpPr>
      <xdr:spPr>
        <a:xfrm>
          <a:off x="7861300" y="7037467"/>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129459</xdr:rowOff>
    </xdr:from>
    <xdr:to>
      <xdr:col>36</xdr:col>
      <xdr:colOff>165100</xdr:colOff>
      <xdr:row>41</xdr:row>
      <xdr:rowOff>59609</xdr:rowOff>
    </xdr:to>
    <xdr:sp macro="" textlink="">
      <xdr:nvSpPr>
        <xdr:cNvPr id="139" name="楕円 138">
          <a:extLst>
            <a:ext uri="{FF2B5EF4-FFF2-40B4-BE49-F238E27FC236}">
              <a16:creationId xmlns:a16="http://schemas.microsoft.com/office/drawing/2014/main" id="{C451F35D-5177-48C7-AC5E-5B74036E185C}"/>
            </a:ext>
          </a:extLst>
        </xdr:cNvPr>
        <xdr:cNvSpPr/>
      </xdr:nvSpPr>
      <xdr:spPr>
        <a:xfrm>
          <a:off x="6921500" y="698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8017</xdr:rowOff>
    </xdr:from>
    <xdr:to>
      <xdr:col>41</xdr:col>
      <xdr:colOff>50800</xdr:colOff>
      <xdr:row>41</xdr:row>
      <xdr:rowOff>8809</xdr:rowOff>
    </xdr:to>
    <xdr:cxnSp macro="">
      <xdr:nvCxnSpPr>
        <xdr:cNvPr id="140" name="直線コネクタ 139">
          <a:extLst>
            <a:ext uri="{FF2B5EF4-FFF2-40B4-BE49-F238E27FC236}">
              <a16:creationId xmlns:a16="http://schemas.microsoft.com/office/drawing/2014/main" id="{B2FFDF27-8A26-48D4-A5C7-4C4BF8419C35}"/>
            </a:ext>
          </a:extLst>
        </xdr:cNvPr>
        <xdr:cNvCxnSpPr/>
      </xdr:nvCxnSpPr>
      <xdr:spPr>
        <a:xfrm flipV="1">
          <a:off x="6972300" y="7037467"/>
          <a:ext cx="889000" cy="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84664</xdr:rowOff>
    </xdr:from>
    <xdr:ext cx="534377" cy="259045"/>
    <xdr:sp macro="" textlink="">
      <xdr:nvSpPr>
        <xdr:cNvPr id="141" name="n_1aveValue【道路】&#10;一人当たり延長">
          <a:extLst>
            <a:ext uri="{FF2B5EF4-FFF2-40B4-BE49-F238E27FC236}">
              <a16:creationId xmlns:a16="http://schemas.microsoft.com/office/drawing/2014/main" id="{59D7F2B2-9C70-4D91-A9BE-ABD808127EDA}"/>
            </a:ext>
          </a:extLst>
        </xdr:cNvPr>
        <xdr:cNvSpPr txBox="1"/>
      </xdr:nvSpPr>
      <xdr:spPr>
        <a:xfrm>
          <a:off x="9359411" y="711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90260</xdr:rowOff>
    </xdr:from>
    <xdr:ext cx="534377" cy="259045"/>
    <xdr:sp macro="" textlink="">
      <xdr:nvSpPr>
        <xdr:cNvPr id="142" name="n_2aveValue【道路】&#10;一人当たり延長">
          <a:extLst>
            <a:ext uri="{FF2B5EF4-FFF2-40B4-BE49-F238E27FC236}">
              <a16:creationId xmlns:a16="http://schemas.microsoft.com/office/drawing/2014/main" id="{459A1BE0-133C-45B2-8818-73AFE3D6EDD8}"/>
            </a:ext>
          </a:extLst>
        </xdr:cNvPr>
        <xdr:cNvSpPr txBox="1"/>
      </xdr:nvSpPr>
      <xdr:spPr>
        <a:xfrm>
          <a:off x="8483111" y="711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85648</xdr:rowOff>
    </xdr:from>
    <xdr:ext cx="534377" cy="259045"/>
    <xdr:sp macro="" textlink="">
      <xdr:nvSpPr>
        <xdr:cNvPr id="143" name="n_3aveValue【道路】&#10;一人当たり延長">
          <a:extLst>
            <a:ext uri="{FF2B5EF4-FFF2-40B4-BE49-F238E27FC236}">
              <a16:creationId xmlns:a16="http://schemas.microsoft.com/office/drawing/2014/main" id="{78D104F4-3CFD-43AD-AF62-1DC056B4F291}"/>
            </a:ext>
          </a:extLst>
        </xdr:cNvPr>
        <xdr:cNvSpPr txBox="1"/>
      </xdr:nvSpPr>
      <xdr:spPr>
        <a:xfrm>
          <a:off x="7594111" y="71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84241</xdr:rowOff>
    </xdr:from>
    <xdr:ext cx="534377" cy="259045"/>
    <xdr:sp macro="" textlink="">
      <xdr:nvSpPr>
        <xdr:cNvPr id="144" name="n_4aveValue【道路】&#10;一人当たり延長">
          <a:extLst>
            <a:ext uri="{FF2B5EF4-FFF2-40B4-BE49-F238E27FC236}">
              <a16:creationId xmlns:a16="http://schemas.microsoft.com/office/drawing/2014/main" id="{C2E031D1-44DD-4468-833F-A18310DEF29A}"/>
            </a:ext>
          </a:extLst>
        </xdr:cNvPr>
        <xdr:cNvSpPr txBox="1"/>
      </xdr:nvSpPr>
      <xdr:spPr>
        <a:xfrm>
          <a:off x="6705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63747</xdr:rowOff>
    </xdr:from>
    <xdr:ext cx="599010" cy="259045"/>
    <xdr:sp macro="" textlink="">
      <xdr:nvSpPr>
        <xdr:cNvPr id="145" name="n_1mainValue【道路】&#10;一人当たり延長">
          <a:extLst>
            <a:ext uri="{FF2B5EF4-FFF2-40B4-BE49-F238E27FC236}">
              <a16:creationId xmlns:a16="http://schemas.microsoft.com/office/drawing/2014/main" id="{45F691B7-4CFB-4C78-992D-91A686ED5086}"/>
            </a:ext>
          </a:extLst>
        </xdr:cNvPr>
        <xdr:cNvSpPr txBox="1"/>
      </xdr:nvSpPr>
      <xdr:spPr>
        <a:xfrm>
          <a:off x="9327094" y="675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76161</xdr:rowOff>
    </xdr:from>
    <xdr:ext cx="599010" cy="259045"/>
    <xdr:sp macro="" textlink="">
      <xdr:nvSpPr>
        <xdr:cNvPr id="146" name="n_2mainValue【道路】&#10;一人当たり延長">
          <a:extLst>
            <a:ext uri="{FF2B5EF4-FFF2-40B4-BE49-F238E27FC236}">
              <a16:creationId xmlns:a16="http://schemas.microsoft.com/office/drawing/2014/main" id="{AACCB7C9-139D-4B3D-BFFD-A5B961BD5A78}"/>
            </a:ext>
          </a:extLst>
        </xdr:cNvPr>
        <xdr:cNvSpPr txBox="1"/>
      </xdr:nvSpPr>
      <xdr:spPr>
        <a:xfrm>
          <a:off x="8450794" y="6762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39</xdr:row>
      <xdr:rowOff>75344</xdr:rowOff>
    </xdr:from>
    <xdr:ext cx="599010" cy="259045"/>
    <xdr:sp macro="" textlink="">
      <xdr:nvSpPr>
        <xdr:cNvPr id="147" name="n_3mainValue【道路】&#10;一人当たり延長">
          <a:extLst>
            <a:ext uri="{FF2B5EF4-FFF2-40B4-BE49-F238E27FC236}">
              <a16:creationId xmlns:a16="http://schemas.microsoft.com/office/drawing/2014/main" id="{8DD42970-45F1-47D7-A514-6E6D048D271E}"/>
            </a:ext>
          </a:extLst>
        </xdr:cNvPr>
        <xdr:cNvSpPr txBox="1"/>
      </xdr:nvSpPr>
      <xdr:spPr>
        <a:xfrm>
          <a:off x="7561794" y="676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39</xdr:row>
      <xdr:rowOff>76136</xdr:rowOff>
    </xdr:from>
    <xdr:ext cx="599010" cy="259045"/>
    <xdr:sp macro="" textlink="">
      <xdr:nvSpPr>
        <xdr:cNvPr id="148" name="n_4mainValue【道路】&#10;一人当たり延長">
          <a:extLst>
            <a:ext uri="{FF2B5EF4-FFF2-40B4-BE49-F238E27FC236}">
              <a16:creationId xmlns:a16="http://schemas.microsoft.com/office/drawing/2014/main" id="{987D9C3F-CFAE-4FEE-B206-C3ABDCED1491}"/>
            </a:ext>
          </a:extLst>
        </xdr:cNvPr>
        <xdr:cNvSpPr txBox="1"/>
      </xdr:nvSpPr>
      <xdr:spPr>
        <a:xfrm>
          <a:off x="6672794" y="676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5784CA41-C90C-4D8B-85F4-C8F80225594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655514AA-1457-4096-9DB4-F60F46B1E64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13266B7E-1F91-4D74-938E-42EAE8C320F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791F0144-ADE2-4602-8FC9-B29C482124A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6FFB0E89-6D87-4522-840C-502B963AF99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7822A1D7-631E-484D-9765-6D0A94A8BEE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3A8D956E-E3BC-469A-87DB-DCD59E5515C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6DFD9490-DF35-4C05-A1C4-59434DAEDDF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BA2A25B4-3455-4F2B-8B5F-18FA445E4DA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ACC4E1D2-43C8-490C-902F-A256DA93366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BA93E014-8338-4824-BCAF-4C96E661BBE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A12F2FBD-1821-4725-B45A-D02FE54722F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79B8EF48-3D73-4B47-B8C9-6AC14673EEA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A682A498-06B1-4574-AEE7-A9011298111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1D4068DC-EA8D-46EC-9530-DB392EBF00F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83954D78-DBB5-47C8-A75C-AF05820D04D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766914A5-E85C-4996-A791-DEF62C753E6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647B7E7D-D47C-4CB5-9474-2363CA3990F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179E3BB6-884E-4222-A51E-4365DDC341D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7D8E0B88-54BF-483D-9077-01FE5261788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3C033643-60A5-42D7-B85B-D3915B448A8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846682D8-6589-466B-852A-D39C2FF0E30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2FEDB589-52E2-4F0C-AF70-6C0AE916294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501D70A7-C0EA-4066-8802-07DF6822C55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A786D1D9-14F6-4A78-9F63-6C1949B2A7C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a:extLst>
            <a:ext uri="{FF2B5EF4-FFF2-40B4-BE49-F238E27FC236}">
              <a16:creationId xmlns:a16="http://schemas.microsoft.com/office/drawing/2014/main" id="{1C283163-1840-423B-ABBA-F3E2D68FE08C}"/>
            </a:ext>
          </a:extLst>
        </xdr:cNvPr>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B64F3AF8-FBA7-4F06-8FA8-3236C28975E6}"/>
            </a:ext>
          </a:extLst>
        </xdr:cNvPr>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a:extLst>
            <a:ext uri="{FF2B5EF4-FFF2-40B4-BE49-F238E27FC236}">
              <a16:creationId xmlns:a16="http://schemas.microsoft.com/office/drawing/2014/main" id="{15703EB0-D1C6-49AC-ADD9-9D557364C3BF}"/>
            </a:ext>
          </a:extLst>
        </xdr:cNvPr>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14825AA2-B481-4353-B2A6-92D761913219}"/>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a:extLst>
            <a:ext uri="{FF2B5EF4-FFF2-40B4-BE49-F238E27FC236}">
              <a16:creationId xmlns:a16="http://schemas.microsoft.com/office/drawing/2014/main" id="{5769A495-332C-40CA-8D24-A6A085D7CB45}"/>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C38C7759-C48B-497B-9871-E61B01DB5468}"/>
            </a:ext>
          </a:extLst>
        </xdr:cNvPr>
        <xdr:cNvSpPr txBox="1"/>
      </xdr:nvSpPr>
      <xdr:spPr>
        <a:xfrm>
          <a:off x="4673600" y="10260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672184D0-4ABB-4D65-BBE6-46AC271DC399}"/>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a:extLst>
            <a:ext uri="{FF2B5EF4-FFF2-40B4-BE49-F238E27FC236}">
              <a16:creationId xmlns:a16="http://schemas.microsoft.com/office/drawing/2014/main" id="{AECE8B8F-4581-4E02-B0C9-54982A47E665}"/>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a:extLst>
            <a:ext uri="{FF2B5EF4-FFF2-40B4-BE49-F238E27FC236}">
              <a16:creationId xmlns:a16="http://schemas.microsoft.com/office/drawing/2014/main" id="{224C4083-64E5-4A04-AEE6-5F76733433C3}"/>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a:extLst>
            <a:ext uri="{FF2B5EF4-FFF2-40B4-BE49-F238E27FC236}">
              <a16:creationId xmlns:a16="http://schemas.microsoft.com/office/drawing/2014/main" id="{D78B2310-3A29-410B-ABB8-334C6C0A27A4}"/>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B62DBC6D-7C8F-4EC5-83AE-E74EF6BE3605}"/>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DF1A103-CCAE-420B-A11C-BD63777F42A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F84B68E-E7EF-4061-B9E0-5A957FBC883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31A370E-E261-478C-9B5D-6432D5998A2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2E1290B-4CE9-4452-AF3D-EFF7580D581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78AE6417-7D12-4F28-AA8E-3FC9F49A773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86360</xdr:rowOff>
    </xdr:from>
    <xdr:to>
      <xdr:col>24</xdr:col>
      <xdr:colOff>114300</xdr:colOff>
      <xdr:row>62</xdr:row>
      <xdr:rowOff>16510</xdr:rowOff>
    </xdr:to>
    <xdr:sp macro="" textlink="">
      <xdr:nvSpPr>
        <xdr:cNvPr id="190" name="楕円 189">
          <a:extLst>
            <a:ext uri="{FF2B5EF4-FFF2-40B4-BE49-F238E27FC236}">
              <a16:creationId xmlns:a16="http://schemas.microsoft.com/office/drawing/2014/main" id="{5908B5BF-DEA5-49ED-B6DC-478C148D82A4}"/>
            </a:ext>
          </a:extLst>
        </xdr:cNvPr>
        <xdr:cNvSpPr/>
      </xdr:nvSpPr>
      <xdr:spPr>
        <a:xfrm>
          <a:off x="45847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64787</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30B5A27-CE45-467B-81E2-C2B13DDF273D}"/>
            </a:ext>
          </a:extLst>
        </xdr:cNvPr>
        <xdr:cNvSpPr txBox="1"/>
      </xdr:nvSpPr>
      <xdr:spPr>
        <a:xfrm>
          <a:off x="4673600"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61867</xdr:rowOff>
    </xdr:from>
    <xdr:to>
      <xdr:col>20</xdr:col>
      <xdr:colOff>38100</xdr:colOff>
      <xdr:row>61</xdr:row>
      <xdr:rowOff>163467</xdr:rowOff>
    </xdr:to>
    <xdr:sp macro="" textlink="">
      <xdr:nvSpPr>
        <xdr:cNvPr id="192" name="楕円 191">
          <a:extLst>
            <a:ext uri="{FF2B5EF4-FFF2-40B4-BE49-F238E27FC236}">
              <a16:creationId xmlns:a16="http://schemas.microsoft.com/office/drawing/2014/main" id="{0BE65E6A-053E-4753-82B2-95D9A6F89FF0}"/>
            </a:ext>
          </a:extLst>
        </xdr:cNvPr>
        <xdr:cNvSpPr/>
      </xdr:nvSpPr>
      <xdr:spPr>
        <a:xfrm>
          <a:off x="37465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112667</xdr:rowOff>
    </xdr:from>
    <xdr:to>
      <xdr:col>24</xdr:col>
      <xdr:colOff>63500</xdr:colOff>
      <xdr:row>61</xdr:row>
      <xdr:rowOff>137160</xdr:rowOff>
    </xdr:to>
    <xdr:cxnSp macro="">
      <xdr:nvCxnSpPr>
        <xdr:cNvPr id="193" name="直線コネクタ 192">
          <a:extLst>
            <a:ext uri="{FF2B5EF4-FFF2-40B4-BE49-F238E27FC236}">
              <a16:creationId xmlns:a16="http://schemas.microsoft.com/office/drawing/2014/main" id="{6BD09979-F5F9-4553-875E-BC06522823E6}"/>
            </a:ext>
          </a:extLst>
        </xdr:cNvPr>
        <xdr:cNvCxnSpPr/>
      </xdr:nvCxnSpPr>
      <xdr:spPr>
        <a:xfrm>
          <a:off x="3797300" y="1057111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37374</xdr:rowOff>
    </xdr:from>
    <xdr:to>
      <xdr:col>15</xdr:col>
      <xdr:colOff>101600</xdr:colOff>
      <xdr:row>61</xdr:row>
      <xdr:rowOff>138974</xdr:rowOff>
    </xdr:to>
    <xdr:sp macro="" textlink="">
      <xdr:nvSpPr>
        <xdr:cNvPr id="194" name="楕円 193">
          <a:extLst>
            <a:ext uri="{FF2B5EF4-FFF2-40B4-BE49-F238E27FC236}">
              <a16:creationId xmlns:a16="http://schemas.microsoft.com/office/drawing/2014/main" id="{14B74859-86E4-4DFD-8A98-02287BC4755D}"/>
            </a:ext>
          </a:extLst>
        </xdr:cNvPr>
        <xdr:cNvSpPr/>
      </xdr:nvSpPr>
      <xdr:spPr>
        <a:xfrm>
          <a:off x="2857500" y="104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88174</xdr:rowOff>
    </xdr:from>
    <xdr:to>
      <xdr:col>19</xdr:col>
      <xdr:colOff>177800</xdr:colOff>
      <xdr:row>61</xdr:row>
      <xdr:rowOff>112667</xdr:rowOff>
    </xdr:to>
    <xdr:cxnSp macro="">
      <xdr:nvCxnSpPr>
        <xdr:cNvPr id="195" name="直線コネクタ 194">
          <a:extLst>
            <a:ext uri="{FF2B5EF4-FFF2-40B4-BE49-F238E27FC236}">
              <a16:creationId xmlns:a16="http://schemas.microsoft.com/office/drawing/2014/main" id="{49DBDA32-272F-460A-BCC9-985DD7881065}"/>
            </a:ext>
          </a:extLst>
        </xdr:cNvPr>
        <xdr:cNvCxnSpPr/>
      </xdr:nvCxnSpPr>
      <xdr:spPr>
        <a:xfrm>
          <a:off x="2908300" y="1054662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14515</xdr:rowOff>
    </xdr:from>
    <xdr:to>
      <xdr:col>10</xdr:col>
      <xdr:colOff>165100</xdr:colOff>
      <xdr:row>61</xdr:row>
      <xdr:rowOff>116115</xdr:rowOff>
    </xdr:to>
    <xdr:sp macro="" textlink="">
      <xdr:nvSpPr>
        <xdr:cNvPr id="196" name="楕円 195">
          <a:extLst>
            <a:ext uri="{FF2B5EF4-FFF2-40B4-BE49-F238E27FC236}">
              <a16:creationId xmlns:a16="http://schemas.microsoft.com/office/drawing/2014/main" id="{D70BC2B4-2DA6-4E37-8484-75385CC58868}"/>
            </a:ext>
          </a:extLst>
        </xdr:cNvPr>
        <xdr:cNvSpPr/>
      </xdr:nvSpPr>
      <xdr:spPr>
        <a:xfrm>
          <a:off x="1968500" y="104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65315</xdr:rowOff>
    </xdr:from>
    <xdr:to>
      <xdr:col>15</xdr:col>
      <xdr:colOff>50800</xdr:colOff>
      <xdr:row>61</xdr:row>
      <xdr:rowOff>88174</xdr:rowOff>
    </xdr:to>
    <xdr:cxnSp macro="">
      <xdr:nvCxnSpPr>
        <xdr:cNvPr id="197" name="直線コネクタ 196">
          <a:extLst>
            <a:ext uri="{FF2B5EF4-FFF2-40B4-BE49-F238E27FC236}">
              <a16:creationId xmlns:a16="http://schemas.microsoft.com/office/drawing/2014/main" id="{304D5D3E-BF1A-4F43-B2D9-851BD01671D2}"/>
            </a:ext>
          </a:extLst>
        </xdr:cNvPr>
        <xdr:cNvCxnSpPr/>
      </xdr:nvCxnSpPr>
      <xdr:spPr>
        <a:xfrm>
          <a:off x="2019300" y="1052376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159838</xdr:rowOff>
    </xdr:from>
    <xdr:to>
      <xdr:col>6</xdr:col>
      <xdr:colOff>38100</xdr:colOff>
      <xdr:row>61</xdr:row>
      <xdr:rowOff>89988</xdr:rowOff>
    </xdr:to>
    <xdr:sp macro="" textlink="">
      <xdr:nvSpPr>
        <xdr:cNvPr id="198" name="楕円 197">
          <a:extLst>
            <a:ext uri="{FF2B5EF4-FFF2-40B4-BE49-F238E27FC236}">
              <a16:creationId xmlns:a16="http://schemas.microsoft.com/office/drawing/2014/main" id="{72F97A02-3CD9-4A54-9656-40D32053B832}"/>
            </a:ext>
          </a:extLst>
        </xdr:cNvPr>
        <xdr:cNvSpPr/>
      </xdr:nvSpPr>
      <xdr:spPr>
        <a:xfrm>
          <a:off x="107950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39188</xdr:rowOff>
    </xdr:from>
    <xdr:to>
      <xdr:col>10</xdr:col>
      <xdr:colOff>114300</xdr:colOff>
      <xdr:row>61</xdr:row>
      <xdr:rowOff>65315</xdr:rowOff>
    </xdr:to>
    <xdr:cxnSp macro="">
      <xdr:nvCxnSpPr>
        <xdr:cNvPr id="199" name="直線コネクタ 198">
          <a:extLst>
            <a:ext uri="{FF2B5EF4-FFF2-40B4-BE49-F238E27FC236}">
              <a16:creationId xmlns:a16="http://schemas.microsoft.com/office/drawing/2014/main" id="{C4043339-5F6C-4666-84A3-8A765AB33A0D}"/>
            </a:ext>
          </a:extLst>
        </xdr:cNvPr>
        <xdr:cNvCxnSpPr/>
      </xdr:nvCxnSpPr>
      <xdr:spPr>
        <a:xfrm>
          <a:off x="1130300" y="10497638"/>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59162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18276581-D921-42C8-AA1F-22F729383B45}"/>
            </a:ext>
          </a:extLst>
        </xdr:cNvPr>
        <xdr:cNvSpPr txBox="1"/>
      </xdr:nvSpPr>
      <xdr:spPr>
        <a:xfrm>
          <a:off x="3582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78757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445B6395-E44F-4D8E-AC1E-D71FDCDFB2FF}"/>
            </a:ext>
          </a:extLst>
        </xdr:cNvPr>
        <xdr:cNvSpPr txBox="1"/>
      </xdr:nvSpPr>
      <xdr:spPr>
        <a:xfrm>
          <a:off x="2705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8FBA7A6C-15B7-4665-A5B1-C850BB11C88A}"/>
            </a:ext>
          </a:extLst>
        </xdr:cNvPr>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F2F747B3-41F9-4E5A-9B41-978FEA8450E5}"/>
            </a:ext>
          </a:extLst>
        </xdr:cNvPr>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154594</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A1841E07-B5ED-4DEE-89B1-2EF498E3057C}"/>
            </a:ext>
          </a:extLst>
        </xdr:cNvPr>
        <xdr:cNvSpPr txBox="1"/>
      </xdr:nvSpPr>
      <xdr:spPr>
        <a:xfrm>
          <a:off x="3582044"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130101</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247D4DB9-0C76-4FC5-98EE-F83F6A5122E7}"/>
            </a:ext>
          </a:extLst>
        </xdr:cNvPr>
        <xdr:cNvSpPr txBox="1"/>
      </xdr:nvSpPr>
      <xdr:spPr>
        <a:xfrm>
          <a:off x="2705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107242</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B8C2C6AF-AE59-410E-BF0E-B019534B9661}"/>
            </a:ext>
          </a:extLst>
        </xdr:cNvPr>
        <xdr:cNvSpPr txBox="1"/>
      </xdr:nvSpPr>
      <xdr:spPr>
        <a:xfrm>
          <a:off x="1816744"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81115</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72F63038-AD12-4885-A1A9-94D2A16D8EBA}"/>
            </a:ext>
          </a:extLst>
        </xdr:cNvPr>
        <xdr:cNvSpPr txBox="1"/>
      </xdr:nvSpPr>
      <xdr:spPr>
        <a:xfrm>
          <a:off x="927744" y="1053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11C12A2B-5176-4F5B-961A-C2221DA947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ACC9DABB-6B4F-40A2-8D43-8FF73BCDC83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92E2A43C-E1F3-4D1F-9B6E-87200C9643D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6A510242-120A-4C46-BDD0-294086350B5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B9B2CD96-3AAF-4CC8-83E8-1EA658A8DA3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6D958919-CA64-46BC-ACE1-1CCEAFE8B3B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D7CFDB93-BC0F-4FFA-A6E4-AD28BACC5D3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444A9E1-D497-4D8B-9F6C-619A59063FC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CABE9F66-0CF7-441F-8848-A27F58BE504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B7EA8DA8-E339-419E-AC94-2A1C9512E32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6A31A79D-4C35-437A-A104-05593BE6CC01}"/>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93E6D3A8-CC88-499D-9930-5BBAB70EE1B3}"/>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1E62EC51-A228-484B-8C73-DE709DFDEE89}"/>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EF67E21B-68E2-4198-A045-3168224B2F8B}"/>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2955DBAA-1808-4431-8102-61E077A9F6B7}"/>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8CDF52CB-CF15-4FDE-9DB2-C37DF6DDB3A4}"/>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3A03A1FE-DB67-4B1D-A886-77003C1FC00D}"/>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5B3ACE43-02C1-4385-9B90-1D4886334C1A}"/>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815E1CAA-9EFF-4801-B222-5E548078F30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6A365291-E8C9-41F0-B656-657E82B7F8F7}"/>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47FAF70-4D83-42B8-B53D-37600858E62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a:extLst>
            <a:ext uri="{FF2B5EF4-FFF2-40B4-BE49-F238E27FC236}">
              <a16:creationId xmlns:a16="http://schemas.microsoft.com/office/drawing/2014/main" id="{27BF6DD3-2480-474D-B9A7-13ED1FF92599}"/>
            </a:ext>
          </a:extLst>
        </xdr:cNvPr>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6E69327A-96A9-4F49-9094-FDFF88BCAD88}"/>
            </a:ext>
          </a:extLst>
        </xdr:cNvPr>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a:extLst>
            <a:ext uri="{FF2B5EF4-FFF2-40B4-BE49-F238E27FC236}">
              <a16:creationId xmlns:a16="http://schemas.microsoft.com/office/drawing/2014/main" id="{5F858106-EF18-461F-8C55-036A0A320A89}"/>
            </a:ext>
          </a:extLst>
        </xdr:cNvPr>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F18E5951-B043-4E0D-BD73-D5CA7BC33797}"/>
            </a:ext>
          </a:extLst>
        </xdr:cNvPr>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a:extLst>
            <a:ext uri="{FF2B5EF4-FFF2-40B4-BE49-F238E27FC236}">
              <a16:creationId xmlns:a16="http://schemas.microsoft.com/office/drawing/2014/main" id="{4F50C1F3-1CB9-42E2-90DD-179EFE9E5E57}"/>
            </a:ext>
          </a:extLst>
        </xdr:cNvPr>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8775</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8D57F3F1-20F9-4697-8953-9A8D8D57B2CB}"/>
            </a:ext>
          </a:extLst>
        </xdr:cNvPr>
        <xdr:cNvSpPr txBox="1"/>
      </xdr:nvSpPr>
      <xdr:spPr>
        <a:xfrm>
          <a:off x="10515600" y="10638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a:extLst>
            <a:ext uri="{FF2B5EF4-FFF2-40B4-BE49-F238E27FC236}">
              <a16:creationId xmlns:a16="http://schemas.microsoft.com/office/drawing/2014/main" id="{8CDCACD0-6716-46A7-A102-278854C3B129}"/>
            </a:ext>
          </a:extLst>
        </xdr:cNvPr>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a:extLst>
            <a:ext uri="{FF2B5EF4-FFF2-40B4-BE49-F238E27FC236}">
              <a16:creationId xmlns:a16="http://schemas.microsoft.com/office/drawing/2014/main" id="{8EC207E1-4C58-44A7-8283-81AAA44EFD97}"/>
            </a:ext>
          </a:extLst>
        </xdr:cNvPr>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a:extLst>
            <a:ext uri="{FF2B5EF4-FFF2-40B4-BE49-F238E27FC236}">
              <a16:creationId xmlns:a16="http://schemas.microsoft.com/office/drawing/2014/main" id="{799CCCFD-5548-441F-A423-5BE406D9B900}"/>
            </a:ext>
          </a:extLst>
        </xdr:cNvPr>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a:extLst>
            <a:ext uri="{FF2B5EF4-FFF2-40B4-BE49-F238E27FC236}">
              <a16:creationId xmlns:a16="http://schemas.microsoft.com/office/drawing/2014/main" id="{0998BA5C-FA51-4469-94AE-DB83D264D25D}"/>
            </a:ext>
          </a:extLst>
        </xdr:cNvPr>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a:extLst>
            <a:ext uri="{FF2B5EF4-FFF2-40B4-BE49-F238E27FC236}">
              <a16:creationId xmlns:a16="http://schemas.microsoft.com/office/drawing/2014/main" id="{BAFDF769-6C74-483E-B8E7-7F314D876712}"/>
            </a:ext>
          </a:extLst>
        </xdr:cNvPr>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C739E51D-1F1E-4D9D-A6D1-D13FBDB56DF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E61D3D04-962C-4FFB-9319-3B3317F2B39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25978BE-AE87-4C5C-8BF4-EC905D56522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23846C5-53B0-4A03-B92B-5808034ACB1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DDD04798-EEF2-41C4-A4B6-6215305BA33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31536</xdr:rowOff>
    </xdr:from>
    <xdr:to>
      <xdr:col>55</xdr:col>
      <xdr:colOff>50800</xdr:colOff>
      <xdr:row>61</xdr:row>
      <xdr:rowOff>133136</xdr:rowOff>
    </xdr:to>
    <xdr:sp macro="" textlink="">
      <xdr:nvSpPr>
        <xdr:cNvPr id="245" name="楕円 244">
          <a:extLst>
            <a:ext uri="{FF2B5EF4-FFF2-40B4-BE49-F238E27FC236}">
              <a16:creationId xmlns:a16="http://schemas.microsoft.com/office/drawing/2014/main" id="{AC321E96-73ED-43C6-B28A-4AC034393B9B}"/>
            </a:ext>
          </a:extLst>
        </xdr:cNvPr>
        <xdr:cNvSpPr/>
      </xdr:nvSpPr>
      <xdr:spPr>
        <a:xfrm>
          <a:off x="10426700" y="1048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54413</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8B17CF25-EC39-4569-8A6A-87B99D088064}"/>
            </a:ext>
          </a:extLst>
        </xdr:cNvPr>
        <xdr:cNvSpPr txBox="1"/>
      </xdr:nvSpPr>
      <xdr:spPr>
        <a:xfrm>
          <a:off x="10515600" y="10341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39325</xdr:rowOff>
    </xdr:from>
    <xdr:to>
      <xdr:col>50</xdr:col>
      <xdr:colOff>165100</xdr:colOff>
      <xdr:row>61</xdr:row>
      <xdr:rowOff>140925</xdr:rowOff>
    </xdr:to>
    <xdr:sp macro="" textlink="">
      <xdr:nvSpPr>
        <xdr:cNvPr id="247" name="楕円 246">
          <a:extLst>
            <a:ext uri="{FF2B5EF4-FFF2-40B4-BE49-F238E27FC236}">
              <a16:creationId xmlns:a16="http://schemas.microsoft.com/office/drawing/2014/main" id="{76E303A0-1048-4011-A5B7-26C882835D1F}"/>
            </a:ext>
          </a:extLst>
        </xdr:cNvPr>
        <xdr:cNvSpPr/>
      </xdr:nvSpPr>
      <xdr:spPr>
        <a:xfrm>
          <a:off x="9588500" y="104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82336</xdr:rowOff>
    </xdr:from>
    <xdr:to>
      <xdr:col>55</xdr:col>
      <xdr:colOff>0</xdr:colOff>
      <xdr:row>61</xdr:row>
      <xdr:rowOff>90125</xdr:rowOff>
    </xdr:to>
    <xdr:cxnSp macro="">
      <xdr:nvCxnSpPr>
        <xdr:cNvPr id="248" name="直線コネクタ 247">
          <a:extLst>
            <a:ext uri="{FF2B5EF4-FFF2-40B4-BE49-F238E27FC236}">
              <a16:creationId xmlns:a16="http://schemas.microsoft.com/office/drawing/2014/main" id="{FCDFF87F-F289-4C1A-8240-42E984761765}"/>
            </a:ext>
          </a:extLst>
        </xdr:cNvPr>
        <xdr:cNvCxnSpPr/>
      </xdr:nvCxnSpPr>
      <xdr:spPr>
        <a:xfrm flipV="1">
          <a:off x="9639300" y="10540786"/>
          <a:ext cx="838200" cy="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58965</xdr:rowOff>
    </xdr:from>
    <xdr:to>
      <xdr:col>46</xdr:col>
      <xdr:colOff>38100</xdr:colOff>
      <xdr:row>61</xdr:row>
      <xdr:rowOff>160565</xdr:rowOff>
    </xdr:to>
    <xdr:sp macro="" textlink="">
      <xdr:nvSpPr>
        <xdr:cNvPr id="249" name="楕円 248">
          <a:extLst>
            <a:ext uri="{FF2B5EF4-FFF2-40B4-BE49-F238E27FC236}">
              <a16:creationId xmlns:a16="http://schemas.microsoft.com/office/drawing/2014/main" id="{1089EF24-1782-4648-A087-417988A39DB5}"/>
            </a:ext>
          </a:extLst>
        </xdr:cNvPr>
        <xdr:cNvSpPr/>
      </xdr:nvSpPr>
      <xdr:spPr>
        <a:xfrm>
          <a:off x="8699500" y="1051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90125</xdr:rowOff>
    </xdr:from>
    <xdr:to>
      <xdr:col>50</xdr:col>
      <xdr:colOff>114300</xdr:colOff>
      <xdr:row>61</xdr:row>
      <xdr:rowOff>109765</xdr:rowOff>
    </xdr:to>
    <xdr:cxnSp macro="">
      <xdr:nvCxnSpPr>
        <xdr:cNvPr id="250" name="直線コネクタ 249">
          <a:extLst>
            <a:ext uri="{FF2B5EF4-FFF2-40B4-BE49-F238E27FC236}">
              <a16:creationId xmlns:a16="http://schemas.microsoft.com/office/drawing/2014/main" id="{BBBDC838-F6C2-4AF0-BBA0-CFC2C990AD04}"/>
            </a:ext>
          </a:extLst>
        </xdr:cNvPr>
        <xdr:cNvCxnSpPr/>
      </xdr:nvCxnSpPr>
      <xdr:spPr>
        <a:xfrm flipV="1">
          <a:off x="8750300" y="10548575"/>
          <a:ext cx="889000" cy="1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60299</xdr:rowOff>
    </xdr:from>
    <xdr:to>
      <xdr:col>41</xdr:col>
      <xdr:colOff>101600</xdr:colOff>
      <xdr:row>61</xdr:row>
      <xdr:rowOff>161899</xdr:rowOff>
    </xdr:to>
    <xdr:sp macro="" textlink="">
      <xdr:nvSpPr>
        <xdr:cNvPr id="251" name="楕円 250">
          <a:extLst>
            <a:ext uri="{FF2B5EF4-FFF2-40B4-BE49-F238E27FC236}">
              <a16:creationId xmlns:a16="http://schemas.microsoft.com/office/drawing/2014/main" id="{2ABE8CE7-0609-4361-B399-292ED8E59362}"/>
            </a:ext>
          </a:extLst>
        </xdr:cNvPr>
        <xdr:cNvSpPr/>
      </xdr:nvSpPr>
      <xdr:spPr>
        <a:xfrm>
          <a:off x="7810500" y="1051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109765</xdr:rowOff>
    </xdr:from>
    <xdr:to>
      <xdr:col>45</xdr:col>
      <xdr:colOff>177800</xdr:colOff>
      <xdr:row>61</xdr:row>
      <xdr:rowOff>111099</xdr:rowOff>
    </xdr:to>
    <xdr:cxnSp macro="">
      <xdr:nvCxnSpPr>
        <xdr:cNvPr id="252" name="直線コネクタ 251">
          <a:extLst>
            <a:ext uri="{FF2B5EF4-FFF2-40B4-BE49-F238E27FC236}">
              <a16:creationId xmlns:a16="http://schemas.microsoft.com/office/drawing/2014/main" id="{B5392F18-0038-44B1-94F1-C1EBA6FF1D54}"/>
            </a:ext>
          </a:extLst>
        </xdr:cNvPr>
        <xdr:cNvCxnSpPr/>
      </xdr:nvCxnSpPr>
      <xdr:spPr>
        <a:xfrm flipV="1">
          <a:off x="7861300" y="10568215"/>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61888</xdr:rowOff>
    </xdr:from>
    <xdr:to>
      <xdr:col>36</xdr:col>
      <xdr:colOff>165100</xdr:colOff>
      <xdr:row>61</xdr:row>
      <xdr:rowOff>163488</xdr:rowOff>
    </xdr:to>
    <xdr:sp macro="" textlink="">
      <xdr:nvSpPr>
        <xdr:cNvPr id="253" name="楕円 252">
          <a:extLst>
            <a:ext uri="{FF2B5EF4-FFF2-40B4-BE49-F238E27FC236}">
              <a16:creationId xmlns:a16="http://schemas.microsoft.com/office/drawing/2014/main" id="{C23A8E41-6480-4A42-ACF8-EA7E42668871}"/>
            </a:ext>
          </a:extLst>
        </xdr:cNvPr>
        <xdr:cNvSpPr/>
      </xdr:nvSpPr>
      <xdr:spPr>
        <a:xfrm>
          <a:off x="6921500" y="1052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111099</xdr:rowOff>
    </xdr:from>
    <xdr:to>
      <xdr:col>41</xdr:col>
      <xdr:colOff>50800</xdr:colOff>
      <xdr:row>61</xdr:row>
      <xdr:rowOff>112688</xdr:rowOff>
    </xdr:to>
    <xdr:cxnSp macro="">
      <xdr:nvCxnSpPr>
        <xdr:cNvPr id="254" name="直線コネクタ 253">
          <a:extLst>
            <a:ext uri="{FF2B5EF4-FFF2-40B4-BE49-F238E27FC236}">
              <a16:creationId xmlns:a16="http://schemas.microsoft.com/office/drawing/2014/main" id="{DCADCADF-695D-4D43-94B9-9657C6895A43}"/>
            </a:ext>
          </a:extLst>
        </xdr:cNvPr>
        <xdr:cNvCxnSpPr/>
      </xdr:nvCxnSpPr>
      <xdr:spPr>
        <a:xfrm flipV="1">
          <a:off x="6972300" y="10569549"/>
          <a:ext cx="889000" cy="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130998</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5C8B9883-7CC6-47F8-B8C4-08B787C6B8F2}"/>
            </a:ext>
          </a:extLst>
        </xdr:cNvPr>
        <xdr:cNvSpPr txBox="1"/>
      </xdr:nvSpPr>
      <xdr:spPr>
        <a:xfrm>
          <a:off x="9281505" y="107608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98167</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484CF6FB-FA49-459E-8B42-C0CD6596C9E9}"/>
            </a:ext>
          </a:extLst>
        </xdr:cNvPr>
        <xdr:cNvSpPr txBox="1"/>
      </xdr:nvSpPr>
      <xdr:spPr>
        <a:xfrm>
          <a:off x="8405205" y="10728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141773</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58438BDC-1BC9-4260-9DC4-027D67C6BA47}"/>
            </a:ext>
          </a:extLst>
        </xdr:cNvPr>
        <xdr:cNvSpPr txBox="1"/>
      </xdr:nvSpPr>
      <xdr:spPr>
        <a:xfrm>
          <a:off x="7516205" y="10771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152161</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4947B98E-C8CE-4D87-8360-6EFB186AE694}"/>
            </a:ext>
          </a:extLst>
        </xdr:cNvPr>
        <xdr:cNvSpPr txBox="1"/>
      </xdr:nvSpPr>
      <xdr:spPr>
        <a:xfrm>
          <a:off x="66272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157452</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5A061B96-AD3C-4563-9CBA-D523976D41DF}"/>
            </a:ext>
          </a:extLst>
        </xdr:cNvPr>
        <xdr:cNvSpPr txBox="1"/>
      </xdr:nvSpPr>
      <xdr:spPr>
        <a:xfrm>
          <a:off x="9281505" y="102730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5642</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94375598-D643-4D51-8524-E2BA2CAC3887}"/>
            </a:ext>
          </a:extLst>
        </xdr:cNvPr>
        <xdr:cNvSpPr txBox="1"/>
      </xdr:nvSpPr>
      <xdr:spPr>
        <a:xfrm>
          <a:off x="8405205" y="102926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6976</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D7DA11C3-1873-464A-8FC7-FD82A40DADAB}"/>
            </a:ext>
          </a:extLst>
        </xdr:cNvPr>
        <xdr:cNvSpPr txBox="1"/>
      </xdr:nvSpPr>
      <xdr:spPr>
        <a:xfrm>
          <a:off x="7516205" y="10293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8565</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D3CE20AF-E38B-4462-90F3-2FEA0FDD4E53}"/>
            </a:ext>
          </a:extLst>
        </xdr:cNvPr>
        <xdr:cNvSpPr txBox="1"/>
      </xdr:nvSpPr>
      <xdr:spPr>
        <a:xfrm>
          <a:off x="6627205" y="102955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1FA23E42-0680-4537-A9F4-10D945F1491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A41EDDD4-4D5D-4298-8778-27DDC37326D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79503833-FD5A-4808-BE67-D9ACD5898CD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3A35BCC6-41A4-4F4D-B860-697DF984514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6E7AED04-548E-47D8-B0B9-5DC2C297AE8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7C3F0F66-D31F-4DF1-962A-BC3A74582FE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82AF6C8C-D2B8-4DA2-905E-A3926FA8B8E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6DC25BDB-4AAA-4367-97F0-DE812128D54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70A4EAA5-C3C3-46DF-9999-3B93D732D8F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EFF594CF-3981-4A6F-B8F7-942F503F6F6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90EC0906-02B3-49AA-BEB6-82377D549C0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06C88E89-45B9-44BE-B69D-C73E8E49004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E12225AB-284B-40AB-B282-747E09003FA6}"/>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EF4B0FF6-912E-4D01-A1B1-BAF0EA550CB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8CDB3312-5851-4FE2-9A81-C1529493CE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1989F8AD-E8AF-4CC5-A7AE-37BB4685320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C278AE8C-6BFE-411F-9155-6CB54CD6A6C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16F3462C-B6E8-4977-8879-550F96645B8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5EE2E61E-C04A-4059-910E-D5E9A1E6379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51E37DB5-4AF8-47AE-8B04-67C6995B60B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58D985F9-6EC8-482A-A601-F9647377BCF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CDA9FCA5-FA25-4935-A7A7-82C2ACCCF02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50B7B0A7-64DF-49E9-A803-6D258A2DA04E}"/>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1D210655-14D4-444B-A5A5-0D67E6B83FA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a:extLst>
            <a:ext uri="{FF2B5EF4-FFF2-40B4-BE49-F238E27FC236}">
              <a16:creationId xmlns:a16="http://schemas.microsoft.com/office/drawing/2014/main" id="{902AEC50-F7B6-4128-A506-A6363C84B8BA}"/>
            </a:ext>
          </a:extLst>
        </xdr:cNvPr>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906F4ABE-9B0C-48E5-968D-C5C8A551D7FD}"/>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a:extLst>
            <a:ext uri="{FF2B5EF4-FFF2-40B4-BE49-F238E27FC236}">
              <a16:creationId xmlns:a16="http://schemas.microsoft.com/office/drawing/2014/main" id="{82085C91-FB32-4BDD-B0B5-FD3608E8B11E}"/>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7F133D8D-084D-48D5-9AE7-03E15B1EDFA7}"/>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a:extLst>
            <a:ext uri="{FF2B5EF4-FFF2-40B4-BE49-F238E27FC236}">
              <a16:creationId xmlns:a16="http://schemas.microsoft.com/office/drawing/2014/main" id="{70BD0905-C0A4-461A-95C4-6934C7F00E4D}"/>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19702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D40E35C-783D-4DED-AADD-221F661072DB}"/>
            </a:ext>
          </a:extLst>
        </xdr:cNvPr>
        <xdr:cNvSpPr txBox="1"/>
      </xdr:nvSpPr>
      <xdr:spPr>
        <a:xfrm>
          <a:off x="4673600" y="1390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a:extLst>
            <a:ext uri="{FF2B5EF4-FFF2-40B4-BE49-F238E27FC236}">
              <a16:creationId xmlns:a16="http://schemas.microsoft.com/office/drawing/2014/main" id="{88543131-3904-49AE-A8F3-A3402020F4E2}"/>
            </a:ext>
          </a:extLst>
        </xdr:cNvPr>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a:extLst>
            <a:ext uri="{FF2B5EF4-FFF2-40B4-BE49-F238E27FC236}">
              <a16:creationId xmlns:a16="http://schemas.microsoft.com/office/drawing/2014/main" id="{96F3A6EB-42BE-44AF-B619-4AB1E848776A}"/>
            </a:ext>
          </a:extLst>
        </xdr:cNvPr>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a:extLst>
            <a:ext uri="{FF2B5EF4-FFF2-40B4-BE49-F238E27FC236}">
              <a16:creationId xmlns:a16="http://schemas.microsoft.com/office/drawing/2014/main" id="{E48BD7ED-C21D-43D5-93C4-1F83CA4C127D}"/>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a:extLst>
            <a:ext uri="{FF2B5EF4-FFF2-40B4-BE49-F238E27FC236}">
              <a16:creationId xmlns:a16="http://schemas.microsoft.com/office/drawing/2014/main" id="{5B16EF8F-1B72-49AA-9F1D-2464AC15A10D}"/>
            </a:ext>
          </a:extLst>
        </xdr:cNvPr>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a:extLst>
            <a:ext uri="{FF2B5EF4-FFF2-40B4-BE49-F238E27FC236}">
              <a16:creationId xmlns:a16="http://schemas.microsoft.com/office/drawing/2014/main" id="{121A4DDB-E753-4815-B6D8-7EFCE05ACDD1}"/>
            </a:ext>
          </a:extLst>
        </xdr:cNvPr>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4FFFFC6A-793A-41D5-A2FF-15D33CD62B5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B3CA8971-9BBD-498D-9531-C8642C40AF6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68ED039-CC54-4430-A54C-4361044B529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60BA991-FF83-4B79-B009-61BADD21F60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F7A46E75-F72C-446B-B931-93E6A9264C5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636</xdr:rowOff>
    </xdr:from>
    <xdr:to>
      <xdr:col>24</xdr:col>
      <xdr:colOff>114300</xdr:colOff>
      <xdr:row>82</xdr:row>
      <xdr:rowOff>102236</xdr:rowOff>
    </xdr:to>
    <xdr:sp macro="" textlink="">
      <xdr:nvSpPr>
        <xdr:cNvPr id="303" name="楕円 302">
          <a:extLst>
            <a:ext uri="{FF2B5EF4-FFF2-40B4-BE49-F238E27FC236}">
              <a16:creationId xmlns:a16="http://schemas.microsoft.com/office/drawing/2014/main" id="{D97FF65A-D4E6-452C-A512-167093F14EE1}"/>
            </a:ext>
          </a:extLst>
        </xdr:cNvPr>
        <xdr:cNvSpPr/>
      </xdr:nvSpPr>
      <xdr:spPr>
        <a:xfrm>
          <a:off x="45847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150513</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2AA4505A-E49C-47C0-B4B2-209157F32C9D}"/>
            </a:ext>
          </a:extLst>
        </xdr:cNvPr>
        <xdr:cNvSpPr txBox="1"/>
      </xdr:nvSpPr>
      <xdr:spPr>
        <a:xfrm>
          <a:off x="4673600"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116839</xdr:rowOff>
    </xdr:from>
    <xdr:to>
      <xdr:col>20</xdr:col>
      <xdr:colOff>38100</xdr:colOff>
      <xdr:row>83</xdr:row>
      <xdr:rowOff>46989</xdr:rowOff>
    </xdr:to>
    <xdr:sp macro="" textlink="">
      <xdr:nvSpPr>
        <xdr:cNvPr id="305" name="楕円 304">
          <a:extLst>
            <a:ext uri="{FF2B5EF4-FFF2-40B4-BE49-F238E27FC236}">
              <a16:creationId xmlns:a16="http://schemas.microsoft.com/office/drawing/2014/main" id="{87DF876C-5A14-44A8-A37C-347359D50EE8}"/>
            </a:ext>
          </a:extLst>
        </xdr:cNvPr>
        <xdr:cNvSpPr/>
      </xdr:nvSpPr>
      <xdr:spPr>
        <a:xfrm>
          <a:off x="3746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51436</xdr:rowOff>
    </xdr:from>
    <xdr:to>
      <xdr:col>24</xdr:col>
      <xdr:colOff>63500</xdr:colOff>
      <xdr:row>82</xdr:row>
      <xdr:rowOff>167639</xdr:rowOff>
    </xdr:to>
    <xdr:cxnSp macro="">
      <xdr:nvCxnSpPr>
        <xdr:cNvPr id="306" name="直線コネクタ 305">
          <a:extLst>
            <a:ext uri="{FF2B5EF4-FFF2-40B4-BE49-F238E27FC236}">
              <a16:creationId xmlns:a16="http://schemas.microsoft.com/office/drawing/2014/main" id="{D4155258-2C7E-428B-A249-8D83BB569DD8}"/>
            </a:ext>
          </a:extLst>
        </xdr:cNvPr>
        <xdr:cNvCxnSpPr/>
      </xdr:nvCxnSpPr>
      <xdr:spPr>
        <a:xfrm flipV="1">
          <a:off x="3797300" y="14110336"/>
          <a:ext cx="838200" cy="11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57786</xdr:rowOff>
    </xdr:from>
    <xdr:to>
      <xdr:col>15</xdr:col>
      <xdr:colOff>101600</xdr:colOff>
      <xdr:row>82</xdr:row>
      <xdr:rowOff>159386</xdr:rowOff>
    </xdr:to>
    <xdr:sp macro="" textlink="">
      <xdr:nvSpPr>
        <xdr:cNvPr id="307" name="楕円 306">
          <a:extLst>
            <a:ext uri="{FF2B5EF4-FFF2-40B4-BE49-F238E27FC236}">
              <a16:creationId xmlns:a16="http://schemas.microsoft.com/office/drawing/2014/main" id="{78580AEF-B97E-4AB4-BE4F-2743D40B587B}"/>
            </a:ext>
          </a:extLst>
        </xdr:cNvPr>
        <xdr:cNvSpPr/>
      </xdr:nvSpPr>
      <xdr:spPr>
        <a:xfrm>
          <a:off x="28575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108586</xdr:rowOff>
    </xdr:from>
    <xdr:to>
      <xdr:col>19</xdr:col>
      <xdr:colOff>177800</xdr:colOff>
      <xdr:row>82</xdr:row>
      <xdr:rowOff>167639</xdr:rowOff>
    </xdr:to>
    <xdr:cxnSp macro="">
      <xdr:nvCxnSpPr>
        <xdr:cNvPr id="308" name="直線コネクタ 307">
          <a:extLst>
            <a:ext uri="{FF2B5EF4-FFF2-40B4-BE49-F238E27FC236}">
              <a16:creationId xmlns:a16="http://schemas.microsoft.com/office/drawing/2014/main" id="{C0B02474-1A51-4365-9A18-5C233BFA2791}"/>
            </a:ext>
          </a:extLst>
        </xdr:cNvPr>
        <xdr:cNvCxnSpPr/>
      </xdr:nvCxnSpPr>
      <xdr:spPr>
        <a:xfrm>
          <a:off x="2908300" y="14167486"/>
          <a:ext cx="8890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52070</xdr:rowOff>
    </xdr:from>
    <xdr:to>
      <xdr:col>10</xdr:col>
      <xdr:colOff>165100</xdr:colOff>
      <xdr:row>82</xdr:row>
      <xdr:rowOff>153670</xdr:rowOff>
    </xdr:to>
    <xdr:sp macro="" textlink="">
      <xdr:nvSpPr>
        <xdr:cNvPr id="309" name="楕円 308">
          <a:extLst>
            <a:ext uri="{FF2B5EF4-FFF2-40B4-BE49-F238E27FC236}">
              <a16:creationId xmlns:a16="http://schemas.microsoft.com/office/drawing/2014/main" id="{87388241-0CAD-40BF-83B4-05687501D400}"/>
            </a:ext>
          </a:extLst>
        </xdr:cNvPr>
        <xdr:cNvSpPr/>
      </xdr:nvSpPr>
      <xdr:spPr>
        <a:xfrm>
          <a:off x="19685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102870</xdr:rowOff>
    </xdr:from>
    <xdr:to>
      <xdr:col>15</xdr:col>
      <xdr:colOff>50800</xdr:colOff>
      <xdr:row>82</xdr:row>
      <xdr:rowOff>108586</xdr:rowOff>
    </xdr:to>
    <xdr:cxnSp macro="">
      <xdr:nvCxnSpPr>
        <xdr:cNvPr id="310" name="直線コネクタ 309">
          <a:extLst>
            <a:ext uri="{FF2B5EF4-FFF2-40B4-BE49-F238E27FC236}">
              <a16:creationId xmlns:a16="http://schemas.microsoft.com/office/drawing/2014/main" id="{A08382DE-B89D-4032-A5F3-D09FCA9E9AEE}"/>
            </a:ext>
          </a:extLst>
        </xdr:cNvPr>
        <xdr:cNvCxnSpPr/>
      </xdr:nvCxnSpPr>
      <xdr:spPr>
        <a:xfrm>
          <a:off x="2019300" y="1416177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57786</xdr:rowOff>
    </xdr:from>
    <xdr:to>
      <xdr:col>6</xdr:col>
      <xdr:colOff>38100</xdr:colOff>
      <xdr:row>82</xdr:row>
      <xdr:rowOff>159386</xdr:rowOff>
    </xdr:to>
    <xdr:sp macro="" textlink="">
      <xdr:nvSpPr>
        <xdr:cNvPr id="311" name="楕円 310">
          <a:extLst>
            <a:ext uri="{FF2B5EF4-FFF2-40B4-BE49-F238E27FC236}">
              <a16:creationId xmlns:a16="http://schemas.microsoft.com/office/drawing/2014/main" id="{1404B65B-237A-4FF5-BA79-8CDD7FCE75DE}"/>
            </a:ext>
          </a:extLst>
        </xdr:cNvPr>
        <xdr:cNvSpPr/>
      </xdr:nvSpPr>
      <xdr:spPr>
        <a:xfrm>
          <a:off x="10795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102870</xdr:rowOff>
    </xdr:from>
    <xdr:to>
      <xdr:col>10</xdr:col>
      <xdr:colOff>114300</xdr:colOff>
      <xdr:row>82</xdr:row>
      <xdr:rowOff>108586</xdr:rowOff>
    </xdr:to>
    <xdr:cxnSp macro="">
      <xdr:nvCxnSpPr>
        <xdr:cNvPr id="312" name="直線コネクタ 311">
          <a:extLst>
            <a:ext uri="{FF2B5EF4-FFF2-40B4-BE49-F238E27FC236}">
              <a16:creationId xmlns:a16="http://schemas.microsoft.com/office/drawing/2014/main" id="{A5319108-9383-4233-9724-FE5DF6D20AB0}"/>
            </a:ext>
          </a:extLst>
        </xdr:cNvPr>
        <xdr:cNvCxnSpPr/>
      </xdr:nvCxnSpPr>
      <xdr:spPr>
        <a:xfrm flipV="1">
          <a:off x="1130300" y="1416177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111141</xdr:rowOff>
    </xdr:from>
    <xdr:ext cx="405111" cy="259045"/>
    <xdr:sp macro="" textlink="">
      <xdr:nvSpPr>
        <xdr:cNvPr id="313" name="n_1aveValue【公営住宅】&#10;有形固定資産減価償却率">
          <a:extLst>
            <a:ext uri="{FF2B5EF4-FFF2-40B4-BE49-F238E27FC236}">
              <a16:creationId xmlns:a16="http://schemas.microsoft.com/office/drawing/2014/main" id="{A6161F56-B727-4EA1-BE78-E177981E5670}"/>
            </a:ext>
          </a:extLst>
        </xdr:cNvPr>
        <xdr:cNvSpPr txBox="1"/>
      </xdr:nvSpPr>
      <xdr:spPr>
        <a:xfrm>
          <a:off x="3582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314" name="n_2aveValue【公営住宅】&#10;有形固定資産減価償却率">
          <a:extLst>
            <a:ext uri="{FF2B5EF4-FFF2-40B4-BE49-F238E27FC236}">
              <a16:creationId xmlns:a16="http://schemas.microsoft.com/office/drawing/2014/main" id="{62C0079E-EF41-4ACD-8AB2-DE3BDA260AE8}"/>
            </a:ext>
          </a:extLst>
        </xdr:cNvPr>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92091</xdr:rowOff>
    </xdr:from>
    <xdr:ext cx="405111" cy="259045"/>
    <xdr:sp macro="" textlink="">
      <xdr:nvSpPr>
        <xdr:cNvPr id="315" name="n_3aveValue【公営住宅】&#10;有形固定資産減価償却率">
          <a:extLst>
            <a:ext uri="{FF2B5EF4-FFF2-40B4-BE49-F238E27FC236}">
              <a16:creationId xmlns:a16="http://schemas.microsoft.com/office/drawing/2014/main" id="{3F5E2046-8C09-459D-950D-75D1BCC8FE60}"/>
            </a:ext>
          </a:extLst>
        </xdr:cNvPr>
        <xdr:cNvSpPr txBox="1"/>
      </xdr:nvSpPr>
      <xdr:spPr>
        <a:xfrm>
          <a:off x="1816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316" name="n_4aveValue【公営住宅】&#10;有形固定資産減価償却率">
          <a:extLst>
            <a:ext uri="{FF2B5EF4-FFF2-40B4-BE49-F238E27FC236}">
              <a16:creationId xmlns:a16="http://schemas.microsoft.com/office/drawing/2014/main" id="{AB9E008C-4671-4C96-B8D9-3745FEB86401}"/>
            </a:ext>
          </a:extLst>
        </xdr:cNvPr>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38116</xdr:rowOff>
    </xdr:from>
    <xdr:ext cx="405111" cy="259045"/>
    <xdr:sp macro="" textlink="">
      <xdr:nvSpPr>
        <xdr:cNvPr id="317" name="n_1mainValue【公営住宅】&#10;有形固定資産減価償却率">
          <a:extLst>
            <a:ext uri="{FF2B5EF4-FFF2-40B4-BE49-F238E27FC236}">
              <a16:creationId xmlns:a16="http://schemas.microsoft.com/office/drawing/2014/main" id="{1E33F4C4-14D6-4625-87FA-1F0B1F200B8A}"/>
            </a:ext>
          </a:extLst>
        </xdr:cNvPr>
        <xdr:cNvSpPr txBox="1"/>
      </xdr:nvSpPr>
      <xdr:spPr>
        <a:xfrm>
          <a:off x="35820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150513</xdr:rowOff>
    </xdr:from>
    <xdr:ext cx="405111" cy="259045"/>
    <xdr:sp macro="" textlink="">
      <xdr:nvSpPr>
        <xdr:cNvPr id="318" name="n_2mainValue【公営住宅】&#10;有形固定資産減価償却率">
          <a:extLst>
            <a:ext uri="{FF2B5EF4-FFF2-40B4-BE49-F238E27FC236}">
              <a16:creationId xmlns:a16="http://schemas.microsoft.com/office/drawing/2014/main" id="{2B94B099-CAE9-4CCB-9B9E-569B8EF038EB}"/>
            </a:ext>
          </a:extLst>
        </xdr:cNvPr>
        <xdr:cNvSpPr txBox="1"/>
      </xdr:nvSpPr>
      <xdr:spPr>
        <a:xfrm>
          <a:off x="27057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144797</xdr:rowOff>
    </xdr:from>
    <xdr:ext cx="405111" cy="259045"/>
    <xdr:sp macro="" textlink="">
      <xdr:nvSpPr>
        <xdr:cNvPr id="319" name="n_3mainValue【公営住宅】&#10;有形固定資産減価償却率">
          <a:extLst>
            <a:ext uri="{FF2B5EF4-FFF2-40B4-BE49-F238E27FC236}">
              <a16:creationId xmlns:a16="http://schemas.microsoft.com/office/drawing/2014/main" id="{AE390B79-7BCE-4B48-8A90-2FCF2BD8EA1E}"/>
            </a:ext>
          </a:extLst>
        </xdr:cNvPr>
        <xdr:cNvSpPr txBox="1"/>
      </xdr:nvSpPr>
      <xdr:spPr>
        <a:xfrm>
          <a:off x="18167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150513</xdr:rowOff>
    </xdr:from>
    <xdr:ext cx="405111" cy="259045"/>
    <xdr:sp macro="" textlink="">
      <xdr:nvSpPr>
        <xdr:cNvPr id="320" name="n_4mainValue【公営住宅】&#10;有形固定資産減価償却率">
          <a:extLst>
            <a:ext uri="{FF2B5EF4-FFF2-40B4-BE49-F238E27FC236}">
              <a16:creationId xmlns:a16="http://schemas.microsoft.com/office/drawing/2014/main" id="{2A5F330B-9C96-455C-9A6C-F59FE71F0240}"/>
            </a:ext>
          </a:extLst>
        </xdr:cNvPr>
        <xdr:cNvSpPr txBox="1"/>
      </xdr:nvSpPr>
      <xdr:spPr>
        <a:xfrm>
          <a:off x="9277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B1833FD2-7693-462B-8D86-292698612C3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69C7CFEC-76C6-4E40-85DB-19A8557E3E9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7B4CABB2-C929-4AB6-ABE2-0B9F38704EB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EA8D9597-A4CE-40B0-836E-99887D9BAB9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BB3277A2-293E-4902-A75F-0DC5E5721B2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9C5BD1B0-E286-45F7-A99C-C7BCBCFCEC3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44359E29-41C8-4D78-BC74-19109EDD2E4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2A8A4829-279F-44AC-8E2F-C368B4FA96B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C07A08CD-955C-4F2A-9D7E-9CE5275C38A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51A3EACC-97AE-4BD5-A99D-866E4B0810D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a:extLst>
            <a:ext uri="{FF2B5EF4-FFF2-40B4-BE49-F238E27FC236}">
              <a16:creationId xmlns:a16="http://schemas.microsoft.com/office/drawing/2014/main" id="{C4581572-6D97-4186-B630-43CF9441D89B}"/>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id="{D7B11C08-4BF3-4A29-ACCE-4F94564902D3}"/>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a:extLst>
            <a:ext uri="{FF2B5EF4-FFF2-40B4-BE49-F238E27FC236}">
              <a16:creationId xmlns:a16="http://schemas.microsoft.com/office/drawing/2014/main" id="{9E342311-C538-414A-9E98-2F18B82935CA}"/>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a:extLst>
            <a:ext uri="{FF2B5EF4-FFF2-40B4-BE49-F238E27FC236}">
              <a16:creationId xmlns:a16="http://schemas.microsoft.com/office/drawing/2014/main" id="{2C86E31D-CC35-4115-A804-5293DA7C6258}"/>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a:extLst>
            <a:ext uri="{FF2B5EF4-FFF2-40B4-BE49-F238E27FC236}">
              <a16:creationId xmlns:a16="http://schemas.microsoft.com/office/drawing/2014/main" id="{5DDFC81F-3227-4D4E-B76F-5FE1C9411691}"/>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a:extLst>
            <a:ext uri="{FF2B5EF4-FFF2-40B4-BE49-F238E27FC236}">
              <a16:creationId xmlns:a16="http://schemas.microsoft.com/office/drawing/2014/main" id="{0EABE4BC-85A6-404E-9D2F-023EC4C5FC96}"/>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a:extLst>
            <a:ext uri="{FF2B5EF4-FFF2-40B4-BE49-F238E27FC236}">
              <a16:creationId xmlns:a16="http://schemas.microsoft.com/office/drawing/2014/main" id="{3C249D67-CE45-4498-A2F5-E6C031863ED6}"/>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a:extLst>
            <a:ext uri="{FF2B5EF4-FFF2-40B4-BE49-F238E27FC236}">
              <a16:creationId xmlns:a16="http://schemas.microsoft.com/office/drawing/2014/main" id="{C42DEDA6-F456-47DA-9BDD-A5098DCCAA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a:extLst>
            <a:ext uri="{FF2B5EF4-FFF2-40B4-BE49-F238E27FC236}">
              <a16:creationId xmlns:a16="http://schemas.microsoft.com/office/drawing/2014/main" id="{4E002AAA-1197-445C-A955-D2CC0856DE51}"/>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a:extLst>
            <a:ext uri="{FF2B5EF4-FFF2-40B4-BE49-F238E27FC236}">
              <a16:creationId xmlns:a16="http://schemas.microsoft.com/office/drawing/2014/main" id="{3D385A11-EBB0-4E9A-8DF4-5985A6EB5E66}"/>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a:extLst>
            <a:ext uri="{FF2B5EF4-FFF2-40B4-BE49-F238E27FC236}">
              <a16:creationId xmlns:a16="http://schemas.microsoft.com/office/drawing/2014/main" id="{8DA74433-CC55-4CBD-9FC7-35463C84B49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a:extLst>
            <a:ext uri="{FF2B5EF4-FFF2-40B4-BE49-F238E27FC236}">
              <a16:creationId xmlns:a16="http://schemas.microsoft.com/office/drawing/2014/main" id="{CBCF9B62-420B-4A7D-8960-9F7F705C3122}"/>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66437219-0607-4CEE-836E-926FC71305E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051EEEB9-A22B-4190-8426-E1381DEBF0BD}"/>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F923119D-9341-423E-98B5-8D884A060F9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a:extLst>
            <a:ext uri="{FF2B5EF4-FFF2-40B4-BE49-F238E27FC236}">
              <a16:creationId xmlns:a16="http://schemas.microsoft.com/office/drawing/2014/main" id="{8B0FA2B9-F03D-4E32-BD2F-02CE94B04922}"/>
            </a:ext>
          </a:extLst>
        </xdr:cNvPr>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a:extLst>
            <a:ext uri="{FF2B5EF4-FFF2-40B4-BE49-F238E27FC236}">
              <a16:creationId xmlns:a16="http://schemas.microsoft.com/office/drawing/2014/main" id="{2DA20104-3440-4B1E-BE24-B6A75FBDF62A}"/>
            </a:ext>
          </a:extLst>
        </xdr:cNvPr>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a:extLst>
            <a:ext uri="{FF2B5EF4-FFF2-40B4-BE49-F238E27FC236}">
              <a16:creationId xmlns:a16="http://schemas.microsoft.com/office/drawing/2014/main" id="{EC0947F3-9A0A-4543-917A-C9EDDED553FE}"/>
            </a:ext>
          </a:extLst>
        </xdr:cNvPr>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a:extLst>
            <a:ext uri="{FF2B5EF4-FFF2-40B4-BE49-F238E27FC236}">
              <a16:creationId xmlns:a16="http://schemas.microsoft.com/office/drawing/2014/main" id="{636BA07D-F76D-46FF-8D76-B47085DD3C4A}"/>
            </a:ext>
          </a:extLst>
        </xdr:cNvPr>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a:extLst>
            <a:ext uri="{FF2B5EF4-FFF2-40B4-BE49-F238E27FC236}">
              <a16:creationId xmlns:a16="http://schemas.microsoft.com/office/drawing/2014/main" id="{4C40313E-24EA-469E-BE01-DB6CED3EFEF9}"/>
            </a:ext>
          </a:extLst>
        </xdr:cNvPr>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123679</xdr:rowOff>
    </xdr:from>
    <xdr:ext cx="469744" cy="259045"/>
    <xdr:sp macro="" textlink="">
      <xdr:nvSpPr>
        <xdr:cNvPr id="351" name="【公営住宅】&#10;一人当たり面積平均値テキスト">
          <a:extLst>
            <a:ext uri="{FF2B5EF4-FFF2-40B4-BE49-F238E27FC236}">
              <a16:creationId xmlns:a16="http://schemas.microsoft.com/office/drawing/2014/main" id="{C2A59B05-D9C9-499E-A128-35D8C24D73CD}"/>
            </a:ext>
          </a:extLst>
        </xdr:cNvPr>
        <xdr:cNvSpPr txBox="1"/>
      </xdr:nvSpPr>
      <xdr:spPr>
        <a:xfrm>
          <a:off x="10515600" y="1435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a:extLst>
            <a:ext uri="{FF2B5EF4-FFF2-40B4-BE49-F238E27FC236}">
              <a16:creationId xmlns:a16="http://schemas.microsoft.com/office/drawing/2014/main" id="{7E5B27ED-09D8-48BD-ABE0-F4E9B998668F}"/>
            </a:ext>
          </a:extLst>
        </xdr:cNvPr>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a:extLst>
            <a:ext uri="{FF2B5EF4-FFF2-40B4-BE49-F238E27FC236}">
              <a16:creationId xmlns:a16="http://schemas.microsoft.com/office/drawing/2014/main" id="{007881B4-10A4-4134-8FCC-AFD825A1E5A1}"/>
            </a:ext>
          </a:extLst>
        </xdr:cNvPr>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a:extLst>
            <a:ext uri="{FF2B5EF4-FFF2-40B4-BE49-F238E27FC236}">
              <a16:creationId xmlns:a16="http://schemas.microsoft.com/office/drawing/2014/main" id="{A28F47CA-75FD-49AA-824B-61B799E70204}"/>
            </a:ext>
          </a:extLst>
        </xdr:cNvPr>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a:extLst>
            <a:ext uri="{FF2B5EF4-FFF2-40B4-BE49-F238E27FC236}">
              <a16:creationId xmlns:a16="http://schemas.microsoft.com/office/drawing/2014/main" id="{D840C6FD-FA34-45D8-8035-305E72EDAC6B}"/>
            </a:ext>
          </a:extLst>
        </xdr:cNvPr>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a:extLst>
            <a:ext uri="{FF2B5EF4-FFF2-40B4-BE49-F238E27FC236}">
              <a16:creationId xmlns:a16="http://schemas.microsoft.com/office/drawing/2014/main" id="{76AC9A77-7C2C-4635-9498-6F8799CF0138}"/>
            </a:ext>
          </a:extLst>
        </xdr:cNvPr>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BFD0B358-EE85-41F4-92B0-4D8525C9CB1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6EFF1A4D-76BF-4D5E-BFD3-8AF610773EF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67DCAAAF-BD6E-4472-872D-4AF2EF131FC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550BFF60-8768-4C7C-A429-32D44BEBFAE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975016F2-6B7E-443B-BDD7-97B6EDB64A8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76671</xdr:rowOff>
    </xdr:from>
    <xdr:to>
      <xdr:col>55</xdr:col>
      <xdr:colOff>50800</xdr:colOff>
      <xdr:row>84</xdr:row>
      <xdr:rowOff>6821</xdr:rowOff>
    </xdr:to>
    <xdr:sp macro="" textlink="">
      <xdr:nvSpPr>
        <xdr:cNvPr id="362" name="楕円 361">
          <a:extLst>
            <a:ext uri="{FF2B5EF4-FFF2-40B4-BE49-F238E27FC236}">
              <a16:creationId xmlns:a16="http://schemas.microsoft.com/office/drawing/2014/main" id="{A6151451-DCF3-49B9-BBFC-AD99862544E6}"/>
            </a:ext>
          </a:extLst>
        </xdr:cNvPr>
        <xdr:cNvSpPr/>
      </xdr:nvSpPr>
      <xdr:spPr>
        <a:xfrm>
          <a:off x="10426700" y="1430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99548</xdr:rowOff>
    </xdr:from>
    <xdr:ext cx="469744" cy="259045"/>
    <xdr:sp macro="" textlink="">
      <xdr:nvSpPr>
        <xdr:cNvPr id="363" name="【公営住宅】&#10;一人当たり面積該当値テキスト">
          <a:extLst>
            <a:ext uri="{FF2B5EF4-FFF2-40B4-BE49-F238E27FC236}">
              <a16:creationId xmlns:a16="http://schemas.microsoft.com/office/drawing/2014/main" id="{C93BF933-BE23-44D0-AD30-7EDAD09E9C8B}"/>
            </a:ext>
          </a:extLst>
        </xdr:cNvPr>
        <xdr:cNvSpPr txBox="1"/>
      </xdr:nvSpPr>
      <xdr:spPr>
        <a:xfrm>
          <a:off x="10515600" y="1415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118363</xdr:rowOff>
    </xdr:from>
    <xdr:to>
      <xdr:col>50</xdr:col>
      <xdr:colOff>165100</xdr:colOff>
      <xdr:row>84</xdr:row>
      <xdr:rowOff>48513</xdr:rowOff>
    </xdr:to>
    <xdr:sp macro="" textlink="">
      <xdr:nvSpPr>
        <xdr:cNvPr id="364" name="楕円 363">
          <a:extLst>
            <a:ext uri="{FF2B5EF4-FFF2-40B4-BE49-F238E27FC236}">
              <a16:creationId xmlns:a16="http://schemas.microsoft.com/office/drawing/2014/main" id="{4F5DC440-1084-4301-86F3-80792ACFD7FE}"/>
            </a:ext>
          </a:extLst>
        </xdr:cNvPr>
        <xdr:cNvSpPr/>
      </xdr:nvSpPr>
      <xdr:spPr>
        <a:xfrm>
          <a:off x="9588500" y="1434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127471</xdr:rowOff>
    </xdr:from>
    <xdr:to>
      <xdr:col>55</xdr:col>
      <xdr:colOff>0</xdr:colOff>
      <xdr:row>83</xdr:row>
      <xdr:rowOff>169163</xdr:rowOff>
    </xdr:to>
    <xdr:cxnSp macro="">
      <xdr:nvCxnSpPr>
        <xdr:cNvPr id="365" name="直線コネクタ 364">
          <a:extLst>
            <a:ext uri="{FF2B5EF4-FFF2-40B4-BE49-F238E27FC236}">
              <a16:creationId xmlns:a16="http://schemas.microsoft.com/office/drawing/2014/main" id="{0F9F2E3C-3C56-4876-8258-F9BA4C71DDA9}"/>
            </a:ext>
          </a:extLst>
        </xdr:cNvPr>
        <xdr:cNvCxnSpPr/>
      </xdr:nvCxnSpPr>
      <xdr:spPr>
        <a:xfrm flipV="1">
          <a:off x="9639300" y="14357821"/>
          <a:ext cx="838200" cy="4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142204</xdr:rowOff>
    </xdr:from>
    <xdr:to>
      <xdr:col>46</xdr:col>
      <xdr:colOff>38100</xdr:colOff>
      <xdr:row>84</xdr:row>
      <xdr:rowOff>72354</xdr:rowOff>
    </xdr:to>
    <xdr:sp macro="" textlink="">
      <xdr:nvSpPr>
        <xdr:cNvPr id="366" name="楕円 365">
          <a:extLst>
            <a:ext uri="{FF2B5EF4-FFF2-40B4-BE49-F238E27FC236}">
              <a16:creationId xmlns:a16="http://schemas.microsoft.com/office/drawing/2014/main" id="{8BC6ABD5-832F-48F9-8D34-A6D26335F9CA}"/>
            </a:ext>
          </a:extLst>
        </xdr:cNvPr>
        <xdr:cNvSpPr/>
      </xdr:nvSpPr>
      <xdr:spPr>
        <a:xfrm>
          <a:off x="8699500" y="1437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169163</xdr:rowOff>
    </xdr:from>
    <xdr:to>
      <xdr:col>50</xdr:col>
      <xdr:colOff>114300</xdr:colOff>
      <xdr:row>84</xdr:row>
      <xdr:rowOff>21554</xdr:rowOff>
    </xdr:to>
    <xdr:cxnSp macro="">
      <xdr:nvCxnSpPr>
        <xdr:cNvPr id="367" name="直線コネクタ 366">
          <a:extLst>
            <a:ext uri="{FF2B5EF4-FFF2-40B4-BE49-F238E27FC236}">
              <a16:creationId xmlns:a16="http://schemas.microsoft.com/office/drawing/2014/main" id="{2E7561C0-F189-4123-B0A0-CCC788789A53}"/>
            </a:ext>
          </a:extLst>
        </xdr:cNvPr>
        <xdr:cNvCxnSpPr/>
      </xdr:nvCxnSpPr>
      <xdr:spPr>
        <a:xfrm flipV="1">
          <a:off x="8750300" y="14399513"/>
          <a:ext cx="889000" cy="2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162995</xdr:rowOff>
    </xdr:from>
    <xdr:to>
      <xdr:col>41</xdr:col>
      <xdr:colOff>101600</xdr:colOff>
      <xdr:row>84</xdr:row>
      <xdr:rowOff>93145</xdr:rowOff>
    </xdr:to>
    <xdr:sp macro="" textlink="">
      <xdr:nvSpPr>
        <xdr:cNvPr id="368" name="楕円 367">
          <a:extLst>
            <a:ext uri="{FF2B5EF4-FFF2-40B4-BE49-F238E27FC236}">
              <a16:creationId xmlns:a16="http://schemas.microsoft.com/office/drawing/2014/main" id="{C37D6BBC-70B0-4B25-9C2F-8132911C8FEB}"/>
            </a:ext>
          </a:extLst>
        </xdr:cNvPr>
        <xdr:cNvSpPr/>
      </xdr:nvSpPr>
      <xdr:spPr>
        <a:xfrm>
          <a:off x="7810500" y="1439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21554</xdr:rowOff>
    </xdr:from>
    <xdr:to>
      <xdr:col>45</xdr:col>
      <xdr:colOff>177800</xdr:colOff>
      <xdr:row>84</xdr:row>
      <xdr:rowOff>42345</xdr:rowOff>
    </xdr:to>
    <xdr:cxnSp macro="">
      <xdr:nvCxnSpPr>
        <xdr:cNvPr id="369" name="直線コネクタ 368">
          <a:extLst>
            <a:ext uri="{FF2B5EF4-FFF2-40B4-BE49-F238E27FC236}">
              <a16:creationId xmlns:a16="http://schemas.microsoft.com/office/drawing/2014/main" id="{73904CD9-FCFF-4B55-8932-463551E5468F}"/>
            </a:ext>
          </a:extLst>
        </xdr:cNvPr>
        <xdr:cNvCxnSpPr/>
      </xdr:nvCxnSpPr>
      <xdr:spPr>
        <a:xfrm flipV="1">
          <a:off x="7861300" y="14423354"/>
          <a:ext cx="889000" cy="2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21916</xdr:rowOff>
    </xdr:from>
    <xdr:to>
      <xdr:col>36</xdr:col>
      <xdr:colOff>165100</xdr:colOff>
      <xdr:row>84</xdr:row>
      <xdr:rowOff>123516</xdr:rowOff>
    </xdr:to>
    <xdr:sp macro="" textlink="">
      <xdr:nvSpPr>
        <xdr:cNvPr id="370" name="楕円 369">
          <a:extLst>
            <a:ext uri="{FF2B5EF4-FFF2-40B4-BE49-F238E27FC236}">
              <a16:creationId xmlns:a16="http://schemas.microsoft.com/office/drawing/2014/main" id="{944DBAF5-4D34-44ED-AFB9-7913F7557F99}"/>
            </a:ext>
          </a:extLst>
        </xdr:cNvPr>
        <xdr:cNvSpPr/>
      </xdr:nvSpPr>
      <xdr:spPr>
        <a:xfrm>
          <a:off x="6921500" y="1442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42345</xdr:rowOff>
    </xdr:from>
    <xdr:to>
      <xdr:col>41</xdr:col>
      <xdr:colOff>50800</xdr:colOff>
      <xdr:row>84</xdr:row>
      <xdr:rowOff>72716</xdr:rowOff>
    </xdr:to>
    <xdr:cxnSp macro="">
      <xdr:nvCxnSpPr>
        <xdr:cNvPr id="371" name="直線コネクタ 370">
          <a:extLst>
            <a:ext uri="{FF2B5EF4-FFF2-40B4-BE49-F238E27FC236}">
              <a16:creationId xmlns:a16="http://schemas.microsoft.com/office/drawing/2014/main" id="{25F5A1DE-A93F-419D-9A06-562FC15A1A2C}"/>
            </a:ext>
          </a:extLst>
        </xdr:cNvPr>
        <xdr:cNvCxnSpPr/>
      </xdr:nvCxnSpPr>
      <xdr:spPr>
        <a:xfrm flipV="1">
          <a:off x="6972300" y="14444145"/>
          <a:ext cx="8890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58619</xdr:rowOff>
    </xdr:from>
    <xdr:ext cx="469744" cy="259045"/>
    <xdr:sp macro="" textlink="">
      <xdr:nvSpPr>
        <xdr:cNvPr id="372" name="n_1aveValue【公営住宅】&#10;一人当たり面積">
          <a:extLst>
            <a:ext uri="{FF2B5EF4-FFF2-40B4-BE49-F238E27FC236}">
              <a16:creationId xmlns:a16="http://schemas.microsoft.com/office/drawing/2014/main" id="{B996CB32-5416-4FE4-AB73-267FB516337C}"/>
            </a:ext>
          </a:extLst>
        </xdr:cNvPr>
        <xdr:cNvSpPr txBox="1"/>
      </xdr:nvSpPr>
      <xdr:spPr>
        <a:xfrm>
          <a:off x="9391727" y="1411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59599</xdr:rowOff>
    </xdr:from>
    <xdr:ext cx="469744" cy="259045"/>
    <xdr:sp macro="" textlink="">
      <xdr:nvSpPr>
        <xdr:cNvPr id="373" name="n_2aveValue【公営住宅】&#10;一人当たり面積">
          <a:extLst>
            <a:ext uri="{FF2B5EF4-FFF2-40B4-BE49-F238E27FC236}">
              <a16:creationId xmlns:a16="http://schemas.microsoft.com/office/drawing/2014/main" id="{B8A652AF-8A5F-47F1-9203-3F2C901D3DCB}"/>
            </a:ext>
          </a:extLst>
        </xdr:cNvPr>
        <xdr:cNvSpPr txBox="1"/>
      </xdr:nvSpPr>
      <xdr:spPr>
        <a:xfrm>
          <a:off x="8515427" y="1411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87357</xdr:rowOff>
    </xdr:from>
    <xdr:ext cx="469744" cy="259045"/>
    <xdr:sp macro="" textlink="">
      <xdr:nvSpPr>
        <xdr:cNvPr id="374" name="n_3aveValue【公営住宅】&#10;一人当たり面積">
          <a:extLst>
            <a:ext uri="{FF2B5EF4-FFF2-40B4-BE49-F238E27FC236}">
              <a16:creationId xmlns:a16="http://schemas.microsoft.com/office/drawing/2014/main" id="{A49FA314-BC28-430C-8C3C-6095C7222720}"/>
            </a:ext>
          </a:extLst>
        </xdr:cNvPr>
        <xdr:cNvSpPr txBox="1"/>
      </xdr:nvSpPr>
      <xdr:spPr>
        <a:xfrm>
          <a:off x="7626427" y="141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83111</xdr:rowOff>
    </xdr:from>
    <xdr:ext cx="469744" cy="259045"/>
    <xdr:sp macro="" textlink="">
      <xdr:nvSpPr>
        <xdr:cNvPr id="375" name="n_4aveValue【公営住宅】&#10;一人当たり面積">
          <a:extLst>
            <a:ext uri="{FF2B5EF4-FFF2-40B4-BE49-F238E27FC236}">
              <a16:creationId xmlns:a16="http://schemas.microsoft.com/office/drawing/2014/main" id="{45A40C17-DC97-4074-BEB9-A4942BA8ADFD}"/>
            </a:ext>
          </a:extLst>
        </xdr:cNvPr>
        <xdr:cNvSpPr txBox="1"/>
      </xdr:nvSpPr>
      <xdr:spPr>
        <a:xfrm>
          <a:off x="6737427" y="141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39640</xdr:rowOff>
    </xdr:from>
    <xdr:ext cx="469744" cy="259045"/>
    <xdr:sp macro="" textlink="">
      <xdr:nvSpPr>
        <xdr:cNvPr id="376" name="n_1mainValue【公営住宅】&#10;一人当たり面積">
          <a:extLst>
            <a:ext uri="{FF2B5EF4-FFF2-40B4-BE49-F238E27FC236}">
              <a16:creationId xmlns:a16="http://schemas.microsoft.com/office/drawing/2014/main" id="{2C212BE9-355C-4767-B44D-52A7EE1E79D4}"/>
            </a:ext>
          </a:extLst>
        </xdr:cNvPr>
        <xdr:cNvSpPr txBox="1"/>
      </xdr:nvSpPr>
      <xdr:spPr>
        <a:xfrm>
          <a:off x="9391727" y="14441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63481</xdr:rowOff>
    </xdr:from>
    <xdr:ext cx="469744" cy="259045"/>
    <xdr:sp macro="" textlink="">
      <xdr:nvSpPr>
        <xdr:cNvPr id="377" name="n_2mainValue【公営住宅】&#10;一人当たり面積">
          <a:extLst>
            <a:ext uri="{FF2B5EF4-FFF2-40B4-BE49-F238E27FC236}">
              <a16:creationId xmlns:a16="http://schemas.microsoft.com/office/drawing/2014/main" id="{C4902BDF-EFBC-4194-8AF8-E8568D78BBED}"/>
            </a:ext>
          </a:extLst>
        </xdr:cNvPr>
        <xdr:cNvSpPr txBox="1"/>
      </xdr:nvSpPr>
      <xdr:spPr>
        <a:xfrm>
          <a:off x="8515427" y="1446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84272</xdr:rowOff>
    </xdr:from>
    <xdr:ext cx="469744" cy="259045"/>
    <xdr:sp macro="" textlink="">
      <xdr:nvSpPr>
        <xdr:cNvPr id="378" name="n_3mainValue【公営住宅】&#10;一人当たり面積">
          <a:extLst>
            <a:ext uri="{FF2B5EF4-FFF2-40B4-BE49-F238E27FC236}">
              <a16:creationId xmlns:a16="http://schemas.microsoft.com/office/drawing/2014/main" id="{3C4C07A5-6134-4BAB-86E5-CE781185731A}"/>
            </a:ext>
          </a:extLst>
        </xdr:cNvPr>
        <xdr:cNvSpPr txBox="1"/>
      </xdr:nvSpPr>
      <xdr:spPr>
        <a:xfrm>
          <a:off x="7626427" y="1448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114643</xdr:rowOff>
    </xdr:from>
    <xdr:ext cx="469744" cy="259045"/>
    <xdr:sp macro="" textlink="">
      <xdr:nvSpPr>
        <xdr:cNvPr id="379" name="n_4mainValue【公営住宅】&#10;一人当たり面積">
          <a:extLst>
            <a:ext uri="{FF2B5EF4-FFF2-40B4-BE49-F238E27FC236}">
              <a16:creationId xmlns:a16="http://schemas.microsoft.com/office/drawing/2014/main" id="{E9DA106E-2BB5-4B57-AF1E-B2C86F25BA05}"/>
            </a:ext>
          </a:extLst>
        </xdr:cNvPr>
        <xdr:cNvSpPr txBox="1"/>
      </xdr:nvSpPr>
      <xdr:spPr>
        <a:xfrm>
          <a:off x="6737427" y="145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53AFE538-B348-4C6C-8D0B-C38A2EC71B1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C656AD1-DAD3-4F93-B735-63F31F6A15B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9BF876C8-B3FA-44C9-AA14-5A5218C62FE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E30DFA3F-2670-4369-8F3A-1876F460CFB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F05CEA0E-AF6F-43B5-A10E-DBCDEC0B9BF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A8DB0A55-8FFC-4E62-A630-BCC0106465C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8EF78A8C-D936-4C1B-9972-E9624E97EB4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7F6DE583-3456-4192-A9EC-7B11C1CF356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B0A71B40-F364-4BD6-83BE-F4765A3D364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7A296C6C-2A3F-43E2-9258-A61BB3FBE3E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55ECD11E-8FFC-4283-B4BA-F10CDD2333E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34BFBB51-17A2-46ED-9187-5B56DAB9AB6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C44C601F-3C1F-4A18-BDC3-45C6F2CA977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CB712EEE-A42C-4227-BA37-9FEC7C76445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D1AB5A40-D0FE-4A88-9D3E-D7D0134E961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F3BB9800-CF20-4F39-9539-ECE26D6787A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366A1A69-16B0-4A46-8CC9-B5AF84622AA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052FD75E-1B63-4F3B-9741-6E177B0745A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D83BCEE8-210A-4795-8D5B-D610A43AD31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13811F4D-44EC-463E-9FE7-F52401559DB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FD781328-1FC2-4200-9CDF-93274FA8BDF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63FCECB8-4254-47C7-8A13-1767D5E05F2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40A1FBB8-8D79-42D9-BC12-D5FFBB1DC26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08C0BA49-073E-4CDC-944F-C399A6D7CA0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41C532CD-BF80-4DEE-BA4F-2AC772BB7B9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53572FEE-12AF-4F51-99A7-905B8BD02E7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FB879A61-1D83-40D9-9A36-E234883D3E9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B4923F92-FD2C-41D3-A10C-CFCC5493B55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34468363-C97F-42A2-8673-154B5A1B8E16}"/>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115F1EFF-DDD4-4663-8FEA-2F5AF29C0E3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0E4BEEE6-0964-4472-9CCA-B859871338F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3D46A1B7-B1B0-43C7-9D91-0BE57C58EC9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DBD1AF0B-8CE9-47A1-A7E4-84D85F055DD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AEC984E6-FD7A-40BD-A414-EB43F083CA2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47063D42-4F42-4592-AA11-2783FFC3D31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FB16C32F-CF85-40DC-A142-379104A2DD3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C6DDB2FF-16AD-4384-831D-FD647E1BDCB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FF4BFBF6-F699-4121-9698-9EB43D8AA9A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C91CCA0C-14E7-457A-9329-F6A7A4BBDC41}"/>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BF67930F-1F8F-4514-BB23-E36AA929E38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054DFF67-24EE-4222-A585-DB253281417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E6B48D7F-0D5E-446A-B6EA-89D6E7612419}"/>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D24F8E11-EDF8-427B-957B-A634460810A3}"/>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21B076E9-25B1-411D-A454-2A5935D4B955}"/>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0DBB6404-E4DF-4116-A703-557C8FE63907}"/>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5" name="直線コネクタ 424">
          <a:extLst>
            <a:ext uri="{FF2B5EF4-FFF2-40B4-BE49-F238E27FC236}">
              <a16:creationId xmlns:a16="http://schemas.microsoft.com/office/drawing/2014/main" id="{5DD3A37A-1221-4879-AA66-57E0F19E0598}"/>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2E65670E-297A-4A9D-9913-5F350A17E957}"/>
            </a:ext>
          </a:extLst>
        </xdr:cNvPr>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a:extLst>
            <a:ext uri="{FF2B5EF4-FFF2-40B4-BE49-F238E27FC236}">
              <a16:creationId xmlns:a16="http://schemas.microsoft.com/office/drawing/2014/main" id="{EBD45074-E250-49AD-A974-F273BEB1C38A}"/>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28" name="フローチャート: 判断 427">
          <a:extLst>
            <a:ext uri="{FF2B5EF4-FFF2-40B4-BE49-F238E27FC236}">
              <a16:creationId xmlns:a16="http://schemas.microsoft.com/office/drawing/2014/main" id="{093CD587-BEF3-4299-9736-E04932FD1B61}"/>
            </a:ext>
          </a:extLst>
        </xdr:cNvPr>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29" name="フローチャート: 判断 428">
          <a:extLst>
            <a:ext uri="{FF2B5EF4-FFF2-40B4-BE49-F238E27FC236}">
              <a16:creationId xmlns:a16="http://schemas.microsoft.com/office/drawing/2014/main" id="{9F20F39F-2E4A-4C09-A46D-4312F1054313}"/>
            </a:ext>
          </a:extLst>
        </xdr:cNvPr>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30" name="フローチャート: 判断 429">
          <a:extLst>
            <a:ext uri="{FF2B5EF4-FFF2-40B4-BE49-F238E27FC236}">
              <a16:creationId xmlns:a16="http://schemas.microsoft.com/office/drawing/2014/main" id="{7B37A193-F5B0-438A-B2E0-6B3D458D7F99}"/>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431" name="フローチャート: 判断 430">
          <a:extLst>
            <a:ext uri="{FF2B5EF4-FFF2-40B4-BE49-F238E27FC236}">
              <a16:creationId xmlns:a16="http://schemas.microsoft.com/office/drawing/2014/main" id="{EEEBF0B3-5F8E-4D57-8D87-EB163EF731B8}"/>
            </a:ext>
          </a:extLst>
        </xdr:cNvPr>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75F644DF-F273-4852-84E9-C5FC567DD38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7DE3DD19-B5FF-433C-B5CD-B24FECC4CB6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6F5085CC-8A23-4DB7-845D-68CACDD19E9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BCB53EAB-4625-43E0-9CF2-011F6413718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13430866-A054-4972-B17D-C61C40092AF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152763</xdr:rowOff>
    </xdr:from>
    <xdr:to>
      <xdr:col>85</xdr:col>
      <xdr:colOff>177800</xdr:colOff>
      <xdr:row>42</xdr:row>
      <xdr:rowOff>82913</xdr:rowOff>
    </xdr:to>
    <xdr:sp macro="" textlink="">
      <xdr:nvSpPr>
        <xdr:cNvPr id="437" name="楕円 436">
          <a:extLst>
            <a:ext uri="{FF2B5EF4-FFF2-40B4-BE49-F238E27FC236}">
              <a16:creationId xmlns:a16="http://schemas.microsoft.com/office/drawing/2014/main" id="{93D55BC8-A202-4EB0-B24A-90E4F2FE888E}"/>
            </a:ext>
          </a:extLst>
        </xdr:cNvPr>
        <xdr:cNvSpPr/>
      </xdr:nvSpPr>
      <xdr:spPr>
        <a:xfrm>
          <a:off x="16268700" y="718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67690</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CBB67DE9-3D81-4103-947F-FC738C5A8BAB}"/>
            </a:ext>
          </a:extLst>
        </xdr:cNvPr>
        <xdr:cNvSpPr txBox="1"/>
      </xdr:nvSpPr>
      <xdr:spPr>
        <a:xfrm>
          <a:off x="16357600" y="7097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77651</xdr:rowOff>
    </xdr:from>
    <xdr:to>
      <xdr:col>81</xdr:col>
      <xdr:colOff>101600</xdr:colOff>
      <xdr:row>42</xdr:row>
      <xdr:rowOff>7801</xdr:rowOff>
    </xdr:to>
    <xdr:sp macro="" textlink="">
      <xdr:nvSpPr>
        <xdr:cNvPr id="439" name="楕円 438">
          <a:extLst>
            <a:ext uri="{FF2B5EF4-FFF2-40B4-BE49-F238E27FC236}">
              <a16:creationId xmlns:a16="http://schemas.microsoft.com/office/drawing/2014/main" id="{5044A7BA-541B-42DF-BE17-AAD4E362AE8F}"/>
            </a:ext>
          </a:extLst>
        </xdr:cNvPr>
        <xdr:cNvSpPr/>
      </xdr:nvSpPr>
      <xdr:spPr>
        <a:xfrm>
          <a:off x="15430500" y="710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128451</xdr:rowOff>
    </xdr:from>
    <xdr:to>
      <xdr:col>85</xdr:col>
      <xdr:colOff>127000</xdr:colOff>
      <xdr:row>42</xdr:row>
      <xdr:rowOff>32113</xdr:rowOff>
    </xdr:to>
    <xdr:cxnSp macro="">
      <xdr:nvCxnSpPr>
        <xdr:cNvPr id="440" name="直線コネクタ 439">
          <a:extLst>
            <a:ext uri="{FF2B5EF4-FFF2-40B4-BE49-F238E27FC236}">
              <a16:creationId xmlns:a16="http://schemas.microsoft.com/office/drawing/2014/main" id="{B6311570-152F-4C7F-9714-AE4ECC8CE84C}"/>
            </a:ext>
          </a:extLst>
        </xdr:cNvPr>
        <xdr:cNvCxnSpPr/>
      </xdr:nvCxnSpPr>
      <xdr:spPr>
        <a:xfrm>
          <a:off x="15481300" y="7157901"/>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7438</xdr:rowOff>
    </xdr:from>
    <xdr:to>
      <xdr:col>76</xdr:col>
      <xdr:colOff>165100</xdr:colOff>
      <xdr:row>41</xdr:row>
      <xdr:rowOff>109038</xdr:rowOff>
    </xdr:to>
    <xdr:sp macro="" textlink="">
      <xdr:nvSpPr>
        <xdr:cNvPr id="441" name="楕円 440">
          <a:extLst>
            <a:ext uri="{FF2B5EF4-FFF2-40B4-BE49-F238E27FC236}">
              <a16:creationId xmlns:a16="http://schemas.microsoft.com/office/drawing/2014/main" id="{86317EAC-BF8E-4F4B-A66A-A45372C3942F}"/>
            </a:ext>
          </a:extLst>
        </xdr:cNvPr>
        <xdr:cNvSpPr/>
      </xdr:nvSpPr>
      <xdr:spPr>
        <a:xfrm>
          <a:off x="14541500" y="703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58238</xdr:rowOff>
    </xdr:from>
    <xdr:to>
      <xdr:col>81</xdr:col>
      <xdr:colOff>50800</xdr:colOff>
      <xdr:row>41</xdr:row>
      <xdr:rowOff>128451</xdr:rowOff>
    </xdr:to>
    <xdr:cxnSp macro="">
      <xdr:nvCxnSpPr>
        <xdr:cNvPr id="442" name="直線コネクタ 441">
          <a:extLst>
            <a:ext uri="{FF2B5EF4-FFF2-40B4-BE49-F238E27FC236}">
              <a16:creationId xmlns:a16="http://schemas.microsoft.com/office/drawing/2014/main" id="{5C43EE67-5084-4121-9A6F-2D0640BDA0E8}"/>
            </a:ext>
          </a:extLst>
        </xdr:cNvPr>
        <xdr:cNvCxnSpPr/>
      </xdr:nvCxnSpPr>
      <xdr:spPr>
        <a:xfrm>
          <a:off x="14592300" y="7087688"/>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103777</xdr:rowOff>
    </xdr:from>
    <xdr:to>
      <xdr:col>72</xdr:col>
      <xdr:colOff>38100</xdr:colOff>
      <xdr:row>41</xdr:row>
      <xdr:rowOff>33927</xdr:rowOff>
    </xdr:to>
    <xdr:sp macro="" textlink="">
      <xdr:nvSpPr>
        <xdr:cNvPr id="443" name="楕円 442">
          <a:extLst>
            <a:ext uri="{FF2B5EF4-FFF2-40B4-BE49-F238E27FC236}">
              <a16:creationId xmlns:a16="http://schemas.microsoft.com/office/drawing/2014/main" id="{9A7B7587-2E68-49DC-A575-03B2E117BF98}"/>
            </a:ext>
          </a:extLst>
        </xdr:cNvPr>
        <xdr:cNvSpPr/>
      </xdr:nvSpPr>
      <xdr:spPr>
        <a:xfrm>
          <a:off x="136525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154577</xdr:rowOff>
    </xdr:from>
    <xdr:to>
      <xdr:col>76</xdr:col>
      <xdr:colOff>114300</xdr:colOff>
      <xdr:row>41</xdr:row>
      <xdr:rowOff>58238</xdr:rowOff>
    </xdr:to>
    <xdr:cxnSp macro="">
      <xdr:nvCxnSpPr>
        <xdr:cNvPr id="444" name="直線コネクタ 443">
          <a:extLst>
            <a:ext uri="{FF2B5EF4-FFF2-40B4-BE49-F238E27FC236}">
              <a16:creationId xmlns:a16="http://schemas.microsoft.com/office/drawing/2014/main" id="{CB5B0B8D-E3E5-4DF1-A470-0D137CD6069F}"/>
            </a:ext>
          </a:extLst>
        </xdr:cNvPr>
        <xdr:cNvCxnSpPr/>
      </xdr:nvCxnSpPr>
      <xdr:spPr>
        <a:xfrm>
          <a:off x="13703300" y="7012577"/>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28666</xdr:rowOff>
    </xdr:from>
    <xdr:to>
      <xdr:col>67</xdr:col>
      <xdr:colOff>101600</xdr:colOff>
      <xdr:row>40</xdr:row>
      <xdr:rowOff>130266</xdr:rowOff>
    </xdr:to>
    <xdr:sp macro="" textlink="">
      <xdr:nvSpPr>
        <xdr:cNvPr id="445" name="楕円 444">
          <a:extLst>
            <a:ext uri="{FF2B5EF4-FFF2-40B4-BE49-F238E27FC236}">
              <a16:creationId xmlns:a16="http://schemas.microsoft.com/office/drawing/2014/main" id="{8127FFCA-0094-4DC5-9754-DA5C37F3215A}"/>
            </a:ext>
          </a:extLst>
        </xdr:cNvPr>
        <xdr:cNvSpPr/>
      </xdr:nvSpPr>
      <xdr:spPr>
        <a:xfrm>
          <a:off x="12763500" y="688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79466</xdr:rowOff>
    </xdr:from>
    <xdr:to>
      <xdr:col>71</xdr:col>
      <xdr:colOff>177800</xdr:colOff>
      <xdr:row>40</xdr:row>
      <xdr:rowOff>154577</xdr:rowOff>
    </xdr:to>
    <xdr:cxnSp macro="">
      <xdr:nvCxnSpPr>
        <xdr:cNvPr id="446" name="直線コネクタ 445">
          <a:extLst>
            <a:ext uri="{FF2B5EF4-FFF2-40B4-BE49-F238E27FC236}">
              <a16:creationId xmlns:a16="http://schemas.microsoft.com/office/drawing/2014/main" id="{7F02BD96-6B0E-4607-85CC-A49B461F8194}"/>
            </a:ext>
          </a:extLst>
        </xdr:cNvPr>
        <xdr:cNvCxnSpPr/>
      </xdr:nvCxnSpPr>
      <xdr:spPr>
        <a:xfrm>
          <a:off x="12814300" y="693746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48821</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CC0CE9BD-6F02-4D46-8B44-C16F2B366923}"/>
            </a:ext>
          </a:extLst>
        </xdr:cNvPr>
        <xdr:cNvSpPr txBox="1"/>
      </xdr:nvSpPr>
      <xdr:spPr>
        <a:xfrm>
          <a:off x="152660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CB7D1A38-7141-4FA0-87CA-8B6ACEF794DD}"/>
            </a:ext>
          </a:extLst>
        </xdr:cNvPr>
        <xdr:cNvSpPr txBox="1"/>
      </xdr:nvSpPr>
      <xdr:spPr>
        <a:xfrm>
          <a:off x="14389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500F012B-CD43-4B64-AED8-153FB601E8FC}"/>
            </a:ext>
          </a:extLst>
        </xdr:cNvPr>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104338</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B617780D-FCD9-49BE-ACEC-EE9DC4D48F2E}"/>
            </a:ext>
          </a:extLst>
        </xdr:cNvPr>
        <xdr:cNvSpPr txBox="1"/>
      </xdr:nvSpPr>
      <xdr:spPr>
        <a:xfrm>
          <a:off x="12611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170378</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87000C14-89F7-4321-840E-FDC78BBF6ABA}"/>
            </a:ext>
          </a:extLst>
        </xdr:cNvPr>
        <xdr:cNvSpPr txBox="1"/>
      </xdr:nvSpPr>
      <xdr:spPr>
        <a:xfrm>
          <a:off x="15266044" y="719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100165</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B11FD0EE-1073-443D-B14F-DEC5CCE6714E}"/>
            </a:ext>
          </a:extLst>
        </xdr:cNvPr>
        <xdr:cNvSpPr txBox="1"/>
      </xdr:nvSpPr>
      <xdr:spPr>
        <a:xfrm>
          <a:off x="14389744" y="712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25054</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4E0D2055-4E23-4148-B4B2-D6647EE9FFE4}"/>
            </a:ext>
          </a:extLst>
        </xdr:cNvPr>
        <xdr:cNvSpPr txBox="1"/>
      </xdr:nvSpPr>
      <xdr:spPr>
        <a:xfrm>
          <a:off x="13500744" y="705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121393</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C599B008-CD1A-4803-B7B1-2371AC86FD5D}"/>
            </a:ext>
          </a:extLst>
        </xdr:cNvPr>
        <xdr:cNvSpPr txBox="1"/>
      </xdr:nvSpPr>
      <xdr:spPr>
        <a:xfrm>
          <a:off x="12611744" y="697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AFE73281-FE04-4F40-8485-34EAC9DCCE4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D544C958-40A8-498E-B1D0-DDA595B7B46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C5F7FDB3-4875-4FDB-B90C-72E072E1C90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76BAA1CB-B685-466E-879F-5FC0AFB1991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29ECC1B6-48A6-416C-9596-E9D9B3BEBBA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9765E995-0FEC-492E-8926-8B0A54A0522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8B3D7B9A-3053-4AB6-957E-7B8428018FC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A515E24-950E-41AC-8D44-EC8229762B3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E1B420A8-FB74-4D8A-AA18-CC4275C3B7A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BE3FFD41-DA66-4009-8E99-668CAF72B3C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A7230BB1-9888-438E-819E-DE19BB2ED858}"/>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17708681-D1A1-4083-8881-CFC65C4BFE6D}"/>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8D156986-076D-4BCF-8035-71A26ACDE36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218206D1-B623-4BC3-8A75-8CAE25FC8297}"/>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CA30D74A-1E92-4CED-85EA-AE1531D32CE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C26D55FD-B654-4374-BE02-8E09BDD801B4}"/>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FAC437FF-F769-4A63-8AD0-F6914C4C72C5}"/>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7B218EBA-9906-4BF6-8341-2322A58912A5}"/>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85245455-3462-4514-AEB0-48238363586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888F0751-6855-4849-AAA6-D655FF9D58E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AF1028DD-5DCE-4477-B868-09B87C566D6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76" name="直線コネクタ 475">
          <a:extLst>
            <a:ext uri="{FF2B5EF4-FFF2-40B4-BE49-F238E27FC236}">
              <a16:creationId xmlns:a16="http://schemas.microsoft.com/office/drawing/2014/main" id="{6570AA8A-38C1-4755-AC59-8D599B1740A4}"/>
            </a:ext>
          </a:extLst>
        </xdr:cNvPr>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F876DFB1-DD8E-40D9-AF44-8D19D3E30C39}"/>
            </a:ext>
          </a:extLst>
        </xdr:cNvPr>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78" name="直線コネクタ 477">
          <a:extLst>
            <a:ext uri="{FF2B5EF4-FFF2-40B4-BE49-F238E27FC236}">
              <a16:creationId xmlns:a16="http://schemas.microsoft.com/office/drawing/2014/main" id="{4E915880-0C88-4D55-B6DF-AD0AC1AC931B}"/>
            </a:ext>
          </a:extLst>
        </xdr:cNvPr>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3FA36300-AC76-4465-84FB-7BFCA18A9C37}"/>
            </a:ext>
          </a:extLst>
        </xdr:cNvPr>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80" name="直線コネクタ 479">
          <a:extLst>
            <a:ext uri="{FF2B5EF4-FFF2-40B4-BE49-F238E27FC236}">
              <a16:creationId xmlns:a16="http://schemas.microsoft.com/office/drawing/2014/main" id="{5D69EB97-C95A-4BAD-A75A-26AE9FD9C5F3}"/>
            </a:ext>
          </a:extLst>
        </xdr:cNvPr>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7028</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E078D475-0A22-4558-A9D8-AE7D9334C0D6}"/>
            </a:ext>
          </a:extLst>
        </xdr:cNvPr>
        <xdr:cNvSpPr txBox="1"/>
      </xdr:nvSpPr>
      <xdr:spPr>
        <a:xfrm>
          <a:off x="22199600" y="6693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82" name="フローチャート: 判断 481">
          <a:extLst>
            <a:ext uri="{FF2B5EF4-FFF2-40B4-BE49-F238E27FC236}">
              <a16:creationId xmlns:a16="http://schemas.microsoft.com/office/drawing/2014/main" id="{56FF5F8A-E78B-4B23-B83A-2E5977249655}"/>
            </a:ext>
          </a:extLst>
        </xdr:cNvPr>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83" name="フローチャート: 判断 482">
          <a:extLst>
            <a:ext uri="{FF2B5EF4-FFF2-40B4-BE49-F238E27FC236}">
              <a16:creationId xmlns:a16="http://schemas.microsoft.com/office/drawing/2014/main" id="{F2EC3F51-6D6A-44CA-8891-0714A4540C43}"/>
            </a:ext>
          </a:extLst>
        </xdr:cNvPr>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484" name="フローチャート: 判断 483">
          <a:extLst>
            <a:ext uri="{FF2B5EF4-FFF2-40B4-BE49-F238E27FC236}">
              <a16:creationId xmlns:a16="http://schemas.microsoft.com/office/drawing/2014/main" id="{424CC286-9C46-40CD-BEC0-17A9F40E1B8B}"/>
            </a:ext>
          </a:extLst>
        </xdr:cNvPr>
        <xdr:cNvSpPr/>
      </xdr:nvSpPr>
      <xdr:spPr>
        <a:xfrm>
          <a:off x="20383500" y="67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485" name="フローチャート: 判断 484">
          <a:extLst>
            <a:ext uri="{FF2B5EF4-FFF2-40B4-BE49-F238E27FC236}">
              <a16:creationId xmlns:a16="http://schemas.microsoft.com/office/drawing/2014/main" id="{D2495168-5484-4942-8610-E7E64BBCF82E}"/>
            </a:ext>
          </a:extLst>
        </xdr:cNvPr>
        <xdr:cNvSpPr/>
      </xdr:nvSpPr>
      <xdr:spPr>
        <a:xfrm>
          <a:off x="19494500" y="67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486" name="フローチャート: 判断 485">
          <a:extLst>
            <a:ext uri="{FF2B5EF4-FFF2-40B4-BE49-F238E27FC236}">
              <a16:creationId xmlns:a16="http://schemas.microsoft.com/office/drawing/2014/main" id="{AC70DB29-5314-42E4-8123-9E45E2449B01}"/>
            </a:ext>
          </a:extLst>
        </xdr:cNvPr>
        <xdr:cNvSpPr/>
      </xdr:nvSpPr>
      <xdr:spPr>
        <a:xfrm>
          <a:off x="18605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E2F0748A-0C62-4395-9984-EEACE991679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8EAD1175-236F-4287-8870-960999FE408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DA911544-8CB9-4C43-A9E2-DF7D37849FE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D1D26EAB-303A-4624-9A7D-4B03AE153DD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F81469C3-40D2-4298-A39D-8E255C5DB47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44603</xdr:rowOff>
    </xdr:from>
    <xdr:to>
      <xdr:col>116</xdr:col>
      <xdr:colOff>114300</xdr:colOff>
      <xdr:row>38</xdr:row>
      <xdr:rowOff>146203</xdr:rowOff>
    </xdr:to>
    <xdr:sp macro="" textlink="">
      <xdr:nvSpPr>
        <xdr:cNvPr id="492" name="楕円 491">
          <a:extLst>
            <a:ext uri="{FF2B5EF4-FFF2-40B4-BE49-F238E27FC236}">
              <a16:creationId xmlns:a16="http://schemas.microsoft.com/office/drawing/2014/main" id="{804228CD-8862-447E-BAE6-02837022710A}"/>
            </a:ext>
          </a:extLst>
        </xdr:cNvPr>
        <xdr:cNvSpPr/>
      </xdr:nvSpPr>
      <xdr:spPr>
        <a:xfrm>
          <a:off x="22110700" y="655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67479</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0A11ED69-ED66-497F-AB7F-4F04E37E8495}"/>
            </a:ext>
          </a:extLst>
        </xdr:cNvPr>
        <xdr:cNvSpPr txBox="1"/>
      </xdr:nvSpPr>
      <xdr:spPr>
        <a:xfrm>
          <a:off x="22199600" y="641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54661</xdr:rowOff>
    </xdr:from>
    <xdr:to>
      <xdr:col>112</xdr:col>
      <xdr:colOff>38100</xdr:colOff>
      <xdr:row>38</xdr:row>
      <xdr:rowOff>156261</xdr:rowOff>
    </xdr:to>
    <xdr:sp macro="" textlink="">
      <xdr:nvSpPr>
        <xdr:cNvPr id="494" name="楕円 493">
          <a:extLst>
            <a:ext uri="{FF2B5EF4-FFF2-40B4-BE49-F238E27FC236}">
              <a16:creationId xmlns:a16="http://schemas.microsoft.com/office/drawing/2014/main" id="{E3B02409-C48F-488F-B2D5-C50C8F4A64FA}"/>
            </a:ext>
          </a:extLst>
        </xdr:cNvPr>
        <xdr:cNvSpPr/>
      </xdr:nvSpPr>
      <xdr:spPr>
        <a:xfrm>
          <a:off x="21272500" y="656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95403</xdr:rowOff>
    </xdr:from>
    <xdr:to>
      <xdr:col>116</xdr:col>
      <xdr:colOff>63500</xdr:colOff>
      <xdr:row>38</xdr:row>
      <xdr:rowOff>105461</xdr:rowOff>
    </xdr:to>
    <xdr:cxnSp macro="">
      <xdr:nvCxnSpPr>
        <xdr:cNvPr id="495" name="直線コネクタ 494">
          <a:extLst>
            <a:ext uri="{FF2B5EF4-FFF2-40B4-BE49-F238E27FC236}">
              <a16:creationId xmlns:a16="http://schemas.microsoft.com/office/drawing/2014/main" id="{75C0DBF1-8030-4277-95BA-CD66BA3DFC59}"/>
            </a:ext>
          </a:extLst>
        </xdr:cNvPr>
        <xdr:cNvCxnSpPr/>
      </xdr:nvCxnSpPr>
      <xdr:spPr>
        <a:xfrm flipV="1">
          <a:off x="21323300" y="6610503"/>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80264</xdr:rowOff>
    </xdr:from>
    <xdr:to>
      <xdr:col>107</xdr:col>
      <xdr:colOff>101600</xdr:colOff>
      <xdr:row>39</xdr:row>
      <xdr:rowOff>10414</xdr:rowOff>
    </xdr:to>
    <xdr:sp macro="" textlink="">
      <xdr:nvSpPr>
        <xdr:cNvPr id="496" name="楕円 495">
          <a:extLst>
            <a:ext uri="{FF2B5EF4-FFF2-40B4-BE49-F238E27FC236}">
              <a16:creationId xmlns:a16="http://schemas.microsoft.com/office/drawing/2014/main" id="{5ADB4D77-CC8B-41B6-8AC1-9ADD5B8B7EF6}"/>
            </a:ext>
          </a:extLst>
        </xdr:cNvPr>
        <xdr:cNvSpPr/>
      </xdr:nvSpPr>
      <xdr:spPr>
        <a:xfrm>
          <a:off x="20383500" y="65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105461</xdr:rowOff>
    </xdr:from>
    <xdr:to>
      <xdr:col>111</xdr:col>
      <xdr:colOff>177800</xdr:colOff>
      <xdr:row>38</xdr:row>
      <xdr:rowOff>131064</xdr:rowOff>
    </xdr:to>
    <xdr:cxnSp macro="">
      <xdr:nvCxnSpPr>
        <xdr:cNvPr id="497" name="直線コネクタ 496">
          <a:extLst>
            <a:ext uri="{FF2B5EF4-FFF2-40B4-BE49-F238E27FC236}">
              <a16:creationId xmlns:a16="http://schemas.microsoft.com/office/drawing/2014/main" id="{9C5D0D84-4643-44CE-BA96-906049A951AE}"/>
            </a:ext>
          </a:extLst>
        </xdr:cNvPr>
        <xdr:cNvCxnSpPr/>
      </xdr:nvCxnSpPr>
      <xdr:spPr>
        <a:xfrm flipV="1">
          <a:off x="20434300" y="6620561"/>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81179</xdr:rowOff>
    </xdr:from>
    <xdr:to>
      <xdr:col>102</xdr:col>
      <xdr:colOff>165100</xdr:colOff>
      <xdr:row>39</xdr:row>
      <xdr:rowOff>11329</xdr:rowOff>
    </xdr:to>
    <xdr:sp macro="" textlink="">
      <xdr:nvSpPr>
        <xdr:cNvPr id="498" name="楕円 497">
          <a:extLst>
            <a:ext uri="{FF2B5EF4-FFF2-40B4-BE49-F238E27FC236}">
              <a16:creationId xmlns:a16="http://schemas.microsoft.com/office/drawing/2014/main" id="{43603D84-D12B-40FB-8469-09BB95F9B655}"/>
            </a:ext>
          </a:extLst>
        </xdr:cNvPr>
        <xdr:cNvSpPr/>
      </xdr:nvSpPr>
      <xdr:spPr>
        <a:xfrm>
          <a:off x="19494500" y="659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131064</xdr:rowOff>
    </xdr:from>
    <xdr:to>
      <xdr:col>107</xdr:col>
      <xdr:colOff>50800</xdr:colOff>
      <xdr:row>38</xdr:row>
      <xdr:rowOff>131979</xdr:rowOff>
    </xdr:to>
    <xdr:cxnSp macro="">
      <xdr:nvCxnSpPr>
        <xdr:cNvPr id="499" name="直線コネクタ 498">
          <a:extLst>
            <a:ext uri="{FF2B5EF4-FFF2-40B4-BE49-F238E27FC236}">
              <a16:creationId xmlns:a16="http://schemas.microsoft.com/office/drawing/2014/main" id="{B81ADE33-8DC0-484A-BBF5-40F6A857C0A7}"/>
            </a:ext>
          </a:extLst>
        </xdr:cNvPr>
        <xdr:cNvCxnSpPr/>
      </xdr:nvCxnSpPr>
      <xdr:spPr>
        <a:xfrm flipV="1">
          <a:off x="19545300" y="664616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83921</xdr:rowOff>
    </xdr:from>
    <xdr:to>
      <xdr:col>98</xdr:col>
      <xdr:colOff>38100</xdr:colOff>
      <xdr:row>39</xdr:row>
      <xdr:rowOff>14071</xdr:rowOff>
    </xdr:to>
    <xdr:sp macro="" textlink="">
      <xdr:nvSpPr>
        <xdr:cNvPr id="500" name="楕円 499">
          <a:extLst>
            <a:ext uri="{FF2B5EF4-FFF2-40B4-BE49-F238E27FC236}">
              <a16:creationId xmlns:a16="http://schemas.microsoft.com/office/drawing/2014/main" id="{0D9EA807-9DA4-45C4-B23C-6680DD601732}"/>
            </a:ext>
          </a:extLst>
        </xdr:cNvPr>
        <xdr:cNvSpPr/>
      </xdr:nvSpPr>
      <xdr:spPr>
        <a:xfrm>
          <a:off x="18605500" y="659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131979</xdr:rowOff>
    </xdr:from>
    <xdr:to>
      <xdr:col>102</xdr:col>
      <xdr:colOff>114300</xdr:colOff>
      <xdr:row>38</xdr:row>
      <xdr:rowOff>134721</xdr:rowOff>
    </xdr:to>
    <xdr:cxnSp macro="">
      <xdr:nvCxnSpPr>
        <xdr:cNvPr id="501" name="直線コネクタ 500">
          <a:extLst>
            <a:ext uri="{FF2B5EF4-FFF2-40B4-BE49-F238E27FC236}">
              <a16:creationId xmlns:a16="http://schemas.microsoft.com/office/drawing/2014/main" id="{7032B23F-6D19-4215-8DB6-2F2A34937E9B}"/>
            </a:ext>
          </a:extLst>
        </xdr:cNvPr>
        <xdr:cNvCxnSpPr/>
      </xdr:nvCxnSpPr>
      <xdr:spPr>
        <a:xfrm flipV="1">
          <a:off x="18656300" y="6647079"/>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134129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7C0CC8D5-D712-482B-B7E0-269907002DC9}"/>
            </a:ext>
          </a:extLst>
        </xdr:cNvPr>
        <xdr:cNvSpPr txBox="1"/>
      </xdr:nvSpPr>
      <xdr:spPr>
        <a:xfrm>
          <a:off x="21075727"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139616</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08F88301-5772-4B66-AF09-83062332E228}"/>
            </a:ext>
          </a:extLst>
        </xdr:cNvPr>
        <xdr:cNvSpPr txBox="1"/>
      </xdr:nvSpPr>
      <xdr:spPr>
        <a:xfrm>
          <a:off x="20199427" y="68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148759</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AB10F9D3-3025-471F-9200-22120168D54A}"/>
            </a:ext>
          </a:extLst>
        </xdr:cNvPr>
        <xdr:cNvSpPr txBox="1"/>
      </xdr:nvSpPr>
      <xdr:spPr>
        <a:xfrm>
          <a:off x="19310427" y="683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141444</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AD44E68E-51DD-4532-A34A-B543F61C664A}"/>
            </a:ext>
          </a:extLst>
        </xdr:cNvPr>
        <xdr:cNvSpPr txBox="1"/>
      </xdr:nvSpPr>
      <xdr:spPr>
        <a:xfrm>
          <a:off x="18421427" y="682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1338</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5A31B1D3-6E12-4D6B-BCE1-30FC3B0E3CEF}"/>
            </a:ext>
          </a:extLst>
        </xdr:cNvPr>
        <xdr:cNvSpPr txBox="1"/>
      </xdr:nvSpPr>
      <xdr:spPr>
        <a:xfrm>
          <a:off x="21075727" y="634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26941</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8CA4745C-CE5E-431A-9854-58FE1CDD676C}"/>
            </a:ext>
          </a:extLst>
        </xdr:cNvPr>
        <xdr:cNvSpPr txBox="1"/>
      </xdr:nvSpPr>
      <xdr:spPr>
        <a:xfrm>
          <a:off x="20199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27855</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0E4480A9-D72A-43BE-BC9F-6E773067D606}"/>
            </a:ext>
          </a:extLst>
        </xdr:cNvPr>
        <xdr:cNvSpPr txBox="1"/>
      </xdr:nvSpPr>
      <xdr:spPr>
        <a:xfrm>
          <a:off x="19310427" y="637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30599</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6C2627A2-328D-4519-9A30-0B74E1AD0900}"/>
            </a:ext>
          </a:extLst>
        </xdr:cNvPr>
        <xdr:cNvSpPr txBox="1"/>
      </xdr:nvSpPr>
      <xdr:spPr>
        <a:xfrm>
          <a:off x="18421427" y="6374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9E7E3458-77BA-45A3-AE1E-552037A3736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60931E5C-92F3-415F-B146-37049B9E15E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38F88583-52D2-4742-A2D6-2EC7B4D6668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2E1D463E-934D-41E1-8426-A4E43853962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51D76D2-4AB0-41B8-9E3A-50C5D3A8BF5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3DF60E71-B43C-4792-AE8B-9BB8D2E2CD4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9DA04EEC-4B9D-4A06-A16F-3D517819D5A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6537D5B5-0AF3-4C62-AB4F-53BD57C316D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C03F852B-4D33-4722-8406-07E5D11A156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3FBD785D-47C2-4B85-B98C-AA3AC9BCAF6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9E8677B3-3730-4E59-950C-FF6237663F1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49ACCDA8-CD97-41F3-847E-722F200B0E7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1A8C7647-25D4-4059-879F-EF80E0FD97A3}"/>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00BDF04F-DF69-47F1-B7AF-05486E48D2CA}"/>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CF0B4E0D-71F3-4B2C-ACC1-31A17C2F6882}"/>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345C0A29-450A-405D-B556-3C24D505A77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011D28F0-67F4-4C81-ADAB-7CE09D6C37F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4E47C2CB-FF9F-49F7-8B0D-912BC83FF40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D00DD6C6-3018-4C2A-B44F-45A87ECD080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AF5C6354-787C-4CE5-88AA-48EABA33066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4A614B18-05CD-41AE-912C-3B6A0537A83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F663878B-A569-4694-A7E3-6BDF9A310BF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8AFCF519-F300-47B3-9AF8-F62A9DCD8D62}"/>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15156861-A31A-4BDE-AEE4-1A4B1A4C507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4DCF7B25-D0E5-4EAC-920B-EDDB1719366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9FE66D2D-832D-4C3C-B337-5180C4549B47}"/>
            </a:ext>
          </a:extLst>
        </xdr:cNvPr>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a:extLst>
            <a:ext uri="{FF2B5EF4-FFF2-40B4-BE49-F238E27FC236}">
              <a16:creationId xmlns:a16="http://schemas.microsoft.com/office/drawing/2014/main" id="{2458A1AD-0788-4EDF-912A-5AAEC481A027}"/>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ADB4CDBE-9119-4FEA-89F1-6872C00C452D}"/>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538" name="【学校施設】&#10;有形固定資産減価償却率最大値テキスト">
          <a:extLst>
            <a:ext uri="{FF2B5EF4-FFF2-40B4-BE49-F238E27FC236}">
              <a16:creationId xmlns:a16="http://schemas.microsoft.com/office/drawing/2014/main" id="{FDEAA555-B667-413A-B4F0-903226AF8A6D}"/>
            </a:ext>
          </a:extLst>
        </xdr:cNvPr>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539" name="直線コネクタ 538">
          <a:extLst>
            <a:ext uri="{FF2B5EF4-FFF2-40B4-BE49-F238E27FC236}">
              <a16:creationId xmlns:a16="http://schemas.microsoft.com/office/drawing/2014/main" id="{E991A22C-EA21-4519-945B-D85F4D131792}"/>
            </a:ext>
          </a:extLst>
        </xdr:cNvPr>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146430</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01C953B2-3F92-47AB-905D-9B8C3C009E47}"/>
            </a:ext>
          </a:extLst>
        </xdr:cNvPr>
        <xdr:cNvSpPr txBox="1"/>
      </xdr:nvSpPr>
      <xdr:spPr>
        <a:xfrm>
          <a:off x="163576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41" name="フローチャート: 判断 540">
          <a:extLst>
            <a:ext uri="{FF2B5EF4-FFF2-40B4-BE49-F238E27FC236}">
              <a16:creationId xmlns:a16="http://schemas.microsoft.com/office/drawing/2014/main" id="{3D9B2CAF-F18E-4B87-AA3D-DB232AF2AD20}"/>
            </a:ext>
          </a:extLst>
        </xdr:cNvPr>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542" name="フローチャート: 判断 541">
          <a:extLst>
            <a:ext uri="{FF2B5EF4-FFF2-40B4-BE49-F238E27FC236}">
              <a16:creationId xmlns:a16="http://schemas.microsoft.com/office/drawing/2014/main" id="{BFEB69CE-96D2-4DEC-98BE-884CC004BBF4}"/>
            </a:ext>
          </a:extLst>
        </xdr:cNvPr>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543" name="フローチャート: 判断 542">
          <a:extLst>
            <a:ext uri="{FF2B5EF4-FFF2-40B4-BE49-F238E27FC236}">
              <a16:creationId xmlns:a16="http://schemas.microsoft.com/office/drawing/2014/main" id="{C2576E13-505C-40D9-B512-CBDC8848AB06}"/>
            </a:ext>
          </a:extLst>
        </xdr:cNvPr>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544" name="フローチャート: 判断 543">
          <a:extLst>
            <a:ext uri="{FF2B5EF4-FFF2-40B4-BE49-F238E27FC236}">
              <a16:creationId xmlns:a16="http://schemas.microsoft.com/office/drawing/2014/main" id="{B2371F2C-A863-4C04-AE89-C3A64FF2727C}"/>
            </a:ext>
          </a:extLst>
        </xdr:cNvPr>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545" name="フローチャート: 判断 544">
          <a:extLst>
            <a:ext uri="{FF2B5EF4-FFF2-40B4-BE49-F238E27FC236}">
              <a16:creationId xmlns:a16="http://schemas.microsoft.com/office/drawing/2014/main" id="{AFC38FE9-E155-442D-AA85-1E7E4F5EB7F0}"/>
            </a:ext>
          </a:extLst>
        </xdr:cNvPr>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7193A62F-F761-48E2-8C37-8FE93572B8D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9696E049-8FB8-4B48-AB1B-8F0FFD2796E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2FDBDDAA-71B4-41EE-BCC4-C3A87420B8F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3DAED8A7-A7D9-44D0-914A-70EFF4A8E37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CACADDE5-8350-449A-AD8A-A831E3D6D2B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76563</xdr:rowOff>
    </xdr:from>
    <xdr:to>
      <xdr:col>85</xdr:col>
      <xdr:colOff>177800</xdr:colOff>
      <xdr:row>60</xdr:row>
      <xdr:rowOff>6713</xdr:rowOff>
    </xdr:to>
    <xdr:sp macro="" textlink="">
      <xdr:nvSpPr>
        <xdr:cNvPr id="551" name="楕円 550">
          <a:extLst>
            <a:ext uri="{FF2B5EF4-FFF2-40B4-BE49-F238E27FC236}">
              <a16:creationId xmlns:a16="http://schemas.microsoft.com/office/drawing/2014/main" id="{AFCF393A-86A7-4CEE-822F-631216CD8CF3}"/>
            </a:ext>
          </a:extLst>
        </xdr:cNvPr>
        <xdr:cNvSpPr/>
      </xdr:nvSpPr>
      <xdr:spPr>
        <a:xfrm>
          <a:off x="162687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99440</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304E15F5-6E37-4265-B582-2B3332DEFCC9}"/>
            </a:ext>
          </a:extLst>
        </xdr:cNvPr>
        <xdr:cNvSpPr txBox="1"/>
      </xdr:nvSpPr>
      <xdr:spPr>
        <a:xfrm>
          <a:off x="16357600" y="1004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30843</xdr:rowOff>
    </xdr:from>
    <xdr:to>
      <xdr:col>81</xdr:col>
      <xdr:colOff>101600</xdr:colOff>
      <xdr:row>59</xdr:row>
      <xdr:rowOff>132443</xdr:rowOff>
    </xdr:to>
    <xdr:sp macro="" textlink="">
      <xdr:nvSpPr>
        <xdr:cNvPr id="553" name="楕円 552">
          <a:extLst>
            <a:ext uri="{FF2B5EF4-FFF2-40B4-BE49-F238E27FC236}">
              <a16:creationId xmlns:a16="http://schemas.microsoft.com/office/drawing/2014/main" id="{CFE135B7-094B-4E74-A0D0-0B66624D40C7}"/>
            </a:ext>
          </a:extLst>
        </xdr:cNvPr>
        <xdr:cNvSpPr/>
      </xdr:nvSpPr>
      <xdr:spPr>
        <a:xfrm>
          <a:off x="15430500" y="101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81643</xdr:rowOff>
    </xdr:from>
    <xdr:to>
      <xdr:col>85</xdr:col>
      <xdr:colOff>127000</xdr:colOff>
      <xdr:row>59</xdr:row>
      <xdr:rowOff>127363</xdr:rowOff>
    </xdr:to>
    <xdr:cxnSp macro="">
      <xdr:nvCxnSpPr>
        <xdr:cNvPr id="554" name="直線コネクタ 553">
          <a:extLst>
            <a:ext uri="{FF2B5EF4-FFF2-40B4-BE49-F238E27FC236}">
              <a16:creationId xmlns:a16="http://schemas.microsoft.com/office/drawing/2014/main" id="{96B65106-126A-43C9-B239-8498B4E84AFE}"/>
            </a:ext>
          </a:extLst>
        </xdr:cNvPr>
        <xdr:cNvCxnSpPr/>
      </xdr:nvCxnSpPr>
      <xdr:spPr>
        <a:xfrm>
          <a:off x="15481300" y="1019719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164737</xdr:rowOff>
    </xdr:from>
    <xdr:to>
      <xdr:col>76</xdr:col>
      <xdr:colOff>165100</xdr:colOff>
      <xdr:row>59</xdr:row>
      <xdr:rowOff>94887</xdr:rowOff>
    </xdr:to>
    <xdr:sp macro="" textlink="">
      <xdr:nvSpPr>
        <xdr:cNvPr id="555" name="楕円 554">
          <a:extLst>
            <a:ext uri="{FF2B5EF4-FFF2-40B4-BE49-F238E27FC236}">
              <a16:creationId xmlns:a16="http://schemas.microsoft.com/office/drawing/2014/main" id="{AB4B4EEB-BF9B-4770-9E86-2698AB8F2710}"/>
            </a:ext>
          </a:extLst>
        </xdr:cNvPr>
        <xdr:cNvSpPr/>
      </xdr:nvSpPr>
      <xdr:spPr>
        <a:xfrm>
          <a:off x="145415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44087</xdr:rowOff>
    </xdr:from>
    <xdr:to>
      <xdr:col>81</xdr:col>
      <xdr:colOff>50800</xdr:colOff>
      <xdr:row>59</xdr:row>
      <xdr:rowOff>81643</xdr:rowOff>
    </xdr:to>
    <xdr:cxnSp macro="">
      <xdr:nvCxnSpPr>
        <xdr:cNvPr id="556" name="直線コネクタ 555">
          <a:extLst>
            <a:ext uri="{FF2B5EF4-FFF2-40B4-BE49-F238E27FC236}">
              <a16:creationId xmlns:a16="http://schemas.microsoft.com/office/drawing/2014/main" id="{24FCF563-C56A-4E42-9677-40429DC2B82C}"/>
            </a:ext>
          </a:extLst>
        </xdr:cNvPr>
        <xdr:cNvCxnSpPr/>
      </xdr:nvCxnSpPr>
      <xdr:spPr>
        <a:xfrm>
          <a:off x="14592300" y="1015963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145143</xdr:rowOff>
    </xdr:from>
    <xdr:to>
      <xdr:col>72</xdr:col>
      <xdr:colOff>38100</xdr:colOff>
      <xdr:row>59</xdr:row>
      <xdr:rowOff>75293</xdr:rowOff>
    </xdr:to>
    <xdr:sp macro="" textlink="">
      <xdr:nvSpPr>
        <xdr:cNvPr id="557" name="楕円 556">
          <a:extLst>
            <a:ext uri="{FF2B5EF4-FFF2-40B4-BE49-F238E27FC236}">
              <a16:creationId xmlns:a16="http://schemas.microsoft.com/office/drawing/2014/main" id="{F26F78E8-36F9-4601-9A43-F544AD42926F}"/>
            </a:ext>
          </a:extLst>
        </xdr:cNvPr>
        <xdr:cNvSpPr/>
      </xdr:nvSpPr>
      <xdr:spPr>
        <a:xfrm>
          <a:off x="136525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24493</xdr:rowOff>
    </xdr:from>
    <xdr:to>
      <xdr:col>76</xdr:col>
      <xdr:colOff>114300</xdr:colOff>
      <xdr:row>59</xdr:row>
      <xdr:rowOff>44087</xdr:rowOff>
    </xdr:to>
    <xdr:cxnSp macro="">
      <xdr:nvCxnSpPr>
        <xdr:cNvPr id="558" name="直線コネクタ 557">
          <a:extLst>
            <a:ext uri="{FF2B5EF4-FFF2-40B4-BE49-F238E27FC236}">
              <a16:creationId xmlns:a16="http://schemas.microsoft.com/office/drawing/2014/main" id="{46FF23A1-DBD5-44EB-A985-9EF213F5D576}"/>
            </a:ext>
          </a:extLst>
        </xdr:cNvPr>
        <xdr:cNvCxnSpPr/>
      </xdr:nvCxnSpPr>
      <xdr:spPr>
        <a:xfrm>
          <a:off x="13703300" y="101400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96157</xdr:rowOff>
    </xdr:from>
    <xdr:to>
      <xdr:col>67</xdr:col>
      <xdr:colOff>101600</xdr:colOff>
      <xdr:row>60</xdr:row>
      <xdr:rowOff>26307</xdr:rowOff>
    </xdr:to>
    <xdr:sp macro="" textlink="">
      <xdr:nvSpPr>
        <xdr:cNvPr id="559" name="楕円 558">
          <a:extLst>
            <a:ext uri="{FF2B5EF4-FFF2-40B4-BE49-F238E27FC236}">
              <a16:creationId xmlns:a16="http://schemas.microsoft.com/office/drawing/2014/main" id="{01273C97-DFC4-4593-89E7-DBEDEFD22D33}"/>
            </a:ext>
          </a:extLst>
        </xdr:cNvPr>
        <xdr:cNvSpPr/>
      </xdr:nvSpPr>
      <xdr:spPr>
        <a:xfrm>
          <a:off x="12763500" y="102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24493</xdr:rowOff>
    </xdr:from>
    <xdr:to>
      <xdr:col>71</xdr:col>
      <xdr:colOff>177800</xdr:colOff>
      <xdr:row>59</xdr:row>
      <xdr:rowOff>146957</xdr:rowOff>
    </xdr:to>
    <xdr:cxnSp macro="">
      <xdr:nvCxnSpPr>
        <xdr:cNvPr id="560" name="直線コネクタ 559">
          <a:extLst>
            <a:ext uri="{FF2B5EF4-FFF2-40B4-BE49-F238E27FC236}">
              <a16:creationId xmlns:a16="http://schemas.microsoft.com/office/drawing/2014/main" id="{3F59E90D-F474-4950-BB93-2EF7761153F5}"/>
            </a:ext>
          </a:extLst>
        </xdr:cNvPr>
        <xdr:cNvCxnSpPr/>
      </xdr:nvCxnSpPr>
      <xdr:spPr>
        <a:xfrm flipV="1">
          <a:off x="12814300" y="10140043"/>
          <a:ext cx="8890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63154</xdr:rowOff>
    </xdr:from>
    <xdr:ext cx="405111" cy="259045"/>
    <xdr:sp macro="" textlink="">
      <xdr:nvSpPr>
        <xdr:cNvPr id="561" name="n_1aveValue【学校施設】&#10;有形固定資産減価償却率">
          <a:extLst>
            <a:ext uri="{FF2B5EF4-FFF2-40B4-BE49-F238E27FC236}">
              <a16:creationId xmlns:a16="http://schemas.microsoft.com/office/drawing/2014/main" id="{0D27CC4D-4D94-4113-8D45-BCDEDA83408E}"/>
            </a:ext>
          </a:extLst>
        </xdr:cNvPr>
        <xdr:cNvSpPr txBox="1"/>
      </xdr:nvSpPr>
      <xdr:spPr>
        <a:xfrm>
          <a:off x="15266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22333</xdr:rowOff>
    </xdr:from>
    <xdr:ext cx="405111" cy="259045"/>
    <xdr:sp macro="" textlink="">
      <xdr:nvSpPr>
        <xdr:cNvPr id="562" name="n_2aveValue【学校施設】&#10;有形固定資産減価償却率">
          <a:extLst>
            <a:ext uri="{FF2B5EF4-FFF2-40B4-BE49-F238E27FC236}">
              <a16:creationId xmlns:a16="http://schemas.microsoft.com/office/drawing/2014/main" id="{CD05E92F-7B5B-493D-A3C8-915B740CFE93}"/>
            </a:ext>
          </a:extLst>
        </xdr:cNvPr>
        <xdr:cNvSpPr txBox="1"/>
      </xdr:nvSpPr>
      <xdr:spPr>
        <a:xfrm>
          <a:off x="14389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12536</xdr:rowOff>
    </xdr:from>
    <xdr:ext cx="405111" cy="259045"/>
    <xdr:sp macro="" textlink="">
      <xdr:nvSpPr>
        <xdr:cNvPr id="563" name="n_3aveValue【学校施設】&#10;有形固定資産減価償却率">
          <a:extLst>
            <a:ext uri="{FF2B5EF4-FFF2-40B4-BE49-F238E27FC236}">
              <a16:creationId xmlns:a16="http://schemas.microsoft.com/office/drawing/2014/main" id="{480ABDD9-4D0F-41DD-AA74-BEB025622AA7}"/>
            </a:ext>
          </a:extLst>
        </xdr:cNvPr>
        <xdr:cNvSpPr txBox="1"/>
      </xdr:nvSpPr>
      <xdr:spPr>
        <a:xfrm>
          <a:off x="13500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170923</xdr:rowOff>
    </xdr:from>
    <xdr:ext cx="405111" cy="259045"/>
    <xdr:sp macro="" textlink="">
      <xdr:nvSpPr>
        <xdr:cNvPr id="564" name="n_4aveValue【学校施設】&#10;有形固定資産減価償却率">
          <a:extLst>
            <a:ext uri="{FF2B5EF4-FFF2-40B4-BE49-F238E27FC236}">
              <a16:creationId xmlns:a16="http://schemas.microsoft.com/office/drawing/2014/main" id="{AFDFB8DD-3F37-4A36-B139-57503DF1C65E}"/>
            </a:ext>
          </a:extLst>
        </xdr:cNvPr>
        <xdr:cNvSpPr txBox="1"/>
      </xdr:nvSpPr>
      <xdr:spPr>
        <a:xfrm>
          <a:off x="12611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148970</xdr:rowOff>
    </xdr:from>
    <xdr:ext cx="405111" cy="259045"/>
    <xdr:sp macro="" textlink="">
      <xdr:nvSpPr>
        <xdr:cNvPr id="565" name="n_1mainValue【学校施設】&#10;有形固定資産減価償却率">
          <a:extLst>
            <a:ext uri="{FF2B5EF4-FFF2-40B4-BE49-F238E27FC236}">
              <a16:creationId xmlns:a16="http://schemas.microsoft.com/office/drawing/2014/main" id="{690EB6F8-F9B2-479C-82AA-C6D01A26CBD7}"/>
            </a:ext>
          </a:extLst>
        </xdr:cNvPr>
        <xdr:cNvSpPr txBox="1"/>
      </xdr:nvSpPr>
      <xdr:spPr>
        <a:xfrm>
          <a:off x="152660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111414</xdr:rowOff>
    </xdr:from>
    <xdr:ext cx="405111" cy="259045"/>
    <xdr:sp macro="" textlink="">
      <xdr:nvSpPr>
        <xdr:cNvPr id="566" name="n_2mainValue【学校施設】&#10;有形固定資産減価償却率">
          <a:extLst>
            <a:ext uri="{FF2B5EF4-FFF2-40B4-BE49-F238E27FC236}">
              <a16:creationId xmlns:a16="http://schemas.microsoft.com/office/drawing/2014/main" id="{15FC5641-198B-4ECD-AF6D-CEC5E26B29E2}"/>
            </a:ext>
          </a:extLst>
        </xdr:cNvPr>
        <xdr:cNvSpPr txBox="1"/>
      </xdr:nvSpPr>
      <xdr:spPr>
        <a:xfrm>
          <a:off x="14389744" y="98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91820</xdr:rowOff>
    </xdr:from>
    <xdr:ext cx="405111" cy="259045"/>
    <xdr:sp macro="" textlink="">
      <xdr:nvSpPr>
        <xdr:cNvPr id="567" name="n_3mainValue【学校施設】&#10;有形固定資産減価償却率">
          <a:extLst>
            <a:ext uri="{FF2B5EF4-FFF2-40B4-BE49-F238E27FC236}">
              <a16:creationId xmlns:a16="http://schemas.microsoft.com/office/drawing/2014/main" id="{68E81F56-35C0-4AA8-AEA1-C5FC10C6D7B2}"/>
            </a:ext>
          </a:extLst>
        </xdr:cNvPr>
        <xdr:cNvSpPr txBox="1"/>
      </xdr:nvSpPr>
      <xdr:spPr>
        <a:xfrm>
          <a:off x="13500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42834</xdr:rowOff>
    </xdr:from>
    <xdr:ext cx="405111" cy="259045"/>
    <xdr:sp macro="" textlink="">
      <xdr:nvSpPr>
        <xdr:cNvPr id="568" name="n_4mainValue【学校施設】&#10;有形固定資産減価償却率">
          <a:extLst>
            <a:ext uri="{FF2B5EF4-FFF2-40B4-BE49-F238E27FC236}">
              <a16:creationId xmlns:a16="http://schemas.microsoft.com/office/drawing/2014/main" id="{151434F8-C87E-4AEE-BCBE-7959AA609668}"/>
            </a:ext>
          </a:extLst>
        </xdr:cNvPr>
        <xdr:cNvSpPr txBox="1"/>
      </xdr:nvSpPr>
      <xdr:spPr>
        <a:xfrm>
          <a:off x="12611744" y="998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D387F4D3-738C-48D9-808F-63561FD24B6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6B5A2320-67AA-4D04-9FF6-F9F5974D3EE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5CE658FF-BAC5-4525-8D91-3136B771204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4FED552A-BC35-48A3-A04E-36EBA7FA20F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C95F9A6D-15BA-4418-B388-03C5DA5C056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FF143B5A-012C-4DD5-8519-9F300186E7D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ABC594DA-57C0-4A4F-BA3F-9DD20C56C2E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30F7DBFB-0742-403B-8B62-2570190C4A4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494F1C1C-3C8A-4C43-99EA-932F226F499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DFB7DFB3-C9C8-4950-BABD-FE4AE48E953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5B407788-8001-4C74-AD07-7DA19C2AE261}"/>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6C5667B1-ECB5-44EC-A4BB-9B3BF3126E4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F275B951-491C-45E2-83B3-3243EA83C79F}"/>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82" name="テキスト ボックス 581">
          <a:extLst>
            <a:ext uri="{FF2B5EF4-FFF2-40B4-BE49-F238E27FC236}">
              <a16:creationId xmlns:a16="http://schemas.microsoft.com/office/drawing/2014/main" id="{4C72E549-405C-49AB-902B-C1BA611A61FC}"/>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E6F4159B-6872-4E97-A6BA-B63E9BB6B111}"/>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4" name="テキスト ボックス 583">
          <a:extLst>
            <a:ext uri="{FF2B5EF4-FFF2-40B4-BE49-F238E27FC236}">
              <a16:creationId xmlns:a16="http://schemas.microsoft.com/office/drawing/2014/main" id="{84E32D1A-07FD-4726-A162-9A97A2FF5F2C}"/>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AAC7BC0A-86BA-488E-9AE0-4294C01E451F}"/>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6" name="テキスト ボックス 585">
          <a:extLst>
            <a:ext uri="{FF2B5EF4-FFF2-40B4-BE49-F238E27FC236}">
              <a16:creationId xmlns:a16="http://schemas.microsoft.com/office/drawing/2014/main" id="{04D11618-6CBE-4F84-A435-F4D20C8C30B7}"/>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7C725844-1079-4FBC-A628-DA22CF1EDB0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a:extLst>
            <a:ext uri="{FF2B5EF4-FFF2-40B4-BE49-F238E27FC236}">
              <a16:creationId xmlns:a16="http://schemas.microsoft.com/office/drawing/2014/main" id="{B7356F20-5170-415E-86E8-8338D6820B6F}"/>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CAAD2E77-E918-4AA0-85D2-E723339F142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90" name="直線コネクタ 589">
          <a:extLst>
            <a:ext uri="{FF2B5EF4-FFF2-40B4-BE49-F238E27FC236}">
              <a16:creationId xmlns:a16="http://schemas.microsoft.com/office/drawing/2014/main" id="{C9594588-2584-4C75-8EAC-6753342A7604}"/>
            </a:ext>
          </a:extLst>
        </xdr:cNvPr>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91" name="【学校施設】&#10;一人当たり面積最小値テキスト">
          <a:extLst>
            <a:ext uri="{FF2B5EF4-FFF2-40B4-BE49-F238E27FC236}">
              <a16:creationId xmlns:a16="http://schemas.microsoft.com/office/drawing/2014/main" id="{AF4BCF31-56A5-44BE-85B4-299EDBE9B86F}"/>
            </a:ext>
          </a:extLst>
        </xdr:cNvPr>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92" name="直線コネクタ 591">
          <a:extLst>
            <a:ext uri="{FF2B5EF4-FFF2-40B4-BE49-F238E27FC236}">
              <a16:creationId xmlns:a16="http://schemas.microsoft.com/office/drawing/2014/main" id="{AD68C21F-887A-4119-A2A4-0AA687226894}"/>
            </a:ext>
          </a:extLst>
        </xdr:cNvPr>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93" name="【学校施設】&#10;一人当たり面積最大値テキスト">
          <a:extLst>
            <a:ext uri="{FF2B5EF4-FFF2-40B4-BE49-F238E27FC236}">
              <a16:creationId xmlns:a16="http://schemas.microsoft.com/office/drawing/2014/main" id="{06DAE1C4-63C9-4633-A57D-E69AAF816C5E}"/>
            </a:ext>
          </a:extLst>
        </xdr:cNvPr>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94" name="直線コネクタ 593">
          <a:extLst>
            <a:ext uri="{FF2B5EF4-FFF2-40B4-BE49-F238E27FC236}">
              <a16:creationId xmlns:a16="http://schemas.microsoft.com/office/drawing/2014/main" id="{8DC20316-6102-4472-87D6-F3235B5A0677}"/>
            </a:ext>
          </a:extLst>
        </xdr:cNvPr>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75074</xdr:rowOff>
    </xdr:from>
    <xdr:ext cx="469744" cy="259045"/>
    <xdr:sp macro="" textlink="">
      <xdr:nvSpPr>
        <xdr:cNvPr id="595" name="【学校施設】&#10;一人当たり面積平均値テキスト">
          <a:extLst>
            <a:ext uri="{FF2B5EF4-FFF2-40B4-BE49-F238E27FC236}">
              <a16:creationId xmlns:a16="http://schemas.microsoft.com/office/drawing/2014/main" id="{FC868F94-4CE2-4265-865E-85DE740B5E15}"/>
            </a:ext>
          </a:extLst>
        </xdr:cNvPr>
        <xdr:cNvSpPr txBox="1"/>
      </xdr:nvSpPr>
      <xdr:spPr>
        <a:xfrm>
          <a:off x="22199600" y="10704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96" name="フローチャート: 判断 595">
          <a:extLst>
            <a:ext uri="{FF2B5EF4-FFF2-40B4-BE49-F238E27FC236}">
              <a16:creationId xmlns:a16="http://schemas.microsoft.com/office/drawing/2014/main" id="{F1610DAF-FD57-4800-94FA-226E42C7E09C}"/>
            </a:ext>
          </a:extLst>
        </xdr:cNvPr>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97" name="フローチャート: 判断 596">
          <a:extLst>
            <a:ext uri="{FF2B5EF4-FFF2-40B4-BE49-F238E27FC236}">
              <a16:creationId xmlns:a16="http://schemas.microsoft.com/office/drawing/2014/main" id="{8312A2D0-9588-4225-9F72-9E0B3FA78575}"/>
            </a:ext>
          </a:extLst>
        </xdr:cNvPr>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98" name="フローチャート: 判断 597">
          <a:extLst>
            <a:ext uri="{FF2B5EF4-FFF2-40B4-BE49-F238E27FC236}">
              <a16:creationId xmlns:a16="http://schemas.microsoft.com/office/drawing/2014/main" id="{6C35437F-3E90-487C-AD63-36D710077358}"/>
            </a:ext>
          </a:extLst>
        </xdr:cNvPr>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99" name="フローチャート: 判断 598">
          <a:extLst>
            <a:ext uri="{FF2B5EF4-FFF2-40B4-BE49-F238E27FC236}">
              <a16:creationId xmlns:a16="http://schemas.microsoft.com/office/drawing/2014/main" id="{D0FEFAB8-BED7-4EB4-A8FD-45303BBEC81D}"/>
            </a:ext>
          </a:extLst>
        </xdr:cNvPr>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600" name="フローチャート: 判断 599">
          <a:extLst>
            <a:ext uri="{FF2B5EF4-FFF2-40B4-BE49-F238E27FC236}">
              <a16:creationId xmlns:a16="http://schemas.microsoft.com/office/drawing/2014/main" id="{19E53525-71CA-4691-ABEF-A27C30E41481}"/>
            </a:ext>
          </a:extLst>
        </xdr:cNvPr>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3EA90B3C-55F5-4B43-99EB-E4F4D31DC76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FC974F1F-4D8D-4C71-8840-2DDF05E96E2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AD112E8E-0892-4C29-A058-13D6E0119A6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F0445FF7-0989-43DD-AD90-8F6E0616A66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9D4F3850-0B43-4812-818B-FE68EBE4571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67021</xdr:rowOff>
    </xdr:from>
    <xdr:to>
      <xdr:col>116</xdr:col>
      <xdr:colOff>114300</xdr:colOff>
      <xdr:row>62</xdr:row>
      <xdr:rowOff>168621</xdr:rowOff>
    </xdr:to>
    <xdr:sp macro="" textlink="">
      <xdr:nvSpPr>
        <xdr:cNvPr id="606" name="楕円 605">
          <a:extLst>
            <a:ext uri="{FF2B5EF4-FFF2-40B4-BE49-F238E27FC236}">
              <a16:creationId xmlns:a16="http://schemas.microsoft.com/office/drawing/2014/main" id="{151CAE97-F4A4-4CBC-B2EF-05A2D12F04DC}"/>
            </a:ext>
          </a:extLst>
        </xdr:cNvPr>
        <xdr:cNvSpPr/>
      </xdr:nvSpPr>
      <xdr:spPr>
        <a:xfrm>
          <a:off x="22110700" y="1069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89898</xdr:rowOff>
    </xdr:from>
    <xdr:ext cx="469744" cy="259045"/>
    <xdr:sp macro="" textlink="">
      <xdr:nvSpPr>
        <xdr:cNvPr id="607" name="【学校施設】&#10;一人当たり面積該当値テキスト">
          <a:extLst>
            <a:ext uri="{FF2B5EF4-FFF2-40B4-BE49-F238E27FC236}">
              <a16:creationId xmlns:a16="http://schemas.microsoft.com/office/drawing/2014/main" id="{3654D0D5-FBDB-4782-BFED-C90E3AC3CC78}"/>
            </a:ext>
          </a:extLst>
        </xdr:cNvPr>
        <xdr:cNvSpPr txBox="1"/>
      </xdr:nvSpPr>
      <xdr:spPr>
        <a:xfrm>
          <a:off x="22199600" y="1054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71089</xdr:rowOff>
    </xdr:from>
    <xdr:to>
      <xdr:col>112</xdr:col>
      <xdr:colOff>38100</xdr:colOff>
      <xdr:row>63</xdr:row>
      <xdr:rowOff>1239</xdr:rowOff>
    </xdr:to>
    <xdr:sp macro="" textlink="">
      <xdr:nvSpPr>
        <xdr:cNvPr id="608" name="楕円 607">
          <a:extLst>
            <a:ext uri="{FF2B5EF4-FFF2-40B4-BE49-F238E27FC236}">
              <a16:creationId xmlns:a16="http://schemas.microsoft.com/office/drawing/2014/main" id="{9C8EA509-94E4-4068-A9F7-13976E31C129}"/>
            </a:ext>
          </a:extLst>
        </xdr:cNvPr>
        <xdr:cNvSpPr/>
      </xdr:nvSpPr>
      <xdr:spPr>
        <a:xfrm>
          <a:off x="21272500" y="1070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117821</xdr:rowOff>
    </xdr:from>
    <xdr:to>
      <xdr:col>116</xdr:col>
      <xdr:colOff>63500</xdr:colOff>
      <xdr:row>62</xdr:row>
      <xdr:rowOff>121889</xdr:rowOff>
    </xdr:to>
    <xdr:cxnSp macro="">
      <xdr:nvCxnSpPr>
        <xdr:cNvPr id="609" name="直線コネクタ 608">
          <a:extLst>
            <a:ext uri="{FF2B5EF4-FFF2-40B4-BE49-F238E27FC236}">
              <a16:creationId xmlns:a16="http://schemas.microsoft.com/office/drawing/2014/main" id="{F8BB9FDE-7DDB-4962-AE74-902526B0F752}"/>
            </a:ext>
          </a:extLst>
        </xdr:cNvPr>
        <xdr:cNvCxnSpPr/>
      </xdr:nvCxnSpPr>
      <xdr:spPr>
        <a:xfrm flipV="1">
          <a:off x="21323300" y="10747721"/>
          <a:ext cx="838200" cy="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81331</xdr:rowOff>
    </xdr:from>
    <xdr:to>
      <xdr:col>107</xdr:col>
      <xdr:colOff>101600</xdr:colOff>
      <xdr:row>63</xdr:row>
      <xdr:rowOff>11481</xdr:rowOff>
    </xdr:to>
    <xdr:sp macro="" textlink="">
      <xdr:nvSpPr>
        <xdr:cNvPr id="610" name="楕円 609">
          <a:extLst>
            <a:ext uri="{FF2B5EF4-FFF2-40B4-BE49-F238E27FC236}">
              <a16:creationId xmlns:a16="http://schemas.microsoft.com/office/drawing/2014/main" id="{92BDB5B1-FB0E-4815-A52C-606931B0040D}"/>
            </a:ext>
          </a:extLst>
        </xdr:cNvPr>
        <xdr:cNvSpPr/>
      </xdr:nvSpPr>
      <xdr:spPr>
        <a:xfrm>
          <a:off x="20383500" y="1071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121889</xdr:rowOff>
    </xdr:from>
    <xdr:to>
      <xdr:col>111</xdr:col>
      <xdr:colOff>177800</xdr:colOff>
      <xdr:row>62</xdr:row>
      <xdr:rowOff>132131</xdr:rowOff>
    </xdr:to>
    <xdr:cxnSp macro="">
      <xdr:nvCxnSpPr>
        <xdr:cNvPr id="611" name="直線コネクタ 610">
          <a:extLst>
            <a:ext uri="{FF2B5EF4-FFF2-40B4-BE49-F238E27FC236}">
              <a16:creationId xmlns:a16="http://schemas.microsoft.com/office/drawing/2014/main" id="{AACCE25E-8920-4295-B7FB-BC9A1CDE1597}"/>
            </a:ext>
          </a:extLst>
        </xdr:cNvPr>
        <xdr:cNvCxnSpPr/>
      </xdr:nvCxnSpPr>
      <xdr:spPr>
        <a:xfrm flipV="1">
          <a:off x="20434300" y="10751789"/>
          <a:ext cx="889000" cy="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82017</xdr:rowOff>
    </xdr:from>
    <xdr:to>
      <xdr:col>102</xdr:col>
      <xdr:colOff>165100</xdr:colOff>
      <xdr:row>63</xdr:row>
      <xdr:rowOff>12167</xdr:rowOff>
    </xdr:to>
    <xdr:sp macro="" textlink="">
      <xdr:nvSpPr>
        <xdr:cNvPr id="612" name="楕円 611">
          <a:extLst>
            <a:ext uri="{FF2B5EF4-FFF2-40B4-BE49-F238E27FC236}">
              <a16:creationId xmlns:a16="http://schemas.microsoft.com/office/drawing/2014/main" id="{31A1FCB7-C7B5-42A2-BEDA-09C03BE99D43}"/>
            </a:ext>
          </a:extLst>
        </xdr:cNvPr>
        <xdr:cNvSpPr/>
      </xdr:nvSpPr>
      <xdr:spPr>
        <a:xfrm>
          <a:off x="19494500" y="1071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132131</xdr:rowOff>
    </xdr:from>
    <xdr:to>
      <xdr:col>107</xdr:col>
      <xdr:colOff>50800</xdr:colOff>
      <xdr:row>62</xdr:row>
      <xdr:rowOff>132817</xdr:rowOff>
    </xdr:to>
    <xdr:cxnSp macro="">
      <xdr:nvCxnSpPr>
        <xdr:cNvPr id="613" name="直線コネクタ 612">
          <a:extLst>
            <a:ext uri="{FF2B5EF4-FFF2-40B4-BE49-F238E27FC236}">
              <a16:creationId xmlns:a16="http://schemas.microsoft.com/office/drawing/2014/main" id="{9D4B136A-A711-40F4-9CCA-FC5FC56BF8B6}"/>
            </a:ext>
          </a:extLst>
        </xdr:cNvPr>
        <xdr:cNvCxnSpPr/>
      </xdr:nvCxnSpPr>
      <xdr:spPr>
        <a:xfrm flipV="1">
          <a:off x="19545300" y="10762031"/>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153705</xdr:rowOff>
    </xdr:from>
    <xdr:to>
      <xdr:col>98</xdr:col>
      <xdr:colOff>38100</xdr:colOff>
      <xdr:row>63</xdr:row>
      <xdr:rowOff>83855</xdr:rowOff>
    </xdr:to>
    <xdr:sp macro="" textlink="">
      <xdr:nvSpPr>
        <xdr:cNvPr id="614" name="楕円 613">
          <a:extLst>
            <a:ext uri="{FF2B5EF4-FFF2-40B4-BE49-F238E27FC236}">
              <a16:creationId xmlns:a16="http://schemas.microsoft.com/office/drawing/2014/main" id="{BB80CFEA-7B54-43B0-A0A4-7B1B3B85583E}"/>
            </a:ext>
          </a:extLst>
        </xdr:cNvPr>
        <xdr:cNvSpPr/>
      </xdr:nvSpPr>
      <xdr:spPr>
        <a:xfrm>
          <a:off x="18605500" y="1078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132817</xdr:rowOff>
    </xdr:from>
    <xdr:to>
      <xdr:col>102</xdr:col>
      <xdr:colOff>114300</xdr:colOff>
      <xdr:row>63</xdr:row>
      <xdr:rowOff>33055</xdr:rowOff>
    </xdr:to>
    <xdr:cxnSp macro="">
      <xdr:nvCxnSpPr>
        <xdr:cNvPr id="615" name="直線コネクタ 614">
          <a:extLst>
            <a:ext uri="{FF2B5EF4-FFF2-40B4-BE49-F238E27FC236}">
              <a16:creationId xmlns:a16="http://schemas.microsoft.com/office/drawing/2014/main" id="{B13EAB16-70EC-44F0-8F6C-AC31D833E876}"/>
            </a:ext>
          </a:extLst>
        </xdr:cNvPr>
        <xdr:cNvCxnSpPr/>
      </xdr:nvCxnSpPr>
      <xdr:spPr>
        <a:xfrm flipV="1">
          <a:off x="18656300" y="10762717"/>
          <a:ext cx="889000" cy="7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25285</xdr:rowOff>
    </xdr:from>
    <xdr:ext cx="469744" cy="259045"/>
    <xdr:sp macro="" textlink="">
      <xdr:nvSpPr>
        <xdr:cNvPr id="616" name="n_1aveValue【学校施設】&#10;一人当たり面積">
          <a:extLst>
            <a:ext uri="{FF2B5EF4-FFF2-40B4-BE49-F238E27FC236}">
              <a16:creationId xmlns:a16="http://schemas.microsoft.com/office/drawing/2014/main" id="{B919538D-C80F-40F0-9995-198F091F4E62}"/>
            </a:ext>
          </a:extLst>
        </xdr:cNvPr>
        <xdr:cNvSpPr txBox="1"/>
      </xdr:nvSpPr>
      <xdr:spPr>
        <a:xfrm>
          <a:off x="21075727" y="1082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27753</xdr:rowOff>
    </xdr:from>
    <xdr:ext cx="469744" cy="259045"/>
    <xdr:sp macro="" textlink="">
      <xdr:nvSpPr>
        <xdr:cNvPr id="617" name="n_2aveValue【学校施設】&#10;一人当たり面積">
          <a:extLst>
            <a:ext uri="{FF2B5EF4-FFF2-40B4-BE49-F238E27FC236}">
              <a16:creationId xmlns:a16="http://schemas.microsoft.com/office/drawing/2014/main" id="{A6111D8D-287F-430C-8D23-4612F19715E1}"/>
            </a:ext>
          </a:extLst>
        </xdr:cNvPr>
        <xdr:cNvSpPr txBox="1"/>
      </xdr:nvSpPr>
      <xdr:spPr>
        <a:xfrm>
          <a:off x="20199427" y="1082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17512</xdr:rowOff>
    </xdr:from>
    <xdr:ext cx="469744" cy="259045"/>
    <xdr:sp macro="" textlink="">
      <xdr:nvSpPr>
        <xdr:cNvPr id="618" name="n_3aveValue【学校施設】&#10;一人当たり面積">
          <a:extLst>
            <a:ext uri="{FF2B5EF4-FFF2-40B4-BE49-F238E27FC236}">
              <a16:creationId xmlns:a16="http://schemas.microsoft.com/office/drawing/2014/main" id="{088B5EDF-4C63-4EB9-AE90-A5FDAE00CA3B}"/>
            </a:ext>
          </a:extLst>
        </xdr:cNvPr>
        <xdr:cNvSpPr txBox="1"/>
      </xdr:nvSpPr>
      <xdr:spPr>
        <a:xfrm>
          <a:off x="19310427" y="1081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37837</xdr:rowOff>
    </xdr:from>
    <xdr:ext cx="469744" cy="259045"/>
    <xdr:sp macro="" textlink="">
      <xdr:nvSpPr>
        <xdr:cNvPr id="619" name="n_4aveValue【学校施設】&#10;一人当たり面積">
          <a:extLst>
            <a:ext uri="{FF2B5EF4-FFF2-40B4-BE49-F238E27FC236}">
              <a16:creationId xmlns:a16="http://schemas.microsoft.com/office/drawing/2014/main" id="{2BAFE972-98DC-483A-9E88-FA1A7EF4C55A}"/>
            </a:ext>
          </a:extLst>
        </xdr:cNvPr>
        <xdr:cNvSpPr txBox="1"/>
      </xdr:nvSpPr>
      <xdr:spPr>
        <a:xfrm>
          <a:off x="18421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17766</xdr:rowOff>
    </xdr:from>
    <xdr:ext cx="469744" cy="259045"/>
    <xdr:sp macro="" textlink="">
      <xdr:nvSpPr>
        <xdr:cNvPr id="620" name="n_1mainValue【学校施設】&#10;一人当たり面積">
          <a:extLst>
            <a:ext uri="{FF2B5EF4-FFF2-40B4-BE49-F238E27FC236}">
              <a16:creationId xmlns:a16="http://schemas.microsoft.com/office/drawing/2014/main" id="{280C1894-9310-42D2-A9E7-307826E1146B}"/>
            </a:ext>
          </a:extLst>
        </xdr:cNvPr>
        <xdr:cNvSpPr txBox="1"/>
      </xdr:nvSpPr>
      <xdr:spPr>
        <a:xfrm>
          <a:off x="21075727" y="1047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28008</xdr:rowOff>
    </xdr:from>
    <xdr:ext cx="469744" cy="259045"/>
    <xdr:sp macro="" textlink="">
      <xdr:nvSpPr>
        <xdr:cNvPr id="621" name="n_2mainValue【学校施設】&#10;一人当たり面積">
          <a:extLst>
            <a:ext uri="{FF2B5EF4-FFF2-40B4-BE49-F238E27FC236}">
              <a16:creationId xmlns:a16="http://schemas.microsoft.com/office/drawing/2014/main" id="{F813CA57-A7CB-4D89-9B23-852EA2F940AC}"/>
            </a:ext>
          </a:extLst>
        </xdr:cNvPr>
        <xdr:cNvSpPr txBox="1"/>
      </xdr:nvSpPr>
      <xdr:spPr>
        <a:xfrm>
          <a:off x="20199427" y="1048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28694</xdr:rowOff>
    </xdr:from>
    <xdr:ext cx="469744" cy="259045"/>
    <xdr:sp macro="" textlink="">
      <xdr:nvSpPr>
        <xdr:cNvPr id="622" name="n_3mainValue【学校施設】&#10;一人当たり面積">
          <a:extLst>
            <a:ext uri="{FF2B5EF4-FFF2-40B4-BE49-F238E27FC236}">
              <a16:creationId xmlns:a16="http://schemas.microsoft.com/office/drawing/2014/main" id="{24CCF2C2-0435-4D30-955D-438FC818EBAB}"/>
            </a:ext>
          </a:extLst>
        </xdr:cNvPr>
        <xdr:cNvSpPr txBox="1"/>
      </xdr:nvSpPr>
      <xdr:spPr>
        <a:xfrm>
          <a:off x="19310427" y="1048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74982</xdr:rowOff>
    </xdr:from>
    <xdr:ext cx="469744" cy="259045"/>
    <xdr:sp macro="" textlink="">
      <xdr:nvSpPr>
        <xdr:cNvPr id="623" name="n_4mainValue【学校施設】&#10;一人当たり面積">
          <a:extLst>
            <a:ext uri="{FF2B5EF4-FFF2-40B4-BE49-F238E27FC236}">
              <a16:creationId xmlns:a16="http://schemas.microsoft.com/office/drawing/2014/main" id="{2A5D66DF-CC7F-4929-8558-000F984E7A4A}"/>
            </a:ext>
          </a:extLst>
        </xdr:cNvPr>
        <xdr:cNvSpPr txBox="1"/>
      </xdr:nvSpPr>
      <xdr:spPr>
        <a:xfrm>
          <a:off x="18421427" y="10876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31AAD8AA-F33D-403D-AAF3-6B30424BC1F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9BDB1AC5-9F76-4030-8A43-ACA11288571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3F3E1D8B-D355-4D0F-83C4-658911235F9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6F1B4343-A782-464D-B164-7EBF3108422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8173E7BD-57EB-47C5-91A2-A628E47FD73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15B5D0FC-EED9-4D01-B47A-33819ECBDF8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80EF71FD-1E59-4597-9FE4-70FCE2DC5E1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81F28511-CF21-4580-B137-CF00DE56FFA4}"/>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477EF160-B5AC-43DF-B6C5-B5CC36B12FE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C772FCCF-D261-4929-9922-7B6DD97FE7A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3FED2D76-B26F-470B-B746-B9B43B09760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C7B45B70-2592-4990-971D-143744B3141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14E3D129-2DF4-46AE-91DE-3C5788074C8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77C72825-DD90-4E5B-B14C-52C8175D35A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9996A1E2-310C-478F-97EE-8C78702F869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83B44461-6EDB-4E06-8703-EF6EAB7547F8}"/>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A90419AA-4BB3-4AA6-9577-8C1846C2B1A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1BF6221F-1227-4694-B757-D153B8BC13C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5D687C87-5245-4AB5-9118-7E754DC1EA1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24D8A816-FF73-46C7-A478-98B91B8A064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5FF0D739-BFF8-4223-8761-C4EC6E19D6C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6E373B95-CAB2-49E0-8594-A2CAFFC047F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BFCB0B5A-C020-401D-ACB9-0B1B38184AE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0379BF0B-6EE9-45F0-90B4-E0AB2A8B8E9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18DD98E2-2D31-41D5-A7B8-6E39AD4FF37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217F13E3-084B-4439-85B8-3B0F0653B96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08DC4654-5EE9-4A84-B66C-1720440D86A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a:extLst>
            <a:ext uri="{FF2B5EF4-FFF2-40B4-BE49-F238E27FC236}">
              <a16:creationId xmlns:a16="http://schemas.microsoft.com/office/drawing/2014/main" id="{D9C38BD5-D6F8-4DAD-B2BF-F1CF2D70159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a:extLst>
            <a:ext uri="{FF2B5EF4-FFF2-40B4-BE49-F238E27FC236}">
              <a16:creationId xmlns:a16="http://schemas.microsoft.com/office/drawing/2014/main" id="{BC9147B5-5870-4C5D-A859-6F90F3C1EC6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a:extLst>
            <a:ext uri="{FF2B5EF4-FFF2-40B4-BE49-F238E27FC236}">
              <a16:creationId xmlns:a16="http://schemas.microsoft.com/office/drawing/2014/main" id="{80E3463A-B48C-4A68-B179-5B991DB5C34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a:extLst>
            <a:ext uri="{FF2B5EF4-FFF2-40B4-BE49-F238E27FC236}">
              <a16:creationId xmlns:a16="http://schemas.microsoft.com/office/drawing/2014/main" id="{965F99BD-2C06-4826-837B-DF1CD4180FB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a:extLst>
            <a:ext uri="{FF2B5EF4-FFF2-40B4-BE49-F238E27FC236}">
              <a16:creationId xmlns:a16="http://schemas.microsoft.com/office/drawing/2014/main" id="{7D22FDC2-31B0-4B3A-BE66-EFDAB7A4FB1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a:extLst>
            <a:ext uri="{FF2B5EF4-FFF2-40B4-BE49-F238E27FC236}">
              <a16:creationId xmlns:a16="http://schemas.microsoft.com/office/drawing/2014/main" id="{41AED637-FACD-47C9-847E-2C0B8701988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a:extLst>
            <a:ext uri="{FF2B5EF4-FFF2-40B4-BE49-F238E27FC236}">
              <a16:creationId xmlns:a16="http://schemas.microsoft.com/office/drawing/2014/main" id="{3EF1038A-AA7C-491E-8D85-B0907467FF2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a:extLst>
            <a:ext uri="{FF2B5EF4-FFF2-40B4-BE49-F238E27FC236}">
              <a16:creationId xmlns:a16="http://schemas.microsoft.com/office/drawing/2014/main" id="{E3C8555B-F3FC-48FA-9C88-3A172422E66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a:extLst>
            <a:ext uri="{FF2B5EF4-FFF2-40B4-BE49-F238E27FC236}">
              <a16:creationId xmlns:a16="http://schemas.microsoft.com/office/drawing/2014/main" id="{C7819EB0-3E51-4245-9329-19E53AFC7BD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a:extLst>
            <a:ext uri="{FF2B5EF4-FFF2-40B4-BE49-F238E27FC236}">
              <a16:creationId xmlns:a16="http://schemas.microsoft.com/office/drawing/2014/main" id="{FC120D8D-3A43-40B2-AE03-898104E977F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a:extLst>
            <a:ext uri="{FF2B5EF4-FFF2-40B4-BE49-F238E27FC236}">
              <a16:creationId xmlns:a16="http://schemas.microsoft.com/office/drawing/2014/main" id="{8203C89B-62D6-4E25-BE7D-560BFFFA364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a:extLst>
            <a:ext uri="{FF2B5EF4-FFF2-40B4-BE49-F238E27FC236}">
              <a16:creationId xmlns:a16="http://schemas.microsoft.com/office/drawing/2014/main" id="{57B3D456-1F3F-42AE-BE53-7EF860BDFAD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F4159C35-B59E-4C9B-97EA-2981FB4F848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1216655F-3237-42AF-AD4B-B598A181051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65" name="直線コネクタ 664">
          <a:extLst>
            <a:ext uri="{FF2B5EF4-FFF2-40B4-BE49-F238E27FC236}">
              <a16:creationId xmlns:a16="http://schemas.microsoft.com/office/drawing/2014/main" id="{5DF89618-A102-4E6E-B4CF-47B4ABEDC4F2}"/>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公民館】&#10;有形固定資産減価償却率最小値テキスト">
          <a:extLst>
            <a:ext uri="{FF2B5EF4-FFF2-40B4-BE49-F238E27FC236}">
              <a16:creationId xmlns:a16="http://schemas.microsoft.com/office/drawing/2014/main" id="{7E3A79A2-3EBE-4365-B9A2-953B4F946233}"/>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a:extLst>
            <a:ext uri="{FF2B5EF4-FFF2-40B4-BE49-F238E27FC236}">
              <a16:creationId xmlns:a16="http://schemas.microsoft.com/office/drawing/2014/main" id="{0930ADF9-809C-4BBD-835C-784D2AFA8149}"/>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68" name="【公民館】&#10;有形固定資産減価償却率最大値テキスト">
          <a:extLst>
            <a:ext uri="{FF2B5EF4-FFF2-40B4-BE49-F238E27FC236}">
              <a16:creationId xmlns:a16="http://schemas.microsoft.com/office/drawing/2014/main" id="{D61F9D57-D78B-49A0-9ECE-18B115F944C0}"/>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69" name="直線コネクタ 668">
          <a:extLst>
            <a:ext uri="{FF2B5EF4-FFF2-40B4-BE49-F238E27FC236}">
              <a16:creationId xmlns:a16="http://schemas.microsoft.com/office/drawing/2014/main" id="{49BB1B83-91E6-4D3F-B869-91F02D3695A2}"/>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89098</xdr:rowOff>
    </xdr:from>
    <xdr:ext cx="405111" cy="259045"/>
    <xdr:sp macro="" textlink="">
      <xdr:nvSpPr>
        <xdr:cNvPr id="670" name="【公民館】&#10;有形固定資産減価償却率平均値テキスト">
          <a:extLst>
            <a:ext uri="{FF2B5EF4-FFF2-40B4-BE49-F238E27FC236}">
              <a16:creationId xmlns:a16="http://schemas.microsoft.com/office/drawing/2014/main" id="{EC88BBA3-33CB-4890-B084-FDFE759E6A14}"/>
            </a:ext>
          </a:extLst>
        </xdr:cNvPr>
        <xdr:cNvSpPr txBox="1"/>
      </xdr:nvSpPr>
      <xdr:spPr>
        <a:xfrm>
          <a:off x="16357600" y="1791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671" name="フローチャート: 判断 670">
          <a:extLst>
            <a:ext uri="{FF2B5EF4-FFF2-40B4-BE49-F238E27FC236}">
              <a16:creationId xmlns:a16="http://schemas.microsoft.com/office/drawing/2014/main" id="{1848BDE7-F371-4165-943F-C406EB9FADF7}"/>
            </a:ext>
          </a:extLst>
        </xdr:cNvPr>
        <xdr:cNvSpPr/>
      </xdr:nvSpPr>
      <xdr:spPr>
        <a:xfrm>
          <a:off x="16268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672" name="フローチャート: 判断 671">
          <a:extLst>
            <a:ext uri="{FF2B5EF4-FFF2-40B4-BE49-F238E27FC236}">
              <a16:creationId xmlns:a16="http://schemas.microsoft.com/office/drawing/2014/main" id="{E106E3E8-258C-44C1-A04F-DE8DFF6DF300}"/>
            </a:ext>
          </a:extLst>
        </xdr:cNvPr>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673" name="フローチャート: 判断 672">
          <a:extLst>
            <a:ext uri="{FF2B5EF4-FFF2-40B4-BE49-F238E27FC236}">
              <a16:creationId xmlns:a16="http://schemas.microsoft.com/office/drawing/2014/main" id="{AB2B07D4-0BBC-412C-8388-F567493D1EB1}"/>
            </a:ext>
          </a:extLst>
        </xdr:cNvPr>
        <xdr:cNvSpPr/>
      </xdr:nvSpPr>
      <xdr:spPr>
        <a:xfrm>
          <a:off x="14541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674" name="フローチャート: 判断 673">
          <a:extLst>
            <a:ext uri="{FF2B5EF4-FFF2-40B4-BE49-F238E27FC236}">
              <a16:creationId xmlns:a16="http://schemas.microsoft.com/office/drawing/2014/main" id="{DBDD5F2F-1E6F-47C5-902E-726393915B2E}"/>
            </a:ext>
          </a:extLst>
        </xdr:cNvPr>
        <xdr:cNvSpPr/>
      </xdr:nvSpPr>
      <xdr:spPr>
        <a:xfrm>
          <a:off x="13652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675" name="フローチャート: 判断 674">
          <a:extLst>
            <a:ext uri="{FF2B5EF4-FFF2-40B4-BE49-F238E27FC236}">
              <a16:creationId xmlns:a16="http://schemas.microsoft.com/office/drawing/2014/main" id="{E94B673F-907C-4715-A1C5-64254011408B}"/>
            </a:ext>
          </a:extLst>
        </xdr:cNvPr>
        <xdr:cNvSpPr/>
      </xdr:nvSpPr>
      <xdr:spPr>
        <a:xfrm>
          <a:off x="12763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AA512714-004C-4212-9828-05A58817F6F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D9092967-DAFE-4191-8CE0-FF6276B4CCD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DCCE202-3B4C-4FA8-9A40-944F88419A5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216CE040-FC2B-44B1-AD73-C9E273313D5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A59EF159-199E-4C75-B881-A943D73B681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36830</xdr:rowOff>
    </xdr:from>
    <xdr:to>
      <xdr:col>85</xdr:col>
      <xdr:colOff>177800</xdr:colOff>
      <xdr:row>107</xdr:row>
      <xdr:rowOff>138430</xdr:rowOff>
    </xdr:to>
    <xdr:sp macro="" textlink="">
      <xdr:nvSpPr>
        <xdr:cNvPr id="681" name="楕円 680">
          <a:extLst>
            <a:ext uri="{FF2B5EF4-FFF2-40B4-BE49-F238E27FC236}">
              <a16:creationId xmlns:a16="http://schemas.microsoft.com/office/drawing/2014/main" id="{EA750E82-F2E8-41F7-9FFF-A0E99C93E98F}"/>
            </a:ext>
          </a:extLst>
        </xdr:cNvPr>
        <xdr:cNvSpPr/>
      </xdr:nvSpPr>
      <xdr:spPr>
        <a:xfrm>
          <a:off x="16268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15257</xdr:rowOff>
    </xdr:from>
    <xdr:ext cx="405111" cy="259045"/>
    <xdr:sp macro="" textlink="">
      <xdr:nvSpPr>
        <xdr:cNvPr id="682" name="【公民館】&#10;有形固定資産減価償却率該当値テキスト">
          <a:extLst>
            <a:ext uri="{FF2B5EF4-FFF2-40B4-BE49-F238E27FC236}">
              <a16:creationId xmlns:a16="http://schemas.microsoft.com/office/drawing/2014/main" id="{BB4C80D5-B8C2-49EB-A646-2C757AB2547C}"/>
            </a:ext>
          </a:extLst>
        </xdr:cNvPr>
        <xdr:cNvSpPr txBox="1"/>
      </xdr:nvSpPr>
      <xdr:spPr>
        <a:xfrm>
          <a:off x="16357600"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56424</xdr:rowOff>
    </xdr:from>
    <xdr:to>
      <xdr:col>81</xdr:col>
      <xdr:colOff>101600</xdr:colOff>
      <xdr:row>107</xdr:row>
      <xdr:rowOff>158024</xdr:rowOff>
    </xdr:to>
    <xdr:sp macro="" textlink="">
      <xdr:nvSpPr>
        <xdr:cNvPr id="683" name="楕円 682">
          <a:extLst>
            <a:ext uri="{FF2B5EF4-FFF2-40B4-BE49-F238E27FC236}">
              <a16:creationId xmlns:a16="http://schemas.microsoft.com/office/drawing/2014/main" id="{C8E1E15E-D1A4-4525-96C1-6D0C616F3BBD}"/>
            </a:ext>
          </a:extLst>
        </xdr:cNvPr>
        <xdr:cNvSpPr/>
      </xdr:nvSpPr>
      <xdr:spPr>
        <a:xfrm>
          <a:off x="15430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87630</xdr:rowOff>
    </xdr:from>
    <xdr:to>
      <xdr:col>85</xdr:col>
      <xdr:colOff>127000</xdr:colOff>
      <xdr:row>107</xdr:row>
      <xdr:rowOff>107224</xdr:rowOff>
    </xdr:to>
    <xdr:cxnSp macro="">
      <xdr:nvCxnSpPr>
        <xdr:cNvPr id="684" name="直線コネクタ 683">
          <a:extLst>
            <a:ext uri="{FF2B5EF4-FFF2-40B4-BE49-F238E27FC236}">
              <a16:creationId xmlns:a16="http://schemas.microsoft.com/office/drawing/2014/main" id="{6BBC3334-9CAE-4B3F-9763-0461709845A4}"/>
            </a:ext>
          </a:extLst>
        </xdr:cNvPr>
        <xdr:cNvCxnSpPr/>
      </xdr:nvCxnSpPr>
      <xdr:spPr>
        <a:xfrm flipV="1">
          <a:off x="15481300" y="1843278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35198</xdr:rowOff>
    </xdr:from>
    <xdr:to>
      <xdr:col>76</xdr:col>
      <xdr:colOff>165100</xdr:colOff>
      <xdr:row>107</xdr:row>
      <xdr:rowOff>136798</xdr:rowOff>
    </xdr:to>
    <xdr:sp macro="" textlink="">
      <xdr:nvSpPr>
        <xdr:cNvPr id="685" name="楕円 684">
          <a:extLst>
            <a:ext uri="{FF2B5EF4-FFF2-40B4-BE49-F238E27FC236}">
              <a16:creationId xmlns:a16="http://schemas.microsoft.com/office/drawing/2014/main" id="{7EBDF21D-5EA2-442F-963E-6A3A66AAD8DA}"/>
            </a:ext>
          </a:extLst>
        </xdr:cNvPr>
        <xdr:cNvSpPr/>
      </xdr:nvSpPr>
      <xdr:spPr>
        <a:xfrm>
          <a:off x="14541500" y="183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85998</xdr:rowOff>
    </xdr:from>
    <xdr:to>
      <xdr:col>81</xdr:col>
      <xdr:colOff>50800</xdr:colOff>
      <xdr:row>107</xdr:row>
      <xdr:rowOff>107224</xdr:rowOff>
    </xdr:to>
    <xdr:cxnSp macro="">
      <xdr:nvCxnSpPr>
        <xdr:cNvPr id="686" name="直線コネクタ 685">
          <a:extLst>
            <a:ext uri="{FF2B5EF4-FFF2-40B4-BE49-F238E27FC236}">
              <a16:creationId xmlns:a16="http://schemas.microsoft.com/office/drawing/2014/main" id="{1A7232DD-3554-48C8-B2B9-8ACAF7965077}"/>
            </a:ext>
          </a:extLst>
        </xdr:cNvPr>
        <xdr:cNvCxnSpPr/>
      </xdr:nvCxnSpPr>
      <xdr:spPr>
        <a:xfrm>
          <a:off x="14592300" y="18431148"/>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9071</xdr:rowOff>
    </xdr:from>
    <xdr:to>
      <xdr:col>72</xdr:col>
      <xdr:colOff>38100</xdr:colOff>
      <xdr:row>107</xdr:row>
      <xdr:rowOff>110671</xdr:rowOff>
    </xdr:to>
    <xdr:sp macro="" textlink="">
      <xdr:nvSpPr>
        <xdr:cNvPr id="687" name="楕円 686">
          <a:extLst>
            <a:ext uri="{FF2B5EF4-FFF2-40B4-BE49-F238E27FC236}">
              <a16:creationId xmlns:a16="http://schemas.microsoft.com/office/drawing/2014/main" id="{09BAFDE8-CC80-4D2E-9FED-25A35C4750AF}"/>
            </a:ext>
          </a:extLst>
        </xdr:cNvPr>
        <xdr:cNvSpPr/>
      </xdr:nvSpPr>
      <xdr:spPr>
        <a:xfrm>
          <a:off x="13652500" y="1835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59871</xdr:rowOff>
    </xdr:from>
    <xdr:to>
      <xdr:col>76</xdr:col>
      <xdr:colOff>114300</xdr:colOff>
      <xdr:row>107</xdr:row>
      <xdr:rowOff>85998</xdr:rowOff>
    </xdr:to>
    <xdr:cxnSp macro="">
      <xdr:nvCxnSpPr>
        <xdr:cNvPr id="688" name="直線コネクタ 687">
          <a:extLst>
            <a:ext uri="{FF2B5EF4-FFF2-40B4-BE49-F238E27FC236}">
              <a16:creationId xmlns:a16="http://schemas.microsoft.com/office/drawing/2014/main" id="{A6185F3A-2F5A-44C3-9094-CF6A69A1CACF}"/>
            </a:ext>
          </a:extLst>
        </xdr:cNvPr>
        <xdr:cNvCxnSpPr/>
      </xdr:nvCxnSpPr>
      <xdr:spPr>
        <a:xfrm>
          <a:off x="13703300" y="18405021"/>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12337</xdr:rowOff>
    </xdr:from>
    <xdr:to>
      <xdr:col>67</xdr:col>
      <xdr:colOff>101600</xdr:colOff>
      <xdr:row>107</xdr:row>
      <xdr:rowOff>113937</xdr:rowOff>
    </xdr:to>
    <xdr:sp macro="" textlink="">
      <xdr:nvSpPr>
        <xdr:cNvPr id="689" name="楕円 688">
          <a:extLst>
            <a:ext uri="{FF2B5EF4-FFF2-40B4-BE49-F238E27FC236}">
              <a16:creationId xmlns:a16="http://schemas.microsoft.com/office/drawing/2014/main" id="{DE8816C4-E7E6-48A5-83F1-907CC8CF86E7}"/>
            </a:ext>
          </a:extLst>
        </xdr:cNvPr>
        <xdr:cNvSpPr/>
      </xdr:nvSpPr>
      <xdr:spPr>
        <a:xfrm>
          <a:off x="12763500" y="1835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59871</xdr:rowOff>
    </xdr:from>
    <xdr:to>
      <xdr:col>71</xdr:col>
      <xdr:colOff>177800</xdr:colOff>
      <xdr:row>107</xdr:row>
      <xdr:rowOff>63137</xdr:rowOff>
    </xdr:to>
    <xdr:cxnSp macro="">
      <xdr:nvCxnSpPr>
        <xdr:cNvPr id="690" name="直線コネクタ 689">
          <a:extLst>
            <a:ext uri="{FF2B5EF4-FFF2-40B4-BE49-F238E27FC236}">
              <a16:creationId xmlns:a16="http://schemas.microsoft.com/office/drawing/2014/main" id="{1EC31737-84BD-4464-9014-40D0D691A482}"/>
            </a:ext>
          </a:extLst>
        </xdr:cNvPr>
        <xdr:cNvCxnSpPr/>
      </xdr:nvCxnSpPr>
      <xdr:spPr>
        <a:xfrm flipV="1">
          <a:off x="12814300" y="1840502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39025</xdr:rowOff>
    </xdr:from>
    <xdr:ext cx="405111" cy="259045"/>
    <xdr:sp macro="" textlink="">
      <xdr:nvSpPr>
        <xdr:cNvPr id="691" name="n_1aveValue【公民館】&#10;有形固定資産減価償却率">
          <a:extLst>
            <a:ext uri="{FF2B5EF4-FFF2-40B4-BE49-F238E27FC236}">
              <a16:creationId xmlns:a16="http://schemas.microsoft.com/office/drawing/2014/main" id="{FA3E9433-10A6-4A9A-863B-32A1A24AE276}"/>
            </a:ext>
          </a:extLst>
        </xdr:cNvPr>
        <xdr:cNvSpPr txBox="1"/>
      </xdr:nvSpPr>
      <xdr:spPr>
        <a:xfrm>
          <a:off x="15266044" y="1786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68415</xdr:rowOff>
    </xdr:from>
    <xdr:ext cx="405111" cy="259045"/>
    <xdr:sp macro="" textlink="">
      <xdr:nvSpPr>
        <xdr:cNvPr id="692" name="n_2aveValue【公民館】&#10;有形固定資産減価償却率">
          <a:extLst>
            <a:ext uri="{FF2B5EF4-FFF2-40B4-BE49-F238E27FC236}">
              <a16:creationId xmlns:a16="http://schemas.microsoft.com/office/drawing/2014/main" id="{4D65D781-86C7-4A6C-98F6-DC62F1EE43B7}"/>
            </a:ext>
          </a:extLst>
        </xdr:cNvPr>
        <xdr:cNvSpPr txBox="1"/>
      </xdr:nvSpPr>
      <xdr:spPr>
        <a:xfrm>
          <a:off x="14389744" y="1789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4734</xdr:rowOff>
    </xdr:from>
    <xdr:ext cx="405111" cy="259045"/>
    <xdr:sp macro="" textlink="">
      <xdr:nvSpPr>
        <xdr:cNvPr id="693" name="n_3aveValue【公民館】&#10;有形固定資産減価償却率">
          <a:extLst>
            <a:ext uri="{FF2B5EF4-FFF2-40B4-BE49-F238E27FC236}">
              <a16:creationId xmlns:a16="http://schemas.microsoft.com/office/drawing/2014/main" id="{BE36C916-A9DB-4828-9F73-11639A755C99}"/>
            </a:ext>
          </a:extLst>
        </xdr:cNvPr>
        <xdr:cNvSpPr txBox="1"/>
      </xdr:nvSpPr>
      <xdr:spPr>
        <a:xfrm>
          <a:off x="135007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161489</xdr:rowOff>
    </xdr:from>
    <xdr:ext cx="405111" cy="259045"/>
    <xdr:sp macro="" textlink="">
      <xdr:nvSpPr>
        <xdr:cNvPr id="694" name="n_4aveValue【公民館】&#10;有形固定資産減価償却率">
          <a:extLst>
            <a:ext uri="{FF2B5EF4-FFF2-40B4-BE49-F238E27FC236}">
              <a16:creationId xmlns:a16="http://schemas.microsoft.com/office/drawing/2014/main" id="{57BA74C5-FB90-4441-96F4-AD13386E6CF9}"/>
            </a:ext>
          </a:extLst>
        </xdr:cNvPr>
        <xdr:cNvSpPr txBox="1"/>
      </xdr:nvSpPr>
      <xdr:spPr>
        <a:xfrm>
          <a:off x="12611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149151</xdr:rowOff>
    </xdr:from>
    <xdr:ext cx="405111" cy="259045"/>
    <xdr:sp macro="" textlink="">
      <xdr:nvSpPr>
        <xdr:cNvPr id="695" name="n_1mainValue【公民館】&#10;有形固定資産減価償却率">
          <a:extLst>
            <a:ext uri="{FF2B5EF4-FFF2-40B4-BE49-F238E27FC236}">
              <a16:creationId xmlns:a16="http://schemas.microsoft.com/office/drawing/2014/main" id="{5D4D8081-7C8E-4D4D-8D6F-5A913DD20B4C}"/>
            </a:ext>
          </a:extLst>
        </xdr:cNvPr>
        <xdr:cNvSpPr txBox="1"/>
      </xdr:nvSpPr>
      <xdr:spPr>
        <a:xfrm>
          <a:off x="15266044" y="1849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127925</xdr:rowOff>
    </xdr:from>
    <xdr:ext cx="405111" cy="259045"/>
    <xdr:sp macro="" textlink="">
      <xdr:nvSpPr>
        <xdr:cNvPr id="696" name="n_2mainValue【公民館】&#10;有形固定資産減価償却率">
          <a:extLst>
            <a:ext uri="{FF2B5EF4-FFF2-40B4-BE49-F238E27FC236}">
              <a16:creationId xmlns:a16="http://schemas.microsoft.com/office/drawing/2014/main" id="{0C9F2A6D-FAAB-4D11-B621-6AE880807881}"/>
            </a:ext>
          </a:extLst>
        </xdr:cNvPr>
        <xdr:cNvSpPr txBox="1"/>
      </xdr:nvSpPr>
      <xdr:spPr>
        <a:xfrm>
          <a:off x="14389744" y="18473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101798</xdr:rowOff>
    </xdr:from>
    <xdr:ext cx="405111" cy="259045"/>
    <xdr:sp macro="" textlink="">
      <xdr:nvSpPr>
        <xdr:cNvPr id="697" name="n_3mainValue【公民館】&#10;有形固定資産減価償却率">
          <a:extLst>
            <a:ext uri="{FF2B5EF4-FFF2-40B4-BE49-F238E27FC236}">
              <a16:creationId xmlns:a16="http://schemas.microsoft.com/office/drawing/2014/main" id="{1657D2D2-77E0-4D1C-9F6C-844B0B5401BC}"/>
            </a:ext>
          </a:extLst>
        </xdr:cNvPr>
        <xdr:cNvSpPr txBox="1"/>
      </xdr:nvSpPr>
      <xdr:spPr>
        <a:xfrm>
          <a:off x="13500744" y="18446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105064</xdr:rowOff>
    </xdr:from>
    <xdr:ext cx="405111" cy="259045"/>
    <xdr:sp macro="" textlink="">
      <xdr:nvSpPr>
        <xdr:cNvPr id="698" name="n_4mainValue【公民館】&#10;有形固定資産減価償却率">
          <a:extLst>
            <a:ext uri="{FF2B5EF4-FFF2-40B4-BE49-F238E27FC236}">
              <a16:creationId xmlns:a16="http://schemas.microsoft.com/office/drawing/2014/main" id="{9C3354CB-A657-49AF-B48C-F4522115B4C6}"/>
            </a:ext>
          </a:extLst>
        </xdr:cNvPr>
        <xdr:cNvSpPr txBox="1"/>
      </xdr:nvSpPr>
      <xdr:spPr>
        <a:xfrm>
          <a:off x="12611744" y="1845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2F216EE4-B810-435D-A29E-F8644AA4CE6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7BF53F7B-6B2D-47E0-81D0-DD702399E00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3FDD0F9A-3140-45D6-A2C9-E2C9A1FDFD9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19ECAB30-D826-4FB8-BAC2-8A4EE5D2B46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AA99B213-6BE4-4899-9701-ED7A4F4DA6B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9BBF5718-FDE2-478F-B40B-2A4CD220C09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4F16E56D-7B2A-4765-A6EE-DD6A58829B0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0C88B853-1732-477A-A6A7-A1ABEE269DF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F0C03675-5304-4A1F-A9B2-40DBF1B1D53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2AC33920-3E17-433E-BE8C-F430C133F1E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a:extLst>
            <a:ext uri="{FF2B5EF4-FFF2-40B4-BE49-F238E27FC236}">
              <a16:creationId xmlns:a16="http://schemas.microsoft.com/office/drawing/2014/main" id="{3AD4EF02-BE71-4B0F-82AD-4CC6E571B8C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a:extLst>
            <a:ext uri="{FF2B5EF4-FFF2-40B4-BE49-F238E27FC236}">
              <a16:creationId xmlns:a16="http://schemas.microsoft.com/office/drawing/2014/main" id="{5B30CC2B-EF35-44D5-8893-0085D9E7F1C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a:extLst>
            <a:ext uri="{FF2B5EF4-FFF2-40B4-BE49-F238E27FC236}">
              <a16:creationId xmlns:a16="http://schemas.microsoft.com/office/drawing/2014/main" id="{53FD19A3-A7F5-4E3B-AC02-6EED9685F59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a:extLst>
            <a:ext uri="{FF2B5EF4-FFF2-40B4-BE49-F238E27FC236}">
              <a16:creationId xmlns:a16="http://schemas.microsoft.com/office/drawing/2014/main" id="{1E441812-5C70-411D-93E9-3991178746E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a:extLst>
            <a:ext uri="{FF2B5EF4-FFF2-40B4-BE49-F238E27FC236}">
              <a16:creationId xmlns:a16="http://schemas.microsoft.com/office/drawing/2014/main" id="{D91FD2DF-FFF6-4574-A98C-4461DC041AF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14" name="テキスト ボックス 713">
          <a:extLst>
            <a:ext uri="{FF2B5EF4-FFF2-40B4-BE49-F238E27FC236}">
              <a16:creationId xmlns:a16="http://schemas.microsoft.com/office/drawing/2014/main" id="{1725C71E-BD8D-40FE-AD93-A192D6BA7A66}"/>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a:extLst>
            <a:ext uri="{FF2B5EF4-FFF2-40B4-BE49-F238E27FC236}">
              <a16:creationId xmlns:a16="http://schemas.microsoft.com/office/drawing/2014/main" id="{BE657174-A733-4BD7-9ED9-2526666D0E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6" name="テキスト ボックス 715">
          <a:extLst>
            <a:ext uri="{FF2B5EF4-FFF2-40B4-BE49-F238E27FC236}">
              <a16:creationId xmlns:a16="http://schemas.microsoft.com/office/drawing/2014/main" id="{AA40E0F9-8DB6-46EA-BC01-CA838FDBF24F}"/>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a:extLst>
            <a:ext uri="{FF2B5EF4-FFF2-40B4-BE49-F238E27FC236}">
              <a16:creationId xmlns:a16="http://schemas.microsoft.com/office/drawing/2014/main" id="{355506BE-4912-49E6-83D2-48A2B6D4289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8" name="テキスト ボックス 717">
          <a:extLst>
            <a:ext uri="{FF2B5EF4-FFF2-40B4-BE49-F238E27FC236}">
              <a16:creationId xmlns:a16="http://schemas.microsoft.com/office/drawing/2014/main" id="{15AA31B1-81A3-41DD-B060-9242DAF7992F}"/>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9BCFC1E5-B390-4C7F-904C-EED034DFC09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0" name="テキスト ボックス 719">
          <a:extLst>
            <a:ext uri="{FF2B5EF4-FFF2-40B4-BE49-F238E27FC236}">
              <a16:creationId xmlns:a16="http://schemas.microsoft.com/office/drawing/2014/main" id="{2F35AE9F-0FAF-49CF-ACAC-00F40909D705}"/>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a:extLst>
            <a:ext uri="{FF2B5EF4-FFF2-40B4-BE49-F238E27FC236}">
              <a16:creationId xmlns:a16="http://schemas.microsoft.com/office/drawing/2014/main" id="{2D752189-2529-40B9-895E-2D792E16DE4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722" name="直線コネクタ 721">
          <a:extLst>
            <a:ext uri="{FF2B5EF4-FFF2-40B4-BE49-F238E27FC236}">
              <a16:creationId xmlns:a16="http://schemas.microsoft.com/office/drawing/2014/main" id="{B9B1AEB8-C854-4A27-BCE5-0774CCAABAC9}"/>
            </a:ext>
          </a:extLst>
        </xdr:cNvPr>
        <xdr:cNvCxnSpPr/>
      </xdr:nvCxnSpPr>
      <xdr:spPr>
        <a:xfrm flipV="1">
          <a:off x="22160864" y="173031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23" name="【公民館】&#10;一人当たり面積最小値テキスト">
          <a:extLst>
            <a:ext uri="{FF2B5EF4-FFF2-40B4-BE49-F238E27FC236}">
              <a16:creationId xmlns:a16="http://schemas.microsoft.com/office/drawing/2014/main" id="{3D7CAA72-7F92-41FD-A837-0DAE557B8613}"/>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24" name="直線コネクタ 723">
          <a:extLst>
            <a:ext uri="{FF2B5EF4-FFF2-40B4-BE49-F238E27FC236}">
              <a16:creationId xmlns:a16="http://schemas.microsoft.com/office/drawing/2014/main" id="{FE6ED352-804A-4B2B-A39E-0D3012098DE6}"/>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725" name="【公民館】&#10;一人当たり面積最大値テキスト">
          <a:extLst>
            <a:ext uri="{FF2B5EF4-FFF2-40B4-BE49-F238E27FC236}">
              <a16:creationId xmlns:a16="http://schemas.microsoft.com/office/drawing/2014/main" id="{4F38AAC1-2A1E-4D7E-A468-CC688C088DAB}"/>
            </a:ext>
          </a:extLst>
        </xdr:cNvPr>
        <xdr:cNvSpPr txBox="1"/>
      </xdr:nvSpPr>
      <xdr:spPr>
        <a:xfrm>
          <a:off x="22199600" y="170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726" name="直線コネクタ 725">
          <a:extLst>
            <a:ext uri="{FF2B5EF4-FFF2-40B4-BE49-F238E27FC236}">
              <a16:creationId xmlns:a16="http://schemas.microsoft.com/office/drawing/2014/main" id="{87553997-0E22-4C3D-9D13-B0733763A691}"/>
            </a:ext>
          </a:extLst>
        </xdr:cNvPr>
        <xdr:cNvCxnSpPr/>
      </xdr:nvCxnSpPr>
      <xdr:spPr>
        <a:xfrm>
          <a:off x="22072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7027</xdr:rowOff>
    </xdr:from>
    <xdr:ext cx="469744" cy="259045"/>
    <xdr:sp macro="" textlink="">
      <xdr:nvSpPr>
        <xdr:cNvPr id="727" name="【公民館】&#10;一人当たり面積平均値テキスト">
          <a:extLst>
            <a:ext uri="{FF2B5EF4-FFF2-40B4-BE49-F238E27FC236}">
              <a16:creationId xmlns:a16="http://schemas.microsoft.com/office/drawing/2014/main" id="{D1990C1F-D815-43D1-914D-ABAA1C2DB286}"/>
            </a:ext>
          </a:extLst>
        </xdr:cNvPr>
        <xdr:cNvSpPr txBox="1"/>
      </xdr:nvSpPr>
      <xdr:spPr>
        <a:xfrm>
          <a:off x="22199600" y="18523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728" name="フローチャート: 判断 727">
          <a:extLst>
            <a:ext uri="{FF2B5EF4-FFF2-40B4-BE49-F238E27FC236}">
              <a16:creationId xmlns:a16="http://schemas.microsoft.com/office/drawing/2014/main" id="{0E5EF29F-23D9-4A27-B2A8-421D034ECE71}"/>
            </a:ext>
          </a:extLst>
        </xdr:cNvPr>
        <xdr:cNvSpPr/>
      </xdr:nvSpPr>
      <xdr:spPr>
        <a:xfrm>
          <a:off x="22110700" y="185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729" name="フローチャート: 判断 728">
          <a:extLst>
            <a:ext uri="{FF2B5EF4-FFF2-40B4-BE49-F238E27FC236}">
              <a16:creationId xmlns:a16="http://schemas.microsoft.com/office/drawing/2014/main" id="{27C5B886-0E70-4AC1-AEAE-5B9FB235E4B2}"/>
            </a:ext>
          </a:extLst>
        </xdr:cNvPr>
        <xdr:cNvSpPr/>
      </xdr:nvSpPr>
      <xdr:spPr>
        <a:xfrm>
          <a:off x="21272500" y="185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730" name="フローチャート: 判断 729">
          <a:extLst>
            <a:ext uri="{FF2B5EF4-FFF2-40B4-BE49-F238E27FC236}">
              <a16:creationId xmlns:a16="http://schemas.microsoft.com/office/drawing/2014/main" id="{45369086-8773-4815-9BE3-1B97E1FF2CCF}"/>
            </a:ext>
          </a:extLst>
        </xdr:cNvPr>
        <xdr:cNvSpPr/>
      </xdr:nvSpPr>
      <xdr:spPr>
        <a:xfrm>
          <a:off x="20383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731" name="フローチャート: 判断 730">
          <a:extLst>
            <a:ext uri="{FF2B5EF4-FFF2-40B4-BE49-F238E27FC236}">
              <a16:creationId xmlns:a16="http://schemas.microsoft.com/office/drawing/2014/main" id="{739EE055-633C-4064-BD12-437D35295EAC}"/>
            </a:ext>
          </a:extLst>
        </xdr:cNvPr>
        <xdr:cNvSpPr/>
      </xdr:nvSpPr>
      <xdr:spPr>
        <a:xfrm>
          <a:off x="19494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732" name="フローチャート: 判断 731">
          <a:extLst>
            <a:ext uri="{FF2B5EF4-FFF2-40B4-BE49-F238E27FC236}">
              <a16:creationId xmlns:a16="http://schemas.microsoft.com/office/drawing/2014/main" id="{D14D0FA5-2748-4A46-A8DC-81B5F1BD0DB0}"/>
            </a:ext>
          </a:extLst>
        </xdr:cNvPr>
        <xdr:cNvSpPr/>
      </xdr:nvSpPr>
      <xdr:spPr>
        <a:xfrm>
          <a:off x="18605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8AB11753-50A9-4247-9E13-E7498CD61B3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F4A03E41-080B-4A85-87B3-F0BEF34E544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6E0A689D-87F3-4A37-87CD-94F853D097E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D06A16B8-930E-45D8-9C3D-05D0C4066F3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54324018-A259-4210-8F28-A28391F4F94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4063</xdr:rowOff>
    </xdr:from>
    <xdr:to>
      <xdr:col>116</xdr:col>
      <xdr:colOff>114300</xdr:colOff>
      <xdr:row>107</xdr:row>
      <xdr:rowOff>105663</xdr:rowOff>
    </xdr:to>
    <xdr:sp macro="" textlink="">
      <xdr:nvSpPr>
        <xdr:cNvPr id="738" name="楕円 737">
          <a:extLst>
            <a:ext uri="{FF2B5EF4-FFF2-40B4-BE49-F238E27FC236}">
              <a16:creationId xmlns:a16="http://schemas.microsoft.com/office/drawing/2014/main" id="{142CB67E-7C16-4EA8-B437-00685A176D9D}"/>
            </a:ext>
          </a:extLst>
        </xdr:cNvPr>
        <xdr:cNvSpPr/>
      </xdr:nvSpPr>
      <xdr:spPr>
        <a:xfrm>
          <a:off x="22110700" y="1834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26940</xdr:rowOff>
    </xdr:from>
    <xdr:ext cx="469744" cy="259045"/>
    <xdr:sp macro="" textlink="">
      <xdr:nvSpPr>
        <xdr:cNvPr id="739" name="【公民館】&#10;一人当たり面積該当値テキスト">
          <a:extLst>
            <a:ext uri="{FF2B5EF4-FFF2-40B4-BE49-F238E27FC236}">
              <a16:creationId xmlns:a16="http://schemas.microsoft.com/office/drawing/2014/main" id="{51C0EBAD-33BA-4FAA-8B9E-4391F30B25DE}"/>
            </a:ext>
          </a:extLst>
        </xdr:cNvPr>
        <xdr:cNvSpPr txBox="1"/>
      </xdr:nvSpPr>
      <xdr:spPr>
        <a:xfrm>
          <a:off x="22199600" y="1820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8865</xdr:rowOff>
    </xdr:from>
    <xdr:to>
      <xdr:col>112</xdr:col>
      <xdr:colOff>38100</xdr:colOff>
      <xdr:row>107</xdr:row>
      <xdr:rowOff>110465</xdr:rowOff>
    </xdr:to>
    <xdr:sp macro="" textlink="">
      <xdr:nvSpPr>
        <xdr:cNvPr id="740" name="楕円 739">
          <a:extLst>
            <a:ext uri="{FF2B5EF4-FFF2-40B4-BE49-F238E27FC236}">
              <a16:creationId xmlns:a16="http://schemas.microsoft.com/office/drawing/2014/main" id="{6C327FAE-80D1-43D1-B1B6-95B924503E1A}"/>
            </a:ext>
          </a:extLst>
        </xdr:cNvPr>
        <xdr:cNvSpPr/>
      </xdr:nvSpPr>
      <xdr:spPr>
        <a:xfrm>
          <a:off x="21272500" y="1835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54863</xdr:rowOff>
    </xdr:from>
    <xdr:to>
      <xdr:col>116</xdr:col>
      <xdr:colOff>63500</xdr:colOff>
      <xdr:row>107</xdr:row>
      <xdr:rowOff>59665</xdr:rowOff>
    </xdr:to>
    <xdr:cxnSp macro="">
      <xdr:nvCxnSpPr>
        <xdr:cNvPr id="741" name="直線コネクタ 740">
          <a:extLst>
            <a:ext uri="{FF2B5EF4-FFF2-40B4-BE49-F238E27FC236}">
              <a16:creationId xmlns:a16="http://schemas.microsoft.com/office/drawing/2014/main" id="{A246F852-D293-4D0B-AC79-DF568D3EA604}"/>
            </a:ext>
          </a:extLst>
        </xdr:cNvPr>
        <xdr:cNvCxnSpPr/>
      </xdr:nvCxnSpPr>
      <xdr:spPr>
        <a:xfrm flipV="1">
          <a:off x="21323300" y="18400013"/>
          <a:ext cx="838200" cy="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21132</xdr:rowOff>
    </xdr:from>
    <xdr:to>
      <xdr:col>107</xdr:col>
      <xdr:colOff>101600</xdr:colOff>
      <xdr:row>107</xdr:row>
      <xdr:rowOff>122732</xdr:rowOff>
    </xdr:to>
    <xdr:sp macro="" textlink="">
      <xdr:nvSpPr>
        <xdr:cNvPr id="742" name="楕円 741">
          <a:extLst>
            <a:ext uri="{FF2B5EF4-FFF2-40B4-BE49-F238E27FC236}">
              <a16:creationId xmlns:a16="http://schemas.microsoft.com/office/drawing/2014/main" id="{1B73860B-B9A2-4158-A5AB-45248513B6C4}"/>
            </a:ext>
          </a:extLst>
        </xdr:cNvPr>
        <xdr:cNvSpPr/>
      </xdr:nvSpPr>
      <xdr:spPr>
        <a:xfrm>
          <a:off x="20383500" y="1836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59665</xdr:rowOff>
    </xdr:from>
    <xdr:to>
      <xdr:col>111</xdr:col>
      <xdr:colOff>177800</xdr:colOff>
      <xdr:row>107</xdr:row>
      <xdr:rowOff>71932</xdr:rowOff>
    </xdr:to>
    <xdr:cxnSp macro="">
      <xdr:nvCxnSpPr>
        <xdr:cNvPr id="743" name="直線コネクタ 742">
          <a:extLst>
            <a:ext uri="{FF2B5EF4-FFF2-40B4-BE49-F238E27FC236}">
              <a16:creationId xmlns:a16="http://schemas.microsoft.com/office/drawing/2014/main" id="{DD449896-A280-49D7-9469-190B420A4656}"/>
            </a:ext>
          </a:extLst>
        </xdr:cNvPr>
        <xdr:cNvCxnSpPr/>
      </xdr:nvCxnSpPr>
      <xdr:spPr>
        <a:xfrm flipV="1">
          <a:off x="20434300" y="18404815"/>
          <a:ext cx="889000" cy="1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21971</xdr:rowOff>
    </xdr:from>
    <xdr:to>
      <xdr:col>102</xdr:col>
      <xdr:colOff>165100</xdr:colOff>
      <xdr:row>107</xdr:row>
      <xdr:rowOff>123571</xdr:rowOff>
    </xdr:to>
    <xdr:sp macro="" textlink="">
      <xdr:nvSpPr>
        <xdr:cNvPr id="744" name="楕円 743">
          <a:extLst>
            <a:ext uri="{FF2B5EF4-FFF2-40B4-BE49-F238E27FC236}">
              <a16:creationId xmlns:a16="http://schemas.microsoft.com/office/drawing/2014/main" id="{618577DB-44DD-48A0-8719-6B82F89C10DB}"/>
            </a:ext>
          </a:extLst>
        </xdr:cNvPr>
        <xdr:cNvSpPr/>
      </xdr:nvSpPr>
      <xdr:spPr>
        <a:xfrm>
          <a:off x="19494500" y="1836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71932</xdr:rowOff>
    </xdr:from>
    <xdr:to>
      <xdr:col>107</xdr:col>
      <xdr:colOff>50800</xdr:colOff>
      <xdr:row>107</xdr:row>
      <xdr:rowOff>72771</xdr:rowOff>
    </xdr:to>
    <xdr:cxnSp macro="">
      <xdr:nvCxnSpPr>
        <xdr:cNvPr id="745" name="直線コネクタ 744">
          <a:extLst>
            <a:ext uri="{FF2B5EF4-FFF2-40B4-BE49-F238E27FC236}">
              <a16:creationId xmlns:a16="http://schemas.microsoft.com/office/drawing/2014/main" id="{9311B09B-B08F-4844-BE5A-6C4602ED3A1E}"/>
            </a:ext>
          </a:extLst>
        </xdr:cNvPr>
        <xdr:cNvCxnSpPr/>
      </xdr:nvCxnSpPr>
      <xdr:spPr>
        <a:xfrm flipV="1">
          <a:off x="19545300" y="18417082"/>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22961</xdr:rowOff>
    </xdr:from>
    <xdr:to>
      <xdr:col>98</xdr:col>
      <xdr:colOff>38100</xdr:colOff>
      <xdr:row>107</xdr:row>
      <xdr:rowOff>124561</xdr:rowOff>
    </xdr:to>
    <xdr:sp macro="" textlink="">
      <xdr:nvSpPr>
        <xdr:cNvPr id="746" name="楕円 745">
          <a:extLst>
            <a:ext uri="{FF2B5EF4-FFF2-40B4-BE49-F238E27FC236}">
              <a16:creationId xmlns:a16="http://schemas.microsoft.com/office/drawing/2014/main" id="{FB8270BC-7478-4D0E-9A92-C9A6CBE0F6AA}"/>
            </a:ext>
          </a:extLst>
        </xdr:cNvPr>
        <xdr:cNvSpPr/>
      </xdr:nvSpPr>
      <xdr:spPr>
        <a:xfrm>
          <a:off x="18605500" y="1836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72771</xdr:rowOff>
    </xdr:from>
    <xdr:to>
      <xdr:col>102</xdr:col>
      <xdr:colOff>114300</xdr:colOff>
      <xdr:row>107</xdr:row>
      <xdr:rowOff>73761</xdr:rowOff>
    </xdr:to>
    <xdr:cxnSp macro="">
      <xdr:nvCxnSpPr>
        <xdr:cNvPr id="747" name="直線コネクタ 746">
          <a:extLst>
            <a:ext uri="{FF2B5EF4-FFF2-40B4-BE49-F238E27FC236}">
              <a16:creationId xmlns:a16="http://schemas.microsoft.com/office/drawing/2014/main" id="{7D33F621-FBC3-436E-BD19-EF8672C0FA19}"/>
            </a:ext>
          </a:extLst>
        </xdr:cNvPr>
        <xdr:cNvCxnSpPr/>
      </xdr:nvCxnSpPr>
      <xdr:spPr>
        <a:xfrm flipV="1">
          <a:off x="18656300" y="18417921"/>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120108</xdr:rowOff>
    </xdr:from>
    <xdr:ext cx="469744" cy="259045"/>
    <xdr:sp macro="" textlink="">
      <xdr:nvSpPr>
        <xdr:cNvPr id="748" name="n_1aveValue【公民館】&#10;一人当たり面積">
          <a:extLst>
            <a:ext uri="{FF2B5EF4-FFF2-40B4-BE49-F238E27FC236}">
              <a16:creationId xmlns:a16="http://schemas.microsoft.com/office/drawing/2014/main" id="{4282E4F4-044C-4AB6-860C-5FEA94013F81}"/>
            </a:ext>
          </a:extLst>
        </xdr:cNvPr>
        <xdr:cNvSpPr txBox="1"/>
      </xdr:nvSpPr>
      <xdr:spPr>
        <a:xfrm>
          <a:off x="21075727" y="1863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119803</xdr:rowOff>
    </xdr:from>
    <xdr:ext cx="469744" cy="259045"/>
    <xdr:sp macro="" textlink="">
      <xdr:nvSpPr>
        <xdr:cNvPr id="749" name="n_2aveValue【公民館】&#10;一人当たり面積">
          <a:extLst>
            <a:ext uri="{FF2B5EF4-FFF2-40B4-BE49-F238E27FC236}">
              <a16:creationId xmlns:a16="http://schemas.microsoft.com/office/drawing/2014/main" id="{33C316FD-528A-4775-B38E-D95418B4968F}"/>
            </a:ext>
          </a:extLst>
        </xdr:cNvPr>
        <xdr:cNvSpPr txBox="1"/>
      </xdr:nvSpPr>
      <xdr:spPr>
        <a:xfrm>
          <a:off x="20199427" y="1863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114698</xdr:rowOff>
    </xdr:from>
    <xdr:ext cx="469744" cy="259045"/>
    <xdr:sp macro="" textlink="">
      <xdr:nvSpPr>
        <xdr:cNvPr id="750" name="n_3aveValue【公民館】&#10;一人当たり面積">
          <a:extLst>
            <a:ext uri="{FF2B5EF4-FFF2-40B4-BE49-F238E27FC236}">
              <a16:creationId xmlns:a16="http://schemas.microsoft.com/office/drawing/2014/main" id="{F3CE3197-B5DC-4F28-9F0C-198C991E4FA7}"/>
            </a:ext>
          </a:extLst>
        </xdr:cNvPr>
        <xdr:cNvSpPr txBox="1"/>
      </xdr:nvSpPr>
      <xdr:spPr>
        <a:xfrm>
          <a:off x="19310427" y="186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118736</xdr:rowOff>
    </xdr:from>
    <xdr:ext cx="469744" cy="259045"/>
    <xdr:sp macro="" textlink="">
      <xdr:nvSpPr>
        <xdr:cNvPr id="751" name="n_4aveValue【公民館】&#10;一人当たり面積">
          <a:extLst>
            <a:ext uri="{FF2B5EF4-FFF2-40B4-BE49-F238E27FC236}">
              <a16:creationId xmlns:a16="http://schemas.microsoft.com/office/drawing/2014/main" id="{F923B3DE-C92E-47E2-A728-1B974DF08B9B}"/>
            </a:ext>
          </a:extLst>
        </xdr:cNvPr>
        <xdr:cNvSpPr txBox="1"/>
      </xdr:nvSpPr>
      <xdr:spPr>
        <a:xfrm>
          <a:off x="184214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126992</xdr:rowOff>
    </xdr:from>
    <xdr:ext cx="469744" cy="259045"/>
    <xdr:sp macro="" textlink="">
      <xdr:nvSpPr>
        <xdr:cNvPr id="752" name="n_1mainValue【公民館】&#10;一人当たり面積">
          <a:extLst>
            <a:ext uri="{FF2B5EF4-FFF2-40B4-BE49-F238E27FC236}">
              <a16:creationId xmlns:a16="http://schemas.microsoft.com/office/drawing/2014/main" id="{31C8595E-6A1A-49C0-959E-8D42F7E448D0}"/>
            </a:ext>
          </a:extLst>
        </xdr:cNvPr>
        <xdr:cNvSpPr txBox="1"/>
      </xdr:nvSpPr>
      <xdr:spPr>
        <a:xfrm>
          <a:off x="21075727" y="1812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139259</xdr:rowOff>
    </xdr:from>
    <xdr:ext cx="469744" cy="259045"/>
    <xdr:sp macro="" textlink="">
      <xdr:nvSpPr>
        <xdr:cNvPr id="753" name="n_2mainValue【公民館】&#10;一人当たり面積">
          <a:extLst>
            <a:ext uri="{FF2B5EF4-FFF2-40B4-BE49-F238E27FC236}">
              <a16:creationId xmlns:a16="http://schemas.microsoft.com/office/drawing/2014/main" id="{502CF04B-C5F0-4500-8320-77534752976B}"/>
            </a:ext>
          </a:extLst>
        </xdr:cNvPr>
        <xdr:cNvSpPr txBox="1"/>
      </xdr:nvSpPr>
      <xdr:spPr>
        <a:xfrm>
          <a:off x="20199427" y="1814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140098</xdr:rowOff>
    </xdr:from>
    <xdr:ext cx="469744" cy="259045"/>
    <xdr:sp macro="" textlink="">
      <xdr:nvSpPr>
        <xdr:cNvPr id="754" name="n_3mainValue【公民館】&#10;一人当たり面積">
          <a:extLst>
            <a:ext uri="{FF2B5EF4-FFF2-40B4-BE49-F238E27FC236}">
              <a16:creationId xmlns:a16="http://schemas.microsoft.com/office/drawing/2014/main" id="{20FE8C6F-27A6-415E-9B9A-48B5220B2386}"/>
            </a:ext>
          </a:extLst>
        </xdr:cNvPr>
        <xdr:cNvSpPr txBox="1"/>
      </xdr:nvSpPr>
      <xdr:spPr>
        <a:xfrm>
          <a:off x="19310427" y="1814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141088</xdr:rowOff>
    </xdr:from>
    <xdr:ext cx="469744" cy="259045"/>
    <xdr:sp macro="" textlink="">
      <xdr:nvSpPr>
        <xdr:cNvPr id="755" name="n_4mainValue【公民館】&#10;一人当たり面積">
          <a:extLst>
            <a:ext uri="{FF2B5EF4-FFF2-40B4-BE49-F238E27FC236}">
              <a16:creationId xmlns:a16="http://schemas.microsoft.com/office/drawing/2014/main" id="{1A030ED1-10B8-4BCF-8146-6903272C62AA}"/>
            </a:ext>
          </a:extLst>
        </xdr:cNvPr>
        <xdr:cNvSpPr txBox="1"/>
      </xdr:nvSpPr>
      <xdr:spPr>
        <a:xfrm>
          <a:off x="18421427" y="1814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CB26975B-7560-4953-A782-FEA03FF7D83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9F991FFA-B6DA-48C6-B836-7448C215C33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6295A5E2-C2BD-4371-85ED-AB4AEA07737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類似団体と比較して有形固定資産減価償却率が特に高い施設類型は認定こども園・幼稚園・保育所と公民館で特に低い施設類型は学校施設である。</a:t>
          </a:r>
          <a:endParaRPr lang="ja-JP" altLang="ja-JP" sz="1400">
            <a:effectLst/>
          </a:endParaRPr>
        </a:p>
        <a:p>
          <a:r>
            <a:rPr kumimoji="1" lang="ja-JP" altLang="ja-JP" sz="1100">
              <a:solidFill>
                <a:schemeClr val="dk1"/>
              </a:solidFill>
              <a:effectLst/>
              <a:latin typeface="+mn-lt"/>
              <a:ea typeface="+mn-ea"/>
              <a:cs typeface="+mn-cs"/>
            </a:rPr>
            <a:t>認定こども園・幼稚園・保育所はうぶやま保育園園舎１施設だが、過去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年で外壁補修工事のみ資産計上となっており、有形固定資産減価償却率の増加が著しい。予防保全に努めていく必要がある。</a:t>
          </a:r>
          <a:endParaRPr lang="ja-JP" altLang="ja-JP" sz="1400">
            <a:effectLst/>
          </a:endParaRPr>
        </a:p>
        <a:p>
          <a:r>
            <a:rPr kumimoji="1" lang="ja-JP" altLang="ja-JP" sz="1100">
              <a:solidFill>
                <a:schemeClr val="dk1"/>
              </a:solidFill>
              <a:effectLst/>
              <a:latin typeface="+mn-lt"/>
              <a:ea typeface="+mn-ea"/>
              <a:cs typeface="+mn-cs"/>
            </a:rPr>
            <a:t>また公民館は</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地区の公民館と基幹集落センターの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施設があるが、各施設に太陽光、蓄電池設備工事を資産計上したため有形固定資産減価償却率は減少した。</a:t>
          </a:r>
          <a:endParaRPr lang="ja-JP" altLang="ja-JP" sz="1400">
            <a:effectLst/>
          </a:endParaRPr>
        </a:p>
        <a:p>
          <a:r>
            <a:rPr kumimoji="1" lang="ja-JP" altLang="ja-JP" sz="1100">
              <a:solidFill>
                <a:schemeClr val="dk1"/>
              </a:solidFill>
              <a:effectLst/>
              <a:latin typeface="+mn-lt"/>
              <a:ea typeface="+mn-ea"/>
              <a:cs typeface="+mn-cs"/>
            </a:rPr>
            <a:t>学校施設は大規模改修工事を実施しているため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継続して有形固定資産減価償却率は低い水準にある。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5D486AB-BE6E-4A86-A425-FE6B48DB61A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91B4AAF-4F2D-4752-8CDA-15FCC94E507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F7A458F-1482-46CF-8F31-9B54BD6D8E3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5187EB4-B768-45F6-A956-A43E5ABEA72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熊本県産山村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DA2F9FA-9B46-41C2-98B5-95337394114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2374DDF-890F-46A2-BDD3-E9555FA1EE9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D3E4287-438B-484C-8C5E-9D3198D247D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7CA10F7-1712-4082-8EC7-1387C4A39CD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2E824D6-F75F-42EC-9C3F-4CFFA8AB4F8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CC9EECE-C487-4442-8126-8CAA2B0AF15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1,416
1,379
60.81
2,762,558
2,613,483
133,059
1,279,146
2,302,927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D891F88-FF90-45A8-B211-26E016BF963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6E27D84-5CAC-4C97-AFAF-F60D8DFD026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BF7C58D-7215-4963-AD9E-A9D992B94A4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2B45A1E-4FB3-402A-B2FE-B707B279661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B1D50A0-D4F5-45B7-91DE-C1914842DF7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E0F91EA-4CB1-4B30-BAD0-62635264AD6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F71E75A-C6DA-47E6-99C8-AA52C59108C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A9BECEB-6770-4514-866A-8E9E154FAB7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707C896-604C-41D8-9CAB-358EABC2D53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E4D1743-6A09-4011-B4CC-B02AD213321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6110758-E714-4314-8EC7-EFAD03B8DB0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18C8E21-B794-4987-997F-3194CF36B75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F28A033-235A-4944-B017-0427DC15106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F253776-B7A3-459E-98E0-AEF00D8A0C7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2DDE8E0-BB4A-4DA2-9118-2ADB7B06F85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49CB04B-35AD-4A0C-87F0-104036A6E3B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F44212E-3A9F-45AE-BFB7-EAB1E618D73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DA2A874-7100-4E7D-B9AA-8142E9B138A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6DFCA2C-9253-4291-8EC8-F8208C19134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CE56350-AFE0-4BE6-9DBD-9E462234022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46C9A0D-04CE-41BF-A1F1-46F86FDB10E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081238B-A703-4C2F-B6AF-4296C5E7738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652BE92-4D8A-4E31-8455-109F1FAFD90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4E1C59B-A66C-4929-B17E-F6907FF96B8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C8755DC-27CB-4327-898D-7F008F7DF60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52DDB63-1E53-4303-B137-F1D8ACBF83B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9655385-3DAA-4DB7-9F1D-F5A9EE1A3A4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A7970A9-CE91-4388-A36F-8C47BD50A51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8BFC7A7-006E-4C99-B370-743CE45B45C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06AD651-BC35-4D96-B2F4-A4BC48079D9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F5F175A-1981-4D27-9425-41DA98863BE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F0E075F-D845-475A-9768-21D7CA132D1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CAA3D62E-C985-4A76-B7AB-AE4091F35F42}"/>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8CF70A1-C8EB-4B04-8FD0-864C344F914E}"/>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A9764D16-77FA-4DEC-AE3B-D9F930686BA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3D8B04AA-E92C-4C64-89CF-324A9669F72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A882EA35-D67F-4D99-81AA-B560B75BEE7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880170CE-5BBB-4ADF-8B62-2419F39C612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596065CC-75B1-4ADC-8A2F-A609C2D997A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6440DDD-CA14-4F23-89A1-6FA55F31739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83B1F80-92C5-4771-9542-DE8882F301CD}"/>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34EA4A27-A117-4EF8-9CA9-AC6DECAB7147}"/>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42A611E-729B-414F-9B73-045A85628D1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6321476D-47FF-4A32-9A94-AC55B40B7DB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55B832E7-E7A4-4478-8309-72818C5B3037}"/>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D31E6D92-0A03-4C8D-9354-E498B95A52E9}"/>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F09ACD1C-DC54-4DB6-AFEF-D6FB0E42FB76}"/>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B7C14BB7-22F1-4F47-9DB3-A4AC30BCC8E4}"/>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04846058-5343-4B16-9528-FC4C69F2AC1A}"/>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26687</xdr:rowOff>
    </xdr:from>
    <xdr:ext cx="405111" cy="259045"/>
    <xdr:sp macro="" textlink="">
      <xdr:nvSpPr>
        <xdr:cNvPr id="61" name="【図書館】&#10;有形固定資産減価償却率平均値テキスト">
          <a:extLst>
            <a:ext uri="{FF2B5EF4-FFF2-40B4-BE49-F238E27FC236}">
              <a16:creationId xmlns:a16="http://schemas.microsoft.com/office/drawing/2014/main" id="{D86A400B-5D31-481F-B37C-419EC9DAD0FA}"/>
            </a:ext>
          </a:extLst>
        </xdr:cNvPr>
        <xdr:cNvSpPr txBox="1"/>
      </xdr:nvSpPr>
      <xdr:spPr>
        <a:xfrm>
          <a:off x="4673600" y="6198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3810</xdr:rowOff>
    </xdr:from>
    <xdr:to>
      <xdr:col>24</xdr:col>
      <xdr:colOff>114300</xdr:colOff>
      <xdr:row>37</xdr:row>
      <xdr:rowOff>105410</xdr:rowOff>
    </xdr:to>
    <xdr:sp macro="" textlink="">
      <xdr:nvSpPr>
        <xdr:cNvPr id="62" name="フローチャート: 判断 61">
          <a:extLst>
            <a:ext uri="{FF2B5EF4-FFF2-40B4-BE49-F238E27FC236}">
              <a16:creationId xmlns:a16="http://schemas.microsoft.com/office/drawing/2014/main" id="{F6E829E2-5BDE-403E-AA86-B456129F36FF}"/>
            </a:ext>
          </a:extLst>
        </xdr:cNvPr>
        <xdr:cNvSpPr/>
      </xdr:nvSpPr>
      <xdr:spPr>
        <a:xfrm>
          <a:off x="45847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90170</xdr:rowOff>
    </xdr:from>
    <xdr:to>
      <xdr:col>20</xdr:col>
      <xdr:colOff>38100</xdr:colOff>
      <xdr:row>37</xdr:row>
      <xdr:rowOff>20320</xdr:rowOff>
    </xdr:to>
    <xdr:sp macro="" textlink="">
      <xdr:nvSpPr>
        <xdr:cNvPr id="63" name="フローチャート: 判断 62">
          <a:extLst>
            <a:ext uri="{FF2B5EF4-FFF2-40B4-BE49-F238E27FC236}">
              <a16:creationId xmlns:a16="http://schemas.microsoft.com/office/drawing/2014/main" id="{8B61BC05-120C-449A-813A-6D92AC78A024}"/>
            </a:ext>
          </a:extLst>
        </xdr:cNvPr>
        <xdr:cNvSpPr/>
      </xdr:nvSpPr>
      <xdr:spPr>
        <a:xfrm>
          <a:off x="3746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74930</xdr:rowOff>
    </xdr:from>
    <xdr:to>
      <xdr:col>15</xdr:col>
      <xdr:colOff>101600</xdr:colOff>
      <xdr:row>37</xdr:row>
      <xdr:rowOff>5080</xdr:rowOff>
    </xdr:to>
    <xdr:sp macro="" textlink="">
      <xdr:nvSpPr>
        <xdr:cNvPr id="64" name="フローチャート: 判断 63">
          <a:extLst>
            <a:ext uri="{FF2B5EF4-FFF2-40B4-BE49-F238E27FC236}">
              <a16:creationId xmlns:a16="http://schemas.microsoft.com/office/drawing/2014/main" id="{91BA1241-68F8-4EFC-BFCC-A5C1116E1F61}"/>
            </a:ext>
          </a:extLst>
        </xdr:cNvPr>
        <xdr:cNvSpPr/>
      </xdr:nvSpPr>
      <xdr:spPr>
        <a:xfrm>
          <a:off x="2857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26670</xdr:rowOff>
    </xdr:from>
    <xdr:to>
      <xdr:col>10</xdr:col>
      <xdr:colOff>165100</xdr:colOff>
      <xdr:row>36</xdr:row>
      <xdr:rowOff>128270</xdr:rowOff>
    </xdr:to>
    <xdr:sp macro="" textlink="">
      <xdr:nvSpPr>
        <xdr:cNvPr id="65" name="フローチャート: 判断 64">
          <a:extLst>
            <a:ext uri="{FF2B5EF4-FFF2-40B4-BE49-F238E27FC236}">
              <a16:creationId xmlns:a16="http://schemas.microsoft.com/office/drawing/2014/main" id="{B4B8C982-74E3-4C74-9F5C-BE04B3F075FB}"/>
            </a:ext>
          </a:extLst>
        </xdr:cNvPr>
        <xdr:cNvSpPr/>
      </xdr:nvSpPr>
      <xdr:spPr>
        <a:xfrm>
          <a:off x="1968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166370</xdr:rowOff>
    </xdr:from>
    <xdr:to>
      <xdr:col>6</xdr:col>
      <xdr:colOff>38100</xdr:colOff>
      <xdr:row>36</xdr:row>
      <xdr:rowOff>96520</xdr:rowOff>
    </xdr:to>
    <xdr:sp macro="" textlink="">
      <xdr:nvSpPr>
        <xdr:cNvPr id="66" name="フローチャート: 判断 65">
          <a:extLst>
            <a:ext uri="{FF2B5EF4-FFF2-40B4-BE49-F238E27FC236}">
              <a16:creationId xmlns:a16="http://schemas.microsoft.com/office/drawing/2014/main" id="{AF238EA9-F082-43AE-AD08-259ACDD3D480}"/>
            </a:ext>
          </a:extLst>
        </xdr:cNvPr>
        <xdr:cNvSpPr/>
      </xdr:nvSpPr>
      <xdr:spPr>
        <a:xfrm>
          <a:off x="1079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222A6EE2-0171-4129-A3B1-623F55FE10F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011721C-F8A2-4A09-9243-4E9BF45FAA6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4A1225A-71D6-45A9-B36E-3407FD8D97E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2B8DEF7-EDFF-4B9C-85B4-4529471943D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BD8DE5D-CA07-42C8-A160-41063C2C055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76200</xdr:rowOff>
    </xdr:from>
    <xdr:to>
      <xdr:col>24</xdr:col>
      <xdr:colOff>114300</xdr:colOff>
      <xdr:row>41</xdr:row>
      <xdr:rowOff>6350</xdr:rowOff>
    </xdr:to>
    <xdr:sp macro="" textlink="">
      <xdr:nvSpPr>
        <xdr:cNvPr id="72" name="楕円 71">
          <a:extLst>
            <a:ext uri="{FF2B5EF4-FFF2-40B4-BE49-F238E27FC236}">
              <a16:creationId xmlns:a16="http://schemas.microsoft.com/office/drawing/2014/main" id="{9CFC0FB3-EAEC-4278-9772-BBF4097E7B88}"/>
            </a:ext>
          </a:extLst>
        </xdr:cNvPr>
        <xdr:cNvSpPr/>
      </xdr:nvSpPr>
      <xdr:spPr>
        <a:xfrm>
          <a:off x="45847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162577</xdr:rowOff>
    </xdr:from>
    <xdr:ext cx="469744" cy="259045"/>
    <xdr:sp macro="" textlink="">
      <xdr:nvSpPr>
        <xdr:cNvPr id="73" name="【図書館】&#10;有形固定資産減価償却率該当値テキスト">
          <a:extLst>
            <a:ext uri="{FF2B5EF4-FFF2-40B4-BE49-F238E27FC236}">
              <a16:creationId xmlns:a16="http://schemas.microsoft.com/office/drawing/2014/main" id="{C1957E72-9907-48F4-BDD7-268722759D81}"/>
            </a:ext>
          </a:extLst>
        </xdr:cNvPr>
        <xdr:cNvSpPr txBox="1"/>
      </xdr:nvSpPr>
      <xdr:spPr>
        <a:xfrm>
          <a:off x="4673600"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76200</xdr:rowOff>
    </xdr:from>
    <xdr:to>
      <xdr:col>20</xdr:col>
      <xdr:colOff>38100</xdr:colOff>
      <xdr:row>41</xdr:row>
      <xdr:rowOff>6350</xdr:rowOff>
    </xdr:to>
    <xdr:sp macro="" textlink="">
      <xdr:nvSpPr>
        <xdr:cNvPr id="74" name="楕円 73">
          <a:extLst>
            <a:ext uri="{FF2B5EF4-FFF2-40B4-BE49-F238E27FC236}">
              <a16:creationId xmlns:a16="http://schemas.microsoft.com/office/drawing/2014/main" id="{C701360B-65E9-4AB0-87B7-076B066202E7}"/>
            </a:ext>
          </a:extLst>
        </xdr:cNvPr>
        <xdr:cNvSpPr/>
      </xdr:nvSpPr>
      <xdr:spPr>
        <a:xfrm>
          <a:off x="3746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127000</xdr:rowOff>
    </xdr:from>
    <xdr:to>
      <xdr:col>24</xdr:col>
      <xdr:colOff>63500</xdr:colOff>
      <xdr:row>40</xdr:row>
      <xdr:rowOff>127000</xdr:rowOff>
    </xdr:to>
    <xdr:cxnSp macro="">
      <xdr:nvCxnSpPr>
        <xdr:cNvPr id="75" name="直線コネクタ 74">
          <a:extLst>
            <a:ext uri="{FF2B5EF4-FFF2-40B4-BE49-F238E27FC236}">
              <a16:creationId xmlns:a16="http://schemas.microsoft.com/office/drawing/2014/main" id="{A1B6FE5F-2F6D-452D-9E47-05340FD0069B}"/>
            </a:ext>
          </a:extLst>
        </xdr:cNvPr>
        <xdr:cNvCxnSpPr/>
      </xdr:nvCxnSpPr>
      <xdr:spPr>
        <a:xfrm>
          <a:off x="37973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76200</xdr:rowOff>
    </xdr:from>
    <xdr:to>
      <xdr:col>15</xdr:col>
      <xdr:colOff>101600</xdr:colOff>
      <xdr:row>41</xdr:row>
      <xdr:rowOff>6350</xdr:rowOff>
    </xdr:to>
    <xdr:sp macro="" textlink="">
      <xdr:nvSpPr>
        <xdr:cNvPr id="76" name="楕円 75">
          <a:extLst>
            <a:ext uri="{FF2B5EF4-FFF2-40B4-BE49-F238E27FC236}">
              <a16:creationId xmlns:a16="http://schemas.microsoft.com/office/drawing/2014/main" id="{D38D745B-9475-467C-8E02-5D753BC65F40}"/>
            </a:ext>
          </a:extLst>
        </xdr:cNvPr>
        <xdr:cNvSpPr/>
      </xdr:nvSpPr>
      <xdr:spPr>
        <a:xfrm>
          <a:off x="2857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127000</xdr:rowOff>
    </xdr:from>
    <xdr:to>
      <xdr:col>19</xdr:col>
      <xdr:colOff>177800</xdr:colOff>
      <xdr:row>40</xdr:row>
      <xdr:rowOff>127000</xdr:rowOff>
    </xdr:to>
    <xdr:cxnSp macro="">
      <xdr:nvCxnSpPr>
        <xdr:cNvPr id="77" name="直線コネクタ 76">
          <a:extLst>
            <a:ext uri="{FF2B5EF4-FFF2-40B4-BE49-F238E27FC236}">
              <a16:creationId xmlns:a16="http://schemas.microsoft.com/office/drawing/2014/main" id="{7B91397F-5908-4409-BB26-A2BD92B160C6}"/>
            </a:ext>
          </a:extLst>
        </xdr:cNvPr>
        <xdr:cNvCxnSpPr/>
      </xdr:nvCxnSpPr>
      <xdr:spPr>
        <a:xfrm>
          <a:off x="2908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76200</xdr:rowOff>
    </xdr:from>
    <xdr:to>
      <xdr:col>10</xdr:col>
      <xdr:colOff>165100</xdr:colOff>
      <xdr:row>41</xdr:row>
      <xdr:rowOff>6350</xdr:rowOff>
    </xdr:to>
    <xdr:sp macro="" textlink="">
      <xdr:nvSpPr>
        <xdr:cNvPr id="78" name="楕円 77">
          <a:extLst>
            <a:ext uri="{FF2B5EF4-FFF2-40B4-BE49-F238E27FC236}">
              <a16:creationId xmlns:a16="http://schemas.microsoft.com/office/drawing/2014/main" id="{ADB2634C-6A90-4F20-8B49-DF84D89BF043}"/>
            </a:ext>
          </a:extLst>
        </xdr:cNvPr>
        <xdr:cNvSpPr/>
      </xdr:nvSpPr>
      <xdr:spPr>
        <a:xfrm>
          <a:off x="1968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127000</xdr:rowOff>
    </xdr:from>
    <xdr:to>
      <xdr:col>15</xdr:col>
      <xdr:colOff>50800</xdr:colOff>
      <xdr:row>40</xdr:row>
      <xdr:rowOff>127000</xdr:rowOff>
    </xdr:to>
    <xdr:cxnSp macro="">
      <xdr:nvCxnSpPr>
        <xdr:cNvPr id="79" name="直線コネクタ 78">
          <a:extLst>
            <a:ext uri="{FF2B5EF4-FFF2-40B4-BE49-F238E27FC236}">
              <a16:creationId xmlns:a16="http://schemas.microsoft.com/office/drawing/2014/main" id="{8FAD0628-C1C7-4163-BA0E-F30E521C4CCB}"/>
            </a:ext>
          </a:extLst>
        </xdr:cNvPr>
        <xdr:cNvCxnSpPr/>
      </xdr:nvCxnSpPr>
      <xdr:spPr>
        <a:xfrm>
          <a:off x="2019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76200</xdr:rowOff>
    </xdr:from>
    <xdr:to>
      <xdr:col>6</xdr:col>
      <xdr:colOff>38100</xdr:colOff>
      <xdr:row>41</xdr:row>
      <xdr:rowOff>6350</xdr:rowOff>
    </xdr:to>
    <xdr:sp macro="" textlink="">
      <xdr:nvSpPr>
        <xdr:cNvPr id="80" name="楕円 79">
          <a:extLst>
            <a:ext uri="{FF2B5EF4-FFF2-40B4-BE49-F238E27FC236}">
              <a16:creationId xmlns:a16="http://schemas.microsoft.com/office/drawing/2014/main" id="{AE126B6A-A5FC-4543-BAFC-EE9D4BCEFED6}"/>
            </a:ext>
          </a:extLst>
        </xdr:cNvPr>
        <xdr:cNvSpPr/>
      </xdr:nvSpPr>
      <xdr:spPr>
        <a:xfrm>
          <a:off x="1079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127000</xdr:rowOff>
    </xdr:from>
    <xdr:to>
      <xdr:col>10</xdr:col>
      <xdr:colOff>114300</xdr:colOff>
      <xdr:row>40</xdr:row>
      <xdr:rowOff>127000</xdr:rowOff>
    </xdr:to>
    <xdr:cxnSp macro="">
      <xdr:nvCxnSpPr>
        <xdr:cNvPr id="81" name="直線コネクタ 80">
          <a:extLst>
            <a:ext uri="{FF2B5EF4-FFF2-40B4-BE49-F238E27FC236}">
              <a16:creationId xmlns:a16="http://schemas.microsoft.com/office/drawing/2014/main" id="{AB628D6F-DC72-4BF7-822D-604179CF62A7}"/>
            </a:ext>
          </a:extLst>
        </xdr:cNvPr>
        <xdr:cNvCxnSpPr/>
      </xdr:nvCxnSpPr>
      <xdr:spPr>
        <a:xfrm>
          <a:off x="1130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36847</xdr:rowOff>
    </xdr:from>
    <xdr:ext cx="405111" cy="259045"/>
    <xdr:sp macro="" textlink="">
      <xdr:nvSpPr>
        <xdr:cNvPr id="82" name="n_1aveValue【図書館】&#10;有形固定資産減価償却率">
          <a:extLst>
            <a:ext uri="{FF2B5EF4-FFF2-40B4-BE49-F238E27FC236}">
              <a16:creationId xmlns:a16="http://schemas.microsoft.com/office/drawing/2014/main" id="{DC873463-8CFE-4A49-AE78-23DD27C5CB1D}"/>
            </a:ext>
          </a:extLst>
        </xdr:cNvPr>
        <xdr:cNvSpPr txBox="1"/>
      </xdr:nvSpPr>
      <xdr:spPr>
        <a:xfrm>
          <a:off x="35820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21607</xdr:rowOff>
    </xdr:from>
    <xdr:ext cx="405111" cy="259045"/>
    <xdr:sp macro="" textlink="">
      <xdr:nvSpPr>
        <xdr:cNvPr id="83" name="n_2aveValue【図書館】&#10;有形固定資産減価償却率">
          <a:extLst>
            <a:ext uri="{FF2B5EF4-FFF2-40B4-BE49-F238E27FC236}">
              <a16:creationId xmlns:a16="http://schemas.microsoft.com/office/drawing/2014/main" id="{9C29787A-DE63-4371-9CBC-50E6A2CE61AD}"/>
            </a:ext>
          </a:extLst>
        </xdr:cNvPr>
        <xdr:cNvSpPr txBox="1"/>
      </xdr:nvSpPr>
      <xdr:spPr>
        <a:xfrm>
          <a:off x="2705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144797</xdr:rowOff>
    </xdr:from>
    <xdr:ext cx="405111" cy="259045"/>
    <xdr:sp macro="" textlink="">
      <xdr:nvSpPr>
        <xdr:cNvPr id="84" name="n_3aveValue【図書館】&#10;有形固定資産減価償却率">
          <a:extLst>
            <a:ext uri="{FF2B5EF4-FFF2-40B4-BE49-F238E27FC236}">
              <a16:creationId xmlns:a16="http://schemas.microsoft.com/office/drawing/2014/main" id="{494341B2-19B2-4AEE-A56B-E557B624F17F}"/>
            </a:ext>
          </a:extLst>
        </xdr:cNvPr>
        <xdr:cNvSpPr txBox="1"/>
      </xdr:nvSpPr>
      <xdr:spPr>
        <a:xfrm>
          <a:off x="1816744" y="597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113047</xdr:rowOff>
    </xdr:from>
    <xdr:ext cx="405111" cy="259045"/>
    <xdr:sp macro="" textlink="">
      <xdr:nvSpPr>
        <xdr:cNvPr id="85" name="n_4aveValue【図書館】&#10;有形固定資産減価償却率">
          <a:extLst>
            <a:ext uri="{FF2B5EF4-FFF2-40B4-BE49-F238E27FC236}">
              <a16:creationId xmlns:a16="http://schemas.microsoft.com/office/drawing/2014/main" id="{78DCEBFC-A039-40BC-9C41-97837147593F}"/>
            </a:ext>
          </a:extLst>
        </xdr:cNvPr>
        <xdr:cNvSpPr txBox="1"/>
      </xdr:nvSpPr>
      <xdr:spPr>
        <a:xfrm>
          <a:off x="9277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40</xdr:row>
      <xdr:rowOff>168927</xdr:rowOff>
    </xdr:from>
    <xdr:ext cx="469744" cy="259045"/>
    <xdr:sp macro="" textlink="">
      <xdr:nvSpPr>
        <xdr:cNvPr id="86" name="n_1mainValue【図書館】&#10;有形固定資産減価償却率">
          <a:extLst>
            <a:ext uri="{FF2B5EF4-FFF2-40B4-BE49-F238E27FC236}">
              <a16:creationId xmlns:a16="http://schemas.microsoft.com/office/drawing/2014/main" id="{4F16E127-44A3-4961-9E86-00D327B3DA02}"/>
            </a:ext>
          </a:extLst>
        </xdr:cNvPr>
        <xdr:cNvSpPr txBox="1"/>
      </xdr:nvSpPr>
      <xdr:spPr>
        <a:xfrm>
          <a:off x="35497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40</xdr:row>
      <xdr:rowOff>168927</xdr:rowOff>
    </xdr:from>
    <xdr:ext cx="469744" cy="259045"/>
    <xdr:sp macro="" textlink="">
      <xdr:nvSpPr>
        <xdr:cNvPr id="87" name="n_2mainValue【図書館】&#10;有形固定資産減価償却率">
          <a:extLst>
            <a:ext uri="{FF2B5EF4-FFF2-40B4-BE49-F238E27FC236}">
              <a16:creationId xmlns:a16="http://schemas.microsoft.com/office/drawing/2014/main" id="{3AC8C3D7-8F94-47ED-83E2-29ECD69F1F2C}"/>
            </a:ext>
          </a:extLst>
        </xdr:cNvPr>
        <xdr:cNvSpPr txBox="1"/>
      </xdr:nvSpPr>
      <xdr:spPr>
        <a:xfrm>
          <a:off x="2673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40</xdr:row>
      <xdr:rowOff>168927</xdr:rowOff>
    </xdr:from>
    <xdr:ext cx="469744" cy="259045"/>
    <xdr:sp macro="" textlink="">
      <xdr:nvSpPr>
        <xdr:cNvPr id="88" name="n_3mainValue【図書館】&#10;有形固定資産減価償却率">
          <a:extLst>
            <a:ext uri="{FF2B5EF4-FFF2-40B4-BE49-F238E27FC236}">
              <a16:creationId xmlns:a16="http://schemas.microsoft.com/office/drawing/2014/main" id="{323DBBCD-D719-4EBE-9A57-ED3E9A69AABE}"/>
            </a:ext>
          </a:extLst>
        </xdr:cNvPr>
        <xdr:cNvSpPr txBox="1"/>
      </xdr:nvSpPr>
      <xdr:spPr>
        <a:xfrm>
          <a:off x="1784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40</xdr:row>
      <xdr:rowOff>168927</xdr:rowOff>
    </xdr:from>
    <xdr:ext cx="469744" cy="259045"/>
    <xdr:sp macro="" textlink="">
      <xdr:nvSpPr>
        <xdr:cNvPr id="89" name="n_4mainValue【図書館】&#10;有形固定資産減価償却率">
          <a:extLst>
            <a:ext uri="{FF2B5EF4-FFF2-40B4-BE49-F238E27FC236}">
              <a16:creationId xmlns:a16="http://schemas.microsoft.com/office/drawing/2014/main" id="{7BCEFD6D-66CD-4BB7-A9F5-A046320CAE8C}"/>
            </a:ext>
          </a:extLst>
        </xdr:cNvPr>
        <xdr:cNvSpPr txBox="1"/>
      </xdr:nvSpPr>
      <xdr:spPr>
        <a:xfrm>
          <a:off x="895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62145E08-C44B-4FC3-86B7-982327B3C03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F5177CF1-1C79-4938-80CC-A0359076837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7D0F2274-D98B-4075-BD64-6CF5C3EF6A7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4DC8100E-B25C-4E3D-B772-ED6662A4ED4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C5097429-E7FB-4E28-9ECB-358F5C81C2B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0BB3005D-1E74-4E15-BFBD-BA5A6EEA4B2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E1C727E0-C1CA-4384-9C5E-B9D869D359A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1AE8A8ED-D9F6-4310-B960-E134DD2FCCD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078EE55B-CABB-4826-A9C8-0C029E8B727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7CBB7A42-1590-4017-B14E-EC16C476FBC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0" name="直線コネクタ 99">
          <a:extLst>
            <a:ext uri="{FF2B5EF4-FFF2-40B4-BE49-F238E27FC236}">
              <a16:creationId xmlns:a16="http://schemas.microsoft.com/office/drawing/2014/main" id="{F80F25F8-8863-48E4-B97F-28AA7450BB46}"/>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1" name="テキスト ボックス 100">
          <a:extLst>
            <a:ext uri="{FF2B5EF4-FFF2-40B4-BE49-F238E27FC236}">
              <a16:creationId xmlns:a16="http://schemas.microsoft.com/office/drawing/2014/main" id="{CD64C99B-C19D-4A78-A6D3-3CE20D46494C}"/>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2" name="直線コネクタ 101">
          <a:extLst>
            <a:ext uri="{FF2B5EF4-FFF2-40B4-BE49-F238E27FC236}">
              <a16:creationId xmlns:a16="http://schemas.microsoft.com/office/drawing/2014/main" id="{D84A9832-4AC7-4F66-A31F-7065B5B35EBF}"/>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3" name="テキスト ボックス 102">
          <a:extLst>
            <a:ext uri="{FF2B5EF4-FFF2-40B4-BE49-F238E27FC236}">
              <a16:creationId xmlns:a16="http://schemas.microsoft.com/office/drawing/2014/main" id="{0C02CC8E-7B15-485E-9D22-96D6C7B574B6}"/>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4" name="直線コネクタ 103">
          <a:extLst>
            <a:ext uri="{FF2B5EF4-FFF2-40B4-BE49-F238E27FC236}">
              <a16:creationId xmlns:a16="http://schemas.microsoft.com/office/drawing/2014/main" id="{0D5BFCF1-8AD2-4F61-99A4-0B29714588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5" name="テキスト ボックス 104">
          <a:extLst>
            <a:ext uri="{FF2B5EF4-FFF2-40B4-BE49-F238E27FC236}">
              <a16:creationId xmlns:a16="http://schemas.microsoft.com/office/drawing/2014/main" id="{E1D84303-CD72-4B48-A3F9-B4D143CCC3F1}"/>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6" name="直線コネクタ 105">
          <a:extLst>
            <a:ext uri="{FF2B5EF4-FFF2-40B4-BE49-F238E27FC236}">
              <a16:creationId xmlns:a16="http://schemas.microsoft.com/office/drawing/2014/main" id="{7B7DE679-12B2-4CE7-B210-885344BEA29B}"/>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7" name="テキスト ボックス 106">
          <a:extLst>
            <a:ext uri="{FF2B5EF4-FFF2-40B4-BE49-F238E27FC236}">
              <a16:creationId xmlns:a16="http://schemas.microsoft.com/office/drawing/2014/main" id="{9F77107F-56C3-44BE-BEB0-464F8BD76438}"/>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C681F596-4EA9-44CB-A22E-76F5404D380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CDFD2589-0101-4C4B-8748-055E09835B3B}"/>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0317AAFA-F471-48DD-8F64-6CB818C9D3A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112776</xdr:rowOff>
    </xdr:from>
    <xdr:to>
      <xdr:col>54</xdr:col>
      <xdr:colOff>189865</xdr:colOff>
      <xdr:row>41</xdr:row>
      <xdr:rowOff>131064</xdr:rowOff>
    </xdr:to>
    <xdr:cxnSp macro="">
      <xdr:nvCxnSpPr>
        <xdr:cNvPr id="111" name="直線コネクタ 110">
          <a:extLst>
            <a:ext uri="{FF2B5EF4-FFF2-40B4-BE49-F238E27FC236}">
              <a16:creationId xmlns:a16="http://schemas.microsoft.com/office/drawing/2014/main" id="{EA9DF667-3892-48F9-99E4-0D8455A69C70}"/>
            </a:ext>
          </a:extLst>
        </xdr:cNvPr>
        <xdr:cNvCxnSpPr/>
      </xdr:nvCxnSpPr>
      <xdr:spPr>
        <a:xfrm flipV="1">
          <a:off x="10476865" y="5770626"/>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134891</xdr:rowOff>
    </xdr:from>
    <xdr:ext cx="469744" cy="259045"/>
    <xdr:sp macro="" textlink="">
      <xdr:nvSpPr>
        <xdr:cNvPr id="112" name="【図書館】&#10;一人当たり面積最小値テキスト">
          <a:extLst>
            <a:ext uri="{FF2B5EF4-FFF2-40B4-BE49-F238E27FC236}">
              <a16:creationId xmlns:a16="http://schemas.microsoft.com/office/drawing/2014/main" id="{3D5A6978-B128-4844-A849-3754D8CE03E9}"/>
            </a:ext>
          </a:extLst>
        </xdr:cNvPr>
        <xdr:cNvSpPr txBox="1"/>
      </xdr:nvSpPr>
      <xdr:spPr>
        <a:xfrm>
          <a:off x="10515600" y="716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131064</xdr:rowOff>
    </xdr:from>
    <xdr:to>
      <xdr:col>55</xdr:col>
      <xdr:colOff>88900</xdr:colOff>
      <xdr:row>41</xdr:row>
      <xdr:rowOff>131064</xdr:rowOff>
    </xdr:to>
    <xdr:cxnSp macro="">
      <xdr:nvCxnSpPr>
        <xdr:cNvPr id="113" name="直線コネクタ 112">
          <a:extLst>
            <a:ext uri="{FF2B5EF4-FFF2-40B4-BE49-F238E27FC236}">
              <a16:creationId xmlns:a16="http://schemas.microsoft.com/office/drawing/2014/main" id="{492D6AA6-B18D-4F59-BDC9-B714856B7ED9}"/>
            </a:ext>
          </a:extLst>
        </xdr:cNvPr>
        <xdr:cNvCxnSpPr/>
      </xdr:nvCxnSpPr>
      <xdr:spPr>
        <a:xfrm>
          <a:off x="10388600" y="7160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59453</xdr:rowOff>
    </xdr:from>
    <xdr:ext cx="469744" cy="259045"/>
    <xdr:sp macro="" textlink="">
      <xdr:nvSpPr>
        <xdr:cNvPr id="114" name="【図書館】&#10;一人当たり面積最大値テキスト">
          <a:extLst>
            <a:ext uri="{FF2B5EF4-FFF2-40B4-BE49-F238E27FC236}">
              <a16:creationId xmlns:a16="http://schemas.microsoft.com/office/drawing/2014/main" id="{3BF55737-A73D-4C79-A987-55C9DC1166E9}"/>
            </a:ext>
          </a:extLst>
        </xdr:cNvPr>
        <xdr:cNvSpPr txBox="1"/>
      </xdr:nvSpPr>
      <xdr:spPr>
        <a:xfrm>
          <a:off x="10515600" y="554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112776</xdr:rowOff>
    </xdr:from>
    <xdr:to>
      <xdr:col>55</xdr:col>
      <xdr:colOff>88900</xdr:colOff>
      <xdr:row>33</xdr:row>
      <xdr:rowOff>112776</xdr:rowOff>
    </xdr:to>
    <xdr:cxnSp macro="">
      <xdr:nvCxnSpPr>
        <xdr:cNvPr id="115" name="直線コネクタ 114">
          <a:extLst>
            <a:ext uri="{FF2B5EF4-FFF2-40B4-BE49-F238E27FC236}">
              <a16:creationId xmlns:a16="http://schemas.microsoft.com/office/drawing/2014/main" id="{C70E020C-F2B2-4684-897E-36B66A5CAD72}"/>
            </a:ext>
          </a:extLst>
        </xdr:cNvPr>
        <xdr:cNvCxnSpPr/>
      </xdr:nvCxnSpPr>
      <xdr:spPr>
        <a:xfrm>
          <a:off x="10388600" y="577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155719</xdr:rowOff>
    </xdr:from>
    <xdr:ext cx="469744" cy="259045"/>
    <xdr:sp macro="" textlink="">
      <xdr:nvSpPr>
        <xdr:cNvPr id="116" name="【図書館】&#10;一人当たり面積平均値テキスト">
          <a:extLst>
            <a:ext uri="{FF2B5EF4-FFF2-40B4-BE49-F238E27FC236}">
              <a16:creationId xmlns:a16="http://schemas.microsoft.com/office/drawing/2014/main" id="{70EFE895-3AEF-4707-AE77-5E7532AF48C9}"/>
            </a:ext>
          </a:extLst>
        </xdr:cNvPr>
        <xdr:cNvSpPr txBox="1"/>
      </xdr:nvSpPr>
      <xdr:spPr>
        <a:xfrm>
          <a:off x="10515600" y="64993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132842</xdr:rowOff>
    </xdr:from>
    <xdr:to>
      <xdr:col>55</xdr:col>
      <xdr:colOff>50800</xdr:colOff>
      <xdr:row>39</xdr:row>
      <xdr:rowOff>62992</xdr:rowOff>
    </xdr:to>
    <xdr:sp macro="" textlink="">
      <xdr:nvSpPr>
        <xdr:cNvPr id="117" name="フローチャート: 判断 116">
          <a:extLst>
            <a:ext uri="{FF2B5EF4-FFF2-40B4-BE49-F238E27FC236}">
              <a16:creationId xmlns:a16="http://schemas.microsoft.com/office/drawing/2014/main" id="{70AAB13D-6354-4BA5-86D0-D229F570D3CC}"/>
            </a:ext>
          </a:extLst>
        </xdr:cNvPr>
        <xdr:cNvSpPr/>
      </xdr:nvSpPr>
      <xdr:spPr>
        <a:xfrm>
          <a:off x="104267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96266</xdr:rowOff>
    </xdr:from>
    <xdr:to>
      <xdr:col>50</xdr:col>
      <xdr:colOff>165100</xdr:colOff>
      <xdr:row>39</xdr:row>
      <xdr:rowOff>26416</xdr:rowOff>
    </xdr:to>
    <xdr:sp macro="" textlink="">
      <xdr:nvSpPr>
        <xdr:cNvPr id="118" name="フローチャート: 判断 117">
          <a:extLst>
            <a:ext uri="{FF2B5EF4-FFF2-40B4-BE49-F238E27FC236}">
              <a16:creationId xmlns:a16="http://schemas.microsoft.com/office/drawing/2014/main" id="{C676C1EE-419D-40D8-978E-CB8992749086}"/>
            </a:ext>
          </a:extLst>
        </xdr:cNvPr>
        <xdr:cNvSpPr/>
      </xdr:nvSpPr>
      <xdr:spPr>
        <a:xfrm>
          <a:off x="9588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19" name="フローチャート: 判断 118">
          <a:extLst>
            <a:ext uri="{FF2B5EF4-FFF2-40B4-BE49-F238E27FC236}">
              <a16:creationId xmlns:a16="http://schemas.microsoft.com/office/drawing/2014/main" id="{D7A70970-B66F-4A92-B8A8-CEE306807E62}"/>
            </a:ext>
          </a:extLst>
        </xdr:cNvPr>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66548</xdr:rowOff>
    </xdr:from>
    <xdr:to>
      <xdr:col>41</xdr:col>
      <xdr:colOff>101600</xdr:colOff>
      <xdr:row>38</xdr:row>
      <xdr:rowOff>168148</xdr:rowOff>
    </xdr:to>
    <xdr:sp macro="" textlink="">
      <xdr:nvSpPr>
        <xdr:cNvPr id="120" name="フローチャート: 判断 119">
          <a:extLst>
            <a:ext uri="{FF2B5EF4-FFF2-40B4-BE49-F238E27FC236}">
              <a16:creationId xmlns:a16="http://schemas.microsoft.com/office/drawing/2014/main" id="{D0FECE0F-13D2-4B1B-BF3E-558B59C7DEE2}"/>
            </a:ext>
          </a:extLst>
        </xdr:cNvPr>
        <xdr:cNvSpPr/>
      </xdr:nvSpPr>
      <xdr:spPr>
        <a:xfrm>
          <a:off x="7810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91694</xdr:rowOff>
    </xdr:from>
    <xdr:to>
      <xdr:col>36</xdr:col>
      <xdr:colOff>165100</xdr:colOff>
      <xdr:row>39</xdr:row>
      <xdr:rowOff>21844</xdr:rowOff>
    </xdr:to>
    <xdr:sp macro="" textlink="">
      <xdr:nvSpPr>
        <xdr:cNvPr id="121" name="フローチャート: 判断 120">
          <a:extLst>
            <a:ext uri="{FF2B5EF4-FFF2-40B4-BE49-F238E27FC236}">
              <a16:creationId xmlns:a16="http://schemas.microsoft.com/office/drawing/2014/main" id="{56A5BDAA-C2A8-498B-9E3A-9BB54FBA4AD4}"/>
            </a:ext>
          </a:extLst>
        </xdr:cNvPr>
        <xdr:cNvSpPr/>
      </xdr:nvSpPr>
      <xdr:spPr>
        <a:xfrm>
          <a:off x="69215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65AC598F-1C3E-489B-8BC2-1D42D5B5D04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AF241EBF-3340-48F1-B530-45E09800F05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6A3F46CC-360C-42A5-AF1B-AA905642C96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D971435-DACC-48AC-90DB-04B1CED304B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47E3023-06BB-4679-8A65-22A6DC4B61C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148844</xdr:rowOff>
    </xdr:from>
    <xdr:to>
      <xdr:col>55</xdr:col>
      <xdr:colOff>50800</xdr:colOff>
      <xdr:row>41</xdr:row>
      <xdr:rowOff>78994</xdr:rowOff>
    </xdr:to>
    <xdr:sp macro="" textlink="">
      <xdr:nvSpPr>
        <xdr:cNvPr id="127" name="楕円 126">
          <a:extLst>
            <a:ext uri="{FF2B5EF4-FFF2-40B4-BE49-F238E27FC236}">
              <a16:creationId xmlns:a16="http://schemas.microsoft.com/office/drawing/2014/main" id="{582602F0-CC00-4CC1-8AF7-ACB7473ED601}"/>
            </a:ext>
          </a:extLst>
        </xdr:cNvPr>
        <xdr:cNvSpPr/>
      </xdr:nvSpPr>
      <xdr:spPr>
        <a:xfrm>
          <a:off x="10426700" y="70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63771</xdr:rowOff>
    </xdr:from>
    <xdr:ext cx="469744" cy="259045"/>
    <xdr:sp macro="" textlink="">
      <xdr:nvSpPr>
        <xdr:cNvPr id="128" name="【図書館】&#10;一人当たり面積該当値テキスト">
          <a:extLst>
            <a:ext uri="{FF2B5EF4-FFF2-40B4-BE49-F238E27FC236}">
              <a16:creationId xmlns:a16="http://schemas.microsoft.com/office/drawing/2014/main" id="{A4CCE06E-EA16-4B85-8722-F54BF3E9859B}"/>
            </a:ext>
          </a:extLst>
        </xdr:cNvPr>
        <xdr:cNvSpPr txBox="1"/>
      </xdr:nvSpPr>
      <xdr:spPr>
        <a:xfrm>
          <a:off x="10515600" y="692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151130</xdr:rowOff>
    </xdr:from>
    <xdr:to>
      <xdr:col>50</xdr:col>
      <xdr:colOff>165100</xdr:colOff>
      <xdr:row>41</xdr:row>
      <xdr:rowOff>81280</xdr:rowOff>
    </xdr:to>
    <xdr:sp macro="" textlink="">
      <xdr:nvSpPr>
        <xdr:cNvPr id="129" name="楕円 128">
          <a:extLst>
            <a:ext uri="{FF2B5EF4-FFF2-40B4-BE49-F238E27FC236}">
              <a16:creationId xmlns:a16="http://schemas.microsoft.com/office/drawing/2014/main" id="{B772382C-4AF3-418C-B73D-FA0A0A93B20B}"/>
            </a:ext>
          </a:extLst>
        </xdr:cNvPr>
        <xdr:cNvSpPr/>
      </xdr:nvSpPr>
      <xdr:spPr>
        <a:xfrm>
          <a:off x="9588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28194</xdr:rowOff>
    </xdr:from>
    <xdr:to>
      <xdr:col>55</xdr:col>
      <xdr:colOff>0</xdr:colOff>
      <xdr:row>41</xdr:row>
      <xdr:rowOff>30480</xdr:rowOff>
    </xdr:to>
    <xdr:cxnSp macro="">
      <xdr:nvCxnSpPr>
        <xdr:cNvPr id="130" name="直線コネクタ 129">
          <a:extLst>
            <a:ext uri="{FF2B5EF4-FFF2-40B4-BE49-F238E27FC236}">
              <a16:creationId xmlns:a16="http://schemas.microsoft.com/office/drawing/2014/main" id="{A2F8A383-B5EA-4A78-BE1F-63B855547FDD}"/>
            </a:ext>
          </a:extLst>
        </xdr:cNvPr>
        <xdr:cNvCxnSpPr/>
      </xdr:nvCxnSpPr>
      <xdr:spPr>
        <a:xfrm flipV="1">
          <a:off x="9639300" y="705764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155702</xdr:rowOff>
    </xdr:from>
    <xdr:to>
      <xdr:col>46</xdr:col>
      <xdr:colOff>38100</xdr:colOff>
      <xdr:row>41</xdr:row>
      <xdr:rowOff>85852</xdr:rowOff>
    </xdr:to>
    <xdr:sp macro="" textlink="">
      <xdr:nvSpPr>
        <xdr:cNvPr id="131" name="楕円 130">
          <a:extLst>
            <a:ext uri="{FF2B5EF4-FFF2-40B4-BE49-F238E27FC236}">
              <a16:creationId xmlns:a16="http://schemas.microsoft.com/office/drawing/2014/main" id="{FB30B2B5-65D6-42FC-9BF6-2352DCC6C95D}"/>
            </a:ext>
          </a:extLst>
        </xdr:cNvPr>
        <xdr:cNvSpPr/>
      </xdr:nvSpPr>
      <xdr:spPr>
        <a:xfrm>
          <a:off x="8699500" y="701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30480</xdr:rowOff>
    </xdr:from>
    <xdr:to>
      <xdr:col>50</xdr:col>
      <xdr:colOff>114300</xdr:colOff>
      <xdr:row>41</xdr:row>
      <xdr:rowOff>35052</xdr:rowOff>
    </xdr:to>
    <xdr:cxnSp macro="">
      <xdr:nvCxnSpPr>
        <xdr:cNvPr id="132" name="直線コネクタ 131">
          <a:extLst>
            <a:ext uri="{FF2B5EF4-FFF2-40B4-BE49-F238E27FC236}">
              <a16:creationId xmlns:a16="http://schemas.microsoft.com/office/drawing/2014/main" id="{491498E3-915C-4823-87B1-D73B6BDA01D8}"/>
            </a:ext>
          </a:extLst>
        </xdr:cNvPr>
        <xdr:cNvCxnSpPr/>
      </xdr:nvCxnSpPr>
      <xdr:spPr>
        <a:xfrm flipV="1">
          <a:off x="8750300" y="705993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155702</xdr:rowOff>
    </xdr:from>
    <xdr:to>
      <xdr:col>41</xdr:col>
      <xdr:colOff>101600</xdr:colOff>
      <xdr:row>41</xdr:row>
      <xdr:rowOff>85852</xdr:rowOff>
    </xdr:to>
    <xdr:sp macro="" textlink="">
      <xdr:nvSpPr>
        <xdr:cNvPr id="133" name="楕円 132">
          <a:extLst>
            <a:ext uri="{FF2B5EF4-FFF2-40B4-BE49-F238E27FC236}">
              <a16:creationId xmlns:a16="http://schemas.microsoft.com/office/drawing/2014/main" id="{B4DF1B6A-C6D6-41E4-AF9E-ABCC34FD78DC}"/>
            </a:ext>
          </a:extLst>
        </xdr:cNvPr>
        <xdr:cNvSpPr/>
      </xdr:nvSpPr>
      <xdr:spPr>
        <a:xfrm>
          <a:off x="7810500" y="701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35052</xdr:rowOff>
    </xdr:from>
    <xdr:to>
      <xdr:col>45</xdr:col>
      <xdr:colOff>177800</xdr:colOff>
      <xdr:row>41</xdr:row>
      <xdr:rowOff>35052</xdr:rowOff>
    </xdr:to>
    <xdr:cxnSp macro="">
      <xdr:nvCxnSpPr>
        <xdr:cNvPr id="134" name="直線コネクタ 133">
          <a:extLst>
            <a:ext uri="{FF2B5EF4-FFF2-40B4-BE49-F238E27FC236}">
              <a16:creationId xmlns:a16="http://schemas.microsoft.com/office/drawing/2014/main" id="{12A05F28-A333-46EC-9646-E80CD18EB0A2}"/>
            </a:ext>
          </a:extLst>
        </xdr:cNvPr>
        <xdr:cNvCxnSpPr/>
      </xdr:nvCxnSpPr>
      <xdr:spPr>
        <a:xfrm>
          <a:off x="7861300" y="70645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155702</xdr:rowOff>
    </xdr:from>
    <xdr:to>
      <xdr:col>36</xdr:col>
      <xdr:colOff>165100</xdr:colOff>
      <xdr:row>41</xdr:row>
      <xdr:rowOff>85852</xdr:rowOff>
    </xdr:to>
    <xdr:sp macro="" textlink="">
      <xdr:nvSpPr>
        <xdr:cNvPr id="135" name="楕円 134">
          <a:extLst>
            <a:ext uri="{FF2B5EF4-FFF2-40B4-BE49-F238E27FC236}">
              <a16:creationId xmlns:a16="http://schemas.microsoft.com/office/drawing/2014/main" id="{04D0ACDB-5736-434A-AD04-F4E34E2B91D0}"/>
            </a:ext>
          </a:extLst>
        </xdr:cNvPr>
        <xdr:cNvSpPr/>
      </xdr:nvSpPr>
      <xdr:spPr>
        <a:xfrm>
          <a:off x="6921500" y="701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35052</xdr:rowOff>
    </xdr:from>
    <xdr:to>
      <xdr:col>41</xdr:col>
      <xdr:colOff>50800</xdr:colOff>
      <xdr:row>41</xdr:row>
      <xdr:rowOff>35052</xdr:rowOff>
    </xdr:to>
    <xdr:cxnSp macro="">
      <xdr:nvCxnSpPr>
        <xdr:cNvPr id="136" name="直線コネクタ 135">
          <a:extLst>
            <a:ext uri="{FF2B5EF4-FFF2-40B4-BE49-F238E27FC236}">
              <a16:creationId xmlns:a16="http://schemas.microsoft.com/office/drawing/2014/main" id="{FEE258F3-537C-487A-ACE3-DB6D8E4A69B7}"/>
            </a:ext>
          </a:extLst>
        </xdr:cNvPr>
        <xdr:cNvCxnSpPr/>
      </xdr:nvCxnSpPr>
      <xdr:spPr>
        <a:xfrm>
          <a:off x="6972300" y="70645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42943</xdr:rowOff>
    </xdr:from>
    <xdr:ext cx="469744" cy="259045"/>
    <xdr:sp macro="" textlink="">
      <xdr:nvSpPr>
        <xdr:cNvPr id="137" name="n_1aveValue【図書館】&#10;一人当たり面積">
          <a:extLst>
            <a:ext uri="{FF2B5EF4-FFF2-40B4-BE49-F238E27FC236}">
              <a16:creationId xmlns:a16="http://schemas.microsoft.com/office/drawing/2014/main" id="{664B6264-2B29-44EC-A1BC-98245363833B}"/>
            </a:ext>
          </a:extLst>
        </xdr:cNvPr>
        <xdr:cNvSpPr txBox="1"/>
      </xdr:nvSpPr>
      <xdr:spPr>
        <a:xfrm>
          <a:off x="93917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13225</xdr:rowOff>
    </xdr:from>
    <xdr:ext cx="469744" cy="259045"/>
    <xdr:sp macro="" textlink="">
      <xdr:nvSpPr>
        <xdr:cNvPr id="138" name="n_2aveValue【図書館】&#10;一人当たり面積">
          <a:extLst>
            <a:ext uri="{FF2B5EF4-FFF2-40B4-BE49-F238E27FC236}">
              <a16:creationId xmlns:a16="http://schemas.microsoft.com/office/drawing/2014/main" id="{A2F55E78-7F11-4C9E-A7F0-7B663422165F}"/>
            </a:ext>
          </a:extLst>
        </xdr:cNvPr>
        <xdr:cNvSpPr txBox="1"/>
      </xdr:nvSpPr>
      <xdr:spPr>
        <a:xfrm>
          <a:off x="8515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13225</xdr:rowOff>
    </xdr:from>
    <xdr:ext cx="469744" cy="259045"/>
    <xdr:sp macro="" textlink="">
      <xdr:nvSpPr>
        <xdr:cNvPr id="139" name="n_3aveValue【図書館】&#10;一人当たり面積">
          <a:extLst>
            <a:ext uri="{FF2B5EF4-FFF2-40B4-BE49-F238E27FC236}">
              <a16:creationId xmlns:a16="http://schemas.microsoft.com/office/drawing/2014/main" id="{7DFCFC80-C8FC-48CD-8C15-524CDDD3AA1F}"/>
            </a:ext>
          </a:extLst>
        </xdr:cNvPr>
        <xdr:cNvSpPr txBox="1"/>
      </xdr:nvSpPr>
      <xdr:spPr>
        <a:xfrm>
          <a:off x="7626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38371</xdr:rowOff>
    </xdr:from>
    <xdr:ext cx="469744" cy="259045"/>
    <xdr:sp macro="" textlink="">
      <xdr:nvSpPr>
        <xdr:cNvPr id="140" name="n_4aveValue【図書館】&#10;一人当たり面積">
          <a:extLst>
            <a:ext uri="{FF2B5EF4-FFF2-40B4-BE49-F238E27FC236}">
              <a16:creationId xmlns:a16="http://schemas.microsoft.com/office/drawing/2014/main" id="{C9D5BD88-1B18-4B1E-9470-E0DDD8362776}"/>
            </a:ext>
          </a:extLst>
        </xdr:cNvPr>
        <xdr:cNvSpPr txBox="1"/>
      </xdr:nvSpPr>
      <xdr:spPr>
        <a:xfrm>
          <a:off x="6737427" y="638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72407</xdr:rowOff>
    </xdr:from>
    <xdr:ext cx="469744" cy="259045"/>
    <xdr:sp macro="" textlink="">
      <xdr:nvSpPr>
        <xdr:cNvPr id="141" name="n_1mainValue【図書館】&#10;一人当たり面積">
          <a:extLst>
            <a:ext uri="{FF2B5EF4-FFF2-40B4-BE49-F238E27FC236}">
              <a16:creationId xmlns:a16="http://schemas.microsoft.com/office/drawing/2014/main" id="{F8D13A49-DF12-41B6-A286-F645BB28C221}"/>
            </a:ext>
          </a:extLst>
        </xdr:cNvPr>
        <xdr:cNvSpPr txBox="1"/>
      </xdr:nvSpPr>
      <xdr:spPr>
        <a:xfrm>
          <a:off x="9391727"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76979</xdr:rowOff>
    </xdr:from>
    <xdr:ext cx="469744" cy="259045"/>
    <xdr:sp macro="" textlink="">
      <xdr:nvSpPr>
        <xdr:cNvPr id="142" name="n_2mainValue【図書館】&#10;一人当たり面積">
          <a:extLst>
            <a:ext uri="{FF2B5EF4-FFF2-40B4-BE49-F238E27FC236}">
              <a16:creationId xmlns:a16="http://schemas.microsoft.com/office/drawing/2014/main" id="{09C9D29D-D78A-4936-B32B-7DCD47DE33CA}"/>
            </a:ext>
          </a:extLst>
        </xdr:cNvPr>
        <xdr:cNvSpPr txBox="1"/>
      </xdr:nvSpPr>
      <xdr:spPr>
        <a:xfrm>
          <a:off x="8515427" y="710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76979</xdr:rowOff>
    </xdr:from>
    <xdr:ext cx="469744" cy="259045"/>
    <xdr:sp macro="" textlink="">
      <xdr:nvSpPr>
        <xdr:cNvPr id="143" name="n_3mainValue【図書館】&#10;一人当たり面積">
          <a:extLst>
            <a:ext uri="{FF2B5EF4-FFF2-40B4-BE49-F238E27FC236}">
              <a16:creationId xmlns:a16="http://schemas.microsoft.com/office/drawing/2014/main" id="{4A08EAC8-15C7-4ABB-AB90-217F7CAF6146}"/>
            </a:ext>
          </a:extLst>
        </xdr:cNvPr>
        <xdr:cNvSpPr txBox="1"/>
      </xdr:nvSpPr>
      <xdr:spPr>
        <a:xfrm>
          <a:off x="7626427" y="710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76979</xdr:rowOff>
    </xdr:from>
    <xdr:ext cx="469744" cy="259045"/>
    <xdr:sp macro="" textlink="">
      <xdr:nvSpPr>
        <xdr:cNvPr id="144" name="n_4mainValue【図書館】&#10;一人当たり面積">
          <a:extLst>
            <a:ext uri="{FF2B5EF4-FFF2-40B4-BE49-F238E27FC236}">
              <a16:creationId xmlns:a16="http://schemas.microsoft.com/office/drawing/2014/main" id="{9290B405-B40D-4F7F-99B4-4AC56979BC33}"/>
            </a:ext>
          </a:extLst>
        </xdr:cNvPr>
        <xdr:cNvSpPr txBox="1"/>
      </xdr:nvSpPr>
      <xdr:spPr>
        <a:xfrm>
          <a:off x="6737427" y="710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3742AFAD-A937-4CBA-BAC0-6E02CBE6A0D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D2B72AC3-F8E3-4AE2-95BC-CEE6B9D8893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239C99D9-2DFB-487D-86C0-A30E9A91F92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74938A8E-DD27-4FE7-8FC8-22C270D4AA3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701E3A17-4E6F-4075-A383-FA22E4B8794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A30C65E8-55B1-4878-BCEB-C0A3C72B314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3497BAB2-F624-4FD9-A1F5-3E36A7ED26B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EB2125E4-0A47-4B52-B9FF-F8DAF68DDE7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D08EB4C1-DB58-47D5-B60C-C1832B3605A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BE8FCBCC-F5AF-4193-818D-EF4C56290AD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875104F6-EF69-43A3-913E-50709BFC1CE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A99CD52D-A78D-4DE7-AFEE-B73CBEE38D3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82D62E60-74E6-4C7E-84B7-B22A78AE469E}"/>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4BD90F20-603A-47F0-B225-86FD293D44D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257F0D70-41C8-4780-85AD-91490329746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040A5996-D460-4BBB-AC33-849BB022543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5E6E73EE-A0C6-40B2-820E-352D9664410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F62C080E-331A-41A4-A0DA-BFF33C8BEE01}"/>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28CC63D5-4C16-44F9-B83F-08D1F0AAE1F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47CED136-F0FF-48E6-BE84-97B80F7E6B4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a16="http://schemas.microsoft.com/office/drawing/2014/main" id="{A6149FC7-441F-4065-AD58-577DBD485381}"/>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1F54AC53-E57D-48CC-8B52-ED7C3146164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a:extLst>
            <a:ext uri="{FF2B5EF4-FFF2-40B4-BE49-F238E27FC236}">
              <a16:creationId xmlns:a16="http://schemas.microsoft.com/office/drawing/2014/main" id="{E7A946E8-6883-4002-A3F9-53C9682DE65D}"/>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17EF8F3E-09D9-4D00-AA36-2547F733DB3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169" name="直線コネクタ 168">
          <a:extLst>
            <a:ext uri="{FF2B5EF4-FFF2-40B4-BE49-F238E27FC236}">
              <a16:creationId xmlns:a16="http://schemas.microsoft.com/office/drawing/2014/main" id="{D6676957-0239-43FA-B9C4-D8FBB7155B22}"/>
            </a:ext>
          </a:extLst>
        </xdr:cNvPr>
        <xdr:cNvCxnSpPr/>
      </xdr:nvCxnSpPr>
      <xdr:spPr>
        <a:xfrm flipV="1">
          <a:off x="46348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0" name="【体育館・プール】&#10;有形固定資産減価償却率最小値テキスト">
          <a:extLst>
            <a:ext uri="{FF2B5EF4-FFF2-40B4-BE49-F238E27FC236}">
              <a16:creationId xmlns:a16="http://schemas.microsoft.com/office/drawing/2014/main" id="{923FA9D2-6ACE-4364-80BA-4DBA4B87BAF6}"/>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1" name="直線コネクタ 170">
          <a:extLst>
            <a:ext uri="{FF2B5EF4-FFF2-40B4-BE49-F238E27FC236}">
              <a16:creationId xmlns:a16="http://schemas.microsoft.com/office/drawing/2014/main" id="{A562AF90-D4D3-49A4-AF3D-4E6FD79BD018}"/>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384BD959-BEC4-44D7-817A-513DA0A2DBC1}"/>
            </a:ext>
          </a:extLst>
        </xdr:cNvPr>
        <xdr:cNvSpPr txBox="1"/>
      </xdr:nvSpPr>
      <xdr:spPr>
        <a:xfrm>
          <a:off x="46736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173" name="直線コネクタ 172">
          <a:extLst>
            <a:ext uri="{FF2B5EF4-FFF2-40B4-BE49-F238E27FC236}">
              <a16:creationId xmlns:a16="http://schemas.microsoft.com/office/drawing/2014/main" id="{96816334-E2AA-4683-9C42-12761F4378A9}"/>
            </a:ext>
          </a:extLst>
        </xdr:cNvPr>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87647</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6C70F24E-D1A9-4F84-B382-7EF5C1D2A2E5}"/>
            </a:ext>
          </a:extLst>
        </xdr:cNvPr>
        <xdr:cNvSpPr txBox="1"/>
      </xdr:nvSpPr>
      <xdr:spPr>
        <a:xfrm>
          <a:off x="4673600" y="1071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175" name="フローチャート: 判断 174">
          <a:extLst>
            <a:ext uri="{FF2B5EF4-FFF2-40B4-BE49-F238E27FC236}">
              <a16:creationId xmlns:a16="http://schemas.microsoft.com/office/drawing/2014/main" id="{8AD9BCAB-326F-4253-B720-6707F7B48AF8}"/>
            </a:ext>
          </a:extLst>
        </xdr:cNvPr>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176" name="フローチャート: 判断 175">
          <a:extLst>
            <a:ext uri="{FF2B5EF4-FFF2-40B4-BE49-F238E27FC236}">
              <a16:creationId xmlns:a16="http://schemas.microsoft.com/office/drawing/2014/main" id="{989211C5-82D3-4395-BE38-C9BE534104CB}"/>
            </a:ext>
          </a:extLst>
        </xdr:cNvPr>
        <xdr:cNvSpPr/>
      </xdr:nvSpPr>
      <xdr:spPr>
        <a:xfrm>
          <a:off x="3746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177" name="フローチャート: 判断 176">
          <a:extLst>
            <a:ext uri="{FF2B5EF4-FFF2-40B4-BE49-F238E27FC236}">
              <a16:creationId xmlns:a16="http://schemas.microsoft.com/office/drawing/2014/main" id="{9D8E0233-C156-400A-BEF5-9D2BA734B5B2}"/>
            </a:ext>
          </a:extLst>
        </xdr:cNvPr>
        <xdr:cNvSpPr/>
      </xdr:nvSpPr>
      <xdr:spPr>
        <a:xfrm>
          <a:off x="2857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78" name="フローチャート: 判断 177">
          <a:extLst>
            <a:ext uri="{FF2B5EF4-FFF2-40B4-BE49-F238E27FC236}">
              <a16:creationId xmlns:a16="http://schemas.microsoft.com/office/drawing/2014/main" id="{72804CE6-8301-40FA-AFAC-F8CB563F07A3}"/>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179" name="フローチャート: 判断 178">
          <a:extLst>
            <a:ext uri="{FF2B5EF4-FFF2-40B4-BE49-F238E27FC236}">
              <a16:creationId xmlns:a16="http://schemas.microsoft.com/office/drawing/2014/main" id="{670EBE39-042C-4BDF-8171-E4363E16993C}"/>
            </a:ext>
          </a:extLst>
        </xdr:cNvPr>
        <xdr:cNvSpPr/>
      </xdr:nvSpPr>
      <xdr:spPr>
        <a:xfrm>
          <a:off x="1079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8D0B994E-12FD-4FCB-BA75-76BBE57895E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CD109376-4CBE-458A-9ADB-E68A08DBEDA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6B59CE89-3410-41C4-B42A-ED65DEB2E65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B2AE647C-EE70-429B-86DD-54A4E4E76DC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6B93BCA-B862-455F-8F0A-E8EAD082C3F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99695</xdr:rowOff>
    </xdr:from>
    <xdr:to>
      <xdr:col>24</xdr:col>
      <xdr:colOff>114300</xdr:colOff>
      <xdr:row>63</xdr:row>
      <xdr:rowOff>29845</xdr:rowOff>
    </xdr:to>
    <xdr:sp macro="" textlink="">
      <xdr:nvSpPr>
        <xdr:cNvPr id="185" name="楕円 184">
          <a:extLst>
            <a:ext uri="{FF2B5EF4-FFF2-40B4-BE49-F238E27FC236}">
              <a16:creationId xmlns:a16="http://schemas.microsoft.com/office/drawing/2014/main" id="{3CBA177B-D4C0-4A1C-91F7-617D02A5EAC8}"/>
            </a:ext>
          </a:extLst>
        </xdr:cNvPr>
        <xdr:cNvSpPr/>
      </xdr:nvSpPr>
      <xdr:spPr>
        <a:xfrm>
          <a:off x="45847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122572</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93548035-EDAD-4DB8-A3C5-4C14BD802B80}"/>
            </a:ext>
          </a:extLst>
        </xdr:cNvPr>
        <xdr:cNvSpPr txBox="1"/>
      </xdr:nvSpPr>
      <xdr:spPr>
        <a:xfrm>
          <a:off x="4673600" y="10581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57785</xdr:rowOff>
    </xdr:from>
    <xdr:to>
      <xdr:col>20</xdr:col>
      <xdr:colOff>38100</xdr:colOff>
      <xdr:row>62</xdr:row>
      <xdr:rowOff>159385</xdr:rowOff>
    </xdr:to>
    <xdr:sp macro="" textlink="">
      <xdr:nvSpPr>
        <xdr:cNvPr id="187" name="楕円 186">
          <a:extLst>
            <a:ext uri="{FF2B5EF4-FFF2-40B4-BE49-F238E27FC236}">
              <a16:creationId xmlns:a16="http://schemas.microsoft.com/office/drawing/2014/main" id="{63866668-0152-4D2F-AFB4-D4A0C6D7D054}"/>
            </a:ext>
          </a:extLst>
        </xdr:cNvPr>
        <xdr:cNvSpPr/>
      </xdr:nvSpPr>
      <xdr:spPr>
        <a:xfrm>
          <a:off x="3746500" y="106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108585</xdr:rowOff>
    </xdr:from>
    <xdr:to>
      <xdr:col>24</xdr:col>
      <xdr:colOff>63500</xdr:colOff>
      <xdr:row>62</xdr:row>
      <xdr:rowOff>150495</xdr:rowOff>
    </xdr:to>
    <xdr:cxnSp macro="">
      <xdr:nvCxnSpPr>
        <xdr:cNvPr id="188" name="直線コネクタ 187">
          <a:extLst>
            <a:ext uri="{FF2B5EF4-FFF2-40B4-BE49-F238E27FC236}">
              <a16:creationId xmlns:a16="http://schemas.microsoft.com/office/drawing/2014/main" id="{AF23833A-65DE-45CE-9000-4A9858242D31}"/>
            </a:ext>
          </a:extLst>
        </xdr:cNvPr>
        <xdr:cNvCxnSpPr/>
      </xdr:nvCxnSpPr>
      <xdr:spPr>
        <a:xfrm>
          <a:off x="3797300" y="1073848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15875</xdr:rowOff>
    </xdr:from>
    <xdr:to>
      <xdr:col>15</xdr:col>
      <xdr:colOff>101600</xdr:colOff>
      <xdr:row>62</xdr:row>
      <xdr:rowOff>117475</xdr:rowOff>
    </xdr:to>
    <xdr:sp macro="" textlink="">
      <xdr:nvSpPr>
        <xdr:cNvPr id="189" name="楕円 188">
          <a:extLst>
            <a:ext uri="{FF2B5EF4-FFF2-40B4-BE49-F238E27FC236}">
              <a16:creationId xmlns:a16="http://schemas.microsoft.com/office/drawing/2014/main" id="{ED94DAF3-DE24-49F4-8AD7-BA66904D7BA1}"/>
            </a:ext>
          </a:extLst>
        </xdr:cNvPr>
        <xdr:cNvSpPr/>
      </xdr:nvSpPr>
      <xdr:spPr>
        <a:xfrm>
          <a:off x="28575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66675</xdr:rowOff>
    </xdr:from>
    <xdr:to>
      <xdr:col>19</xdr:col>
      <xdr:colOff>177800</xdr:colOff>
      <xdr:row>62</xdr:row>
      <xdr:rowOff>108585</xdr:rowOff>
    </xdr:to>
    <xdr:cxnSp macro="">
      <xdr:nvCxnSpPr>
        <xdr:cNvPr id="190" name="直線コネクタ 189">
          <a:extLst>
            <a:ext uri="{FF2B5EF4-FFF2-40B4-BE49-F238E27FC236}">
              <a16:creationId xmlns:a16="http://schemas.microsoft.com/office/drawing/2014/main" id="{B35446A9-2043-4C51-81D1-FA729F3068AB}"/>
            </a:ext>
          </a:extLst>
        </xdr:cNvPr>
        <xdr:cNvCxnSpPr/>
      </xdr:nvCxnSpPr>
      <xdr:spPr>
        <a:xfrm>
          <a:off x="2908300" y="106965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153035</xdr:rowOff>
    </xdr:from>
    <xdr:to>
      <xdr:col>10</xdr:col>
      <xdr:colOff>165100</xdr:colOff>
      <xdr:row>62</xdr:row>
      <xdr:rowOff>83185</xdr:rowOff>
    </xdr:to>
    <xdr:sp macro="" textlink="">
      <xdr:nvSpPr>
        <xdr:cNvPr id="191" name="楕円 190">
          <a:extLst>
            <a:ext uri="{FF2B5EF4-FFF2-40B4-BE49-F238E27FC236}">
              <a16:creationId xmlns:a16="http://schemas.microsoft.com/office/drawing/2014/main" id="{5F75E374-E45F-49BE-A35E-61BD8AC0EB9C}"/>
            </a:ext>
          </a:extLst>
        </xdr:cNvPr>
        <xdr:cNvSpPr/>
      </xdr:nvSpPr>
      <xdr:spPr>
        <a:xfrm>
          <a:off x="19685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32385</xdr:rowOff>
    </xdr:from>
    <xdr:to>
      <xdr:col>15</xdr:col>
      <xdr:colOff>50800</xdr:colOff>
      <xdr:row>62</xdr:row>
      <xdr:rowOff>66675</xdr:rowOff>
    </xdr:to>
    <xdr:cxnSp macro="">
      <xdr:nvCxnSpPr>
        <xdr:cNvPr id="192" name="直線コネクタ 191">
          <a:extLst>
            <a:ext uri="{FF2B5EF4-FFF2-40B4-BE49-F238E27FC236}">
              <a16:creationId xmlns:a16="http://schemas.microsoft.com/office/drawing/2014/main" id="{A5FEA6FD-733D-4B6D-A457-CB2A80EE3BC2}"/>
            </a:ext>
          </a:extLst>
        </xdr:cNvPr>
        <xdr:cNvCxnSpPr/>
      </xdr:nvCxnSpPr>
      <xdr:spPr>
        <a:xfrm>
          <a:off x="2019300" y="106622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101600</xdr:rowOff>
    </xdr:from>
    <xdr:to>
      <xdr:col>6</xdr:col>
      <xdr:colOff>38100</xdr:colOff>
      <xdr:row>61</xdr:row>
      <xdr:rowOff>31750</xdr:rowOff>
    </xdr:to>
    <xdr:sp macro="" textlink="">
      <xdr:nvSpPr>
        <xdr:cNvPr id="193" name="楕円 192">
          <a:extLst>
            <a:ext uri="{FF2B5EF4-FFF2-40B4-BE49-F238E27FC236}">
              <a16:creationId xmlns:a16="http://schemas.microsoft.com/office/drawing/2014/main" id="{C6300A54-DFF2-4E60-9112-DC2765CC9CC8}"/>
            </a:ext>
          </a:extLst>
        </xdr:cNvPr>
        <xdr:cNvSpPr/>
      </xdr:nvSpPr>
      <xdr:spPr>
        <a:xfrm>
          <a:off x="1079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152400</xdr:rowOff>
    </xdr:from>
    <xdr:to>
      <xdr:col>10</xdr:col>
      <xdr:colOff>114300</xdr:colOff>
      <xdr:row>62</xdr:row>
      <xdr:rowOff>32385</xdr:rowOff>
    </xdr:to>
    <xdr:cxnSp macro="">
      <xdr:nvCxnSpPr>
        <xdr:cNvPr id="194" name="直線コネクタ 193">
          <a:extLst>
            <a:ext uri="{FF2B5EF4-FFF2-40B4-BE49-F238E27FC236}">
              <a16:creationId xmlns:a16="http://schemas.microsoft.com/office/drawing/2014/main" id="{2E869A47-4EFD-481E-9959-166C36DA0331}"/>
            </a:ext>
          </a:extLst>
        </xdr:cNvPr>
        <xdr:cNvCxnSpPr/>
      </xdr:nvCxnSpPr>
      <xdr:spPr>
        <a:xfrm>
          <a:off x="1130300" y="10439400"/>
          <a:ext cx="8890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82567</xdr:rowOff>
    </xdr:from>
    <xdr:ext cx="405111" cy="259045"/>
    <xdr:sp macro="" textlink="">
      <xdr:nvSpPr>
        <xdr:cNvPr id="195" name="n_1aveValue【体育館・プール】&#10;有形固定資産減価償却率">
          <a:extLst>
            <a:ext uri="{FF2B5EF4-FFF2-40B4-BE49-F238E27FC236}">
              <a16:creationId xmlns:a16="http://schemas.microsoft.com/office/drawing/2014/main" id="{8F54188C-AA98-4E9F-A5D0-A11734CC9734}"/>
            </a:ext>
          </a:extLst>
        </xdr:cNvPr>
        <xdr:cNvSpPr txBox="1"/>
      </xdr:nvSpPr>
      <xdr:spPr>
        <a:xfrm>
          <a:off x="35820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111142</xdr:rowOff>
    </xdr:from>
    <xdr:ext cx="405111" cy="259045"/>
    <xdr:sp macro="" textlink="">
      <xdr:nvSpPr>
        <xdr:cNvPr id="196" name="n_2aveValue【体育館・プール】&#10;有形固定資産減価償却率">
          <a:extLst>
            <a:ext uri="{FF2B5EF4-FFF2-40B4-BE49-F238E27FC236}">
              <a16:creationId xmlns:a16="http://schemas.microsoft.com/office/drawing/2014/main" id="{86590396-E314-4FAC-AC4A-F458F28D7003}"/>
            </a:ext>
          </a:extLst>
        </xdr:cNvPr>
        <xdr:cNvSpPr txBox="1"/>
      </xdr:nvSpPr>
      <xdr:spPr>
        <a:xfrm>
          <a:off x="2705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197" name="n_3aveValue【体育館・プール】&#10;有形固定資産減価償却率">
          <a:extLst>
            <a:ext uri="{FF2B5EF4-FFF2-40B4-BE49-F238E27FC236}">
              <a16:creationId xmlns:a16="http://schemas.microsoft.com/office/drawing/2014/main" id="{AA802D16-01D8-4664-9A43-5213CD9871FF}"/>
            </a:ext>
          </a:extLst>
        </xdr:cNvPr>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8272</xdr:rowOff>
    </xdr:from>
    <xdr:ext cx="405111" cy="259045"/>
    <xdr:sp macro="" textlink="">
      <xdr:nvSpPr>
        <xdr:cNvPr id="198" name="n_4aveValue【体育館・プール】&#10;有形固定資産減価償却率">
          <a:extLst>
            <a:ext uri="{FF2B5EF4-FFF2-40B4-BE49-F238E27FC236}">
              <a16:creationId xmlns:a16="http://schemas.microsoft.com/office/drawing/2014/main" id="{5B86F13A-4280-4ACC-83C7-503C5703EDB1}"/>
            </a:ext>
          </a:extLst>
        </xdr:cNvPr>
        <xdr:cNvSpPr txBox="1"/>
      </xdr:nvSpPr>
      <xdr:spPr>
        <a:xfrm>
          <a:off x="927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150512</xdr:rowOff>
    </xdr:from>
    <xdr:ext cx="405111" cy="259045"/>
    <xdr:sp macro="" textlink="">
      <xdr:nvSpPr>
        <xdr:cNvPr id="199" name="n_1mainValue【体育館・プール】&#10;有形固定資産減価償却率">
          <a:extLst>
            <a:ext uri="{FF2B5EF4-FFF2-40B4-BE49-F238E27FC236}">
              <a16:creationId xmlns:a16="http://schemas.microsoft.com/office/drawing/2014/main" id="{5323534E-1745-4FB3-8D50-CC79E381DA73}"/>
            </a:ext>
          </a:extLst>
        </xdr:cNvPr>
        <xdr:cNvSpPr txBox="1"/>
      </xdr:nvSpPr>
      <xdr:spPr>
        <a:xfrm>
          <a:off x="3582044"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108602</xdr:rowOff>
    </xdr:from>
    <xdr:ext cx="405111" cy="259045"/>
    <xdr:sp macro="" textlink="">
      <xdr:nvSpPr>
        <xdr:cNvPr id="200" name="n_2mainValue【体育館・プール】&#10;有形固定資産減価償却率">
          <a:extLst>
            <a:ext uri="{FF2B5EF4-FFF2-40B4-BE49-F238E27FC236}">
              <a16:creationId xmlns:a16="http://schemas.microsoft.com/office/drawing/2014/main" id="{12590DF6-ADB6-4631-BA30-53308F18C28D}"/>
            </a:ext>
          </a:extLst>
        </xdr:cNvPr>
        <xdr:cNvSpPr txBox="1"/>
      </xdr:nvSpPr>
      <xdr:spPr>
        <a:xfrm>
          <a:off x="2705744" y="1073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74312</xdr:rowOff>
    </xdr:from>
    <xdr:ext cx="405111" cy="259045"/>
    <xdr:sp macro="" textlink="">
      <xdr:nvSpPr>
        <xdr:cNvPr id="201" name="n_3mainValue【体育館・プール】&#10;有形固定資産減価償却率">
          <a:extLst>
            <a:ext uri="{FF2B5EF4-FFF2-40B4-BE49-F238E27FC236}">
              <a16:creationId xmlns:a16="http://schemas.microsoft.com/office/drawing/2014/main" id="{B3792B46-9230-46D1-95B6-0769F614FE12}"/>
            </a:ext>
          </a:extLst>
        </xdr:cNvPr>
        <xdr:cNvSpPr txBox="1"/>
      </xdr:nvSpPr>
      <xdr:spPr>
        <a:xfrm>
          <a:off x="18167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22877</xdr:rowOff>
    </xdr:from>
    <xdr:ext cx="405111" cy="259045"/>
    <xdr:sp macro="" textlink="">
      <xdr:nvSpPr>
        <xdr:cNvPr id="202" name="n_4mainValue【体育館・プール】&#10;有形固定資産減価償却率">
          <a:extLst>
            <a:ext uri="{FF2B5EF4-FFF2-40B4-BE49-F238E27FC236}">
              <a16:creationId xmlns:a16="http://schemas.microsoft.com/office/drawing/2014/main" id="{1DD91CB1-BFA7-4535-8C20-717C51B36CA4}"/>
            </a:ext>
          </a:extLst>
        </xdr:cNvPr>
        <xdr:cNvSpPr txBox="1"/>
      </xdr:nvSpPr>
      <xdr:spPr>
        <a:xfrm>
          <a:off x="927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93585363-3571-481C-87BD-F20BBAD247D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C2BEB75D-EAA9-4C09-99E1-40DE156FA06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A7C76BE2-F478-4891-800A-CE304393DB6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14DCF81B-7530-4F01-9263-091383B13AB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88DE06EB-6EA7-44A6-BBDB-599EB08CE85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0FEC3189-7E3E-47E0-8365-6CC48D76B0C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8B344D65-8287-42A0-A115-BE009CEA282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9733CADC-2DFB-41A7-B064-CDD71B63B7E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1503DAFA-FF3A-4901-8CDF-C89F3F3AD72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2F4F9622-EA8A-448F-8323-57B83AF8A4F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a:extLst>
            <a:ext uri="{FF2B5EF4-FFF2-40B4-BE49-F238E27FC236}">
              <a16:creationId xmlns:a16="http://schemas.microsoft.com/office/drawing/2014/main" id="{AAC343E6-B195-45ED-A149-3C42E29E864F}"/>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a:extLst>
            <a:ext uri="{FF2B5EF4-FFF2-40B4-BE49-F238E27FC236}">
              <a16:creationId xmlns:a16="http://schemas.microsoft.com/office/drawing/2014/main" id="{8CBD6CA6-0255-4439-A6C8-4CCFC4ED58CE}"/>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a:extLst>
            <a:ext uri="{FF2B5EF4-FFF2-40B4-BE49-F238E27FC236}">
              <a16:creationId xmlns:a16="http://schemas.microsoft.com/office/drawing/2014/main" id="{0E92998A-7E22-4D51-8558-2A2F0D513EA2}"/>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a:extLst>
            <a:ext uri="{FF2B5EF4-FFF2-40B4-BE49-F238E27FC236}">
              <a16:creationId xmlns:a16="http://schemas.microsoft.com/office/drawing/2014/main" id="{F59B7339-F360-4FDA-9840-79122CEED52F}"/>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a:extLst>
            <a:ext uri="{FF2B5EF4-FFF2-40B4-BE49-F238E27FC236}">
              <a16:creationId xmlns:a16="http://schemas.microsoft.com/office/drawing/2014/main" id="{BC49C357-139E-4978-9504-9B61DB518FF7}"/>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a:extLst>
            <a:ext uri="{FF2B5EF4-FFF2-40B4-BE49-F238E27FC236}">
              <a16:creationId xmlns:a16="http://schemas.microsoft.com/office/drawing/2014/main" id="{39F29085-2C5C-4A21-80C6-B71237BD1067}"/>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a:extLst>
            <a:ext uri="{FF2B5EF4-FFF2-40B4-BE49-F238E27FC236}">
              <a16:creationId xmlns:a16="http://schemas.microsoft.com/office/drawing/2014/main" id="{96AA5A15-1B0A-4B3F-831C-E804937A7A11}"/>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a:extLst>
            <a:ext uri="{FF2B5EF4-FFF2-40B4-BE49-F238E27FC236}">
              <a16:creationId xmlns:a16="http://schemas.microsoft.com/office/drawing/2014/main" id="{D6EEFFAB-18A8-448C-99F9-F2FB7FEEE943}"/>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a:extLst>
            <a:ext uri="{FF2B5EF4-FFF2-40B4-BE49-F238E27FC236}">
              <a16:creationId xmlns:a16="http://schemas.microsoft.com/office/drawing/2014/main" id="{B7481ECE-719F-4F78-81A7-14F14DA299F8}"/>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a:extLst>
            <a:ext uri="{FF2B5EF4-FFF2-40B4-BE49-F238E27FC236}">
              <a16:creationId xmlns:a16="http://schemas.microsoft.com/office/drawing/2014/main" id="{E4E0A2DC-DC0D-4020-9459-900C8A7427AE}"/>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a:extLst>
            <a:ext uri="{FF2B5EF4-FFF2-40B4-BE49-F238E27FC236}">
              <a16:creationId xmlns:a16="http://schemas.microsoft.com/office/drawing/2014/main" id="{B9438B8C-8782-4375-9D31-6F2FC10D028D}"/>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a:extLst>
            <a:ext uri="{FF2B5EF4-FFF2-40B4-BE49-F238E27FC236}">
              <a16:creationId xmlns:a16="http://schemas.microsoft.com/office/drawing/2014/main" id="{CF362851-046B-4941-85C4-D4D176DD7D6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7087260E-53CD-4214-8CA0-EEFEC7CFCD8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F911E81-AB80-4FDB-9DE0-8676B080AAC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61A43A50-69B4-4E72-8CE7-7E5AFFD33AA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228" name="直線コネクタ 227">
          <a:extLst>
            <a:ext uri="{FF2B5EF4-FFF2-40B4-BE49-F238E27FC236}">
              <a16:creationId xmlns:a16="http://schemas.microsoft.com/office/drawing/2014/main" id="{8B496303-DB7A-4645-B590-3B72491ACC77}"/>
            </a:ext>
          </a:extLst>
        </xdr:cNvPr>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229" name="【体育館・プール】&#10;一人当たり面積最小値テキスト">
          <a:extLst>
            <a:ext uri="{FF2B5EF4-FFF2-40B4-BE49-F238E27FC236}">
              <a16:creationId xmlns:a16="http://schemas.microsoft.com/office/drawing/2014/main" id="{EDB82BF5-118F-4164-B862-C69A25C473EC}"/>
            </a:ext>
          </a:extLst>
        </xdr:cNvPr>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230" name="直線コネクタ 229">
          <a:extLst>
            <a:ext uri="{FF2B5EF4-FFF2-40B4-BE49-F238E27FC236}">
              <a16:creationId xmlns:a16="http://schemas.microsoft.com/office/drawing/2014/main" id="{63E78A74-FC33-4AB4-8EEE-BBAB40E23AA7}"/>
            </a:ext>
          </a:extLst>
        </xdr:cNvPr>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231" name="【体育館・プール】&#10;一人当たり面積最大値テキスト">
          <a:extLst>
            <a:ext uri="{FF2B5EF4-FFF2-40B4-BE49-F238E27FC236}">
              <a16:creationId xmlns:a16="http://schemas.microsoft.com/office/drawing/2014/main" id="{735240B5-8E40-45C8-AD24-FC9705F3ECDF}"/>
            </a:ext>
          </a:extLst>
        </xdr:cNvPr>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232" name="直線コネクタ 231">
          <a:extLst>
            <a:ext uri="{FF2B5EF4-FFF2-40B4-BE49-F238E27FC236}">
              <a16:creationId xmlns:a16="http://schemas.microsoft.com/office/drawing/2014/main" id="{6615E968-9716-4ECF-8063-A689026FA19F}"/>
            </a:ext>
          </a:extLst>
        </xdr:cNvPr>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68053</xdr:rowOff>
    </xdr:from>
    <xdr:ext cx="469744" cy="259045"/>
    <xdr:sp macro="" textlink="">
      <xdr:nvSpPr>
        <xdr:cNvPr id="233" name="【体育館・プール】&#10;一人当たり面積平均値テキスト">
          <a:extLst>
            <a:ext uri="{FF2B5EF4-FFF2-40B4-BE49-F238E27FC236}">
              <a16:creationId xmlns:a16="http://schemas.microsoft.com/office/drawing/2014/main" id="{DDEE5D97-88C6-4AAC-AAA8-C023554E23ED}"/>
            </a:ext>
          </a:extLst>
        </xdr:cNvPr>
        <xdr:cNvSpPr txBox="1"/>
      </xdr:nvSpPr>
      <xdr:spPr>
        <a:xfrm>
          <a:off x="10515600" y="1069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234" name="フローチャート: 判断 233">
          <a:extLst>
            <a:ext uri="{FF2B5EF4-FFF2-40B4-BE49-F238E27FC236}">
              <a16:creationId xmlns:a16="http://schemas.microsoft.com/office/drawing/2014/main" id="{3B1D2C4C-E5FD-4DAA-A6AD-D046BFE313A1}"/>
            </a:ext>
          </a:extLst>
        </xdr:cNvPr>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235" name="フローチャート: 判断 234">
          <a:extLst>
            <a:ext uri="{FF2B5EF4-FFF2-40B4-BE49-F238E27FC236}">
              <a16:creationId xmlns:a16="http://schemas.microsoft.com/office/drawing/2014/main" id="{93E64F83-5687-4476-8920-CAAB3CE60696}"/>
            </a:ext>
          </a:extLst>
        </xdr:cNvPr>
        <xdr:cNvSpPr/>
      </xdr:nvSpPr>
      <xdr:spPr>
        <a:xfrm>
          <a:off x="9588500" y="1070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236" name="フローチャート: 判断 235">
          <a:extLst>
            <a:ext uri="{FF2B5EF4-FFF2-40B4-BE49-F238E27FC236}">
              <a16:creationId xmlns:a16="http://schemas.microsoft.com/office/drawing/2014/main" id="{FDB9864D-DAB0-4037-9182-1F904634281E}"/>
            </a:ext>
          </a:extLst>
        </xdr:cNvPr>
        <xdr:cNvSpPr/>
      </xdr:nvSpPr>
      <xdr:spPr>
        <a:xfrm>
          <a:off x="8699500" y="1072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237" name="フローチャート: 判断 236">
          <a:extLst>
            <a:ext uri="{FF2B5EF4-FFF2-40B4-BE49-F238E27FC236}">
              <a16:creationId xmlns:a16="http://schemas.microsoft.com/office/drawing/2014/main" id="{B48144DC-506A-4D10-A3DF-7BEA2C82F1B8}"/>
            </a:ext>
          </a:extLst>
        </xdr:cNvPr>
        <xdr:cNvSpPr/>
      </xdr:nvSpPr>
      <xdr:spPr>
        <a:xfrm>
          <a:off x="7810500" y="107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238" name="フローチャート: 判断 237">
          <a:extLst>
            <a:ext uri="{FF2B5EF4-FFF2-40B4-BE49-F238E27FC236}">
              <a16:creationId xmlns:a16="http://schemas.microsoft.com/office/drawing/2014/main" id="{2C1511CB-2C77-40F6-B9A8-D030E0DE9F32}"/>
            </a:ext>
          </a:extLst>
        </xdr:cNvPr>
        <xdr:cNvSpPr/>
      </xdr:nvSpPr>
      <xdr:spPr>
        <a:xfrm>
          <a:off x="6921500" y="1071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A6EBFEEB-1F17-4098-8824-FAA17E79F45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B2AB7A5F-8AAF-4E13-B65A-77DBE9DC882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757CEA72-6F4F-4000-9DF3-D0018C20F1E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7414887-750C-4096-8352-357E8F3633C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445E5F0-1505-4E2A-8FBB-7ED172DEBAB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14188</xdr:rowOff>
    </xdr:from>
    <xdr:to>
      <xdr:col>55</xdr:col>
      <xdr:colOff>50800</xdr:colOff>
      <xdr:row>62</xdr:row>
      <xdr:rowOff>115788</xdr:rowOff>
    </xdr:to>
    <xdr:sp macro="" textlink="">
      <xdr:nvSpPr>
        <xdr:cNvPr id="244" name="楕円 243">
          <a:extLst>
            <a:ext uri="{FF2B5EF4-FFF2-40B4-BE49-F238E27FC236}">
              <a16:creationId xmlns:a16="http://schemas.microsoft.com/office/drawing/2014/main" id="{6F560CF6-9DEF-491E-B90D-8C0820855F2E}"/>
            </a:ext>
          </a:extLst>
        </xdr:cNvPr>
        <xdr:cNvSpPr/>
      </xdr:nvSpPr>
      <xdr:spPr>
        <a:xfrm>
          <a:off x="10426700" y="1064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37065</xdr:rowOff>
    </xdr:from>
    <xdr:ext cx="469744" cy="259045"/>
    <xdr:sp macro="" textlink="">
      <xdr:nvSpPr>
        <xdr:cNvPr id="245" name="【体育館・プール】&#10;一人当たり面積該当値テキスト">
          <a:extLst>
            <a:ext uri="{FF2B5EF4-FFF2-40B4-BE49-F238E27FC236}">
              <a16:creationId xmlns:a16="http://schemas.microsoft.com/office/drawing/2014/main" id="{7FBFA2E8-A405-48CF-A4AF-AC2AAD11B715}"/>
            </a:ext>
          </a:extLst>
        </xdr:cNvPr>
        <xdr:cNvSpPr txBox="1"/>
      </xdr:nvSpPr>
      <xdr:spPr>
        <a:xfrm>
          <a:off x="10515600" y="10495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21372</xdr:rowOff>
    </xdr:from>
    <xdr:to>
      <xdr:col>50</xdr:col>
      <xdr:colOff>165100</xdr:colOff>
      <xdr:row>62</xdr:row>
      <xdr:rowOff>122972</xdr:rowOff>
    </xdr:to>
    <xdr:sp macro="" textlink="">
      <xdr:nvSpPr>
        <xdr:cNvPr id="246" name="楕円 245">
          <a:extLst>
            <a:ext uri="{FF2B5EF4-FFF2-40B4-BE49-F238E27FC236}">
              <a16:creationId xmlns:a16="http://schemas.microsoft.com/office/drawing/2014/main" id="{DA47FCFA-8252-460B-9C2E-DFB06A13CA9D}"/>
            </a:ext>
          </a:extLst>
        </xdr:cNvPr>
        <xdr:cNvSpPr/>
      </xdr:nvSpPr>
      <xdr:spPr>
        <a:xfrm>
          <a:off x="9588500" y="106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64988</xdr:rowOff>
    </xdr:from>
    <xdr:to>
      <xdr:col>55</xdr:col>
      <xdr:colOff>0</xdr:colOff>
      <xdr:row>62</xdr:row>
      <xdr:rowOff>72172</xdr:rowOff>
    </xdr:to>
    <xdr:cxnSp macro="">
      <xdr:nvCxnSpPr>
        <xdr:cNvPr id="247" name="直線コネクタ 246">
          <a:extLst>
            <a:ext uri="{FF2B5EF4-FFF2-40B4-BE49-F238E27FC236}">
              <a16:creationId xmlns:a16="http://schemas.microsoft.com/office/drawing/2014/main" id="{9386B925-CCC4-48B2-9AED-5601B2F77687}"/>
            </a:ext>
          </a:extLst>
        </xdr:cNvPr>
        <xdr:cNvCxnSpPr/>
      </xdr:nvCxnSpPr>
      <xdr:spPr>
        <a:xfrm flipV="1">
          <a:off x="9639300" y="10694888"/>
          <a:ext cx="8382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39987</xdr:rowOff>
    </xdr:from>
    <xdr:to>
      <xdr:col>46</xdr:col>
      <xdr:colOff>38100</xdr:colOff>
      <xdr:row>62</xdr:row>
      <xdr:rowOff>141587</xdr:rowOff>
    </xdr:to>
    <xdr:sp macro="" textlink="">
      <xdr:nvSpPr>
        <xdr:cNvPr id="248" name="楕円 247">
          <a:extLst>
            <a:ext uri="{FF2B5EF4-FFF2-40B4-BE49-F238E27FC236}">
              <a16:creationId xmlns:a16="http://schemas.microsoft.com/office/drawing/2014/main" id="{A6832D28-13BC-4551-BDC1-FBD87C648E86}"/>
            </a:ext>
          </a:extLst>
        </xdr:cNvPr>
        <xdr:cNvSpPr/>
      </xdr:nvSpPr>
      <xdr:spPr>
        <a:xfrm>
          <a:off x="8699500" y="1066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72172</xdr:rowOff>
    </xdr:from>
    <xdr:to>
      <xdr:col>50</xdr:col>
      <xdr:colOff>114300</xdr:colOff>
      <xdr:row>62</xdr:row>
      <xdr:rowOff>90787</xdr:rowOff>
    </xdr:to>
    <xdr:cxnSp macro="">
      <xdr:nvCxnSpPr>
        <xdr:cNvPr id="249" name="直線コネクタ 248">
          <a:extLst>
            <a:ext uri="{FF2B5EF4-FFF2-40B4-BE49-F238E27FC236}">
              <a16:creationId xmlns:a16="http://schemas.microsoft.com/office/drawing/2014/main" id="{30BD14F0-A0C3-4D12-AA1D-8E9B9F94551E}"/>
            </a:ext>
          </a:extLst>
        </xdr:cNvPr>
        <xdr:cNvCxnSpPr/>
      </xdr:nvCxnSpPr>
      <xdr:spPr>
        <a:xfrm flipV="1">
          <a:off x="8750300" y="10702072"/>
          <a:ext cx="8890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41293</xdr:rowOff>
    </xdr:from>
    <xdr:to>
      <xdr:col>41</xdr:col>
      <xdr:colOff>101600</xdr:colOff>
      <xdr:row>62</xdr:row>
      <xdr:rowOff>142893</xdr:rowOff>
    </xdr:to>
    <xdr:sp macro="" textlink="">
      <xdr:nvSpPr>
        <xdr:cNvPr id="250" name="楕円 249">
          <a:extLst>
            <a:ext uri="{FF2B5EF4-FFF2-40B4-BE49-F238E27FC236}">
              <a16:creationId xmlns:a16="http://schemas.microsoft.com/office/drawing/2014/main" id="{AE9CA295-8241-4949-ABA4-270429FEFC9E}"/>
            </a:ext>
          </a:extLst>
        </xdr:cNvPr>
        <xdr:cNvSpPr/>
      </xdr:nvSpPr>
      <xdr:spPr>
        <a:xfrm>
          <a:off x="7810500" y="1067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90787</xdr:rowOff>
    </xdr:from>
    <xdr:to>
      <xdr:col>45</xdr:col>
      <xdr:colOff>177800</xdr:colOff>
      <xdr:row>62</xdr:row>
      <xdr:rowOff>92093</xdr:rowOff>
    </xdr:to>
    <xdr:cxnSp macro="">
      <xdr:nvCxnSpPr>
        <xdr:cNvPr id="251" name="直線コネクタ 250">
          <a:extLst>
            <a:ext uri="{FF2B5EF4-FFF2-40B4-BE49-F238E27FC236}">
              <a16:creationId xmlns:a16="http://schemas.microsoft.com/office/drawing/2014/main" id="{E915D9BA-158C-4297-98B4-1060620EFC88}"/>
            </a:ext>
          </a:extLst>
        </xdr:cNvPr>
        <xdr:cNvCxnSpPr/>
      </xdr:nvCxnSpPr>
      <xdr:spPr>
        <a:xfrm flipV="1">
          <a:off x="7861300" y="10720687"/>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15821</xdr:rowOff>
    </xdr:from>
    <xdr:to>
      <xdr:col>36</xdr:col>
      <xdr:colOff>165100</xdr:colOff>
      <xdr:row>59</xdr:row>
      <xdr:rowOff>117421</xdr:rowOff>
    </xdr:to>
    <xdr:sp macro="" textlink="">
      <xdr:nvSpPr>
        <xdr:cNvPr id="252" name="楕円 251">
          <a:extLst>
            <a:ext uri="{FF2B5EF4-FFF2-40B4-BE49-F238E27FC236}">
              <a16:creationId xmlns:a16="http://schemas.microsoft.com/office/drawing/2014/main" id="{368EBA24-E1B2-4919-A948-4BD52D8C73AA}"/>
            </a:ext>
          </a:extLst>
        </xdr:cNvPr>
        <xdr:cNvSpPr/>
      </xdr:nvSpPr>
      <xdr:spPr>
        <a:xfrm>
          <a:off x="6921500" y="1013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66621</xdr:rowOff>
    </xdr:from>
    <xdr:to>
      <xdr:col>41</xdr:col>
      <xdr:colOff>50800</xdr:colOff>
      <xdr:row>62</xdr:row>
      <xdr:rowOff>92093</xdr:rowOff>
    </xdr:to>
    <xdr:cxnSp macro="">
      <xdr:nvCxnSpPr>
        <xdr:cNvPr id="253" name="直線コネクタ 252">
          <a:extLst>
            <a:ext uri="{FF2B5EF4-FFF2-40B4-BE49-F238E27FC236}">
              <a16:creationId xmlns:a16="http://schemas.microsoft.com/office/drawing/2014/main" id="{7757B301-C9E8-4DB8-9DD6-99105B47971B}"/>
            </a:ext>
          </a:extLst>
        </xdr:cNvPr>
        <xdr:cNvCxnSpPr/>
      </xdr:nvCxnSpPr>
      <xdr:spPr>
        <a:xfrm>
          <a:off x="6972300" y="10182171"/>
          <a:ext cx="889000" cy="53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167984</xdr:rowOff>
    </xdr:from>
    <xdr:ext cx="469744" cy="259045"/>
    <xdr:sp macro="" textlink="">
      <xdr:nvSpPr>
        <xdr:cNvPr id="254" name="n_1aveValue【体育館・プール】&#10;一人当たり面積">
          <a:extLst>
            <a:ext uri="{FF2B5EF4-FFF2-40B4-BE49-F238E27FC236}">
              <a16:creationId xmlns:a16="http://schemas.microsoft.com/office/drawing/2014/main" id="{7810B94F-6756-4E87-9FDC-3F7A36AEAB17}"/>
            </a:ext>
          </a:extLst>
        </xdr:cNvPr>
        <xdr:cNvSpPr txBox="1"/>
      </xdr:nvSpPr>
      <xdr:spPr>
        <a:xfrm>
          <a:off x="9391727" y="107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14822</xdr:rowOff>
    </xdr:from>
    <xdr:ext cx="469744" cy="259045"/>
    <xdr:sp macro="" textlink="">
      <xdr:nvSpPr>
        <xdr:cNvPr id="255" name="n_2aveValue【体育館・プール】&#10;一人当たり面積">
          <a:extLst>
            <a:ext uri="{FF2B5EF4-FFF2-40B4-BE49-F238E27FC236}">
              <a16:creationId xmlns:a16="http://schemas.microsoft.com/office/drawing/2014/main" id="{19A51193-752B-487A-AFE3-95A3C8B2A9E7}"/>
            </a:ext>
          </a:extLst>
        </xdr:cNvPr>
        <xdr:cNvSpPr txBox="1"/>
      </xdr:nvSpPr>
      <xdr:spPr>
        <a:xfrm>
          <a:off x="8515427" y="1081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170923</xdr:rowOff>
    </xdr:from>
    <xdr:ext cx="469744" cy="259045"/>
    <xdr:sp macro="" textlink="">
      <xdr:nvSpPr>
        <xdr:cNvPr id="256" name="n_3aveValue【体育館・プール】&#10;一人当たり面積">
          <a:extLst>
            <a:ext uri="{FF2B5EF4-FFF2-40B4-BE49-F238E27FC236}">
              <a16:creationId xmlns:a16="http://schemas.microsoft.com/office/drawing/2014/main" id="{72E86AD8-FE3A-4308-ADB3-51D39E845BE5}"/>
            </a:ext>
          </a:extLst>
        </xdr:cNvPr>
        <xdr:cNvSpPr txBox="1"/>
      </xdr:nvSpPr>
      <xdr:spPr>
        <a:xfrm>
          <a:off x="7626427" y="1080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1432</xdr:rowOff>
    </xdr:from>
    <xdr:ext cx="469744" cy="259045"/>
    <xdr:sp macro="" textlink="">
      <xdr:nvSpPr>
        <xdr:cNvPr id="257" name="n_4aveValue【体育館・プール】&#10;一人当たり面積">
          <a:extLst>
            <a:ext uri="{FF2B5EF4-FFF2-40B4-BE49-F238E27FC236}">
              <a16:creationId xmlns:a16="http://schemas.microsoft.com/office/drawing/2014/main" id="{A4D13458-E85E-41C2-88C0-D765FD76D15E}"/>
            </a:ext>
          </a:extLst>
        </xdr:cNvPr>
        <xdr:cNvSpPr txBox="1"/>
      </xdr:nvSpPr>
      <xdr:spPr>
        <a:xfrm>
          <a:off x="6737427" y="1080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139499</xdr:rowOff>
    </xdr:from>
    <xdr:ext cx="469744" cy="259045"/>
    <xdr:sp macro="" textlink="">
      <xdr:nvSpPr>
        <xdr:cNvPr id="258" name="n_1mainValue【体育館・プール】&#10;一人当たり面積">
          <a:extLst>
            <a:ext uri="{FF2B5EF4-FFF2-40B4-BE49-F238E27FC236}">
              <a16:creationId xmlns:a16="http://schemas.microsoft.com/office/drawing/2014/main" id="{91D749C2-8958-4FAD-9820-104883449C81}"/>
            </a:ext>
          </a:extLst>
        </xdr:cNvPr>
        <xdr:cNvSpPr txBox="1"/>
      </xdr:nvSpPr>
      <xdr:spPr>
        <a:xfrm>
          <a:off x="9391727" y="1042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158114</xdr:rowOff>
    </xdr:from>
    <xdr:ext cx="469744" cy="259045"/>
    <xdr:sp macro="" textlink="">
      <xdr:nvSpPr>
        <xdr:cNvPr id="259" name="n_2mainValue【体育館・プール】&#10;一人当たり面積">
          <a:extLst>
            <a:ext uri="{FF2B5EF4-FFF2-40B4-BE49-F238E27FC236}">
              <a16:creationId xmlns:a16="http://schemas.microsoft.com/office/drawing/2014/main" id="{F23BAE19-DC80-4A0C-8DA0-0F359F4089D3}"/>
            </a:ext>
          </a:extLst>
        </xdr:cNvPr>
        <xdr:cNvSpPr txBox="1"/>
      </xdr:nvSpPr>
      <xdr:spPr>
        <a:xfrm>
          <a:off x="8515427" y="1044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159420</xdr:rowOff>
    </xdr:from>
    <xdr:ext cx="469744" cy="259045"/>
    <xdr:sp macro="" textlink="">
      <xdr:nvSpPr>
        <xdr:cNvPr id="260" name="n_3mainValue【体育館・プール】&#10;一人当たり面積">
          <a:extLst>
            <a:ext uri="{FF2B5EF4-FFF2-40B4-BE49-F238E27FC236}">
              <a16:creationId xmlns:a16="http://schemas.microsoft.com/office/drawing/2014/main" id="{B2D13C88-0B9A-4935-AC01-097BC6D39E09}"/>
            </a:ext>
          </a:extLst>
        </xdr:cNvPr>
        <xdr:cNvSpPr txBox="1"/>
      </xdr:nvSpPr>
      <xdr:spPr>
        <a:xfrm>
          <a:off x="7626427" y="1044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133948</xdr:rowOff>
    </xdr:from>
    <xdr:ext cx="469744" cy="259045"/>
    <xdr:sp macro="" textlink="">
      <xdr:nvSpPr>
        <xdr:cNvPr id="261" name="n_4mainValue【体育館・プール】&#10;一人当たり面積">
          <a:extLst>
            <a:ext uri="{FF2B5EF4-FFF2-40B4-BE49-F238E27FC236}">
              <a16:creationId xmlns:a16="http://schemas.microsoft.com/office/drawing/2014/main" id="{73CE5BBE-C7BC-4F53-8718-14D1600F0D70}"/>
            </a:ext>
          </a:extLst>
        </xdr:cNvPr>
        <xdr:cNvSpPr txBox="1"/>
      </xdr:nvSpPr>
      <xdr:spPr>
        <a:xfrm>
          <a:off x="6737427" y="990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6E1DC064-DE11-44DB-AE76-E39FBCD0F72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556C2996-EBA0-4F0E-AA93-39DE17BF103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8EF05BA0-B8D6-49A9-879C-DCC3A2EB710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85F8E3C4-74E6-4F26-A0FB-6C8B8E00FF5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8CFB2BF-ABDC-4268-AA41-338C75C5917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5537455-B286-49B9-BA49-492EFB9F57D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1B760BF0-F2FA-4749-ABDC-E67C9A81CDE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CD642851-F7D7-430B-B7E0-E834D0C09EA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95CF33D4-B1FD-4C0C-9181-7D3D5B60D92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B64ACA11-DC50-4BDC-AC44-CBD7179CE15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3B512F26-0A23-4210-ACFD-FFA15DAA407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2E1DB40-7279-4A02-8D35-BD85ED368236}"/>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14CBE03E-099A-4838-9C0A-3C8ED4AD6E99}"/>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EBCAAF66-B12A-4DAF-90F9-DD1B4F80BA94}"/>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8503C41E-788F-4237-8C33-A2B741B22A8C}"/>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C79E34D1-73DF-4B91-B081-49193AC4C79A}"/>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70F31420-5D8F-4148-9982-3F7632D5403E}"/>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98B10463-4792-4A34-BDA9-7C2E7EF9340F}"/>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9D8B09B-76C2-4D99-8411-E17CAC5F507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F04FD274-4858-4A4F-A58F-CA4C48716C49}"/>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333A3F89-1A93-44FD-9028-3843B2FB7C7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EDA01311-42E1-4B28-A488-BC4B8F09C38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44C63ADC-CBF3-4192-B703-8503B6D4BD5A}"/>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5DA38E72-F975-4BA5-AAAD-01902F23802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362507D5-C488-45A9-B04F-9500EF1E1B6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AF94E39D-D5B9-4E47-A009-F2D39267CC0F}"/>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a:extLst>
            <a:ext uri="{FF2B5EF4-FFF2-40B4-BE49-F238E27FC236}">
              <a16:creationId xmlns:a16="http://schemas.microsoft.com/office/drawing/2014/main" id="{0E0821A2-B6C1-4B51-84D0-68849E08B11B}"/>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FFD303BA-5A68-45B6-9156-7F305139C54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0" name="【福祉施設】&#10;有形固定資産減価償却率最大値テキスト">
          <a:extLst>
            <a:ext uri="{FF2B5EF4-FFF2-40B4-BE49-F238E27FC236}">
              <a16:creationId xmlns:a16="http://schemas.microsoft.com/office/drawing/2014/main" id="{058CAB2D-4FBC-40FB-881E-776271B49437}"/>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1" name="直線コネクタ 290">
          <a:extLst>
            <a:ext uri="{FF2B5EF4-FFF2-40B4-BE49-F238E27FC236}">
              <a16:creationId xmlns:a16="http://schemas.microsoft.com/office/drawing/2014/main" id="{3F23247A-7D09-4362-A9B5-84E6B0A575A8}"/>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96719</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C4C87CFD-4B3D-4ACA-91CC-80977E1415F1}"/>
            </a:ext>
          </a:extLst>
        </xdr:cNvPr>
        <xdr:cNvSpPr txBox="1"/>
      </xdr:nvSpPr>
      <xdr:spPr>
        <a:xfrm>
          <a:off x="4673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293" name="フローチャート: 判断 292">
          <a:extLst>
            <a:ext uri="{FF2B5EF4-FFF2-40B4-BE49-F238E27FC236}">
              <a16:creationId xmlns:a16="http://schemas.microsoft.com/office/drawing/2014/main" id="{8870AC4C-4042-4F5E-BDFD-E035AF559E9E}"/>
            </a:ext>
          </a:extLst>
        </xdr:cNvPr>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294" name="フローチャート: 判断 293">
          <a:extLst>
            <a:ext uri="{FF2B5EF4-FFF2-40B4-BE49-F238E27FC236}">
              <a16:creationId xmlns:a16="http://schemas.microsoft.com/office/drawing/2014/main" id="{3B59922F-3351-4212-B337-0A8C11885EFA}"/>
            </a:ext>
          </a:extLst>
        </xdr:cNvPr>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295" name="フローチャート: 判断 294">
          <a:extLst>
            <a:ext uri="{FF2B5EF4-FFF2-40B4-BE49-F238E27FC236}">
              <a16:creationId xmlns:a16="http://schemas.microsoft.com/office/drawing/2014/main" id="{ACE28D01-4DBA-4613-B84A-D88B891C5BEE}"/>
            </a:ext>
          </a:extLst>
        </xdr:cNvPr>
        <xdr:cNvSpPr/>
      </xdr:nvSpPr>
      <xdr:spPr>
        <a:xfrm>
          <a:off x="2857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296" name="フローチャート: 判断 295">
          <a:extLst>
            <a:ext uri="{FF2B5EF4-FFF2-40B4-BE49-F238E27FC236}">
              <a16:creationId xmlns:a16="http://schemas.microsoft.com/office/drawing/2014/main" id="{C03BD3D6-B862-4E93-AB08-3794E23154A1}"/>
            </a:ext>
          </a:extLst>
        </xdr:cNvPr>
        <xdr:cNvSpPr/>
      </xdr:nvSpPr>
      <xdr:spPr>
        <a:xfrm>
          <a:off x="1968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297" name="フローチャート: 判断 296">
          <a:extLst>
            <a:ext uri="{FF2B5EF4-FFF2-40B4-BE49-F238E27FC236}">
              <a16:creationId xmlns:a16="http://schemas.microsoft.com/office/drawing/2014/main" id="{95518079-B71F-46F7-A092-5CD64805DD99}"/>
            </a:ext>
          </a:extLst>
        </xdr:cNvPr>
        <xdr:cNvSpPr/>
      </xdr:nvSpPr>
      <xdr:spPr>
        <a:xfrm>
          <a:off x="1079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48486336-EE3E-4823-B1A5-06449C92B97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31D836D1-DF19-4640-A7FF-5DD7591F6F6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4943E0C6-2637-4EA6-B656-18550251FA8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6A95C88-392E-4F8A-BDBE-3E93DC2C3E2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811FBDE8-E919-4E6E-9B68-24E265CA386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72208</xdr:rowOff>
    </xdr:from>
    <xdr:to>
      <xdr:col>24</xdr:col>
      <xdr:colOff>114300</xdr:colOff>
      <xdr:row>86</xdr:row>
      <xdr:rowOff>2358</xdr:rowOff>
    </xdr:to>
    <xdr:sp macro="" textlink="">
      <xdr:nvSpPr>
        <xdr:cNvPr id="303" name="楕円 302">
          <a:extLst>
            <a:ext uri="{FF2B5EF4-FFF2-40B4-BE49-F238E27FC236}">
              <a16:creationId xmlns:a16="http://schemas.microsoft.com/office/drawing/2014/main" id="{0D01DC35-12D1-4AC8-B0F2-37E748C60A85}"/>
            </a:ext>
          </a:extLst>
        </xdr:cNvPr>
        <xdr:cNvSpPr/>
      </xdr:nvSpPr>
      <xdr:spPr>
        <a:xfrm>
          <a:off x="4584700" y="1464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50635</xdr:rowOff>
    </xdr:from>
    <xdr:ext cx="405111" cy="259045"/>
    <xdr:sp macro="" textlink="">
      <xdr:nvSpPr>
        <xdr:cNvPr id="304" name="【福祉施設】&#10;有形固定資産減価償却率該当値テキスト">
          <a:extLst>
            <a:ext uri="{FF2B5EF4-FFF2-40B4-BE49-F238E27FC236}">
              <a16:creationId xmlns:a16="http://schemas.microsoft.com/office/drawing/2014/main" id="{87006831-7106-443A-91E0-EE7312C83C1F}"/>
            </a:ext>
          </a:extLst>
        </xdr:cNvPr>
        <xdr:cNvSpPr txBox="1"/>
      </xdr:nvSpPr>
      <xdr:spPr>
        <a:xfrm>
          <a:off x="4673600" y="1462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46082</xdr:rowOff>
    </xdr:from>
    <xdr:to>
      <xdr:col>20</xdr:col>
      <xdr:colOff>38100</xdr:colOff>
      <xdr:row>85</xdr:row>
      <xdr:rowOff>147682</xdr:rowOff>
    </xdr:to>
    <xdr:sp macro="" textlink="">
      <xdr:nvSpPr>
        <xdr:cNvPr id="305" name="楕円 304">
          <a:extLst>
            <a:ext uri="{FF2B5EF4-FFF2-40B4-BE49-F238E27FC236}">
              <a16:creationId xmlns:a16="http://schemas.microsoft.com/office/drawing/2014/main" id="{1EE16E8B-BFE4-441A-BD45-E105FB8004A0}"/>
            </a:ext>
          </a:extLst>
        </xdr:cNvPr>
        <xdr:cNvSpPr/>
      </xdr:nvSpPr>
      <xdr:spPr>
        <a:xfrm>
          <a:off x="3746500" y="1461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96882</xdr:rowOff>
    </xdr:from>
    <xdr:to>
      <xdr:col>24</xdr:col>
      <xdr:colOff>63500</xdr:colOff>
      <xdr:row>85</xdr:row>
      <xdr:rowOff>123008</xdr:rowOff>
    </xdr:to>
    <xdr:cxnSp macro="">
      <xdr:nvCxnSpPr>
        <xdr:cNvPr id="306" name="直線コネクタ 305">
          <a:extLst>
            <a:ext uri="{FF2B5EF4-FFF2-40B4-BE49-F238E27FC236}">
              <a16:creationId xmlns:a16="http://schemas.microsoft.com/office/drawing/2014/main" id="{38218042-D66A-4FE8-A24E-E3558DA11651}"/>
            </a:ext>
          </a:extLst>
        </xdr:cNvPr>
        <xdr:cNvCxnSpPr/>
      </xdr:nvCxnSpPr>
      <xdr:spPr>
        <a:xfrm>
          <a:off x="3797300" y="14670132"/>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21589</xdr:rowOff>
    </xdr:from>
    <xdr:to>
      <xdr:col>15</xdr:col>
      <xdr:colOff>101600</xdr:colOff>
      <xdr:row>85</xdr:row>
      <xdr:rowOff>123189</xdr:rowOff>
    </xdr:to>
    <xdr:sp macro="" textlink="">
      <xdr:nvSpPr>
        <xdr:cNvPr id="307" name="楕円 306">
          <a:extLst>
            <a:ext uri="{FF2B5EF4-FFF2-40B4-BE49-F238E27FC236}">
              <a16:creationId xmlns:a16="http://schemas.microsoft.com/office/drawing/2014/main" id="{687BE2E9-F1E5-4E2E-8CC0-85DDE309CAB3}"/>
            </a:ext>
          </a:extLst>
        </xdr:cNvPr>
        <xdr:cNvSpPr/>
      </xdr:nvSpPr>
      <xdr:spPr>
        <a:xfrm>
          <a:off x="2857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72389</xdr:rowOff>
    </xdr:from>
    <xdr:to>
      <xdr:col>19</xdr:col>
      <xdr:colOff>177800</xdr:colOff>
      <xdr:row>85</xdr:row>
      <xdr:rowOff>96882</xdr:rowOff>
    </xdr:to>
    <xdr:cxnSp macro="">
      <xdr:nvCxnSpPr>
        <xdr:cNvPr id="308" name="直線コネクタ 307">
          <a:extLst>
            <a:ext uri="{FF2B5EF4-FFF2-40B4-BE49-F238E27FC236}">
              <a16:creationId xmlns:a16="http://schemas.microsoft.com/office/drawing/2014/main" id="{34FA80A6-5F4F-4FDC-8353-9E0BA07B342A}"/>
            </a:ext>
          </a:extLst>
        </xdr:cNvPr>
        <xdr:cNvCxnSpPr/>
      </xdr:nvCxnSpPr>
      <xdr:spPr>
        <a:xfrm>
          <a:off x="2908300" y="1464563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166914</xdr:rowOff>
    </xdr:from>
    <xdr:to>
      <xdr:col>10</xdr:col>
      <xdr:colOff>165100</xdr:colOff>
      <xdr:row>85</xdr:row>
      <xdr:rowOff>97064</xdr:rowOff>
    </xdr:to>
    <xdr:sp macro="" textlink="">
      <xdr:nvSpPr>
        <xdr:cNvPr id="309" name="楕円 308">
          <a:extLst>
            <a:ext uri="{FF2B5EF4-FFF2-40B4-BE49-F238E27FC236}">
              <a16:creationId xmlns:a16="http://schemas.microsoft.com/office/drawing/2014/main" id="{9CDB443B-086B-4A11-90E3-30499BDEB3B5}"/>
            </a:ext>
          </a:extLst>
        </xdr:cNvPr>
        <xdr:cNvSpPr/>
      </xdr:nvSpPr>
      <xdr:spPr>
        <a:xfrm>
          <a:off x="1968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46264</xdr:rowOff>
    </xdr:from>
    <xdr:to>
      <xdr:col>15</xdr:col>
      <xdr:colOff>50800</xdr:colOff>
      <xdr:row>85</xdr:row>
      <xdr:rowOff>72389</xdr:rowOff>
    </xdr:to>
    <xdr:cxnSp macro="">
      <xdr:nvCxnSpPr>
        <xdr:cNvPr id="310" name="直線コネクタ 309">
          <a:extLst>
            <a:ext uri="{FF2B5EF4-FFF2-40B4-BE49-F238E27FC236}">
              <a16:creationId xmlns:a16="http://schemas.microsoft.com/office/drawing/2014/main" id="{FD039D65-8672-4934-9423-1D62A2572493}"/>
            </a:ext>
          </a:extLst>
        </xdr:cNvPr>
        <xdr:cNvCxnSpPr/>
      </xdr:nvCxnSpPr>
      <xdr:spPr>
        <a:xfrm>
          <a:off x="2019300" y="14619514"/>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140788</xdr:rowOff>
    </xdr:from>
    <xdr:to>
      <xdr:col>6</xdr:col>
      <xdr:colOff>38100</xdr:colOff>
      <xdr:row>85</xdr:row>
      <xdr:rowOff>70938</xdr:rowOff>
    </xdr:to>
    <xdr:sp macro="" textlink="">
      <xdr:nvSpPr>
        <xdr:cNvPr id="311" name="楕円 310">
          <a:extLst>
            <a:ext uri="{FF2B5EF4-FFF2-40B4-BE49-F238E27FC236}">
              <a16:creationId xmlns:a16="http://schemas.microsoft.com/office/drawing/2014/main" id="{F9605934-97C7-4340-BC12-DC6C3CB364BA}"/>
            </a:ext>
          </a:extLst>
        </xdr:cNvPr>
        <xdr:cNvSpPr/>
      </xdr:nvSpPr>
      <xdr:spPr>
        <a:xfrm>
          <a:off x="1079500" y="145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20138</xdr:rowOff>
    </xdr:from>
    <xdr:to>
      <xdr:col>10</xdr:col>
      <xdr:colOff>114300</xdr:colOff>
      <xdr:row>85</xdr:row>
      <xdr:rowOff>46264</xdr:rowOff>
    </xdr:to>
    <xdr:cxnSp macro="">
      <xdr:nvCxnSpPr>
        <xdr:cNvPr id="312" name="直線コネクタ 311">
          <a:extLst>
            <a:ext uri="{FF2B5EF4-FFF2-40B4-BE49-F238E27FC236}">
              <a16:creationId xmlns:a16="http://schemas.microsoft.com/office/drawing/2014/main" id="{11DE4951-F91C-4493-BBB7-56FE9E015F69}"/>
            </a:ext>
          </a:extLst>
        </xdr:cNvPr>
        <xdr:cNvCxnSpPr/>
      </xdr:nvCxnSpPr>
      <xdr:spPr>
        <a:xfrm>
          <a:off x="1130300" y="1459338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152779</xdr:rowOff>
    </xdr:from>
    <xdr:ext cx="405111" cy="259045"/>
    <xdr:sp macro="" textlink="">
      <xdr:nvSpPr>
        <xdr:cNvPr id="313" name="n_1aveValue【福祉施設】&#10;有形固定資産減価償却率">
          <a:extLst>
            <a:ext uri="{FF2B5EF4-FFF2-40B4-BE49-F238E27FC236}">
              <a16:creationId xmlns:a16="http://schemas.microsoft.com/office/drawing/2014/main" id="{1C3EF338-69B1-463C-8D33-623DD8BFA753}"/>
            </a:ext>
          </a:extLst>
        </xdr:cNvPr>
        <xdr:cNvSpPr txBox="1"/>
      </xdr:nvSpPr>
      <xdr:spPr>
        <a:xfrm>
          <a:off x="35820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141350</xdr:rowOff>
    </xdr:from>
    <xdr:ext cx="405111" cy="259045"/>
    <xdr:sp macro="" textlink="">
      <xdr:nvSpPr>
        <xdr:cNvPr id="314" name="n_2aveValue【福祉施設】&#10;有形固定資産減価償却率">
          <a:extLst>
            <a:ext uri="{FF2B5EF4-FFF2-40B4-BE49-F238E27FC236}">
              <a16:creationId xmlns:a16="http://schemas.microsoft.com/office/drawing/2014/main" id="{9C0CBE63-56F8-4159-AA03-A4E1C404A129}"/>
            </a:ext>
          </a:extLst>
        </xdr:cNvPr>
        <xdr:cNvSpPr txBox="1"/>
      </xdr:nvSpPr>
      <xdr:spPr>
        <a:xfrm>
          <a:off x="2705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95629</xdr:rowOff>
    </xdr:from>
    <xdr:ext cx="405111" cy="259045"/>
    <xdr:sp macro="" textlink="">
      <xdr:nvSpPr>
        <xdr:cNvPr id="315" name="n_3aveValue【福祉施設】&#10;有形固定資産減価償却率">
          <a:extLst>
            <a:ext uri="{FF2B5EF4-FFF2-40B4-BE49-F238E27FC236}">
              <a16:creationId xmlns:a16="http://schemas.microsoft.com/office/drawing/2014/main" id="{3E924021-71C7-44C9-B3AD-2B2431CAAD59}"/>
            </a:ext>
          </a:extLst>
        </xdr:cNvPr>
        <xdr:cNvSpPr txBox="1"/>
      </xdr:nvSpPr>
      <xdr:spPr>
        <a:xfrm>
          <a:off x="1816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49909</xdr:rowOff>
    </xdr:from>
    <xdr:ext cx="405111" cy="259045"/>
    <xdr:sp macro="" textlink="">
      <xdr:nvSpPr>
        <xdr:cNvPr id="316" name="n_4aveValue【福祉施設】&#10;有形固定資産減価償却率">
          <a:extLst>
            <a:ext uri="{FF2B5EF4-FFF2-40B4-BE49-F238E27FC236}">
              <a16:creationId xmlns:a16="http://schemas.microsoft.com/office/drawing/2014/main" id="{2D834DDF-474C-44B8-BB31-4A3C001AD453}"/>
            </a:ext>
          </a:extLst>
        </xdr:cNvPr>
        <xdr:cNvSpPr txBox="1"/>
      </xdr:nvSpPr>
      <xdr:spPr>
        <a:xfrm>
          <a:off x="927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138809</xdr:rowOff>
    </xdr:from>
    <xdr:ext cx="405111" cy="259045"/>
    <xdr:sp macro="" textlink="">
      <xdr:nvSpPr>
        <xdr:cNvPr id="317" name="n_1mainValue【福祉施設】&#10;有形固定資産減価償却率">
          <a:extLst>
            <a:ext uri="{FF2B5EF4-FFF2-40B4-BE49-F238E27FC236}">
              <a16:creationId xmlns:a16="http://schemas.microsoft.com/office/drawing/2014/main" id="{991920BB-CBC8-4064-89C7-B57B533A65D5}"/>
            </a:ext>
          </a:extLst>
        </xdr:cNvPr>
        <xdr:cNvSpPr txBox="1"/>
      </xdr:nvSpPr>
      <xdr:spPr>
        <a:xfrm>
          <a:off x="3582044" y="1471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114316</xdr:rowOff>
    </xdr:from>
    <xdr:ext cx="405111" cy="259045"/>
    <xdr:sp macro="" textlink="">
      <xdr:nvSpPr>
        <xdr:cNvPr id="318" name="n_2mainValue【福祉施設】&#10;有形固定資産減価償却率">
          <a:extLst>
            <a:ext uri="{FF2B5EF4-FFF2-40B4-BE49-F238E27FC236}">
              <a16:creationId xmlns:a16="http://schemas.microsoft.com/office/drawing/2014/main" id="{C710200D-FF59-4F38-9FDE-F568E9AB3BDB}"/>
            </a:ext>
          </a:extLst>
        </xdr:cNvPr>
        <xdr:cNvSpPr txBox="1"/>
      </xdr:nvSpPr>
      <xdr:spPr>
        <a:xfrm>
          <a:off x="27057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88191</xdr:rowOff>
    </xdr:from>
    <xdr:ext cx="405111" cy="259045"/>
    <xdr:sp macro="" textlink="">
      <xdr:nvSpPr>
        <xdr:cNvPr id="319" name="n_3mainValue【福祉施設】&#10;有形固定資産減価償却率">
          <a:extLst>
            <a:ext uri="{FF2B5EF4-FFF2-40B4-BE49-F238E27FC236}">
              <a16:creationId xmlns:a16="http://schemas.microsoft.com/office/drawing/2014/main" id="{0823E009-F4CF-4AA4-AE84-000F1A079088}"/>
            </a:ext>
          </a:extLst>
        </xdr:cNvPr>
        <xdr:cNvSpPr txBox="1"/>
      </xdr:nvSpPr>
      <xdr:spPr>
        <a:xfrm>
          <a:off x="1816744" y="1466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62065</xdr:rowOff>
    </xdr:from>
    <xdr:ext cx="405111" cy="259045"/>
    <xdr:sp macro="" textlink="">
      <xdr:nvSpPr>
        <xdr:cNvPr id="320" name="n_4mainValue【福祉施設】&#10;有形固定資産減価償却率">
          <a:extLst>
            <a:ext uri="{FF2B5EF4-FFF2-40B4-BE49-F238E27FC236}">
              <a16:creationId xmlns:a16="http://schemas.microsoft.com/office/drawing/2014/main" id="{F7236A5E-5FA8-4428-819C-49293A4DA8CD}"/>
            </a:ext>
          </a:extLst>
        </xdr:cNvPr>
        <xdr:cNvSpPr txBox="1"/>
      </xdr:nvSpPr>
      <xdr:spPr>
        <a:xfrm>
          <a:off x="927744" y="1463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90C2354F-C24D-460A-BE71-4762B9C0631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BE58A7A5-DCD4-4B1D-8BCA-2D9B62AF475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E3F7EBD4-90C3-4FD2-B874-6823B31F8D6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C205291B-18D0-4485-824C-F72FED0D322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61466904-9E55-4AF9-A6BF-8246F8CE9CD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6F4CB2D8-AE8C-4655-BAA7-96CC4DFE064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1244C895-80BC-48AE-A59B-0FD7A4509ED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F2A5CDB6-2F87-414E-94C0-9FDD2C43F13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2AD7852D-9952-43E1-8E02-702769DFD93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95B7E5A3-9923-43FE-BCD0-9DBA40E48AF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70BB80D5-DEA5-45FC-B944-FB6C456DBA0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C5E72951-6DF2-4968-9BB3-5751B414B91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4909FDE1-B09B-4EEC-A1F6-DF7857F2334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1F5ED738-CB17-4A06-A7E7-AEF0DF7024C9}"/>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1AA82761-4859-4096-8115-29EA5F4C293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C3C8AB84-9D43-48D4-B397-C80247A7664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77CD0BB8-2068-46B4-8334-C759F880921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id="{6B137B71-2783-4CB6-8B9C-6B0914D71713}"/>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EE57AABC-1FF4-4DE7-9DE6-B84116A91D0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a:extLst>
            <a:ext uri="{FF2B5EF4-FFF2-40B4-BE49-F238E27FC236}">
              <a16:creationId xmlns:a16="http://schemas.microsoft.com/office/drawing/2014/main" id="{28A1634D-FBE2-41A4-8883-ED1BF5408162}"/>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CC7339F5-B942-4C08-B6B2-0A661B24A4C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52FC6015-6D2D-461F-8A80-A17017884CE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32658F68-1833-4D95-A8E2-826C649B029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37337</xdr:rowOff>
    </xdr:from>
    <xdr:to>
      <xdr:col>54</xdr:col>
      <xdr:colOff>189865</xdr:colOff>
      <xdr:row>86</xdr:row>
      <xdr:rowOff>102488</xdr:rowOff>
    </xdr:to>
    <xdr:cxnSp macro="">
      <xdr:nvCxnSpPr>
        <xdr:cNvPr id="344" name="直線コネクタ 343">
          <a:extLst>
            <a:ext uri="{FF2B5EF4-FFF2-40B4-BE49-F238E27FC236}">
              <a16:creationId xmlns:a16="http://schemas.microsoft.com/office/drawing/2014/main" id="{F6A9C17C-9058-47F2-86E1-5E764DBA8A68}"/>
            </a:ext>
          </a:extLst>
        </xdr:cNvPr>
        <xdr:cNvCxnSpPr/>
      </xdr:nvCxnSpPr>
      <xdr:spPr>
        <a:xfrm flipV="1">
          <a:off x="10476865" y="13238987"/>
          <a:ext cx="0" cy="160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106315</xdr:rowOff>
    </xdr:from>
    <xdr:ext cx="469744" cy="259045"/>
    <xdr:sp macro="" textlink="">
      <xdr:nvSpPr>
        <xdr:cNvPr id="345" name="【福祉施設】&#10;一人当たり面積最小値テキスト">
          <a:extLst>
            <a:ext uri="{FF2B5EF4-FFF2-40B4-BE49-F238E27FC236}">
              <a16:creationId xmlns:a16="http://schemas.microsoft.com/office/drawing/2014/main" id="{AF88E80A-161A-4B2D-8B05-5434EA49D90A}"/>
            </a:ext>
          </a:extLst>
        </xdr:cNvPr>
        <xdr:cNvSpPr txBox="1"/>
      </xdr:nvSpPr>
      <xdr:spPr>
        <a:xfrm>
          <a:off x="10515600" y="1485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102488</xdr:rowOff>
    </xdr:from>
    <xdr:to>
      <xdr:col>55</xdr:col>
      <xdr:colOff>88900</xdr:colOff>
      <xdr:row>86</xdr:row>
      <xdr:rowOff>102488</xdr:rowOff>
    </xdr:to>
    <xdr:cxnSp macro="">
      <xdr:nvCxnSpPr>
        <xdr:cNvPr id="346" name="直線コネクタ 345">
          <a:extLst>
            <a:ext uri="{FF2B5EF4-FFF2-40B4-BE49-F238E27FC236}">
              <a16:creationId xmlns:a16="http://schemas.microsoft.com/office/drawing/2014/main" id="{E04EF6AC-12B0-4A24-86D0-344B962B5419}"/>
            </a:ext>
          </a:extLst>
        </xdr:cNvPr>
        <xdr:cNvCxnSpPr/>
      </xdr:nvCxnSpPr>
      <xdr:spPr>
        <a:xfrm>
          <a:off x="10388600" y="148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155464</xdr:rowOff>
    </xdr:from>
    <xdr:ext cx="469744" cy="259045"/>
    <xdr:sp macro="" textlink="">
      <xdr:nvSpPr>
        <xdr:cNvPr id="347" name="【福祉施設】&#10;一人当たり面積最大値テキスト">
          <a:extLst>
            <a:ext uri="{FF2B5EF4-FFF2-40B4-BE49-F238E27FC236}">
              <a16:creationId xmlns:a16="http://schemas.microsoft.com/office/drawing/2014/main" id="{7B459BF7-1FCF-4EF8-BBC3-EE018CBEADC7}"/>
            </a:ext>
          </a:extLst>
        </xdr:cNvPr>
        <xdr:cNvSpPr txBox="1"/>
      </xdr:nvSpPr>
      <xdr:spPr>
        <a:xfrm>
          <a:off x="10515600" y="13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37337</xdr:rowOff>
    </xdr:from>
    <xdr:to>
      <xdr:col>55</xdr:col>
      <xdr:colOff>88900</xdr:colOff>
      <xdr:row>77</xdr:row>
      <xdr:rowOff>37337</xdr:rowOff>
    </xdr:to>
    <xdr:cxnSp macro="">
      <xdr:nvCxnSpPr>
        <xdr:cNvPr id="348" name="直線コネクタ 347">
          <a:extLst>
            <a:ext uri="{FF2B5EF4-FFF2-40B4-BE49-F238E27FC236}">
              <a16:creationId xmlns:a16="http://schemas.microsoft.com/office/drawing/2014/main" id="{C31A9F29-FC9D-4920-8604-94BC2493B005}"/>
            </a:ext>
          </a:extLst>
        </xdr:cNvPr>
        <xdr:cNvCxnSpPr/>
      </xdr:nvCxnSpPr>
      <xdr:spPr>
        <a:xfrm>
          <a:off x="10388600" y="1323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88789</xdr:rowOff>
    </xdr:from>
    <xdr:ext cx="469744" cy="259045"/>
    <xdr:sp macro="" textlink="">
      <xdr:nvSpPr>
        <xdr:cNvPr id="349" name="【福祉施設】&#10;一人当たり面積平均値テキスト">
          <a:extLst>
            <a:ext uri="{FF2B5EF4-FFF2-40B4-BE49-F238E27FC236}">
              <a16:creationId xmlns:a16="http://schemas.microsoft.com/office/drawing/2014/main" id="{111D9C43-73BF-40D1-B758-F998EEBBCB8F}"/>
            </a:ext>
          </a:extLst>
        </xdr:cNvPr>
        <xdr:cNvSpPr txBox="1"/>
      </xdr:nvSpPr>
      <xdr:spPr>
        <a:xfrm>
          <a:off x="10515600" y="14490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110362</xdr:rowOff>
    </xdr:from>
    <xdr:to>
      <xdr:col>55</xdr:col>
      <xdr:colOff>50800</xdr:colOff>
      <xdr:row>85</xdr:row>
      <xdr:rowOff>40512</xdr:rowOff>
    </xdr:to>
    <xdr:sp macro="" textlink="">
      <xdr:nvSpPr>
        <xdr:cNvPr id="350" name="フローチャート: 判断 349">
          <a:extLst>
            <a:ext uri="{FF2B5EF4-FFF2-40B4-BE49-F238E27FC236}">
              <a16:creationId xmlns:a16="http://schemas.microsoft.com/office/drawing/2014/main" id="{1D128A55-8868-4E09-93D0-A8C4AE32EB7C}"/>
            </a:ext>
          </a:extLst>
        </xdr:cNvPr>
        <xdr:cNvSpPr/>
      </xdr:nvSpPr>
      <xdr:spPr>
        <a:xfrm>
          <a:off x="104267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109601</xdr:rowOff>
    </xdr:from>
    <xdr:to>
      <xdr:col>50</xdr:col>
      <xdr:colOff>165100</xdr:colOff>
      <xdr:row>85</xdr:row>
      <xdr:rowOff>39751</xdr:rowOff>
    </xdr:to>
    <xdr:sp macro="" textlink="">
      <xdr:nvSpPr>
        <xdr:cNvPr id="351" name="フローチャート: 判断 350">
          <a:extLst>
            <a:ext uri="{FF2B5EF4-FFF2-40B4-BE49-F238E27FC236}">
              <a16:creationId xmlns:a16="http://schemas.microsoft.com/office/drawing/2014/main" id="{40C7A421-8A92-4523-87CB-495D6F108728}"/>
            </a:ext>
          </a:extLst>
        </xdr:cNvPr>
        <xdr:cNvSpPr/>
      </xdr:nvSpPr>
      <xdr:spPr>
        <a:xfrm>
          <a:off x="9588500" y="1451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352" name="フローチャート: 判断 351">
          <a:extLst>
            <a:ext uri="{FF2B5EF4-FFF2-40B4-BE49-F238E27FC236}">
              <a16:creationId xmlns:a16="http://schemas.microsoft.com/office/drawing/2014/main" id="{75431805-9431-4352-9B73-65485B3BF1E0}"/>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46737</xdr:rowOff>
    </xdr:from>
    <xdr:to>
      <xdr:col>41</xdr:col>
      <xdr:colOff>101600</xdr:colOff>
      <xdr:row>84</xdr:row>
      <xdr:rowOff>148337</xdr:rowOff>
    </xdr:to>
    <xdr:sp macro="" textlink="">
      <xdr:nvSpPr>
        <xdr:cNvPr id="353" name="フローチャート: 判断 352">
          <a:extLst>
            <a:ext uri="{FF2B5EF4-FFF2-40B4-BE49-F238E27FC236}">
              <a16:creationId xmlns:a16="http://schemas.microsoft.com/office/drawing/2014/main" id="{A5AF7430-0E30-4574-942C-D155000FF975}"/>
            </a:ext>
          </a:extLst>
        </xdr:cNvPr>
        <xdr:cNvSpPr/>
      </xdr:nvSpPr>
      <xdr:spPr>
        <a:xfrm>
          <a:off x="7810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69596</xdr:rowOff>
    </xdr:from>
    <xdr:to>
      <xdr:col>36</xdr:col>
      <xdr:colOff>165100</xdr:colOff>
      <xdr:row>84</xdr:row>
      <xdr:rowOff>171196</xdr:rowOff>
    </xdr:to>
    <xdr:sp macro="" textlink="">
      <xdr:nvSpPr>
        <xdr:cNvPr id="354" name="フローチャート: 判断 353">
          <a:extLst>
            <a:ext uri="{FF2B5EF4-FFF2-40B4-BE49-F238E27FC236}">
              <a16:creationId xmlns:a16="http://schemas.microsoft.com/office/drawing/2014/main" id="{A0B0E0FD-F610-4CEA-8B51-1E119BBECF63}"/>
            </a:ext>
          </a:extLst>
        </xdr:cNvPr>
        <xdr:cNvSpPr/>
      </xdr:nvSpPr>
      <xdr:spPr>
        <a:xfrm>
          <a:off x="6921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EA3189E7-FD8E-4BAB-AA57-BBCD2CB7FC4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B06E5C07-4DE4-41E6-8245-9102A73C07C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04DEDA1-CD4F-438A-B2CB-5421EC55D57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C10C0E68-10B5-4465-AAD3-01C35DE8247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49C8325B-D632-46DE-893A-D91B3999608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71120</xdr:rowOff>
    </xdr:from>
    <xdr:to>
      <xdr:col>55</xdr:col>
      <xdr:colOff>50800</xdr:colOff>
      <xdr:row>82</xdr:row>
      <xdr:rowOff>1270</xdr:rowOff>
    </xdr:to>
    <xdr:sp macro="" textlink="">
      <xdr:nvSpPr>
        <xdr:cNvPr id="360" name="楕円 359">
          <a:extLst>
            <a:ext uri="{FF2B5EF4-FFF2-40B4-BE49-F238E27FC236}">
              <a16:creationId xmlns:a16="http://schemas.microsoft.com/office/drawing/2014/main" id="{35B43690-51E1-4A95-8DAF-CCD5376D561E}"/>
            </a:ext>
          </a:extLst>
        </xdr:cNvPr>
        <xdr:cNvSpPr/>
      </xdr:nvSpPr>
      <xdr:spPr>
        <a:xfrm>
          <a:off x="104267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93997</xdr:rowOff>
    </xdr:from>
    <xdr:ext cx="469744" cy="259045"/>
    <xdr:sp macro="" textlink="">
      <xdr:nvSpPr>
        <xdr:cNvPr id="361" name="【福祉施設】&#10;一人当たり面積該当値テキスト">
          <a:extLst>
            <a:ext uri="{FF2B5EF4-FFF2-40B4-BE49-F238E27FC236}">
              <a16:creationId xmlns:a16="http://schemas.microsoft.com/office/drawing/2014/main" id="{B853663E-23B2-4683-990D-F52B2FF0F830}"/>
            </a:ext>
          </a:extLst>
        </xdr:cNvPr>
        <xdr:cNvSpPr txBox="1"/>
      </xdr:nvSpPr>
      <xdr:spPr>
        <a:xfrm>
          <a:off x="10515600" y="1380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86361</xdr:rowOff>
    </xdr:from>
    <xdr:to>
      <xdr:col>50</xdr:col>
      <xdr:colOff>165100</xdr:colOff>
      <xdr:row>82</xdr:row>
      <xdr:rowOff>16511</xdr:rowOff>
    </xdr:to>
    <xdr:sp macro="" textlink="">
      <xdr:nvSpPr>
        <xdr:cNvPr id="362" name="楕円 361">
          <a:extLst>
            <a:ext uri="{FF2B5EF4-FFF2-40B4-BE49-F238E27FC236}">
              <a16:creationId xmlns:a16="http://schemas.microsoft.com/office/drawing/2014/main" id="{5D204F6F-B94B-4C58-A2F9-5FFF232A000A}"/>
            </a:ext>
          </a:extLst>
        </xdr:cNvPr>
        <xdr:cNvSpPr/>
      </xdr:nvSpPr>
      <xdr:spPr>
        <a:xfrm>
          <a:off x="95885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121920</xdr:rowOff>
    </xdr:from>
    <xdr:to>
      <xdr:col>55</xdr:col>
      <xdr:colOff>0</xdr:colOff>
      <xdr:row>81</xdr:row>
      <xdr:rowOff>137161</xdr:rowOff>
    </xdr:to>
    <xdr:cxnSp macro="">
      <xdr:nvCxnSpPr>
        <xdr:cNvPr id="363" name="直線コネクタ 362">
          <a:extLst>
            <a:ext uri="{FF2B5EF4-FFF2-40B4-BE49-F238E27FC236}">
              <a16:creationId xmlns:a16="http://schemas.microsoft.com/office/drawing/2014/main" id="{8891D721-DFF6-4FC2-A637-C8C19CAFA1CC}"/>
            </a:ext>
          </a:extLst>
        </xdr:cNvPr>
        <xdr:cNvCxnSpPr/>
      </xdr:nvCxnSpPr>
      <xdr:spPr>
        <a:xfrm flipV="1">
          <a:off x="9639300" y="1400937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124840</xdr:rowOff>
    </xdr:from>
    <xdr:to>
      <xdr:col>46</xdr:col>
      <xdr:colOff>38100</xdr:colOff>
      <xdr:row>82</xdr:row>
      <xdr:rowOff>54990</xdr:rowOff>
    </xdr:to>
    <xdr:sp macro="" textlink="">
      <xdr:nvSpPr>
        <xdr:cNvPr id="364" name="楕円 363">
          <a:extLst>
            <a:ext uri="{FF2B5EF4-FFF2-40B4-BE49-F238E27FC236}">
              <a16:creationId xmlns:a16="http://schemas.microsoft.com/office/drawing/2014/main" id="{7862D82F-FE0E-486E-9C44-26B8B42DBB40}"/>
            </a:ext>
          </a:extLst>
        </xdr:cNvPr>
        <xdr:cNvSpPr/>
      </xdr:nvSpPr>
      <xdr:spPr>
        <a:xfrm>
          <a:off x="8699500" y="1401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137161</xdr:rowOff>
    </xdr:from>
    <xdr:to>
      <xdr:col>50</xdr:col>
      <xdr:colOff>114300</xdr:colOff>
      <xdr:row>82</xdr:row>
      <xdr:rowOff>4190</xdr:rowOff>
    </xdr:to>
    <xdr:cxnSp macro="">
      <xdr:nvCxnSpPr>
        <xdr:cNvPr id="365" name="直線コネクタ 364">
          <a:extLst>
            <a:ext uri="{FF2B5EF4-FFF2-40B4-BE49-F238E27FC236}">
              <a16:creationId xmlns:a16="http://schemas.microsoft.com/office/drawing/2014/main" id="{BD65813C-6371-47D1-9969-C94071596D8B}"/>
            </a:ext>
          </a:extLst>
        </xdr:cNvPr>
        <xdr:cNvCxnSpPr/>
      </xdr:nvCxnSpPr>
      <xdr:spPr>
        <a:xfrm flipV="1">
          <a:off x="8750300" y="14024611"/>
          <a:ext cx="889000" cy="3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127508</xdr:rowOff>
    </xdr:from>
    <xdr:to>
      <xdr:col>41</xdr:col>
      <xdr:colOff>101600</xdr:colOff>
      <xdr:row>82</xdr:row>
      <xdr:rowOff>57658</xdr:rowOff>
    </xdr:to>
    <xdr:sp macro="" textlink="">
      <xdr:nvSpPr>
        <xdr:cNvPr id="366" name="楕円 365">
          <a:extLst>
            <a:ext uri="{FF2B5EF4-FFF2-40B4-BE49-F238E27FC236}">
              <a16:creationId xmlns:a16="http://schemas.microsoft.com/office/drawing/2014/main" id="{F321FAF5-A436-4D4B-93F5-DBE2CC55DBEE}"/>
            </a:ext>
          </a:extLst>
        </xdr:cNvPr>
        <xdr:cNvSpPr/>
      </xdr:nvSpPr>
      <xdr:spPr>
        <a:xfrm>
          <a:off x="7810500" y="1401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4190</xdr:rowOff>
    </xdr:from>
    <xdr:to>
      <xdr:col>45</xdr:col>
      <xdr:colOff>177800</xdr:colOff>
      <xdr:row>82</xdr:row>
      <xdr:rowOff>6858</xdr:rowOff>
    </xdr:to>
    <xdr:cxnSp macro="">
      <xdr:nvCxnSpPr>
        <xdr:cNvPr id="367" name="直線コネクタ 366">
          <a:extLst>
            <a:ext uri="{FF2B5EF4-FFF2-40B4-BE49-F238E27FC236}">
              <a16:creationId xmlns:a16="http://schemas.microsoft.com/office/drawing/2014/main" id="{A82FE3A3-80C3-4989-A088-70578A2AEFC3}"/>
            </a:ext>
          </a:extLst>
        </xdr:cNvPr>
        <xdr:cNvCxnSpPr/>
      </xdr:nvCxnSpPr>
      <xdr:spPr>
        <a:xfrm flipV="1">
          <a:off x="7861300" y="14063090"/>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130556</xdr:rowOff>
    </xdr:from>
    <xdr:to>
      <xdr:col>36</xdr:col>
      <xdr:colOff>165100</xdr:colOff>
      <xdr:row>82</xdr:row>
      <xdr:rowOff>60706</xdr:rowOff>
    </xdr:to>
    <xdr:sp macro="" textlink="">
      <xdr:nvSpPr>
        <xdr:cNvPr id="368" name="楕円 367">
          <a:extLst>
            <a:ext uri="{FF2B5EF4-FFF2-40B4-BE49-F238E27FC236}">
              <a16:creationId xmlns:a16="http://schemas.microsoft.com/office/drawing/2014/main" id="{23CD5DC4-D488-4A3B-B6B3-DC29DC34D853}"/>
            </a:ext>
          </a:extLst>
        </xdr:cNvPr>
        <xdr:cNvSpPr/>
      </xdr:nvSpPr>
      <xdr:spPr>
        <a:xfrm>
          <a:off x="6921500" y="1401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6858</xdr:rowOff>
    </xdr:from>
    <xdr:to>
      <xdr:col>41</xdr:col>
      <xdr:colOff>50800</xdr:colOff>
      <xdr:row>82</xdr:row>
      <xdr:rowOff>9906</xdr:rowOff>
    </xdr:to>
    <xdr:cxnSp macro="">
      <xdr:nvCxnSpPr>
        <xdr:cNvPr id="369" name="直線コネクタ 368">
          <a:extLst>
            <a:ext uri="{FF2B5EF4-FFF2-40B4-BE49-F238E27FC236}">
              <a16:creationId xmlns:a16="http://schemas.microsoft.com/office/drawing/2014/main" id="{79F743F8-9148-49E4-B050-14F10A8559B2}"/>
            </a:ext>
          </a:extLst>
        </xdr:cNvPr>
        <xdr:cNvCxnSpPr/>
      </xdr:nvCxnSpPr>
      <xdr:spPr>
        <a:xfrm flipV="1">
          <a:off x="6972300" y="1406575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30878</xdr:rowOff>
    </xdr:from>
    <xdr:ext cx="469744" cy="259045"/>
    <xdr:sp macro="" textlink="">
      <xdr:nvSpPr>
        <xdr:cNvPr id="370" name="n_1aveValue【福祉施設】&#10;一人当たり面積">
          <a:extLst>
            <a:ext uri="{FF2B5EF4-FFF2-40B4-BE49-F238E27FC236}">
              <a16:creationId xmlns:a16="http://schemas.microsoft.com/office/drawing/2014/main" id="{7B8D2F45-4E86-4825-BB11-5B5AF7447089}"/>
            </a:ext>
          </a:extLst>
        </xdr:cNvPr>
        <xdr:cNvSpPr txBox="1"/>
      </xdr:nvSpPr>
      <xdr:spPr>
        <a:xfrm>
          <a:off x="9391727" y="1460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162323</xdr:rowOff>
    </xdr:from>
    <xdr:ext cx="469744" cy="259045"/>
    <xdr:sp macro="" textlink="">
      <xdr:nvSpPr>
        <xdr:cNvPr id="371" name="n_2aveValue【福祉施設】&#10;一人当たり面積">
          <a:extLst>
            <a:ext uri="{FF2B5EF4-FFF2-40B4-BE49-F238E27FC236}">
              <a16:creationId xmlns:a16="http://schemas.microsoft.com/office/drawing/2014/main" id="{32D457FD-2209-4C60-8997-3910B06681CB}"/>
            </a:ext>
          </a:extLst>
        </xdr:cNvPr>
        <xdr:cNvSpPr txBox="1"/>
      </xdr:nvSpPr>
      <xdr:spPr>
        <a:xfrm>
          <a:off x="8515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139464</xdr:rowOff>
    </xdr:from>
    <xdr:ext cx="469744" cy="259045"/>
    <xdr:sp macro="" textlink="">
      <xdr:nvSpPr>
        <xdr:cNvPr id="372" name="n_3aveValue【福祉施設】&#10;一人当たり面積">
          <a:extLst>
            <a:ext uri="{FF2B5EF4-FFF2-40B4-BE49-F238E27FC236}">
              <a16:creationId xmlns:a16="http://schemas.microsoft.com/office/drawing/2014/main" id="{64E37D13-4F23-44DE-8472-A82282EB7633}"/>
            </a:ext>
          </a:extLst>
        </xdr:cNvPr>
        <xdr:cNvSpPr txBox="1"/>
      </xdr:nvSpPr>
      <xdr:spPr>
        <a:xfrm>
          <a:off x="7626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162323</xdr:rowOff>
    </xdr:from>
    <xdr:ext cx="469744" cy="259045"/>
    <xdr:sp macro="" textlink="">
      <xdr:nvSpPr>
        <xdr:cNvPr id="373" name="n_4aveValue【福祉施設】&#10;一人当たり面積">
          <a:extLst>
            <a:ext uri="{FF2B5EF4-FFF2-40B4-BE49-F238E27FC236}">
              <a16:creationId xmlns:a16="http://schemas.microsoft.com/office/drawing/2014/main" id="{21CAB9CE-F26E-4AB0-A4A0-1C90843565BB}"/>
            </a:ext>
          </a:extLst>
        </xdr:cNvPr>
        <xdr:cNvSpPr txBox="1"/>
      </xdr:nvSpPr>
      <xdr:spPr>
        <a:xfrm>
          <a:off x="6737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33038</xdr:rowOff>
    </xdr:from>
    <xdr:ext cx="469744" cy="259045"/>
    <xdr:sp macro="" textlink="">
      <xdr:nvSpPr>
        <xdr:cNvPr id="374" name="n_1mainValue【福祉施設】&#10;一人当たり面積">
          <a:extLst>
            <a:ext uri="{FF2B5EF4-FFF2-40B4-BE49-F238E27FC236}">
              <a16:creationId xmlns:a16="http://schemas.microsoft.com/office/drawing/2014/main" id="{FB549085-BF41-43D3-9C2E-018B74310826}"/>
            </a:ext>
          </a:extLst>
        </xdr:cNvPr>
        <xdr:cNvSpPr txBox="1"/>
      </xdr:nvSpPr>
      <xdr:spPr>
        <a:xfrm>
          <a:off x="9391727" y="1374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71517</xdr:rowOff>
    </xdr:from>
    <xdr:ext cx="469744" cy="259045"/>
    <xdr:sp macro="" textlink="">
      <xdr:nvSpPr>
        <xdr:cNvPr id="375" name="n_2mainValue【福祉施設】&#10;一人当たり面積">
          <a:extLst>
            <a:ext uri="{FF2B5EF4-FFF2-40B4-BE49-F238E27FC236}">
              <a16:creationId xmlns:a16="http://schemas.microsoft.com/office/drawing/2014/main" id="{7A3ED047-1905-4896-9245-AC15B00526A7}"/>
            </a:ext>
          </a:extLst>
        </xdr:cNvPr>
        <xdr:cNvSpPr txBox="1"/>
      </xdr:nvSpPr>
      <xdr:spPr>
        <a:xfrm>
          <a:off x="8515427" y="1378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74185</xdr:rowOff>
    </xdr:from>
    <xdr:ext cx="469744" cy="259045"/>
    <xdr:sp macro="" textlink="">
      <xdr:nvSpPr>
        <xdr:cNvPr id="376" name="n_3mainValue【福祉施設】&#10;一人当たり面積">
          <a:extLst>
            <a:ext uri="{FF2B5EF4-FFF2-40B4-BE49-F238E27FC236}">
              <a16:creationId xmlns:a16="http://schemas.microsoft.com/office/drawing/2014/main" id="{D9FCE0FE-5FE7-45D9-BD47-A4D1284505EB}"/>
            </a:ext>
          </a:extLst>
        </xdr:cNvPr>
        <xdr:cNvSpPr txBox="1"/>
      </xdr:nvSpPr>
      <xdr:spPr>
        <a:xfrm>
          <a:off x="7626427" y="1379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77233</xdr:rowOff>
    </xdr:from>
    <xdr:ext cx="469744" cy="259045"/>
    <xdr:sp macro="" textlink="">
      <xdr:nvSpPr>
        <xdr:cNvPr id="377" name="n_4mainValue【福祉施設】&#10;一人当たり面積">
          <a:extLst>
            <a:ext uri="{FF2B5EF4-FFF2-40B4-BE49-F238E27FC236}">
              <a16:creationId xmlns:a16="http://schemas.microsoft.com/office/drawing/2014/main" id="{9693BA5D-E388-4118-94BE-E26F7D2C3DDE}"/>
            </a:ext>
          </a:extLst>
        </xdr:cNvPr>
        <xdr:cNvSpPr txBox="1"/>
      </xdr:nvSpPr>
      <xdr:spPr>
        <a:xfrm>
          <a:off x="6737427" y="1379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96A2D22-FF0A-4D81-8AA3-0325F08B445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47FE9188-1ED3-4351-9A07-23E05821BFB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9E9597C0-10EF-4515-AC14-9D7B7BC08E8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EEFF4A07-72CB-4E39-90C5-9615DCF0452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8E42D712-81E0-4D42-A5D6-2AD5B9B62E6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9545FDA7-A9D4-4B50-838E-C00777690E5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BEF08E41-904A-4894-A5D8-A4B32900CE1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EACBE3C5-3EF8-4A80-953F-52A9BFC8ED9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16FA4B06-1F93-40F6-B2FB-8EBA58B0DB3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18A85C7D-3BD6-4028-9688-47CA3940F29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7A9E258A-73D0-4A7F-831B-B8C26B55798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2A7A35B0-09B0-4E02-9EB2-003F264EF6D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86B9E2FE-8F8A-4D8A-BD8C-8050E46CB92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73F9EFAD-67B0-44B9-A3ED-E55E181DB39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29B66B39-4A05-49C2-8965-C6B748068D4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3CD97FE4-707D-41C1-9ED3-274EFFA0FE3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B6273196-EBA9-43C8-B251-433331465AC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A1E578A2-96A3-46D4-8BF3-622754972A2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8531D172-18A0-457E-BEEF-0107924259F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3747B6D0-E0C1-4BD1-82CC-BEC805D738A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22D63F3C-7687-4F20-9395-0C590A48276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39F81D6F-26A7-4713-A3BE-B2D51C08214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28EAD275-A884-4A93-A11C-796481D52AF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A530A59E-6167-452C-A7AC-5DD2156302B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A57FC59E-89C0-490A-A1F5-E1EAD166D2B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EAF71B5F-5561-4B50-A4C4-778012D579D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69995140-B328-4EA2-9FDC-6D1A3FAC95E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C10345B4-898E-4D44-94C7-088AD88E89E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1F9E25D9-F14D-4FE8-AD08-7836F0332ECA}"/>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41E710BF-CF87-4DE2-B219-BBA1B96959D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004EF2C6-EF0E-492C-889B-40EB8DA5743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26F3BC4C-9239-4929-A555-0CAA9B40DA4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68751098-417D-4C19-A171-8876C28D9DB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9AE570B9-23CB-447C-8473-C5596683C10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50517606-D9D0-407F-B178-5B1F36F84F3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A7861307-86C8-4043-AA56-9B71304DE84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994D699F-9E8F-4709-85BB-B0EA03442A2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03FC42B3-25DB-458F-8905-FDC13418589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B468DF2D-4470-41D3-BE1E-301C7A6C18D2}"/>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EC99E6D5-FAEE-43EB-B3E3-C49FEF9220B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a:extLst>
            <a:ext uri="{FF2B5EF4-FFF2-40B4-BE49-F238E27FC236}">
              <a16:creationId xmlns:a16="http://schemas.microsoft.com/office/drawing/2014/main" id="{59E10C62-8945-4A75-9B3F-A6F933166EA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419" name="直線コネクタ 418">
          <a:extLst>
            <a:ext uri="{FF2B5EF4-FFF2-40B4-BE49-F238E27FC236}">
              <a16:creationId xmlns:a16="http://schemas.microsoft.com/office/drawing/2014/main" id="{F6182C25-4AD4-4C7E-BCCC-9249CFB5C7DF}"/>
            </a:ext>
          </a:extLst>
        </xdr:cNvPr>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一般廃棄物処理施設】&#10;有形固定資産減価償却率最小値テキスト">
          <a:extLst>
            <a:ext uri="{FF2B5EF4-FFF2-40B4-BE49-F238E27FC236}">
              <a16:creationId xmlns:a16="http://schemas.microsoft.com/office/drawing/2014/main" id="{34AA521F-ABFE-43D2-B490-6772942A7C0F}"/>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a:extLst>
            <a:ext uri="{FF2B5EF4-FFF2-40B4-BE49-F238E27FC236}">
              <a16:creationId xmlns:a16="http://schemas.microsoft.com/office/drawing/2014/main" id="{1FC22433-71CA-4CB3-A766-EC8BE6A53E8B}"/>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422" name="【一般廃棄物処理施設】&#10;有形固定資産減価償却率最大値テキスト">
          <a:extLst>
            <a:ext uri="{FF2B5EF4-FFF2-40B4-BE49-F238E27FC236}">
              <a16:creationId xmlns:a16="http://schemas.microsoft.com/office/drawing/2014/main" id="{CC1E6D61-43A5-416D-BAED-10A1B25EC393}"/>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23" name="直線コネクタ 422">
          <a:extLst>
            <a:ext uri="{FF2B5EF4-FFF2-40B4-BE49-F238E27FC236}">
              <a16:creationId xmlns:a16="http://schemas.microsoft.com/office/drawing/2014/main" id="{B816C8A1-A2B3-48E0-A378-36EA51DD54CE}"/>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168746</xdr:rowOff>
    </xdr:from>
    <xdr:ext cx="405111" cy="259045"/>
    <xdr:sp macro="" textlink="">
      <xdr:nvSpPr>
        <xdr:cNvPr id="424" name="【一般廃棄物処理施設】&#10;有形固定資産減価償却率平均値テキスト">
          <a:extLst>
            <a:ext uri="{FF2B5EF4-FFF2-40B4-BE49-F238E27FC236}">
              <a16:creationId xmlns:a16="http://schemas.microsoft.com/office/drawing/2014/main" id="{25DC7BDB-417B-460F-B70F-30AEEAE8757A}"/>
            </a:ext>
          </a:extLst>
        </xdr:cNvPr>
        <xdr:cNvSpPr txBox="1"/>
      </xdr:nvSpPr>
      <xdr:spPr>
        <a:xfrm>
          <a:off x="16357600" y="651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425" name="フローチャート: 判断 424">
          <a:extLst>
            <a:ext uri="{FF2B5EF4-FFF2-40B4-BE49-F238E27FC236}">
              <a16:creationId xmlns:a16="http://schemas.microsoft.com/office/drawing/2014/main" id="{3D0B0D4A-24F6-4BC8-A14B-8D2E670BE2EA}"/>
            </a:ext>
          </a:extLst>
        </xdr:cNvPr>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426" name="フローチャート: 判断 425">
          <a:extLst>
            <a:ext uri="{FF2B5EF4-FFF2-40B4-BE49-F238E27FC236}">
              <a16:creationId xmlns:a16="http://schemas.microsoft.com/office/drawing/2014/main" id="{B24C5491-4C62-4A2C-9F8C-E218822ED80E}"/>
            </a:ext>
          </a:extLst>
        </xdr:cNvPr>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427" name="フローチャート: 判断 426">
          <a:extLst>
            <a:ext uri="{FF2B5EF4-FFF2-40B4-BE49-F238E27FC236}">
              <a16:creationId xmlns:a16="http://schemas.microsoft.com/office/drawing/2014/main" id="{ED90BE4F-D162-435F-B1D5-7E9AB9C3F5A0}"/>
            </a:ext>
          </a:extLst>
        </xdr:cNvPr>
        <xdr:cNvSpPr/>
      </xdr:nvSpPr>
      <xdr:spPr>
        <a:xfrm>
          <a:off x="14541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428" name="フローチャート: 判断 427">
          <a:extLst>
            <a:ext uri="{FF2B5EF4-FFF2-40B4-BE49-F238E27FC236}">
              <a16:creationId xmlns:a16="http://schemas.microsoft.com/office/drawing/2014/main" id="{FA8B5ED3-C614-4BE8-B982-467047014D13}"/>
            </a:ext>
          </a:extLst>
        </xdr:cNvPr>
        <xdr:cNvSpPr/>
      </xdr:nvSpPr>
      <xdr:spPr>
        <a:xfrm>
          <a:off x="13652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429" name="フローチャート: 判断 428">
          <a:extLst>
            <a:ext uri="{FF2B5EF4-FFF2-40B4-BE49-F238E27FC236}">
              <a16:creationId xmlns:a16="http://schemas.microsoft.com/office/drawing/2014/main" id="{B802561E-D2B0-43CF-A212-B5A47AC081F1}"/>
            </a:ext>
          </a:extLst>
        </xdr:cNvPr>
        <xdr:cNvSpPr/>
      </xdr:nvSpPr>
      <xdr:spPr>
        <a:xfrm>
          <a:off x="12763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8999542-B785-4D5E-98B1-CB74BF740FC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1CE4C770-FDE3-41DD-A12D-BD5AFC79076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2C0440C-A10E-4E58-9A8E-74FDDDF6E6D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9859D1B0-3DD7-4AFF-A24E-2F43756E9B2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C474517E-8BD1-4364-A6B4-41A28DDE351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82550</xdr:rowOff>
    </xdr:from>
    <xdr:to>
      <xdr:col>85</xdr:col>
      <xdr:colOff>177800</xdr:colOff>
      <xdr:row>37</xdr:row>
      <xdr:rowOff>12700</xdr:rowOff>
    </xdr:to>
    <xdr:sp macro="" textlink="">
      <xdr:nvSpPr>
        <xdr:cNvPr id="435" name="楕円 434">
          <a:extLst>
            <a:ext uri="{FF2B5EF4-FFF2-40B4-BE49-F238E27FC236}">
              <a16:creationId xmlns:a16="http://schemas.microsoft.com/office/drawing/2014/main" id="{58D4C6BA-EA0C-4EF1-BF3F-98390F3F80CA}"/>
            </a:ext>
          </a:extLst>
        </xdr:cNvPr>
        <xdr:cNvSpPr/>
      </xdr:nvSpPr>
      <xdr:spPr>
        <a:xfrm>
          <a:off x="162687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105427</xdr:rowOff>
    </xdr:from>
    <xdr:ext cx="405111" cy="259045"/>
    <xdr:sp macro="" textlink="">
      <xdr:nvSpPr>
        <xdr:cNvPr id="436" name="【一般廃棄物処理施設】&#10;有形固定資産減価償却率該当値テキスト">
          <a:extLst>
            <a:ext uri="{FF2B5EF4-FFF2-40B4-BE49-F238E27FC236}">
              <a16:creationId xmlns:a16="http://schemas.microsoft.com/office/drawing/2014/main" id="{D1CED82B-4E6D-47C3-9890-1424E2AD1C64}"/>
            </a:ext>
          </a:extLst>
        </xdr:cNvPr>
        <xdr:cNvSpPr txBox="1"/>
      </xdr:nvSpPr>
      <xdr:spPr>
        <a:xfrm>
          <a:off x="16357600"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89081</xdr:rowOff>
    </xdr:from>
    <xdr:to>
      <xdr:col>81</xdr:col>
      <xdr:colOff>101600</xdr:colOff>
      <xdr:row>37</xdr:row>
      <xdr:rowOff>19231</xdr:rowOff>
    </xdr:to>
    <xdr:sp macro="" textlink="">
      <xdr:nvSpPr>
        <xdr:cNvPr id="437" name="楕円 436">
          <a:extLst>
            <a:ext uri="{FF2B5EF4-FFF2-40B4-BE49-F238E27FC236}">
              <a16:creationId xmlns:a16="http://schemas.microsoft.com/office/drawing/2014/main" id="{13360AFD-A0AC-471F-B35E-45CAE70E9499}"/>
            </a:ext>
          </a:extLst>
        </xdr:cNvPr>
        <xdr:cNvSpPr/>
      </xdr:nvSpPr>
      <xdr:spPr>
        <a:xfrm>
          <a:off x="15430500" y="626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133350</xdr:rowOff>
    </xdr:from>
    <xdr:to>
      <xdr:col>85</xdr:col>
      <xdr:colOff>127000</xdr:colOff>
      <xdr:row>36</xdr:row>
      <xdr:rowOff>139881</xdr:rowOff>
    </xdr:to>
    <xdr:cxnSp macro="">
      <xdr:nvCxnSpPr>
        <xdr:cNvPr id="438" name="直線コネクタ 437">
          <a:extLst>
            <a:ext uri="{FF2B5EF4-FFF2-40B4-BE49-F238E27FC236}">
              <a16:creationId xmlns:a16="http://schemas.microsoft.com/office/drawing/2014/main" id="{7890007B-1D1D-49B6-A49A-BA91F0371E1B}"/>
            </a:ext>
          </a:extLst>
        </xdr:cNvPr>
        <xdr:cNvCxnSpPr/>
      </xdr:nvCxnSpPr>
      <xdr:spPr>
        <a:xfrm flipV="1">
          <a:off x="15481300" y="630555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41728</xdr:rowOff>
    </xdr:from>
    <xdr:to>
      <xdr:col>76</xdr:col>
      <xdr:colOff>165100</xdr:colOff>
      <xdr:row>36</xdr:row>
      <xdr:rowOff>143328</xdr:rowOff>
    </xdr:to>
    <xdr:sp macro="" textlink="">
      <xdr:nvSpPr>
        <xdr:cNvPr id="439" name="楕円 438">
          <a:extLst>
            <a:ext uri="{FF2B5EF4-FFF2-40B4-BE49-F238E27FC236}">
              <a16:creationId xmlns:a16="http://schemas.microsoft.com/office/drawing/2014/main" id="{6301E66B-D919-49E3-98E6-2F28A9D4E2C3}"/>
            </a:ext>
          </a:extLst>
        </xdr:cNvPr>
        <xdr:cNvSpPr/>
      </xdr:nvSpPr>
      <xdr:spPr>
        <a:xfrm>
          <a:off x="14541500" y="621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92528</xdr:rowOff>
    </xdr:from>
    <xdr:to>
      <xdr:col>81</xdr:col>
      <xdr:colOff>50800</xdr:colOff>
      <xdr:row>36</xdr:row>
      <xdr:rowOff>139881</xdr:rowOff>
    </xdr:to>
    <xdr:cxnSp macro="">
      <xdr:nvCxnSpPr>
        <xdr:cNvPr id="440" name="直線コネクタ 439">
          <a:extLst>
            <a:ext uri="{FF2B5EF4-FFF2-40B4-BE49-F238E27FC236}">
              <a16:creationId xmlns:a16="http://schemas.microsoft.com/office/drawing/2014/main" id="{721932D6-037A-4F50-83E1-7CB6E5ECC58C}"/>
            </a:ext>
          </a:extLst>
        </xdr:cNvPr>
        <xdr:cNvCxnSpPr/>
      </xdr:nvCxnSpPr>
      <xdr:spPr>
        <a:xfrm>
          <a:off x="14592300" y="6264728"/>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105410</xdr:rowOff>
    </xdr:from>
    <xdr:to>
      <xdr:col>72</xdr:col>
      <xdr:colOff>38100</xdr:colOff>
      <xdr:row>37</xdr:row>
      <xdr:rowOff>35560</xdr:rowOff>
    </xdr:to>
    <xdr:sp macro="" textlink="">
      <xdr:nvSpPr>
        <xdr:cNvPr id="441" name="楕円 440">
          <a:extLst>
            <a:ext uri="{FF2B5EF4-FFF2-40B4-BE49-F238E27FC236}">
              <a16:creationId xmlns:a16="http://schemas.microsoft.com/office/drawing/2014/main" id="{D1541013-7914-47CC-A30A-7E16B5BC8313}"/>
            </a:ext>
          </a:extLst>
        </xdr:cNvPr>
        <xdr:cNvSpPr/>
      </xdr:nvSpPr>
      <xdr:spPr>
        <a:xfrm>
          <a:off x="13652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92528</xdr:rowOff>
    </xdr:from>
    <xdr:to>
      <xdr:col>76</xdr:col>
      <xdr:colOff>114300</xdr:colOff>
      <xdr:row>36</xdr:row>
      <xdr:rowOff>156210</xdr:rowOff>
    </xdr:to>
    <xdr:cxnSp macro="">
      <xdr:nvCxnSpPr>
        <xdr:cNvPr id="442" name="直線コネクタ 441">
          <a:extLst>
            <a:ext uri="{FF2B5EF4-FFF2-40B4-BE49-F238E27FC236}">
              <a16:creationId xmlns:a16="http://schemas.microsoft.com/office/drawing/2014/main" id="{41277EE5-89F0-4D29-8600-953B24668C56}"/>
            </a:ext>
          </a:extLst>
        </xdr:cNvPr>
        <xdr:cNvCxnSpPr/>
      </xdr:nvCxnSpPr>
      <xdr:spPr>
        <a:xfrm flipV="1">
          <a:off x="13703300" y="6264728"/>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4173</xdr:rowOff>
    </xdr:from>
    <xdr:to>
      <xdr:col>67</xdr:col>
      <xdr:colOff>101600</xdr:colOff>
      <xdr:row>36</xdr:row>
      <xdr:rowOff>105773</xdr:rowOff>
    </xdr:to>
    <xdr:sp macro="" textlink="">
      <xdr:nvSpPr>
        <xdr:cNvPr id="443" name="楕円 442">
          <a:extLst>
            <a:ext uri="{FF2B5EF4-FFF2-40B4-BE49-F238E27FC236}">
              <a16:creationId xmlns:a16="http://schemas.microsoft.com/office/drawing/2014/main" id="{0C38CEFC-C469-4487-97AD-54F9E12F5B31}"/>
            </a:ext>
          </a:extLst>
        </xdr:cNvPr>
        <xdr:cNvSpPr/>
      </xdr:nvSpPr>
      <xdr:spPr>
        <a:xfrm>
          <a:off x="12763500" y="61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54973</xdr:rowOff>
    </xdr:from>
    <xdr:to>
      <xdr:col>71</xdr:col>
      <xdr:colOff>177800</xdr:colOff>
      <xdr:row>36</xdr:row>
      <xdr:rowOff>156210</xdr:rowOff>
    </xdr:to>
    <xdr:cxnSp macro="">
      <xdr:nvCxnSpPr>
        <xdr:cNvPr id="444" name="直線コネクタ 443">
          <a:extLst>
            <a:ext uri="{FF2B5EF4-FFF2-40B4-BE49-F238E27FC236}">
              <a16:creationId xmlns:a16="http://schemas.microsoft.com/office/drawing/2014/main" id="{62A15120-DF08-44AF-8904-F2BE91DCA5A2}"/>
            </a:ext>
          </a:extLst>
        </xdr:cNvPr>
        <xdr:cNvCxnSpPr/>
      </xdr:nvCxnSpPr>
      <xdr:spPr>
        <a:xfrm>
          <a:off x="12814300" y="6227173"/>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118127</xdr:rowOff>
    </xdr:from>
    <xdr:ext cx="405111" cy="259045"/>
    <xdr:sp macro="" textlink="">
      <xdr:nvSpPr>
        <xdr:cNvPr id="445" name="n_1aveValue【一般廃棄物処理施設】&#10;有形固定資産減価償却率">
          <a:extLst>
            <a:ext uri="{FF2B5EF4-FFF2-40B4-BE49-F238E27FC236}">
              <a16:creationId xmlns:a16="http://schemas.microsoft.com/office/drawing/2014/main" id="{F5BA418D-B771-4CF5-82F0-9C299D86BDC4}"/>
            </a:ext>
          </a:extLst>
        </xdr:cNvPr>
        <xdr:cNvSpPr txBox="1"/>
      </xdr:nvSpPr>
      <xdr:spPr>
        <a:xfrm>
          <a:off x="15266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123026</xdr:rowOff>
    </xdr:from>
    <xdr:ext cx="405111" cy="259045"/>
    <xdr:sp macro="" textlink="">
      <xdr:nvSpPr>
        <xdr:cNvPr id="446" name="n_2aveValue【一般廃棄物処理施設】&#10;有形固定資産減価償却率">
          <a:extLst>
            <a:ext uri="{FF2B5EF4-FFF2-40B4-BE49-F238E27FC236}">
              <a16:creationId xmlns:a16="http://schemas.microsoft.com/office/drawing/2014/main" id="{C38C80C7-5B83-4A5B-B76C-6C643B5E52E6}"/>
            </a:ext>
          </a:extLst>
        </xdr:cNvPr>
        <xdr:cNvSpPr txBox="1"/>
      </xdr:nvSpPr>
      <xdr:spPr>
        <a:xfrm>
          <a:off x="14389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78939</xdr:rowOff>
    </xdr:from>
    <xdr:ext cx="405111" cy="259045"/>
    <xdr:sp macro="" textlink="">
      <xdr:nvSpPr>
        <xdr:cNvPr id="447" name="n_3aveValue【一般廃棄物処理施設】&#10;有形固定資産減価償却率">
          <a:extLst>
            <a:ext uri="{FF2B5EF4-FFF2-40B4-BE49-F238E27FC236}">
              <a16:creationId xmlns:a16="http://schemas.microsoft.com/office/drawing/2014/main" id="{06FA22EA-550B-464A-B1D7-ED5C1B11BFCF}"/>
            </a:ext>
          </a:extLst>
        </xdr:cNvPr>
        <xdr:cNvSpPr txBox="1"/>
      </xdr:nvSpPr>
      <xdr:spPr>
        <a:xfrm>
          <a:off x="13500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44649</xdr:rowOff>
    </xdr:from>
    <xdr:ext cx="405111" cy="259045"/>
    <xdr:sp macro="" textlink="">
      <xdr:nvSpPr>
        <xdr:cNvPr id="448" name="n_4aveValue【一般廃棄物処理施設】&#10;有形固定資産減価償却率">
          <a:extLst>
            <a:ext uri="{FF2B5EF4-FFF2-40B4-BE49-F238E27FC236}">
              <a16:creationId xmlns:a16="http://schemas.microsoft.com/office/drawing/2014/main" id="{EC9F7CE2-3D34-4D0C-8309-FFDF1F2A0C20}"/>
            </a:ext>
          </a:extLst>
        </xdr:cNvPr>
        <xdr:cNvSpPr txBox="1"/>
      </xdr:nvSpPr>
      <xdr:spPr>
        <a:xfrm>
          <a:off x="12611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35758</xdr:rowOff>
    </xdr:from>
    <xdr:ext cx="405111" cy="259045"/>
    <xdr:sp macro="" textlink="">
      <xdr:nvSpPr>
        <xdr:cNvPr id="449" name="n_1mainValue【一般廃棄物処理施設】&#10;有形固定資産減価償却率">
          <a:extLst>
            <a:ext uri="{FF2B5EF4-FFF2-40B4-BE49-F238E27FC236}">
              <a16:creationId xmlns:a16="http://schemas.microsoft.com/office/drawing/2014/main" id="{B7D509CE-AA35-4DE2-AC07-BD7B6338C996}"/>
            </a:ext>
          </a:extLst>
        </xdr:cNvPr>
        <xdr:cNvSpPr txBox="1"/>
      </xdr:nvSpPr>
      <xdr:spPr>
        <a:xfrm>
          <a:off x="15266044" y="603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159855</xdr:rowOff>
    </xdr:from>
    <xdr:ext cx="405111" cy="259045"/>
    <xdr:sp macro="" textlink="">
      <xdr:nvSpPr>
        <xdr:cNvPr id="450" name="n_2mainValue【一般廃棄物処理施設】&#10;有形固定資産減価償却率">
          <a:extLst>
            <a:ext uri="{FF2B5EF4-FFF2-40B4-BE49-F238E27FC236}">
              <a16:creationId xmlns:a16="http://schemas.microsoft.com/office/drawing/2014/main" id="{F4A1A8BC-4185-4E2F-99BE-898EE89B66FC}"/>
            </a:ext>
          </a:extLst>
        </xdr:cNvPr>
        <xdr:cNvSpPr txBox="1"/>
      </xdr:nvSpPr>
      <xdr:spPr>
        <a:xfrm>
          <a:off x="143897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52087</xdr:rowOff>
    </xdr:from>
    <xdr:ext cx="405111" cy="259045"/>
    <xdr:sp macro="" textlink="">
      <xdr:nvSpPr>
        <xdr:cNvPr id="451" name="n_3mainValue【一般廃棄物処理施設】&#10;有形固定資産減価償却率">
          <a:extLst>
            <a:ext uri="{FF2B5EF4-FFF2-40B4-BE49-F238E27FC236}">
              <a16:creationId xmlns:a16="http://schemas.microsoft.com/office/drawing/2014/main" id="{D65DF5FC-F5A7-4951-8DAE-10F639BAC187}"/>
            </a:ext>
          </a:extLst>
        </xdr:cNvPr>
        <xdr:cNvSpPr txBox="1"/>
      </xdr:nvSpPr>
      <xdr:spPr>
        <a:xfrm>
          <a:off x="13500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122300</xdr:rowOff>
    </xdr:from>
    <xdr:ext cx="405111" cy="259045"/>
    <xdr:sp macro="" textlink="">
      <xdr:nvSpPr>
        <xdr:cNvPr id="452" name="n_4mainValue【一般廃棄物処理施設】&#10;有形固定資産減価償却率">
          <a:extLst>
            <a:ext uri="{FF2B5EF4-FFF2-40B4-BE49-F238E27FC236}">
              <a16:creationId xmlns:a16="http://schemas.microsoft.com/office/drawing/2014/main" id="{B98D0BD9-2ED1-4DBB-B2F5-76DBF85ED4D2}"/>
            </a:ext>
          </a:extLst>
        </xdr:cNvPr>
        <xdr:cNvSpPr txBox="1"/>
      </xdr:nvSpPr>
      <xdr:spPr>
        <a:xfrm>
          <a:off x="12611744" y="595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6F3486BA-AD17-4D8F-A64E-53905D4FFA7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5A4A3FC9-A921-4FE2-8B78-42C0074B19B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16DB2C68-BA6D-420A-9FE3-D52779D31A4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EC2950C2-CAC4-47F9-AD3B-0DE88CAAD07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BF585973-70BD-4474-AA58-2721B396923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B88F407B-34A8-4519-85AE-D391E9084AE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88AB8C59-CF0C-4636-AA6F-216E4FF54D9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388DEDD5-61F9-49EA-A954-281C0B6E5DB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4400D898-05E3-429A-83EE-F4B2FE9E357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96B42DD7-D031-4ACB-904D-5FF3AB90F88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3" name="直線コネクタ 462">
          <a:extLst>
            <a:ext uri="{FF2B5EF4-FFF2-40B4-BE49-F238E27FC236}">
              <a16:creationId xmlns:a16="http://schemas.microsoft.com/office/drawing/2014/main" id="{59A1D019-5561-463D-850F-1A46D0F90F2E}"/>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4" name="テキスト ボックス 463">
          <a:extLst>
            <a:ext uri="{FF2B5EF4-FFF2-40B4-BE49-F238E27FC236}">
              <a16:creationId xmlns:a16="http://schemas.microsoft.com/office/drawing/2014/main" id="{7413D652-A58B-4AD5-B90C-9702AFBCD4B6}"/>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5" name="直線コネクタ 464">
          <a:extLst>
            <a:ext uri="{FF2B5EF4-FFF2-40B4-BE49-F238E27FC236}">
              <a16:creationId xmlns:a16="http://schemas.microsoft.com/office/drawing/2014/main" id="{D80D8095-F2CE-47AA-82FE-11AD5C8F9BEB}"/>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6" name="テキスト ボックス 465">
          <a:extLst>
            <a:ext uri="{FF2B5EF4-FFF2-40B4-BE49-F238E27FC236}">
              <a16:creationId xmlns:a16="http://schemas.microsoft.com/office/drawing/2014/main" id="{3E576695-C32F-47D7-BB0C-C978B6AD1C8D}"/>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7" name="直線コネクタ 466">
          <a:extLst>
            <a:ext uri="{FF2B5EF4-FFF2-40B4-BE49-F238E27FC236}">
              <a16:creationId xmlns:a16="http://schemas.microsoft.com/office/drawing/2014/main" id="{4412DF60-8D46-41AA-9344-DEC89EAAA077}"/>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8" name="テキスト ボックス 467">
          <a:extLst>
            <a:ext uri="{FF2B5EF4-FFF2-40B4-BE49-F238E27FC236}">
              <a16:creationId xmlns:a16="http://schemas.microsoft.com/office/drawing/2014/main" id="{65151D23-4E3F-4FD7-9BA9-8D502408B185}"/>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9" name="直線コネクタ 468">
          <a:extLst>
            <a:ext uri="{FF2B5EF4-FFF2-40B4-BE49-F238E27FC236}">
              <a16:creationId xmlns:a16="http://schemas.microsoft.com/office/drawing/2014/main" id="{3E0B847F-DFA9-459C-BF2E-C000809F8DC3}"/>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70" name="テキスト ボックス 469">
          <a:extLst>
            <a:ext uri="{FF2B5EF4-FFF2-40B4-BE49-F238E27FC236}">
              <a16:creationId xmlns:a16="http://schemas.microsoft.com/office/drawing/2014/main" id="{18F59274-F95A-45F6-8AD1-143B0DAD8A0F}"/>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1" name="直線コネクタ 470">
          <a:extLst>
            <a:ext uri="{FF2B5EF4-FFF2-40B4-BE49-F238E27FC236}">
              <a16:creationId xmlns:a16="http://schemas.microsoft.com/office/drawing/2014/main" id="{48C91427-2883-4AB2-AC75-841E0ADAC242}"/>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72" name="テキスト ボックス 471">
          <a:extLst>
            <a:ext uri="{FF2B5EF4-FFF2-40B4-BE49-F238E27FC236}">
              <a16:creationId xmlns:a16="http://schemas.microsoft.com/office/drawing/2014/main" id="{366BA334-92BD-4E74-A050-931379CF1BE2}"/>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3" name="直線コネクタ 472">
          <a:extLst>
            <a:ext uri="{FF2B5EF4-FFF2-40B4-BE49-F238E27FC236}">
              <a16:creationId xmlns:a16="http://schemas.microsoft.com/office/drawing/2014/main" id="{79CDABAE-8FFD-41C1-839B-B186ADF9EC8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74" name="テキスト ボックス 473">
          <a:extLst>
            <a:ext uri="{FF2B5EF4-FFF2-40B4-BE49-F238E27FC236}">
              <a16:creationId xmlns:a16="http://schemas.microsoft.com/office/drawing/2014/main" id="{AB84CAEA-4E74-4CFC-AFF8-098F72813712}"/>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9F22FA70-C3BC-418C-85C7-99069E796E0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6" name="テキスト ボックス 475">
          <a:extLst>
            <a:ext uri="{FF2B5EF4-FFF2-40B4-BE49-F238E27FC236}">
              <a16:creationId xmlns:a16="http://schemas.microsoft.com/office/drawing/2014/main" id="{5C0EB68E-1F7B-4530-ACA1-3E89ED2B4CE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a:extLst>
            <a:ext uri="{FF2B5EF4-FFF2-40B4-BE49-F238E27FC236}">
              <a16:creationId xmlns:a16="http://schemas.microsoft.com/office/drawing/2014/main" id="{EA5B452C-F3F5-4381-BE20-5702C32C03E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478" name="直線コネクタ 477">
          <a:extLst>
            <a:ext uri="{FF2B5EF4-FFF2-40B4-BE49-F238E27FC236}">
              <a16:creationId xmlns:a16="http://schemas.microsoft.com/office/drawing/2014/main" id="{7F19EF44-9DDE-49DA-B7FA-54037C09DAFC}"/>
            </a:ext>
          </a:extLst>
        </xdr:cNvPr>
        <xdr:cNvCxnSpPr/>
      </xdr:nvCxnSpPr>
      <xdr:spPr>
        <a:xfrm flipV="1">
          <a:off x="22160864" y="5689952"/>
          <a:ext cx="0" cy="160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479" name="【一般廃棄物処理施設】&#10;一人当たり有形固定資産（償却資産）額最小値テキスト">
          <a:extLst>
            <a:ext uri="{FF2B5EF4-FFF2-40B4-BE49-F238E27FC236}">
              <a16:creationId xmlns:a16="http://schemas.microsoft.com/office/drawing/2014/main" id="{1E6AF250-2D19-4A23-9AE6-3D3717B87275}"/>
            </a:ext>
          </a:extLst>
        </xdr:cNvPr>
        <xdr:cNvSpPr txBox="1"/>
      </xdr:nvSpPr>
      <xdr:spPr>
        <a:xfrm>
          <a:off x="22199600" y="72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480" name="直線コネクタ 479">
          <a:extLst>
            <a:ext uri="{FF2B5EF4-FFF2-40B4-BE49-F238E27FC236}">
              <a16:creationId xmlns:a16="http://schemas.microsoft.com/office/drawing/2014/main" id="{2F288785-38C9-4F02-AE98-9D6756838097}"/>
            </a:ext>
          </a:extLst>
        </xdr:cNvPr>
        <xdr:cNvCxnSpPr/>
      </xdr:nvCxnSpPr>
      <xdr:spPr>
        <a:xfrm>
          <a:off x="22072600" y="729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481" name="【一般廃棄物処理施設】&#10;一人当たり有形固定資産（償却資産）額最大値テキスト">
          <a:extLst>
            <a:ext uri="{FF2B5EF4-FFF2-40B4-BE49-F238E27FC236}">
              <a16:creationId xmlns:a16="http://schemas.microsoft.com/office/drawing/2014/main" id="{D47F2A5F-BF3D-4F60-9D58-28A0BD2F3772}"/>
            </a:ext>
          </a:extLst>
        </xdr:cNvPr>
        <xdr:cNvSpPr txBox="1"/>
      </xdr:nvSpPr>
      <xdr:spPr>
        <a:xfrm>
          <a:off x="22199600" y="5465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482" name="直線コネクタ 481">
          <a:extLst>
            <a:ext uri="{FF2B5EF4-FFF2-40B4-BE49-F238E27FC236}">
              <a16:creationId xmlns:a16="http://schemas.microsoft.com/office/drawing/2014/main" id="{0AF13417-3E1B-4183-B17E-0B3A1FF42CB1}"/>
            </a:ext>
          </a:extLst>
        </xdr:cNvPr>
        <xdr:cNvCxnSpPr/>
      </xdr:nvCxnSpPr>
      <xdr:spPr>
        <a:xfrm>
          <a:off x="22072600" y="568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846</xdr:rowOff>
    </xdr:from>
    <xdr:ext cx="599010" cy="259045"/>
    <xdr:sp macro="" textlink="">
      <xdr:nvSpPr>
        <xdr:cNvPr id="483" name="【一般廃棄物処理施設】&#10;一人当たり有形固定資産（償却資産）額平均値テキスト">
          <a:extLst>
            <a:ext uri="{FF2B5EF4-FFF2-40B4-BE49-F238E27FC236}">
              <a16:creationId xmlns:a16="http://schemas.microsoft.com/office/drawing/2014/main" id="{62BF8C27-CEDF-4766-BF51-EE431C1000D2}"/>
            </a:ext>
          </a:extLst>
        </xdr:cNvPr>
        <xdr:cNvSpPr txBox="1"/>
      </xdr:nvSpPr>
      <xdr:spPr>
        <a:xfrm>
          <a:off x="22199600" y="7030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484" name="フローチャート: 判断 483">
          <a:extLst>
            <a:ext uri="{FF2B5EF4-FFF2-40B4-BE49-F238E27FC236}">
              <a16:creationId xmlns:a16="http://schemas.microsoft.com/office/drawing/2014/main" id="{012E68ED-872A-4422-9AAD-72A378CC8F33}"/>
            </a:ext>
          </a:extLst>
        </xdr:cNvPr>
        <xdr:cNvSpPr/>
      </xdr:nvSpPr>
      <xdr:spPr>
        <a:xfrm>
          <a:off x="22110700" y="705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485" name="フローチャート: 判断 484">
          <a:extLst>
            <a:ext uri="{FF2B5EF4-FFF2-40B4-BE49-F238E27FC236}">
              <a16:creationId xmlns:a16="http://schemas.microsoft.com/office/drawing/2014/main" id="{F5CF4088-FF7D-472D-B9C6-E41284EC57D4}"/>
            </a:ext>
          </a:extLst>
        </xdr:cNvPr>
        <xdr:cNvSpPr/>
      </xdr:nvSpPr>
      <xdr:spPr>
        <a:xfrm>
          <a:off x="21272500" y="7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41422</xdr:rowOff>
    </xdr:from>
    <xdr:to>
      <xdr:col>107</xdr:col>
      <xdr:colOff>101600</xdr:colOff>
      <xdr:row>41</xdr:row>
      <xdr:rowOff>143022</xdr:rowOff>
    </xdr:to>
    <xdr:sp macro="" textlink="">
      <xdr:nvSpPr>
        <xdr:cNvPr id="486" name="フローチャート: 判断 485">
          <a:extLst>
            <a:ext uri="{FF2B5EF4-FFF2-40B4-BE49-F238E27FC236}">
              <a16:creationId xmlns:a16="http://schemas.microsoft.com/office/drawing/2014/main" id="{EC553904-6A41-43F1-9206-FC8CCE9123E5}"/>
            </a:ext>
          </a:extLst>
        </xdr:cNvPr>
        <xdr:cNvSpPr/>
      </xdr:nvSpPr>
      <xdr:spPr>
        <a:xfrm>
          <a:off x="20383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49291</xdr:rowOff>
    </xdr:from>
    <xdr:to>
      <xdr:col>102</xdr:col>
      <xdr:colOff>165100</xdr:colOff>
      <xdr:row>41</xdr:row>
      <xdr:rowOff>150891</xdr:rowOff>
    </xdr:to>
    <xdr:sp macro="" textlink="">
      <xdr:nvSpPr>
        <xdr:cNvPr id="487" name="フローチャート: 判断 486">
          <a:extLst>
            <a:ext uri="{FF2B5EF4-FFF2-40B4-BE49-F238E27FC236}">
              <a16:creationId xmlns:a16="http://schemas.microsoft.com/office/drawing/2014/main" id="{323672B4-C687-491C-8B8C-8FD32B76DD0C}"/>
            </a:ext>
          </a:extLst>
        </xdr:cNvPr>
        <xdr:cNvSpPr/>
      </xdr:nvSpPr>
      <xdr:spPr>
        <a:xfrm>
          <a:off x="19494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61513</xdr:rowOff>
    </xdr:from>
    <xdr:to>
      <xdr:col>98</xdr:col>
      <xdr:colOff>38100</xdr:colOff>
      <xdr:row>41</xdr:row>
      <xdr:rowOff>163113</xdr:rowOff>
    </xdr:to>
    <xdr:sp macro="" textlink="">
      <xdr:nvSpPr>
        <xdr:cNvPr id="488" name="フローチャート: 判断 487">
          <a:extLst>
            <a:ext uri="{FF2B5EF4-FFF2-40B4-BE49-F238E27FC236}">
              <a16:creationId xmlns:a16="http://schemas.microsoft.com/office/drawing/2014/main" id="{5551BBCB-D07F-4F2F-9FD6-27B170C73074}"/>
            </a:ext>
          </a:extLst>
        </xdr:cNvPr>
        <xdr:cNvSpPr/>
      </xdr:nvSpPr>
      <xdr:spPr>
        <a:xfrm>
          <a:off x="18605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350601BE-EFD4-48B6-B8CF-A5686919960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F63F1BCE-E08B-4320-ACDD-9DEE15E6D83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93D133FC-1A6B-4BF8-BA4A-C3226F7CF98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EE7A9E4F-7AFC-425F-86E5-C982D4FDEDA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1DE1327D-A6B7-48A5-9E17-BD188823DF1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2390</xdr:rowOff>
    </xdr:from>
    <xdr:to>
      <xdr:col>116</xdr:col>
      <xdr:colOff>114300</xdr:colOff>
      <xdr:row>41</xdr:row>
      <xdr:rowOff>103990</xdr:rowOff>
    </xdr:to>
    <xdr:sp macro="" textlink="">
      <xdr:nvSpPr>
        <xdr:cNvPr id="494" name="楕円 493">
          <a:extLst>
            <a:ext uri="{FF2B5EF4-FFF2-40B4-BE49-F238E27FC236}">
              <a16:creationId xmlns:a16="http://schemas.microsoft.com/office/drawing/2014/main" id="{B816E612-AB3F-4CEC-A9C7-FDE840C36EA9}"/>
            </a:ext>
          </a:extLst>
        </xdr:cNvPr>
        <xdr:cNvSpPr/>
      </xdr:nvSpPr>
      <xdr:spPr>
        <a:xfrm>
          <a:off x="22110700" y="70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25267</xdr:rowOff>
    </xdr:from>
    <xdr:ext cx="599010" cy="259045"/>
    <xdr:sp macro="" textlink="">
      <xdr:nvSpPr>
        <xdr:cNvPr id="495" name="【一般廃棄物処理施設】&#10;一人当たり有形固定資産（償却資産）額該当値テキスト">
          <a:extLst>
            <a:ext uri="{FF2B5EF4-FFF2-40B4-BE49-F238E27FC236}">
              <a16:creationId xmlns:a16="http://schemas.microsoft.com/office/drawing/2014/main" id="{2351FA11-407F-4A0D-95E2-0EA280BE1ED5}"/>
            </a:ext>
          </a:extLst>
        </xdr:cNvPr>
        <xdr:cNvSpPr txBox="1"/>
      </xdr:nvSpPr>
      <xdr:spPr>
        <a:xfrm>
          <a:off x="22199600" y="688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16242</xdr:rowOff>
    </xdr:from>
    <xdr:to>
      <xdr:col>112</xdr:col>
      <xdr:colOff>38100</xdr:colOff>
      <xdr:row>41</xdr:row>
      <xdr:rowOff>117842</xdr:rowOff>
    </xdr:to>
    <xdr:sp macro="" textlink="">
      <xdr:nvSpPr>
        <xdr:cNvPr id="496" name="楕円 495">
          <a:extLst>
            <a:ext uri="{FF2B5EF4-FFF2-40B4-BE49-F238E27FC236}">
              <a16:creationId xmlns:a16="http://schemas.microsoft.com/office/drawing/2014/main" id="{83A5E572-C6CA-4EB2-9A2E-7D7A11D44F86}"/>
            </a:ext>
          </a:extLst>
        </xdr:cNvPr>
        <xdr:cNvSpPr/>
      </xdr:nvSpPr>
      <xdr:spPr>
        <a:xfrm>
          <a:off x="21272500" y="704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53190</xdr:rowOff>
    </xdr:from>
    <xdr:to>
      <xdr:col>116</xdr:col>
      <xdr:colOff>63500</xdr:colOff>
      <xdr:row>41</xdr:row>
      <xdr:rowOff>67042</xdr:rowOff>
    </xdr:to>
    <xdr:cxnSp macro="">
      <xdr:nvCxnSpPr>
        <xdr:cNvPr id="497" name="直線コネクタ 496">
          <a:extLst>
            <a:ext uri="{FF2B5EF4-FFF2-40B4-BE49-F238E27FC236}">
              <a16:creationId xmlns:a16="http://schemas.microsoft.com/office/drawing/2014/main" id="{3E33F782-8515-4068-92C8-E5B263B06F64}"/>
            </a:ext>
          </a:extLst>
        </xdr:cNvPr>
        <xdr:cNvCxnSpPr/>
      </xdr:nvCxnSpPr>
      <xdr:spPr>
        <a:xfrm flipV="1">
          <a:off x="21323300" y="7082640"/>
          <a:ext cx="838200" cy="1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25750</xdr:rowOff>
    </xdr:from>
    <xdr:to>
      <xdr:col>107</xdr:col>
      <xdr:colOff>101600</xdr:colOff>
      <xdr:row>41</xdr:row>
      <xdr:rowOff>127350</xdr:rowOff>
    </xdr:to>
    <xdr:sp macro="" textlink="">
      <xdr:nvSpPr>
        <xdr:cNvPr id="498" name="楕円 497">
          <a:extLst>
            <a:ext uri="{FF2B5EF4-FFF2-40B4-BE49-F238E27FC236}">
              <a16:creationId xmlns:a16="http://schemas.microsoft.com/office/drawing/2014/main" id="{512B8C2F-AA3C-42B5-8404-4E159A7C563A}"/>
            </a:ext>
          </a:extLst>
        </xdr:cNvPr>
        <xdr:cNvSpPr/>
      </xdr:nvSpPr>
      <xdr:spPr>
        <a:xfrm>
          <a:off x="20383500" y="70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67042</xdr:rowOff>
    </xdr:from>
    <xdr:to>
      <xdr:col>111</xdr:col>
      <xdr:colOff>177800</xdr:colOff>
      <xdr:row>41</xdr:row>
      <xdr:rowOff>76550</xdr:rowOff>
    </xdr:to>
    <xdr:cxnSp macro="">
      <xdr:nvCxnSpPr>
        <xdr:cNvPr id="499" name="直線コネクタ 498">
          <a:extLst>
            <a:ext uri="{FF2B5EF4-FFF2-40B4-BE49-F238E27FC236}">
              <a16:creationId xmlns:a16="http://schemas.microsoft.com/office/drawing/2014/main" id="{94E29B97-A1AC-4A63-848F-136DCB6220A8}"/>
            </a:ext>
          </a:extLst>
        </xdr:cNvPr>
        <xdr:cNvCxnSpPr/>
      </xdr:nvCxnSpPr>
      <xdr:spPr>
        <a:xfrm flipV="1">
          <a:off x="20434300" y="7096492"/>
          <a:ext cx="889000" cy="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112392</xdr:rowOff>
    </xdr:from>
    <xdr:to>
      <xdr:col>102</xdr:col>
      <xdr:colOff>165100</xdr:colOff>
      <xdr:row>41</xdr:row>
      <xdr:rowOff>42542</xdr:rowOff>
    </xdr:to>
    <xdr:sp macro="" textlink="">
      <xdr:nvSpPr>
        <xdr:cNvPr id="500" name="楕円 499">
          <a:extLst>
            <a:ext uri="{FF2B5EF4-FFF2-40B4-BE49-F238E27FC236}">
              <a16:creationId xmlns:a16="http://schemas.microsoft.com/office/drawing/2014/main" id="{28BA8A64-33F5-43F9-9A23-D04632B5F89B}"/>
            </a:ext>
          </a:extLst>
        </xdr:cNvPr>
        <xdr:cNvSpPr/>
      </xdr:nvSpPr>
      <xdr:spPr>
        <a:xfrm>
          <a:off x="19494500" y="697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163192</xdr:rowOff>
    </xdr:from>
    <xdr:to>
      <xdr:col>107</xdr:col>
      <xdr:colOff>50800</xdr:colOff>
      <xdr:row>41</xdr:row>
      <xdr:rowOff>76550</xdr:rowOff>
    </xdr:to>
    <xdr:cxnSp macro="">
      <xdr:nvCxnSpPr>
        <xdr:cNvPr id="501" name="直線コネクタ 500">
          <a:extLst>
            <a:ext uri="{FF2B5EF4-FFF2-40B4-BE49-F238E27FC236}">
              <a16:creationId xmlns:a16="http://schemas.microsoft.com/office/drawing/2014/main" id="{0E6DB411-72BF-4934-97C7-C0628850F3E2}"/>
            </a:ext>
          </a:extLst>
        </xdr:cNvPr>
        <xdr:cNvCxnSpPr/>
      </xdr:nvCxnSpPr>
      <xdr:spPr>
        <a:xfrm>
          <a:off x="19545300" y="7021192"/>
          <a:ext cx="889000" cy="8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65329</xdr:rowOff>
    </xdr:from>
    <xdr:to>
      <xdr:col>98</xdr:col>
      <xdr:colOff>38100</xdr:colOff>
      <xdr:row>41</xdr:row>
      <xdr:rowOff>166929</xdr:rowOff>
    </xdr:to>
    <xdr:sp macro="" textlink="">
      <xdr:nvSpPr>
        <xdr:cNvPr id="502" name="楕円 501">
          <a:extLst>
            <a:ext uri="{FF2B5EF4-FFF2-40B4-BE49-F238E27FC236}">
              <a16:creationId xmlns:a16="http://schemas.microsoft.com/office/drawing/2014/main" id="{2F269AAD-3A5D-45BD-A635-F35459C11548}"/>
            </a:ext>
          </a:extLst>
        </xdr:cNvPr>
        <xdr:cNvSpPr/>
      </xdr:nvSpPr>
      <xdr:spPr>
        <a:xfrm>
          <a:off x="18605500" y="709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163192</xdr:rowOff>
    </xdr:from>
    <xdr:to>
      <xdr:col>102</xdr:col>
      <xdr:colOff>114300</xdr:colOff>
      <xdr:row>41</xdr:row>
      <xdr:rowOff>116129</xdr:rowOff>
    </xdr:to>
    <xdr:cxnSp macro="">
      <xdr:nvCxnSpPr>
        <xdr:cNvPr id="503" name="直線コネクタ 502">
          <a:extLst>
            <a:ext uri="{FF2B5EF4-FFF2-40B4-BE49-F238E27FC236}">
              <a16:creationId xmlns:a16="http://schemas.microsoft.com/office/drawing/2014/main" id="{0BA23021-604B-41E3-A671-D5EFA32A3610}"/>
            </a:ext>
          </a:extLst>
        </xdr:cNvPr>
        <xdr:cNvCxnSpPr/>
      </xdr:nvCxnSpPr>
      <xdr:spPr>
        <a:xfrm flipV="1">
          <a:off x="18656300" y="7021192"/>
          <a:ext cx="889000" cy="12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133501</xdr:rowOff>
    </xdr:from>
    <xdr:ext cx="599010" cy="259045"/>
    <xdr:sp macro="" textlink="">
      <xdr:nvSpPr>
        <xdr:cNvPr id="504" name="n_1aveValue【一般廃棄物処理施設】&#10;一人当たり有形固定資産（償却資産）額">
          <a:extLst>
            <a:ext uri="{FF2B5EF4-FFF2-40B4-BE49-F238E27FC236}">
              <a16:creationId xmlns:a16="http://schemas.microsoft.com/office/drawing/2014/main" id="{8431A1A1-F321-4E9A-BFA5-E0A2ADE72084}"/>
            </a:ext>
          </a:extLst>
        </xdr:cNvPr>
        <xdr:cNvSpPr txBox="1"/>
      </xdr:nvSpPr>
      <xdr:spPr>
        <a:xfrm>
          <a:off x="21011095" y="7162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134149</xdr:rowOff>
    </xdr:from>
    <xdr:ext cx="599010" cy="259045"/>
    <xdr:sp macro="" textlink="">
      <xdr:nvSpPr>
        <xdr:cNvPr id="505" name="n_2aveValue【一般廃棄物処理施設】&#10;一人当たり有形固定資産（償却資産）額">
          <a:extLst>
            <a:ext uri="{FF2B5EF4-FFF2-40B4-BE49-F238E27FC236}">
              <a16:creationId xmlns:a16="http://schemas.microsoft.com/office/drawing/2014/main" id="{2B08A34F-BD48-4694-9A72-6C71DDAB2613}"/>
            </a:ext>
          </a:extLst>
        </xdr:cNvPr>
        <xdr:cNvSpPr txBox="1"/>
      </xdr:nvSpPr>
      <xdr:spPr>
        <a:xfrm>
          <a:off x="20134795" y="716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142018</xdr:rowOff>
    </xdr:from>
    <xdr:ext cx="599010" cy="259045"/>
    <xdr:sp macro="" textlink="">
      <xdr:nvSpPr>
        <xdr:cNvPr id="506" name="n_3aveValue【一般廃棄物処理施設】&#10;一人当たり有形固定資産（償却資産）額">
          <a:extLst>
            <a:ext uri="{FF2B5EF4-FFF2-40B4-BE49-F238E27FC236}">
              <a16:creationId xmlns:a16="http://schemas.microsoft.com/office/drawing/2014/main" id="{2E97FFF8-84FB-4E4F-91CB-94E97429A5AC}"/>
            </a:ext>
          </a:extLst>
        </xdr:cNvPr>
        <xdr:cNvSpPr txBox="1"/>
      </xdr:nvSpPr>
      <xdr:spPr>
        <a:xfrm>
          <a:off x="19245795" y="717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8190</xdr:rowOff>
    </xdr:from>
    <xdr:ext cx="599010" cy="259045"/>
    <xdr:sp macro="" textlink="">
      <xdr:nvSpPr>
        <xdr:cNvPr id="507" name="n_4aveValue【一般廃棄物処理施設】&#10;一人当たり有形固定資産（償却資産）額">
          <a:extLst>
            <a:ext uri="{FF2B5EF4-FFF2-40B4-BE49-F238E27FC236}">
              <a16:creationId xmlns:a16="http://schemas.microsoft.com/office/drawing/2014/main" id="{A163C0C7-96B9-4339-A2D1-935EB7966FFC}"/>
            </a:ext>
          </a:extLst>
        </xdr:cNvPr>
        <xdr:cNvSpPr txBox="1"/>
      </xdr:nvSpPr>
      <xdr:spPr>
        <a:xfrm>
          <a:off x="18356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134369</xdr:rowOff>
    </xdr:from>
    <xdr:ext cx="599010" cy="259045"/>
    <xdr:sp macro="" textlink="">
      <xdr:nvSpPr>
        <xdr:cNvPr id="508" name="n_1mainValue【一般廃棄物処理施設】&#10;一人当たり有形固定資産（償却資産）額">
          <a:extLst>
            <a:ext uri="{FF2B5EF4-FFF2-40B4-BE49-F238E27FC236}">
              <a16:creationId xmlns:a16="http://schemas.microsoft.com/office/drawing/2014/main" id="{5377646A-F686-45C2-8BCA-DB9EAE06400F}"/>
            </a:ext>
          </a:extLst>
        </xdr:cNvPr>
        <xdr:cNvSpPr txBox="1"/>
      </xdr:nvSpPr>
      <xdr:spPr>
        <a:xfrm>
          <a:off x="21011095" y="682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143877</xdr:rowOff>
    </xdr:from>
    <xdr:ext cx="599010" cy="259045"/>
    <xdr:sp macro="" textlink="">
      <xdr:nvSpPr>
        <xdr:cNvPr id="509" name="n_2mainValue【一般廃棄物処理施設】&#10;一人当たり有形固定資産（償却資産）額">
          <a:extLst>
            <a:ext uri="{FF2B5EF4-FFF2-40B4-BE49-F238E27FC236}">
              <a16:creationId xmlns:a16="http://schemas.microsoft.com/office/drawing/2014/main" id="{C81FACDA-F132-4981-B428-CEA84C5C92F0}"/>
            </a:ext>
          </a:extLst>
        </xdr:cNvPr>
        <xdr:cNvSpPr txBox="1"/>
      </xdr:nvSpPr>
      <xdr:spPr>
        <a:xfrm>
          <a:off x="20134795" y="683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59069</xdr:rowOff>
    </xdr:from>
    <xdr:ext cx="599010" cy="259045"/>
    <xdr:sp macro="" textlink="">
      <xdr:nvSpPr>
        <xdr:cNvPr id="510" name="n_3mainValue【一般廃棄物処理施設】&#10;一人当たり有形固定資産（償却資産）額">
          <a:extLst>
            <a:ext uri="{FF2B5EF4-FFF2-40B4-BE49-F238E27FC236}">
              <a16:creationId xmlns:a16="http://schemas.microsoft.com/office/drawing/2014/main" id="{A395FD6D-89EB-4679-BF81-396C3E653B88}"/>
            </a:ext>
          </a:extLst>
        </xdr:cNvPr>
        <xdr:cNvSpPr txBox="1"/>
      </xdr:nvSpPr>
      <xdr:spPr>
        <a:xfrm>
          <a:off x="19245795" y="674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158056</xdr:rowOff>
    </xdr:from>
    <xdr:ext cx="599010" cy="259045"/>
    <xdr:sp macro="" textlink="">
      <xdr:nvSpPr>
        <xdr:cNvPr id="511" name="n_4mainValue【一般廃棄物処理施設】&#10;一人当たり有形固定資産（償却資産）額">
          <a:extLst>
            <a:ext uri="{FF2B5EF4-FFF2-40B4-BE49-F238E27FC236}">
              <a16:creationId xmlns:a16="http://schemas.microsoft.com/office/drawing/2014/main" id="{84C7B592-BFDC-44B9-BF8D-68D97A6B20E7}"/>
            </a:ext>
          </a:extLst>
        </xdr:cNvPr>
        <xdr:cNvSpPr txBox="1"/>
      </xdr:nvSpPr>
      <xdr:spPr>
        <a:xfrm>
          <a:off x="18356795" y="7187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60EBB268-1673-429F-85EA-C205909070F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82E4D340-2011-468B-AF2A-F63DC39F0A5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D39D6377-764D-46E9-80AD-6432A9E4E5C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1167D857-1CC2-4064-A1EC-F8AB50E3986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84648313-DE9A-4A46-9477-A118FABE6B2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71E55A96-A7AE-4D3A-8991-DDA2D7A992F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17D2B666-A451-47A0-BAB7-2B3702DD81D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14CA6323-D89F-4909-9B72-F8022B818D03}"/>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a:extLst>
            <a:ext uri="{FF2B5EF4-FFF2-40B4-BE49-F238E27FC236}">
              <a16:creationId xmlns:a16="http://schemas.microsoft.com/office/drawing/2014/main" id="{15687B00-5B7D-4CBC-9B93-02838C9ED38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a:extLst>
            <a:ext uri="{FF2B5EF4-FFF2-40B4-BE49-F238E27FC236}">
              <a16:creationId xmlns:a16="http://schemas.microsoft.com/office/drawing/2014/main" id="{E88A322B-2996-4236-AB4D-F0660926C2C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a:extLst>
            <a:ext uri="{FF2B5EF4-FFF2-40B4-BE49-F238E27FC236}">
              <a16:creationId xmlns:a16="http://schemas.microsoft.com/office/drawing/2014/main" id="{9AD1CC9C-A047-434B-8320-B8E7C2FD582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a:extLst>
            <a:ext uri="{FF2B5EF4-FFF2-40B4-BE49-F238E27FC236}">
              <a16:creationId xmlns:a16="http://schemas.microsoft.com/office/drawing/2014/main" id="{326FD401-2325-4F45-A897-29C093C0086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a:extLst>
            <a:ext uri="{FF2B5EF4-FFF2-40B4-BE49-F238E27FC236}">
              <a16:creationId xmlns:a16="http://schemas.microsoft.com/office/drawing/2014/main" id="{6C1CBA4E-844E-469E-A06A-4F7173D1CF9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a:extLst>
            <a:ext uri="{FF2B5EF4-FFF2-40B4-BE49-F238E27FC236}">
              <a16:creationId xmlns:a16="http://schemas.microsoft.com/office/drawing/2014/main" id="{0BEA3BF3-0B0D-4BD9-A478-585126DD026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a:extLst>
            <a:ext uri="{FF2B5EF4-FFF2-40B4-BE49-F238E27FC236}">
              <a16:creationId xmlns:a16="http://schemas.microsoft.com/office/drawing/2014/main" id="{92FDE34D-2D0B-4CCB-8155-B5E0ADA3C1B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a:extLst>
            <a:ext uri="{FF2B5EF4-FFF2-40B4-BE49-F238E27FC236}">
              <a16:creationId xmlns:a16="http://schemas.microsoft.com/office/drawing/2014/main" id="{66F22280-F838-4ED4-8C8C-0D6871EDBDFE}"/>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a:extLst>
            <a:ext uri="{FF2B5EF4-FFF2-40B4-BE49-F238E27FC236}">
              <a16:creationId xmlns:a16="http://schemas.microsoft.com/office/drawing/2014/main" id="{7300E472-B2B1-4265-B478-171102E5E9A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a:extLst>
            <a:ext uri="{FF2B5EF4-FFF2-40B4-BE49-F238E27FC236}">
              <a16:creationId xmlns:a16="http://schemas.microsoft.com/office/drawing/2014/main" id="{CC740EBC-226B-4AED-B03B-74C05C99397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a:extLst>
            <a:ext uri="{FF2B5EF4-FFF2-40B4-BE49-F238E27FC236}">
              <a16:creationId xmlns:a16="http://schemas.microsoft.com/office/drawing/2014/main" id="{6FBB7C5F-6B04-4AAD-8FD0-872A77599A6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a:extLst>
            <a:ext uri="{FF2B5EF4-FFF2-40B4-BE49-F238E27FC236}">
              <a16:creationId xmlns:a16="http://schemas.microsoft.com/office/drawing/2014/main" id="{099C5E84-2AE9-46E9-9314-4EDCE08B69F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a:extLst>
            <a:ext uri="{FF2B5EF4-FFF2-40B4-BE49-F238E27FC236}">
              <a16:creationId xmlns:a16="http://schemas.microsoft.com/office/drawing/2014/main" id="{D0FDAE3F-AF81-46B2-B2F0-9A23CC83CD3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a:extLst>
            <a:ext uri="{FF2B5EF4-FFF2-40B4-BE49-F238E27FC236}">
              <a16:creationId xmlns:a16="http://schemas.microsoft.com/office/drawing/2014/main" id="{C142AC8D-1E75-46A5-A2A2-9819F8E3ACE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a:extLst>
            <a:ext uri="{FF2B5EF4-FFF2-40B4-BE49-F238E27FC236}">
              <a16:creationId xmlns:a16="http://schemas.microsoft.com/office/drawing/2014/main" id="{288CEBF1-6CF8-4C4C-A04B-B29D5EE452B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a:extLst>
            <a:ext uri="{FF2B5EF4-FFF2-40B4-BE49-F238E27FC236}">
              <a16:creationId xmlns:a16="http://schemas.microsoft.com/office/drawing/2014/main" id="{A8E5A7C2-B251-4B84-916B-EA09AEEDEEF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a:extLst>
            <a:ext uri="{FF2B5EF4-FFF2-40B4-BE49-F238E27FC236}">
              <a16:creationId xmlns:a16="http://schemas.microsoft.com/office/drawing/2014/main" id="{BED64CAF-866F-4A4F-9DEF-12474C43B27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a:extLst>
            <a:ext uri="{FF2B5EF4-FFF2-40B4-BE49-F238E27FC236}">
              <a16:creationId xmlns:a16="http://schemas.microsoft.com/office/drawing/2014/main" id="{EFEB2CDB-FB1A-40AA-9790-AD8D2516B77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8" name="テキスト ボックス 537">
          <a:extLst>
            <a:ext uri="{FF2B5EF4-FFF2-40B4-BE49-F238E27FC236}">
              <a16:creationId xmlns:a16="http://schemas.microsoft.com/office/drawing/2014/main" id="{8916614E-F468-4933-B40C-290F2C44A4D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9" name="直線コネクタ 538">
          <a:extLst>
            <a:ext uri="{FF2B5EF4-FFF2-40B4-BE49-F238E27FC236}">
              <a16:creationId xmlns:a16="http://schemas.microsoft.com/office/drawing/2014/main" id="{BF90088B-7C31-45CA-BC83-25EEFA62B74F}"/>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0" name="テキスト ボックス 539">
          <a:extLst>
            <a:ext uri="{FF2B5EF4-FFF2-40B4-BE49-F238E27FC236}">
              <a16:creationId xmlns:a16="http://schemas.microsoft.com/office/drawing/2014/main" id="{9FB619B0-E8CF-4FE7-83F8-B0835F2C339E}"/>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1" name="直線コネクタ 540">
          <a:extLst>
            <a:ext uri="{FF2B5EF4-FFF2-40B4-BE49-F238E27FC236}">
              <a16:creationId xmlns:a16="http://schemas.microsoft.com/office/drawing/2014/main" id="{FC65BE34-9BF1-4D30-8B8D-64AAEA8A4BCA}"/>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2" name="テキスト ボックス 541">
          <a:extLst>
            <a:ext uri="{FF2B5EF4-FFF2-40B4-BE49-F238E27FC236}">
              <a16:creationId xmlns:a16="http://schemas.microsoft.com/office/drawing/2014/main" id="{E6C33B25-1F0A-4B1F-8D6F-029B84FA32AD}"/>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3" name="直線コネクタ 542">
          <a:extLst>
            <a:ext uri="{FF2B5EF4-FFF2-40B4-BE49-F238E27FC236}">
              <a16:creationId xmlns:a16="http://schemas.microsoft.com/office/drawing/2014/main" id="{7548100D-C886-4DFD-9139-ADBB6BF5A21C}"/>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4" name="テキスト ボックス 543">
          <a:extLst>
            <a:ext uri="{FF2B5EF4-FFF2-40B4-BE49-F238E27FC236}">
              <a16:creationId xmlns:a16="http://schemas.microsoft.com/office/drawing/2014/main" id="{9240955B-B2C7-4947-A048-E262764FFE43}"/>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5" name="直線コネクタ 544">
          <a:extLst>
            <a:ext uri="{FF2B5EF4-FFF2-40B4-BE49-F238E27FC236}">
              <a16:creationId xmlns:a16="http://schemas.microsoft.com/office/drawing/2014/main" id="{D1BAF43D-BDCF-4A00-B253-E9D61F243C8A}"/>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6" name="テキスト ボックス 545">
          <a:extLst>
            <a:ext uri="{FF2B5EF4-FFF2-40B4-BE49-F238E27FC236}">
              <a16:creationId xmlns:a16="http://schemas.microsoft.com/office/drawing/2014/main" id="{043357B2-F874-4135-AB28-0800A02166C4}"/>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7" name="直線コネクタ 546">
          <a:extLst>
            <a:ext uri="{FF2B5EF4-FFF2-40B4-BE49-F238E27FC236}">
              <a16:creationId xmlns:a16="http://schemas.microsoft.com/office/drawing/2014/main" id="{FEA9870B-D813-489E-B220-CFBDE4AA8C6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48" name="テキスト ボックス 547">
          <a:extLst>
            <a:ext uri="{FF2B5EF4-FFF2-40B4-BE49-F238E27FC236}">
              <a16:creationId xmlns:a16="http://schemas.microsoft.com/office/drawing/2014/main" id="{15A56738-C465-44DF-B786-571EB0CF797B}"/>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a:extLst>
            <a:ext uri="{FF2B5EF4-FFF2-40B4-BE49-F238E27FC236}">
              <a16:creationId xmlns:a16="http://schemas.microsoft.com/office/drawing/2014/main" id="{F47EA3D9-BECF-47AD-AC0C-07DD0B86202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消防施設】&#10;有形固定資産減価償却率グラフ枠">
          <a:extLst>
            <a:ext uri="{FF2B5EF4-FFF2-40B4-BE49-F238E27FC236}">
              <a16:creationId xmlns:a16="http://schemas.microsoft.com/office/drawing/2014/main" id="{56AF4C83-D77F-4D95-8F5A-B93BC9F9A6B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51" name="直線コネクタ 550">
          <a:extLst>
            <a:ext uri="{FF2B5EF4-FFF2-40B4-BE49-F238E27FC236}">
              <a16:creationId xmlns:a16="http://schemas.microsoft.com/office/drawing/2014/main" id="{30F8EC65-527D-44D0-8C58-9D25C9AB0DC4}"/>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52" name="【消防施設】&#10;有形固定資産減価償却率最小値テキスト">
          <a:extLst>
            <a:ext uri="{FF2B5EF4-FFF2-40B4-BE49-F238E27FC236}">
              <a16:creationId xmlns:a16="http://schemas.microsoft.com/office/drawing/2014/main" id="{142D4540-B3B5-4FE3-A82E-7207F1937315}"/>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53" name="直線コネクタ 552">
          <a:extLst>
            <a:ext uri="{FF2B5EF4-FFF2-40B4-BE49-F238E27FC236}">
              <a16:creationId xmlns:a16="http://schemas.microsoft.com/office/drawing/2014/main" id="{5CF6D6AB-780B-4DA4-A402-2E9D7B2C6A7C}"/>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54" name="【消防施設】&#10;有形固定資産減価償却率最大値テキスト">
          <a:extLst>
            <a:ext uri="{FF2B5EF4-FFF2-40B4-BE49-F238E27FC236}">
              <a16:creationId xmlns:a16="http://schemas.microsoft.com/office/drawing/2014/main" id="{11D3B6D9-31C2-480F-A585-0227A337E8B3}"/>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5" name="直線コネクタ 554">
          <a:extLst>
            <a:ext uri="{FF2B5EF4-FFF2-40B4-BE49-F238E27FC236}">
              <a16:creationId xmlns:a16="http://schemas.microsoft.com/office/drawing/2014/main" id="{9605FC1E-627B-4F17-8FA8-60E7E1DAA31C}"/>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115588</xdr:rowOff>
    </xdr:from>
    <xdr:ext cx="405111" cy="259045"/>
    <xdr:sp macro="" textlink="">
      <xdr:nvSpPr>
        <xdr:cNvPr id="556" name="【消防施設】&#10;有形固定資産減価償却率平均値テキスト">
          <a:extLst>
            <a:ext uri="{FF2B5EF4-FFF2-40B4-BE49-F238E27FC236}">
              <a16:creationId xmlns:a16="http://schemas.microsoft.com/office/drawing/2014/main" id="{83988667-2324-44A9-951C-4ECE7F2E8838}"/>
            </a:ext>
          </a:extLst>
        </xdr:cNvPr>
        <xdr:cNvSpPr txBox="1"/>
      </xdr:nvSpPr>
      <xdr:spPr>
        <a:xfrm>
          <a:off x="16357600" y="14003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557" name="フローチャート: 判断 556">
          <a:extLst>
            <a:ext uri="{FF2B5EF4-FFF2-40B4-BE49-F238E27FC236}">
              <a16:creationId xmlns:a16="http://schemas.microsoft.com/office/drawing/2014/main" id="{53CBBF4B-24B9-4AAF-9C09-0C19D905ECEF}"/>
            </a:ext>
          </a:extLst>
        </xdr:cNvPr>
        <xdr:cNvSpPr/>
      </xdr:nvSpPr>
      <xdr:spPr>
        <a:xfrm>
          <a:off x="162687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558" name="フローチャート: 判断 557">
          <a:extLst>
            <a:ext uri="{FF2B5EF4-FFF2-40B4-BE49-F238E27FC236}">
              <a16:creationId xmlns:a16="http://schemas.microsoft.com/office/drawing/2014/main" id="{68779D15-032C-4525-B451-948ACFD62EE7}"/>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559" name="フローチャート: 判断 558">
          <a:extLst>
            <a:ext uri="{FF2B5EF4-FFF2-40B4-BE49-F238E27FC236}">
              <a16:creationId xmlns:a16="http://schemas.microsoft.com/office/drawing/2014/main" id="{04D59CFA-4529-4F79-AB5D-CFD3BB88926A}"/>
            </a:ext>
          </a:extLst>
        </xdr:cNvPr>
        <xdr:cNvSpPr/>
      </xdr:nvSpPr>
      <xdr:spPr>
        <a:xfrm>
          <a:off x="14541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560" name="フローチャート: 判断 559">
          <a:extLst>
            <a:ext uri="{FF2B5EF4-FFF2-40B4-BE49-F238E27FC236}">
              <a16:creationId xmlns:a16="http://schemas.microsoft.com/office/drawing/2014/main" id="{FEED52E6-34D0-44B8-9AE5-A0AE546762F3}"/>
            </a:ext>
          </a:extLst>
        </xdr:cNvPr>
        <xdr:cNvSpPr/>
      </xdr:nvSpPr>
      <xdr:spPr>
        <a:xfrm>
          <a:off x="13652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561" name="フローチャート: 判断 560">
          <a:extLst>
            <a:ext uri="{FF2B5EF4-FFF2-40B4-BE49-F238E27FC236}">
              <a16:creationId xmlns:a16="http://schemas.microsoft.com/office/drawing/2014/main" id="{D60E8D2A-9F46-4F98-87F9-27D3EB2FE2BD}"/>
            </a:ext>
          </a:extLst>
        </xdr:cNvPr>
        <xdr:cNvSpPr/>
      </xdr:nvSpPr>
      <xdr:spPr>
        <a:xfrm>
          <a:off x="12763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5CE7A4C0-AF47-4359-BE2E-A017F3E5AD9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563D7059-5DD6-4A49-95F6-3337E8C7B2C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C6872168-C825-4123-A4E8-89982A5CB61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3C1AB2C2-4B87-46FB-8500-EED9C8206D1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7E3E7035-A506-4C02-B698-7288382BAAE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22861</xdr:rowOff>
    </xdr:from>
    <xdr:to>
      <xdr:col>85</xdr:col>
      <xdr:colOff>177800</xdr:colOff>
      <xdr:row>81</xdr:row>
      <xdr:rowOff>124461</xdr:rowOff>
    </xdr:to>
    <xdr:sp macro="" textlink="">
      <xdr:nvSpPr>
        <xdr:cNvPr id="567" name="楕円 566">
          <a:extLst>
            <a:ext uri="{FF2B5EF4-FFF2-40B4-BE49-F238E27FC236}">
              <a16:creationId xmlns:a16="http://schemas.microsoft.com/office/drawing/2014/main" id="{AE286CAF-49F0-474E-AB5D-C642E4657AE9}"/>
            </a:ext>
          </a:extLst>
        </xdr:cNvPr>
        <xdr:cNvSpPr/>
      </xdr:nvSpPr>
      <xdr:spPr>
        <a:xfrm>
          <a:off x="16268700" y="1391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45738</xdr:rowOff>
    </xdr:from>
    <xdr:ext cx="405111" cy="259045"/>
    <xdr:sp macro="" textlink="">
      <xdr:nvSpPr>
        <xdr:cNvPr id="568" name="【消防施設】&#10;有形固定資産減価償却率該当値テキスト">
          <a:extLst>
            <a:ext uri="{FF2B5EF4-FFF2-40B4-BE49-F238E27FC236}">
              <a16:creationId xmlns:a16="http://schemas.microsoft.com/office/drawing/2014/main" id="{3B78AAB5-231D-44E6-A122-495A4F06F24C}"/>
            </a:ext>
          </a:extLst>
        </xdr:cNvPr>
        <xdr:cNvSpPr txBox="1"/>
      </xdr:nvSpPr>
      <xdr:spPr>
        <a:xfrm>
          <a:off x="16357600" y="13761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160020</xdr:rowOff>
    </xdr:from>
    <xdr:to>
      <xdr:col>81</xdr:col>
      <xdr:colOff>101600</xdr:colOff>
      <xdr:row>81</xdr:row>
      <xdr:rowOff>90170</xdr:rowOff>
    </xdr:to>
    <xdr:sp macro="" textlink="">
      <xdr:nvSpPr>
        <xdr:cNvPr id="569" name="楕円 568">
          <a:extLst>
            <a:ext uri="{FF2B5EF4-FFF2-40B4-BE49-F238E27FC236}">
              <a16:creationId xmlns:a16="http://schemas.microsoft.com/office/drawing/2014/main" id="{BB73838A-5CC6-45D8-8299-DE81F7F77A62}"/>
            </a:ext>
          </a:extLst>
        </xdr:cNvPr>
        <xdr:cNvSpPr/>
      </xdr:nvSpPr>
      <xdr:spPr>
        <a:xfrm>
          <a:off x="15430500" y="13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39370</xdr:rowOff>
    </xdr:from>
    <xdr:to>
      <xdr:col>85</xdr:col>
      <xdr:colOff>127000</xdr:colOff>
      <xdr:row>81</xdr:row>
      <xdr:rowOff>73661</xdr:rowOff>
    </xdr:to>
    <xdr:cxnSp macro="">
      <xdr:nvCxnSpPr>
        <xdr:cNvPr id="570" name="直線コネクタ 569">
          <a:extLst>
            <a:ext uri="{FF2B5EF4-FFF2-40B4-BE49-F238E27FC236}">
              <a16:creationId xmlns:a16="http://schemas.microsoft.com/office/drawing/2014/main" id="{C216180A-2312-48D2-922D-2FB81FB3DEA8}"/>
            </a:ext>
          </a:extLst>
        </xdr:cNvPr>
        <xdr:cNvCxnSpPr/>
      </xdr:nvCxnSpPr>
      <xdr:spPr>
        <a:xfrm>
          <a:off x="15481300" y="1392682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124461</xdr:rowOff>
    </xdr:from>
    <xdr:to>
      <xdr:col>76</xdr:col>
      <xdr:colOff>165100</xdr:colOff>
      <xdr:row>81</xdr:row>
      <xdr:rowOff>54611</xdr:rowOff>
    </xdr:to>
    <xdr:sp macro="" textlink="">
      <xdr:nvSpPr>
        <xdr:cNvPr id="571" name="楕円 570">
          <a:extLst>
            <a:ext uri="{FF2B5EF4-FFF2-40B4-BE49-F238E27FC236}">
              <a16:creationId xmlns:a16="http://schemas.microsoft.com/office/drawing/2014/main" id="{EAC48E99-9CAD-44A3-BF7B-5EC0BF17565A}"/>
            </a:ext>
          </a:extLst>
        </xdr:cNvPr>
        <xdr:cNvSpPr/>
      </xdr:nvSpPr>
      <xdr:spPr>
        <a:xfrm>
          <a:off x="14541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3811</xdr:rowOff>
    </xdr:from>
    <xdr:to>
      <xdr:col>81</xdr:col>
      <xdr:colOff>50800</xdr:colOff>
      <xdr:row>81</xdr:row>
      <xdr:rowOff>39370</xdr:rowOff>
    </xdr:to>
    <xdr:cxnSp macro="">
      <xdr:nvCxnSpPr>
        <xdr:cNvPr id="572" name="直線コネクタ 571">
          <a:extLst>
            <a:ext uri="{FF2B5EF4-FFF2-40B4-BE49-F238E27FC236}">
              <a16:creationId xmlns:a16="http://schemas.microsoft.com/office/drawing/2014/main" id="{4C35D40D-968C-4394-BAFC-B7BBE8A97BB7}"/>
            </a:ext>
          </a:extLst>
        </xdr:cNvPr>
        <xdr:cNvCxnSpPr/>
      </xdr:nvCxnSpPr>
      <xdr:spPr>
        <a:xfrm>
          <a:off x="14592300" y="13891261"/>
          <a:ext cx="889000" cy="3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78739</xdr:rowOff>
    </xdr:from>
    <xdr:to>
      <xdr:col>72</xdr:col>
      <xdr:colOff>38100</xdr:colOff>
      <xdr:row>81</xdr:row>
      <xdr:rowOff>8889</xdr:rowOff>
    </xdr:to>
    <xdr:sp macro="" textlink="">
      <xdr:nvSpPr>
        <xdr:cNvPr id="573" name="楕円 572">
          <a:extLst>
            <a:ext uri="{FF2B5EF4-FFF2-40B4-BE49-F238E27FC236}">
              <a16:creationId xmlns:a16="http://schemas.microsoft.com/office/drawing/2014/main" id="{73F6C3FC-BA6E-4D59-8C02-3813499FACDA}"/>
            </a:ext>
          </a:extLst>
        </xdr:cNvPr>
        <xdr:cNvSpPr/>
      </xdr:nvSpPr>
      <xdr:spPr>
        <a:xfrm>
          <a:off x="13652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129539</xdr:rowOff>
    </xdr:from>
    <xdr:to>
      <xdr:col>76</xdr:col>
      <xdr:colOff>114300</xdr:colOff>
      <xdr:row>81</xdr:row>
      <xdr:rowOff>3811</xdr:rowOff>
    </xdr:to>
    <xdr:cxnSp macro="">
      <xdr:nvCxnSpPr>
        <xdr:cNvPr id="574" name="直線コネクタ 573">
          <a:extLst>
            <a:ext uri="{FF2B5EF4-FFF2-40B4-BE49-F238E27FC236}">
              <a16:creationId xmlns:a16="http://schemas.microsoft.com/office/drawing/2014/main" id="{935BB0DE-1528-4A41-AA20-80817900F7F8}"/>
            </a:ext>
          </a:extLst>
        </xdr:cNvPr>
        <xdr:cNvCxnSpPr/>
      </xdr:nvCxnSpPr>
      <xdr:spPr>
        <a:xfrm>
          <a:off x="13703300" y="138455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116839</xdr:rowOff>
    </xdr:from>
    <xdr:to>
      <xdr:col>67</xdr:col>
      <xdr:colOff>101600</xdr:colOff>
      <xdr:row>79</xdr:row>
      <xdr:rowOff>46989</xdr:rowOff>
    </xdr:to>
    <xdr:sp macro="" textlink="">
      <xdr:nvSpPr>
        <xdr:cNvPr id="575" name="楕円 574">
          <a:extLst>
            <a:ext uri="{FF2B5EF4-FFF2-40B4-BE49-F238E27FC236}">
              <a16:creationId xmlns:a16="http://schemas.microsoft.com/office/drawing/2014/main" id="{EC6EBA6F-5D0D-42E4-9DC9-697010EDC02A}"/>
            </a:ext>
          </a:extLst>
        </xdr:cNvPr>
        <xdr:cNvSpPr/>
      </xdr:nvSpPr>
      <xdr:spPr>
        <a:xfrm>
          <a:off x="12763500" y="1348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167639</xdr:rowOff>
    </xdr:from>
    <xdr:to>
      <xdr:col>71</xdr:col>
      <xdr:colOff>177800</xdr:colOff>
      <xdr:row>80</xdr:row>
      <xdr:rowOff>129539</xdr:rowOff>
    </xdr:to>
    <xdr:cxnSp macro="">
      <xdr:nvCxnSpPr>
        <xdr:cNvPr id="576" name="直線コネクタ 575">
          <a:extLst>
            <a:ext uri="{FF2B5EF4-FFF2-40B4-BE49-F238E27FC236}">
              <a16:creationId xmlns:a16="http://schemas.microsoft.com/office/drawing/2014/main" id="{2DCAB296-4284-46D1-BD33-A2A0F20C2B5D}"/>
            </a:ext>
          </a:extLst>
        </xdr:cNvPr>
        <xdr:cNvCxnSpPr/>
      </xdr:nvCxnSpPr>
      <xdr:spPr>
        <a:xfrm>
          <a:off x="12814300" y="13540739"/>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68597</xdr:rowOff>
    </xdr:from>
    <xdr:ext cx="405111" cy="259045"/>
    <xdr:sp macro="" textlink="">
      <xdr:nvSpPr>
        <xdr:cNvPr id="577" name="n_1aveValue【消防施設】&#10;有形固定資産減価償却率">
          <a:extLst>
            <a:ext uri="{FF2B5EF4-FFF2-40B4-BE49-F238E27FC236}">
              <a16:creationId xmlns:a16="http://schemas.microsoft.com/office/drawing/2014/main" id="{FE2A3DDE-86EC-4199-AA92-C4384C195166}"/>
            </a:ext>
          </a:extLst>
        </xdr:cNvPr>
        <xdr:cNvSpPr txBox="1"/>
      </xdr:nvSpPr>
      <xdr:spPr>
        <a:xfrm>
          <a:off x="15266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118127</xdr:rowOff>
    </xdr:from>
    <xdr:ext cx="405111" cy="259045"/>
    <xdr:sp macro="" textlink="">
      <xdr:nvSpPr>
        <xdr:cNvPr id="578" name="n_2aveValue【消防施設】&#10;有形固定資産減価償却率">
          <a:extLst>
            <a:ext uri="{FF2B5EF4-FFF2-40B4-BE49-F238E27FC236}">
              <a16:creationId xmlns:a16="http://schemas.microsoft.com/office/drawing/2014/main" id="{AD3E7301-524A-4B13-8A7B-851C2BA95490}"/>
            </a:ext>
          </a:extLst>
        </xdr:cNvPr>
        <xdr:cNvSpPr txBox="1"/>
      </xdr:nvSpPr>
      <xdr:spPr>
        <a:xfrm>
          <a:off x="14389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100347</xdr:rowOff>
    </xdr:from>
    <xdr:ext cx="405111" cy="259045"/>
    <xdr:sp macro="" textlink="">
      <xdr:nvSpPr>
        <xdr:cNvPr id="579" name="n_3aveValue【消防施設】&#10;有形固定資産減価償却率">
          <a:extLst>
            <a:ext uri="{FF2B5EF4-FFF2-40B4-BE49-F238E27FC236}">
              <a16:creationId xmlns:a16="http://schemas.microsoft.com/office/drawing/2014/main" id="{8FB63588-0EEB-40BB-9E10-D35D60C117B5}"/>
            </a:ext>
          </a:extLst>
        </xdr:cNvPr>
        <xdr:cNvSpPr txBox="1"/>
      </xdr:nvSpPr>
      <xdr:spPr>
        <a:xfrm>
          <a:off x="13500744" y="1415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54627</xdr:rowOff>
    </xdr:from>
    <xdr:ext cx="405111" cy="259045"/>
    <xdr:sp macro="" textlink="">
      <xdr:nvSpPr>
        <xdr:cNvPr id="580" name="n_4aveValue【消防施設】&#10;有形固定資産減価償却率">
          <a:extLst>
            <a:ext uri="{FF2B5EF4-FFF2-40B4-BE49-F238E27FC236}">
              <a16:creationId xmlns:a16="http://schemas.microsoft.com/office/drawing/2014/main" id="{32BA4BAF-2712-4FF3-B38E-B8D69289D701}"/>
            </a:ext>
          </a:extLst>
        </xdr:cNvPr>
        <xdr:cNvSpPr txBox="1"/>
      </xdr:nvSpPr>
      <xdr:spPr>
        <a:xfrm>
          <a:off x="12611744" y="1411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106697</xdr:rowOff>
    </xdr:from>
    <xdr:ext cx="405111" cy="259045"/>
    <xdr:sp macro="" textlink="">
      <xdr:nvSpPr>
        <xdr:cNvPr id="581" name="n_1mainValue【消防施設】&#10;有形固定資産減価償却率">
          <a:extLst>
            <a:ext uri="{FF2B5EF4-FFF2-40B4-BE49-F238E27FC236}">
              <a16:creationId xmlns:a16="http://schemas.microsoft.com/office/drawing/2014/main" id="{116CD754-8418-419F-BEED-99EDB294D321}"/>
            </a:ext>
          </a:extLst>
        </xdr:cNvPr>
        <xdr:cNvSpPr txBox="1"/>
      </xdr:nvSpPr>
      <xdr:spPr>
        <a:xfrm>
          <a:off x="15266044" y="1365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71138</xdr:rowOff>
    </xdr:from>
    <xdr:ext cx="405111" cy="259045"/>
    <xdr:sp macro="" textlink="">
      <xdr:nvSpPr>
        <xdr:cNvPr id="582" name="n_2mainValue【消防施設】&#10;有形固定資産減価償却率">
          <a:extLst>
            <a:ext uri="{FF2B5EF4-FFF2-40B4-BE49-F238E27FC236}">
              <a16:creationId xmlns:a16="http://schemas.microsoft.com/office/drawing/2014/main" id="{01F53FF2-DCE8-47C1-B859-B602BC63370B}"/>
            </a:ext>
          </a:extLst>
        </xdr:cNvPr>
        <xdr:cNvSpPr txBox="1"/>
      </xdr:nvSpPr>
      <xdr:spPr>
        <a:xfrm>
          <a:off x="14389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25416</xdr:rowOff>
    </xdr:from>
    <xdr:ext cx="405111" cy="259045"/>
    <xdr:sp macro="" textlink="">
      <xdr:nvSpPr>
        <xdr:cNvPr id="583" name="n_3mainValue【消防施設】&#10;有形固定資産減価償却率">
          <a:extLst>
            <a:ext uri="{FF2B5EF4-FFF2-40B4-BE49-F238E27FC236}">
              <a16:creationId xmlns:a16="http://schemas.microsoft.com/office/drawing/2014/main" id="{12237F22-D18D-4541-85E9-F6521C55554A}"/>
            </a:ext>
          </a:extLst>
        </xdr:cNvPr>
        <xdr:cNvSpPr txBox="1"/>
      </xdr:nvSpPr>
      <xdr:spPr>
        <a:xfrm>
          <a:off x="13500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63516</xdr:rowOff>
    </xdr:from>
    <xdr:ext cx="405111" cy="259045"/>
    <xdr:sp macro="" textlink="">
      <xdr:nvSpPr>
        <xdr:cNvPr id="584" name="n_4mainValue【消防施設】&#10;有形固定資産減価償却率">
          <a:extLst>
            <a:ext uri="{FF2B5EF4-FFF2-40B4-BE49-F238E27FC236}">
              <a16:creationId xmlns:a16="http://schemas.microsoft.com/office/drawing/2014/main" id="{58A1A047-F455-4D20-8CF9-E74D9DF2BBE0}"/>
            </a:ext>
          </a:extLst>
        </xdr:cNvPr>
        <xdr:cNvSpPr txBox="1"/>
      </xdr:nvSpPr>
      <xdr:spPr>
        <a:xfrm>
          <a:off x="12611744" y="1326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a16="http://schemas.microsoft.com/office/drawing/2014/main" id="{2CD2F975-35E0-47C5-A1C9-6E6BE4C87AF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a16="http://schemas.microsoft.com/office/drawing/2014/main" id="{146E6F27-DA21-4A73-9A01-B26207E42B3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a16="http://schemas.microsoft.com/office/drawing/2014/main" id="{C5209D2F-1575-48F8-BB23-06FE05BDC41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a16="http://schemas.microsoft.com/office/drawing/2014/main" id="{200D933F-6172-4B56-A70B-EC7CA777E12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a16="http://schemas.microsoft.com/office/drawing/2014/main" id="{D2DEA79B-BFA9-42DA-9FF8-5A71906475E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a16="http://schemas.microsoft.com/office/drawing/2014/main" id="{674B5E60-F3D5-4B60-9832-C325DBCFF17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a16="http://schemas.microsoft.com/office/drawing/2014/main" id="{BA4C2290-BCFF-47D6-8E4E-4DA8B10E9A5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id="{7D85FB72-3351-4B33-8A18-033453B6C6C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a:extLst>
            <a:ext uri="{FF2B5EF4-FFF2-40B4-BE49-F238E27FC236}">
              <a16:creationId xmlns:a16="http://schemas.microsoft.com/office/drawing/2014/main" id="{B7579D39-D1F2-48D0-80FC-3D69C54BB67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a:extLst>
            <a:ext uri="{FF2B5EF4-FFF2-40B4-BE49-F238E27FC236}">
              <a16:creationId xmlns:a16="http://schemas.microsoft.com/office/drawing/2014/main" id="{FFBA93EF-ADE6-4B83-949D-B0A7074E8A6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5" name="直線コネクタ 594">
          <a:extLst>
            <a:ext uri="{FF2B5EF4-FFF2-40B4-BE49-F238E27FC236}">
              <a16:creationId xmlns:a16="http://schemas.microsoft.com/office/drawing/2014/main" id="{FB370AFC-52C7-4744-B3AD-1FE93B4F7C14}"/>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6" name="テキスト ボックス 595">
          <a:extLst>
            <a:ext uri="{FF2B5EF4-FFF2-40B4-BE49-F238E27FC236}">
              <a16:creationId xmlns:a16="http://schemas.microsoft.com/office/drawing/2014/main" id="{E0410367-F58B-4495-AF08-496B6ECE1B3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7" name="直線コネクタ 596">
          <a:extLst>
            <a:ext uri="{FF2B5EF4-FFF2-40B4-BE49-F238E27FC236}">
              <a16:creationId xmlns:a16="http://schemas.microsoft.com/office/drawing/2014/main" id="{246242FD-FD98-40EB-BAD1-8B4B93DE52A4}"/>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8" name="テキスト ボックス 597">
          <a:extLst>
            <a:ext uri="{FF2B5EF4-FFF2-40B4-BE49-F238E27FC236}">
              <a16:creationId xmlns:a16="http://schemas.microsoft.com/office/drawing/2014/main" id="{BEBE900D-FB0A-4B33-86DB-8CB1325AEECB}"/>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9" name="直線コネクタ 598">
          <a:extLst>
            <a:ext uri="{FF2B5EF4-FFF2-40B4-BE49-F238E27FC236}">
              <a16:creationId xmlns:a16="http://schemas.microsoft.com/office/drawing/2014/main" id="{E242A765-6125-45CD-808D-4B887FF4BA2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0" name="テキスト ボックス 599">
          <a:extLst>
            <a:ext uri="{FF2B5EF4-FFF2-40B4-BE49-F238E27FC236}">
              <a16:creationId xmlns:a16="http://schemas.microsoft.com/office/drawing/2014/main" id="{C1FB7A1C-0173-4740-9BBC-8951538891B6}"/>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1" name="直線コネクタ 600">
          <a:extLst>
            <a:ext uri="{FF2B5EF4-FFF2-40B4-BE49-F238E27FC236}">
              <a16:creationId xmlns:a16="http://schemas.microsoft.com/office/drawing/2014/main" id="{2F05924F-6FDD-49BF-B8C9-B5B45261BB0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2" name="テキスト ボックス 601">
          <a:extLst>
            <a:ext uri="{FF2B5EF4-FFF2-40B4-BE49-F238E27FC236}">
              <a16:creationId xmlns:a16="http://schemas.microsoft.com/office/drawing/2014/main" id="{B6622E2A-9A47-4641-8872-E255A17410F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3" name="直線コネクタ 602">
          <a:extLst>
            <a:ext uri="{FF2B5EF4-FFF2-40B4-BE49-F238E27FC236}">
              <a16:creationId xmlns:a16="http://schemas.microsoft.com/office/drawing/2014/main" id="{9CAE223E-B139-4EE9-BD73-EEE3E5E25CD1}"/>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4" name="テキスト ボックス 603">
          <a:extLst>
            <a:ext uri="{FF2B5EF4-FFF2-40B4-BE49-F238E27FC236}">
              <a16:creationId xmlns:a16="http://schemas.microsoft.com/office/drawing/2014/main" id="{B2FB4285-213D-45BE-ADB6-175DEEA9FC76}"/>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a:extLst>
            <a:ext uri="{FF2B5EF4-FFF2-40B4-BE49-F238E27FC236}">
              <a16:creationId xmlns:a16="http://schemas.microsoft.com/office/drawing/2014/main" id="{784D7928-11A6-4679-931E-79E9FF29278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a:extLst>
            <a:ext uri="{FF2B5EF4-FFF2-40B4-BE49-F238E27FC236}">
              <a16:creationId xmlns:a16="http://schemas.microsoft.com/office/drawing/2014/main" id="{53D8F5B6-9DD3-44ED-B866-41D9838220A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消防施設】&#10;一人当たり面積グラフ枠">
          <a:extLst>
            <a:ext uri="{FF2B5EF4-FFF2-40B4-BE49-F238E27FC236}">
              <a16:creationId xmlns:a16="http://schemas.microsoft.com/office/drawing/2014/main" id="{707F5F0A-562D-4511-B329-C7ED82152A4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608" name="直線コネクタ 607">
          <a:extLst>
            <a:ext uri="{FF2B5EF4-FFF2-40B4-BE49-F238E27FC236}">
              <a16:creationId xmlns:a16="http://schemas.microsoft.com/office/drawing/2014/main" id="{52D0B7CF-7D5C-406F-81C2-ACFC10FDC61C}"/>
            </a:ext>
          </a:extLst>
        </xdr:cNvPr>
        <xdr:cNvCxnSpPr/>
      </xdr:nvCxnSpPr>
      <xdr:spPr>
        <a:xfrm flipV="1">
          <a:off x="22160864" y="13504163"/>
          <a:ext cx="0" cy="1350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609" name="【消防施設】&#10;一人当たり面積最小値テキスト">
          <a:extLst>
            <a:ext uri="{FF2B5EF4-FFF2-40B4-BE49-F238E27FC236}">
              <a16:creationId xmlns:a16="http://schemas.microsoft.com/office/drawing/2014/main" id="{7360D860-6080-42CD-8F0C-B15C97D4246C}"/>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610" name="直線コネクタ 609">
          <a:extLst>
            <a:ext uri="{FF2B5EF4-FFF2-40B4-BE49-F238E27FC236}">
              <a16:creationId xmlns:a16="http://schemas.microsoft.com/office/drawing/2014/main" id="{5F796973-DDC6-4095-A2AC-91F3CA19741E}"/>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611" name="【消防施設】&#10;一人当たり面積最大値テキスト">
          <a:extLst>
            <a:ext uri="{FF2B5EF4-FFF2-40B4-BE49-F238E27FC236}">
              <a16:creationId xmlns:a16="http://schemas.microsoft.com/office/drawing/2014/main" id="{E8DF5C4D-3794-475B-B851-03BA71DA1965}"/>
            </a:ext>
          </a:extLst>
        </xdr:cNvPr>
        <xdr:cNvSpPr txBox="1"/>
      </xdr:nvSpPr>
      <xdr:spPr>
        <a:xfrm>
          <a:off x="22199600" y="13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612" name="直線コネクタ 611">
          <a:extLst>
            <a:ext uri="{FF2B5EF4-FFF2-40B4-BE49-F238E27FC236}">
              <a16:creationId xmlns:a16="http://schemas.microsoft.com/office/drawing/2014/main" id="{A190F787-479E-4D72-BDC0-A383E612623C}"/>
            </a:ext>
          </a:extLst>
        </xdr:cNvPr>
        <xdr:cNvCxnSpPr/>
      </xdr:nvCxnSpPr>
      <xdr:spPr>
        <a:xfrm>
          <a:off x="22072600" y="1350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3319</xdr:rowOff>
    </xdr:from>
    <xdr:ext cx="469744" cy="259045"/>
    <xdr:sp macro="" textlink="">
      <xdr:nvSpPr>
        <xdr:cNvPr id="613" name="【消防施設】&#10;一人当たり面積平均値テキスト">
          <a:extLst>
            <a:ext uri="{FF2B5EF4-FFF2-40B4-BE49-F238E27FC236}">
              <a16:creationId xmlns:a16="http://schemas.microsoft.com/office/drawing/2014/main" id="{BFCB540E-03DE-4C1A-9517-A61C577D48C7}"/>
            </a:ext>
          </a:extLst>
        </xdr:cNvPr>
        <xdr:cNvSpPr txBox="1"/>
      </xdr:nvSpPr>
      <xdr:spPr>
        <a:xfrm>
          <a:off x="22199600" y="14405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614" name="フローチャート: 判断 613">
          <a:extLst>
            <a:ext uri="{FF2B5EF4-FFF2-40B4-BE49-F238E27FC236}">
              <a16:creationId xmlns:a16="http://schemas.microsoft.com/office/drawing/2014/main" id="{7727481E-51D2-44EF-8817-20CDD3EA9EE7}"/>
            </a:ext>
          </a:extLst>
        </xdr:cNvPr>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615" name="フローチャート: 判断 614">
          <a:extLst>
            <a:ext uri="{FF2B5EF4-FFF2-40B4-BE49-F238E27FC236}">
              <a16:creationId xmlns:a16="http://schemas.microsoft.com/office/drawing/2014/main" id="{DA150B36-4558-4626-8784-34AEFE088B2C}"/>
            </a:ext>
          </a:extLst>
        </xdr:cNvPr>
        <xdr:cNvSpPr/>
      </xdr:nvSpPr>
      <xdr:spPr>
        <a:xfrm>
          <a:off x="21272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7113</xdr:rowOff>
    </xdr:from>
    <xdr:to>
      <xdr:col>107</xdr:col>
      <xdr:colOff>101600</xdr:colOff>
      <xdr:row>85</xdr:row>
      <xdr:rowOff>108713</xdr:rowOff>
    </xdr:to>
    <xdr:sp macro="" textlink="">
      <xdr:nvSpPr>
        <xdr:cNvPr id="616" name="フローチャート: 判断 615">
          <a:extLst>
            <a:ext uri="{FF2B5EF4-FFF2-40B4-BE49-F238E27FC236}">
              <a16:creationId xmlns:a16="http://schemas.microsoft.com/office/drawing/2014/main" id="{6B7FA85B-E168-4DC4-B8CB-2832C0559AB2}"/>
            </a:ext>
          </a:extLst>
        </xdr:cNvPr>
        <xdr:cNvSpPr/>
      </xdr:nvSpPr>
      <xdr:spPr>
        <a:xfrm>
          <a:off x="20383500" y="1458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5587</xdr:rowOff>
    </xdr:from>
    <xdr:to>
      <xdr:col>102</xdr:col>
      <xdr:colOff>165100</xdr:colOff>
      <xdr:row>85</xdr:row>
      <xdr:rowOff>107187</xdr:rowOff>
    </xdr:to>
    <xdr:sp macro="" textlink="">
      <xdr:nvSpPr>
        <xdr:cNvPr id="617" name="フローチャート: 判断 616">
          <a:extLst>
            <a:ext uri="{FF2B5EF4-FFF2-40B4-BE49-F238E27FC236}">
              <a16:creationId xmlns:a16="http://schemas.microsoft.com/office/drawing/2014/main" id="{36C5002D-3AF4-4F8E-8A0A-109048193B68}"/>
            </a:ext>
          </a:extLst>
        </xdr:cNvPr>
        <xdr:cNvSpPr/>
      </xdr:nvSpPr>
      <xdr:spPr>
        <a:xfrm>
          <a:off x="19494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126746</xdr:rowOff>
    </xdr:from>
    <xdr:to>
      <xdr:col>98</xdr:col>
      <xdr:colOff>38100</xdr:colOff>
      <xdr:row>85</xdr:row>
      <xdr:rowOff>56896</xdr:rowOff>
    </xdr:to>
    <xdr:sp macro="" textlink="">
      <xdr:nvSpPr>
        <xdr:cNvPr id="618" name="フローチャート: 判断 617">
          <a:extLst>
            <a:ext uri="{FF2B5EF4-FFF2-40B4-BE49-F238E27FC236}">
              <a16:creationId xmlns:a16="http://schemas.microsoft.com/office/drawing/2014/main" id="{C5C10266-5C79-4FBE-A52D-91523D111352}"/>
            </a:ext>
          </a:extLst>
        </xdr:cNvPr>
        <xdr:cNvSpPr/>
      </xdr:nvSpPr>
      <xdr:spPr>
        <a:xfrm>
          <a:off x="18605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06098FD8-2286-4B1E-91D3-3DDAA91F673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14D8905B-E0F1-47E5-B404-9FF60104286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7795AA8B-7852-4530-B387-3C99247E8C8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E008AD2C-1DBD-4066-B1F1-C96FF429601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27E00A73-EE90-4D41-A226-30F399D055A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150368</xdr:rowOff>
    </xdr:from>
    <xdr:to>
      <xdr:col>116</xdr:col>
      <xdr:colOff>114300</xdr:colOff>
      <xdr:row>86</xdr:row>
      <xdr:rowOff>80518</xdr:rowOff>
    </xdr:to>
    <xdr:sp macro="" textlink="">
      <xdr:nvSpPr>
        <xdr:cNvPr id="624" name="楕円 623">
          <a:extLst>
            <a:ext uri="{FF2B5EF4-FFF2-40B4-BE49-F238E27FC236}">
              <a16:creationId xmlns:a16="http://schemas.microsoft.com/office/drawing/2014/main" id="{5A848D73-73A3-4442-8B2B-6937904BE38B}"/>
            </a:ext>
          </a:extLst>
        </xdr:cNvPr>
        <xdr:cNvSpPr/>
      </xdr:nvSpPr>
      <xdr:spPr>
        <a:xfrm>
          <a:off x="22110700" y="1472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65295</xdr:rowOff>
    </xdr:from>
    <xdr:ext cx="469744" cy="259045"/>
    <xdr:sp macro="" textlink="">
      <xdr:nvSpPr>
        <xdr:cNvPr id="625" name="【消防施設】&#10;一人当たり面積該当値テキスト">
          <a:extLst>
            <a:ext uri="{FF2B5EF4-FFF2-40B4-BE49-F238E27FC236}">
              <a16:creationId xmlns:a16="http://schemas.microsoft.com/office/drawing/2014/main" id="{F4F5C0BF-3615-440F-9D9F-579966B56B43}"/>
            </a:ext>
          </a:extLst>
        </xdr:cNvPr>
        <xdr:cNvSpPr txBox="1"/>
      </xdr:nvSpPr>
      <xdr:spPr>
        <a:xfrm>
          <a:off x="22199600" y="1463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154178</xdr:rowOff>
    </xdr:from>
    <xdr:to>
      <xdr:col>112</xdr:col>
      <xdr:colOff>38100</xdr:colOff>
      <xdr:row>86</xdr:row>
      <xdr:rowOff>84328</xdr:rowOff>
    </xdr:to>
    <xdr:sp macro="" textlink="">
      <xdr:nvSpPr>
        <xdr:cNvPr id="626" name="楕円 625">
          <a:extLst>
            <a:ext uri="{FF2B5EF4-FFF2-40B4-BE49-F238E27FC236}">
              <a16:creationId xmlns:a16="http://schemas.microsoft.com/office/drawing/2014/main" id="{0D87CA06-4037-4749-9F5C-355BF5DF5812}"/>
            </a:ext>
          </a:extLst>
        </xdr:cNvPr>
        <xdr:cNvSpPr/>
      </xdr:nvSpPr>
      <xdr:spPr>
        <a:xfrm>
          <a:off x="21272500" y="147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29718</xdr:rowOff>
    </xdr:from>
    <xdr:to>
      <xdr:col>116</xdr:col>
      <xdr:colOff>63500</xdr:colOff>
      <xdr:row>86</xdr:row>
      <xdr:rowOff>33528</xdr:rowOff>
    </xdr:to>
    <xdr:cxnSp macro="">
      <xdr:nvCxnSpPr>
        <xdr:cNvPr id="627" name="直線コネクタ 626">
          <a:extLst>
            <a:ext uri="{FF2B5EF4-FFF2-40B4-BE49-F238E27FC236}">
              <a16:creationId xmlns:a16="http://schemas.microsoft.com/office/drawing/2014/main" id="{70581A75-CC24-4F7E-80F6-1E58A99C1688}"/>
            </a:ext>
          </a:extLst>
        </xdr:cNvPr>
        <xdr:cNvCxnSpPr/>
      </xdr:nvCxnSpPr>
      <xdr:spPr>
        <a:xfrm flipV="1">
          <a:off x="21323300" y="14774418"/>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157987</xdr:rowOff>
    </xdr:from>
    <xdr:to>
      <xdr:col>107</xdr:col>
      <xdr:colOff>101600</xdr:colOff>
      <xdr:row>86</xdr:row>
      <xdr:rowOff>88137</xdr:rowOff>
    </xdr:to>
    <xdr:sp macro="" textlink="">
      <xdr:nvSpPr>
        <xdr:cNvPr id="628" name="楕円 627">
          <a:extLst>
            <a:ext uri="{FF2B5EF4-FFF2-40B4-BE49-F238E27FC236}">
              <a16:creationId xmlns:a16="http://schemas.microsoft.com/office/drawing/2014/main" id="{E6602702-B870-4979-9F3C-011204F624F3}"/>
            </a:ext>
          </a:extLst>
        </xdr:cNvPr>
        <xdr:cNvSpPr/>
      </xdr:nvSpPr>
      <xdr:spPr>
        <a:xfrm>
          <a:off x="20383500" y="1473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33528</xdr:rowOff>
    </xdr:from>
    <xdr:to>
      <xdr:col>111</xdr:col>
      <xdr:colOff>177800</xdr:colOff>
      <xdr:row>86</xdr:row>
      <xdr:rowOff>37337</xdr:rowOff>
    </xdr:to>
    <xdr:cxnSp macro="">
      <xdr:nvCxnSpPr>
        <xdr:cNvPr id="629" name="直線コネクタ 628">
          <a:extLst>
            <a:ext uri="{FF2B5EF4-FFF2-40B4-BE49-F238E27FC236}">
              <a16:creationId xmlns:a16="http://schemas.microsoft.com/office/drawing/2014/main" id="{C3024084-E3E6-4435-9113-AF2785956E00}"/>
            </a:ext>
          </a:extLst>
        </xdr:cNvPr>
        <xdr:cNvCxnSpPr/>
      </xdr:nvCxnSpPr>
      <xdr:spPr>
        <a:xfrm flipV="1">
          <a:off x="20434300" y="14778228"/>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160274</xdr:rowOff>
    </xdr:from>
    <xdr:to>
      <xdr:col>102</xdr:col>
      <xdr:colOff>165100</xdr:colOff>
      <xdr:row>86</xdr:row>
      <xdr:rowOff>90424</xdr:rowOff>
    </xdr:to>
    <xdr:sp macro="" textlink="">
      <xdr:nvSpPr>
        <xdr:cNvPr id="630" name="楕円 629">
          <a:extLst>
            <a:ext uri="{FF2B5EF4-FFF2-40B4-BE49-F238E27FC236}">
              <a16:creationId xmlns:a16="http://schemas.microsoft.com/office/drawing/2014/main" id="{C2C35711-F674-4F61-9173-C5564046FEDF}"/>
            </a:ext>
          </a:extLst>
        </xdr:cNvPr>
        <xdr:cNvSpPr/>
      </xdr:nvSpPr>
      <xdr:spPr>
        <a:xfrm>
          <a:off x="19494500" y="1473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37337</xdr:rowOff>
    </xdr:from>
    <xdr:to>
      <xdr:col>107</xdr:col>
      <xdr:colOff>50800</xdr:colOff>
      <xdr:row>86</xdr:row>
      <xdr:rowOff>39624</xdr:rowOff>
    </xdr:to>
    <xdr:cxnSp macro="">
      <xdr:nvCxnSpPr>
        <xdr:cNvPr id="631" name="直線コネクタ 630">
          <a:extLst>
            <a:ext uri="{FF2B5EF4-FFF2-40B4-BE49-F238E27FC236}">
              <a16:creationId xmlns:a16="http://schemas.microsoft.com/office/drawing/2014/main" id="{E16E9134-3B01-4FB3-B2E1-F8B513AB97FE}"/>
            </a:ext>
          </a:extLst>
        </xdr:cNvPr>
        <xdr:cNvCxnSpPr/>
      </xdr:nvCxnSpPr>
      <xdr:spPr>
        <a:xfrm flipV="1">
          <a:off x="19545300" y="1478203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5587</xdr:rowOff>
    </xdr:from>
    <xdr:to>
      <xdr:col>98</xdr:col>
      <xdr:colOff>38100</xdr:colOff>
      <xdr:row>86</xdr:row>
      <xdr:rowOff>107187</xdr:rowOff>
    </xdr:to>
    <xdr:sp macro="" textlink="">
      <xdr:nvSpPr>
        <xdr:cNvPr id="632" name="楕円 631">
          <a:extLst>
            <a:ext uri="{FF2B5EF4-FFF2-40B4-BE49-F238E27FC236}">
              <a16:creationId xmlns:a16="http://schemas.microsoft.com/office/drawing/2014/main" id="{F9A11DA7-E2CB-4F1D-A49E-5AC053EC8044}"/>
            </a:ext>
          </a:extLst>
        </xdr:cNvPr>
        <xdr:cNvSpPr/>
      </xdr:nvSpPr>
      <xdr:spPr>
        <a:xfrm>
          <a:off x="18605500" y="147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39624</xdr:rowOff>
    </xdr:from>
    <xdr:to>
      <xdr:col>102</xdr:col>
      <xdr:colOff>114300</xdr:colOff>
      <xdr:row>86</xdr:row>
      <xdr:rowOff>56387</xdr:rowOff>
    </xdr:to>
    <xdr:cxnSp macro="">
      <xdr:nvCxnSpPr>
        <xdr:cNvPr id="633" name="直線コネクタ 632">
          <a:extLst>
            <a:ext uri="{FF2B5EF4-FFF2-40B4-BE49-F238E27FC236}">
              <a16:creationId xmlns:a16="http://schemas.microsoft.com/office/drawing/2014/main" id="{3B011231-5D6C-444D-8CBB-6E05A3D436C1}"/>
            </a:ext>
          </a:extLst>
        </xdr:cNvPr>
        <xdr:cNvCxnSpPr/>
      </xdr:nvCxnSpPr>
      <xdr:spPr>
        <a:xfrm flipV="1">
          <a:off x="18656300" y="14784324"/>
          <a:ext cx="889000" cy="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130573</xdr:rowOff>
    </xdr:from>
    <xdr:ext cx="469744" cy="259045"/>
    <xdr:sp macro="" textlink="">
      <xdr:nvSpPr>
        <xdr:cNvPr id="634" name="n_1aveValue【消防施設】&#10;一人当たり面積">
          <a:extLst>
            <a:ext uri="{FF2B5EF4-FFF2-40B4-BE49-F238E27FC236}">
              <a16:creationId xmlns:a16="http://schemas.microsoft.com/office/drawing/2014/main" id="{C23EBA61-DE1E-46AD-AA83-587CE74D73EF}"/>
            </a:ext>
          </a:extLst>
        </xdr:cNvPr>
        <xdr:cNvSpPr txBox="1"/>
      </xdr:nvSpPr>
      <xdr:spPr>
        <a:xfrm>
          <a:off x="210757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125240</xdr:rowOff>
    </xdr:from>
    <xdr:ext cx="469744" cy="259045"/>
    <xdr:sp macro="" textlink="">
      <xdr:nvSpPr>
        <xdr:cNvPr id="635" name="n_2aveValue【消防施設】&#10;一人当たり面積">
          <a:extLst>
            <a:ext uri="{FF2B5EF4-FFF2-40B4-BE49-F238E27FC236}">
              <a16:creationId xmlns:a16="http://schemas.microsoft.com/office/drawing/2014/main" id="{CB459DFB-D917-4979-B371-F22F9EBA1C82}"/>
            </a:ext>
          </a:extLst>
        </xdr:cNvPr>
        <xdr:cNvSpPr txBox="1"/>
      </xdr:nvSpPr>
      <xdr:spPr>
        <a:xfrm>
          <a:off x="20199427" y="14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123714</xdr:rowOff>
    </xdr:from>
    <xdr:ext cx="469744" cy="259045"/>
    <xdr:sp macro="" textlink="">
      <xdr:nvSpPr>
        <xdr:cNvPr id="636" name="n_3aveValue【消防施設】&#10;一人当たり面積">
          <a:extLst>
            <a:ext uri="{FF2B5EF4-FFF2-40B4-BE49-F238E27FC236}">
              <a16:creationId xmlns:a16="http://schemas.microsoft.com/office/drawing/2014/main" id="{22A484AD-B3AE-4EE9-B001-77781CDD4092}"/>
            </a:ext>
          </a:extLst>
        </xdr:cNvPr>
        <xdr:cNvSpPr txBox="1"/>
      </xdr:nvSpPr>
      <xdr:spPr>
        <a:xfrm>
          <a:off x="193104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73423</xdr:rowOff>
    </xdr:from>
    <xdr:ext cx="469744" cy="259045"/>
    <xdr:sp macro="" textlink="">
      <xdr:nvSpPr>
        <xdr:cNvPr id="637" name="n_4aveValue【消防施設】&#10;一人当たり面積">
          <a:extLst>
            <a:ext uri="{FF2B5EF4-FFF2-40B4-BE49-F238E27FC236}">
              <a16:creationId xmlns:a16="http://schemas.microsoft.com/office/drawing/2014/main" id="{64F8936A-EA0D-426F-B6D1-0FBF4E6D8B84}"/>
            </a:ext>
          </a:extLst>
        </xdr:cNvPr>
        <xdr:cNvSpPr txBox="1"/>
      </xdr:nvSpPr>
      <xdr:spPr>
        <a:xfrm>
          <a:off x="18421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75455</xdr:rowOff>
    </xdr:from>
    <xdr:ext cx="469744" cy="259045"/>
    <xdr:sp macro="" textlink="">
      <xdr:nvSpPr>
        <xdr:cNvPr id="638" name="n_1mainValue【消防施設】&#10;一人当たり面積">
          <a:extLst>
            <a:ext uri="{FF2B5EF4-FFF2-40B4-BE49-F238E27FC236}">
              <a16:creationId xmlns:a16="http://schemas.microsoft.com/office/drawing/2014/main" id="{4925F48A-D163-47D1-8E23-D719D79CF85E}"/>
            </a:ext>
          </a:extLst>
        </xdr:cNvPr>
        <xdr:cNvSpPr txBox="1"/>
      </xdr:nvSpPr>
      <xdr:spPr>
        <a:xfrm>
          <a:off x="21075727" y="1482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79264</xdr:rowOff>
    </xdr:from>
    <xdr:ext cx="469744" cy="259045"/>
    <xdr:sp macro="" textlink="">
      <xdr:nvSpPr>
        <xdr:cNvPr id="639" name="n_2mainValue【消防施設】&#10;一人当たり面積">
          <a:extLst>
            <a:ext uri="{FF2B5EF4-FFF2-40B4-BE49-F238E27FC236}">
              <a16:creationId xmlns:a16="http://schemas.microsoft.com/office/drawing/2014/main" id="{75CCF3DE-E8E6-4B46-A4F7-7F3663F80E12}"/>
            </a:ext>
          </a:extLst>
        </xdr:cNvPr>
        <xdr:cNvSpPr txBox="1"/>
      </xdr:nvSpPr>
      <xdr:spPr>
        <a:xfrm>
          <a:off x="20199427" y="1482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81551</xdr:rowOff>
    </xdr:from>
    <xdr:ext cx="469744" cy="259045"/>
    <xdr:sp macro="" textlink="">
      <xdr:nvSpPr>
        <xdr:cNvPr id="640" name="n_3mainValue【消防施設】&#10;一人当たり面積">
          <a:extLst>
            <a:ext uri="{FF2B5EF4-FFF2-40B4-BE49-F238E27FC236}">
              <a16:creationId xmlns:a16="http://schemas.microsoft.com/office/drawing/2014/main" id="{8A1A5EB0-6D9C-4B81-B682-FF7108EC9AC8}"/>
            </a:ext>
          </a:extLst>
        </xdr:cNvPr>
        <xdr:cNvSpPr txBox="1"/>
      </xdr:nvSpPr>
      <xdr:spPr>
        <a:xfrm>
          <a:off x="19310427" y="1482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98314</xdr:rowOff>
    </xdr:from>
    <xdr:ext cx="469744" cy="259045"/>
    <xdr:sp macro="" textlink="">
      <xdr:nvSpPr>
        <xdr:cNvPr id="641" name="n_4mainValue【消防施設】&#10;一人当たり面積">
          <a:extLst>
            <a:ext uri="{FF2B5EF4-FFF2-40B4-BE49-F238E27FC236}">
              <a16:creationId xmlns:a16="http://schemas.microsoft.com/office/drawing/2014/main" id="{7686BCA3-AD48-4771-9652-A7D78D92AB31}"/>
            </a:ext>
          </a:extLst>
        </xdr:cNvPr>
        <xdr:cNvSpPr txBox="1"/>
      </xdr:nvSpPr>
      <xdr:spPr>
        <a:xfrm>
          <a:off x="18421427" y="1484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02375660-31C3-4187-9939-58334DAD367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E6D7CFD8-9773-4AE2-BA32-0A81CAB45A9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176C823B-3054-46D0-B800-8DC894DD5F4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375F1099-5E4F-4957-9A32-271A8B533F0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7133A97A-730C-4A51-B635-47ADD385D55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DD9B1B56-0901-4F0A-ABC5-2F3EAFEF9A9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12DFB80D-A01E-44A2-9EF4-4D0F41CA727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7189B105-31AA-486E-9C31-15D2A0DA8A1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8FDA43F7-8863-4299-AC6C-37AF4622C01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DCF44A4B-7F71-4D99-B490-C6F72884409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0367852F-9C69-412E-A927-8F07F1721CE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23E9F6BF-9ACA-4842-9347-AD117DCE05D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id="{10755F0B-16F4-4585-9522-886010C744A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8A5044D0-3CFA-433D-96F6-EC60C218C55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22723A5A-756B-4C39-85E9-D31BD2CE83A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797D11AA-F3B6-4246-893C-81171860FAC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0D40D98A-C7C7-4EFF-BEAC-42CA8FDF4E8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A2E18284-92F2-45D0-9275-DE5C9C06117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6981055E-A4D3-4FD3-A9D4-86459D49FF7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3E07B479-73D5-4303-9937-E09427BF589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F21D1921-FF66-47B7-B996-F17A09970E7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BE4F6B02-2C13-4DC2-80EF-A6208A1F3B0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id="{8AA98F5D-0A81-4529-B7B3-0AC823463B7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69EBA235-8945-4552-B99F-4521AEA70C2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庁舎】&#10;有形固定資産減価償却率グラフ枠">
          <a:extLst>
            <a:ext uri="{FF2B5EF4-FFF2-40B4-BE49-F238E27FC236}">
              <a16:creationId xmlns:a16="http://schemas.microsoft.com/office/drawing/2014/main" id="{ED2ADC60-D89B-421E-BCC2-D881F13D3AF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67" name="直線コネクタ 666">
          <a:extLst>
            <a:ext uri="{FF2B5EF4-FFF2-40B4-BE49-F238E27FC236}">
              <a16:creationId xmlns:a16="http://schemas.microsoft.com/office/drawing/2014/main" id="{A6890992-9E74-419D-9799-B2CC2E4C7DBC}"/>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8" name="【庁舎】&#10;有形固定資産減価償却率最小値テキスト">
          <a:extLst>
            <a:ext uri="{FF2B5EF4-FFF2-40B4-BE49-F238E27FC236}">
              <a16:creationId xmlns:a16="http://schemas.microsoft.com/office/drawing/2014/main" id="{00F3A66F-4CA1-4A69-8D3D-3DEF2204B432}"/>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9" name="直線コネクタ 668">
          <a:extLst>
            <a:ext uri="{FF2B5EF4-FFF2-40B4-BE49-F238E27FC236}">
              <a16:creationId xmlns:a16="http://schemas.microsoft.com/office/drawing/2014/main" id="{35A6921B-9085-469F-8C2B-173BDB0DDB5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70" name="【庁舎】&#10;有形固定資産減価償却率最大値テキスト">
          <a:extLst>
            <a:ext uri="{FF2B5EF4-FFF2-40B4-BE49-F238E27FC236}">
              <a16:creationId xmlns:a16="http://schemas.microsoft.com/office/drawing/2014/main" id="{F6878D29-D7B5-471E-A315-625208581A01}"/>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71" name="直線コネクタ 670">
          <a:extLst>
            <a:ext uri="{FF2B5EF4-FFF2-40B4-BE49-F238E27FC236}">
              <a16:creationId xmlns:a16="http://schemas.microsoft.com/office/drawing/2014/main" id="{FE1F8AE7-DADF-499E-A5AE-737748CB3FC6}"/>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672" name="【庁舎】&#10;有形固定資産減価償却率平均値テキスト">
          <a:extLst>
            <a:ext uri="{FF2B5EF4-FFF2-40B4-BE49-F238E27FC236}">
              <a16:creationId xmlns:a16="http://schemas.microsoft.com/office/drawing/2014/main" id="{0920E523-74D3-4810-9567-1C3C26FDA51B}"/>
            </a:ext>
          </a:extLst>
        </xdr:cNvPr>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673" name="フローチャート: 判断 672">
          <a:extLst>
            <a:ext uri="{FF2B5EF4-FFF2-40B4-BE49-F238E27FC236}">
              <a16:creationId xmlns:a16="http://schemas.microsoft.com/office/drawing/2014/main" id="{22E9BE2C-F23F-47C0-B1C5-1837FECC8CE6}"/>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674" name="フローチャート: 判断 673">
          <a:extLst>
            <a:ext uri="{FF2B5EF4-FFF2-40B4-BE49-F238E27FC236}">
              <a16:creationId xmlns:a16="http://schemas.microsoft.com/office/drawing/2014/main" id="{7787A132-6C9B-425A-BED0-5A245630BC63}"/>
            </a:ext>
          </a:extLst>
        </xdr:cNvPr>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675" name="フローチャート: 判断 674">
          <a:extLst>
            <a:ext uri="{FF2B5EF4-FFF2-40B4-BE49-F238E27FC236}">
              <a16:creationId xmlns:a16="http://schemas.microsoft.com/office/drawing/2014/main" id="{E7587B52-8451-4E19-94E3-528E290A8DFC}"/>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676" name="フローチャート: 判断 675">
          <a:extLst>
            <a:ext uri="{FF2B5EF4-FFF2-40B4-BE49-F238E27FC236}">
              <a16:creationId xmlns:a16="http://schemas.microsoft.com/office/drawing/2014/main" id="{753E871E-9F13-4164-81A9-D0F2230E9AC8}"/>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677" name="フローチャート: 判断 676">
          <a:extLst>
            <a:ext uri="{FF2B5EF4-FFF2-40B4-BE49-F238E27FC236}">
              <a16:creationId xmlns:a16="http://schemas.microsoft.com/office/drawing/2014/main" id="{8FB1C615-AF08-406F-B6AA-63ED63BE907A}"/>
            </a:ext>
          </a:extLst>
        </xdr:cNvPr>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8E8B2A40-A829-4531-9562-844B026A667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F99F63AB-5158-4C4C-B363-1F52AFAB41F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D0F7FD79-1103-4D52-B339-8F791D4CAA1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EDF77B25-3D4D-4F4C-BA17-B3B7A62F9D7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B9F0ADC8-DD88-4883-90EE-AF0C7BA80E6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108676</xdr:rowOff>
    </xdr:from>
    <xdr:to>
      <xdr:col>85</xdr:col>
      <xdr:colOff>177800</xdr:colOff>
      <xdr:row>108</xdr:row>
      <xdr:rowOff>38826</xdr:rowOff>
    </xdr:to>
    <xdr:sp macro="" textlink="">
      <xdr:nvSpPr>
        <xdr:cNvPr id="683" name="楕円 682">
          <a:extLst>
            <a:ext uri="{FF2B5EF4-FFF2-40B4-BE49-F238E27FC236}">
              <a16:creationId xmlns:a16="http://schemas.microsoft.com/office/drawing/2014/main" id="{5733529F-1B13-4E93-ABB8-9FCF9FD5EF18}"/>
            </a:ext>
          </a:extLst>
        </xdr:cNvPr>
        <xdr:cNvSpPr/>
      </xdr:nvSpPr>
      <xdr:spPr>
        <a:xfrm>
          <a:off x="162687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87103</xdr:rowOff>
    </xdr:from>
    <xdr:ext cx="405111" cy="259045"/>
    <xdr:sp macro="" textlink="">
      <xdr:nvSpPr>
        <xdr:cNvPr id="684" name="【庁舎】&#10;有形固定資産減価償却率該当値テキスト">
          <a:extLst>
            <a:ext uri="{FF2B5EF4-FFF2-40B4-BE49-F238E27FC236}">
              <a16:creationId xmlns:a16="http://schemas.microsoft.com/office/drawing/2014/main" id="{F2E3ACF7-3243-402E-9FC5-AE6029D294F0}"/>
            </a:ext>
          </a:extLst>
        </xdr:cNvPr>
        <xdr:cNvSpPr txBox="1"/>
      </xdr:nvSpPr>
      <xdr:spPr>
        <a:xfrm>
          <a:off x="16357600" y="184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74386</xdr:rowOff>
    </xdr:from>
    <xdr:to>
      <xdr:col>81</xdr:col>
      <xdr:colOff>101600</xdr:colOff>
      <xdr:row>108</xdr:row>
      <xdr:rowOff>4536</xdr:rowOff>
    </xdr:to>
    <xdr:sp macro="" textlink="">
      <xdr:nvSpPr>
        <xdr:cNvPr id="685" name="楕円 684">
          <a:extLst>
            <a:ext uri="{FF2B5EF4-FFF2-40B4-BE49-F238E27FC236}">
              <a16:creationId xmlns:a16="http://schemas.microsoft.com/office/drawing/2014/main" id="{E8A9D369-9A7F-4F1A-ABC4-F02E6A3CFB63}"/>
            </a:ext>
          </a:extLst>
        </xdr:cNvPr>
        <xdr:cNvSpPr/>
      </xdr:nvSpPr>
      <xdr:spPr>
        <a:xfrm>
          <a:off x="15430500" y="184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125186</xdr:rowOff>
    </xdr:from>
    <xdr:to>
      <xdr:col>85</xdr:col>
      <xdr:colOff>127000</xdr:colOff>
      <xdr:row>107</xdr:row>
      <xdr:rowOff>159476</xdr:rowOff>
    </xdr:to>
    <xdr:cxnSp macro="">
      <xdr:nvCxnSpPr>
        <xdr:cNvPr id="686" name="直線コネクタ 685">
          <a:extLst>
            <a:ext uri="{FF2B5EF4-FFF2-40B4-BE49-F238E27FC236}">
              <a16:creationId xmlns:a16="http://schemas.microsoft.com/office/drawing/2014/main" id="{ABD63AD3-53D3-432B-9DD2-784E73F021E2}"/>
            </a:ext>
          </a:extLst>
        </xdr:cNvPr>
        <xdr:cNvCxnSpPr/>
      </xdr:nvCxnSpPr>
      <xdr:spPr>
        <a:xfrm>
          <a:off x="15481300" y="1847033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38463</xdr:rowOff>
    </xdr:from>
    <xdr:to>
      <xdr:col>76</xdr:col>
      <xdr:colOff>165100</xdr:colOff>
      <xdr:row>107</xdr:row>
      <xdr:rowOff>140063</xdr:rowOff>
    </xdr:to>
    <xdr:sp macro="" textlink="">
      <xdr:nvSpPr>
        <xdr:cNvPr id="687" name="楕円 686">
          <a:extLst>
            <a:ext uri="{FF2B5EF4-FFF2-40B4-BE49-F238E27FC236}">
              <a16:creationId xmlns:a16="http://schemas.microsoft.com/office/drawing/2014/main" id="{36EF3BC0-D92E-41EC-8A44-B93D18A7BAB5}"/>
            </a:ext>
          </a:extLst>
        </xdr:cNvPr>
        <xdr:cNvSpPr/>
      </xdr:nvSpPr>
      <xdr:spPr>
        <a:xfrm>
          <a:off x="145415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89263</xdr:rowOff>
    </xdr:from>
    <xdr:to>
      <xdr:col>81</xdr:col>
      <xdr:colOff>50800</xdr:colOff>
      <xdr:row>107</xdr:row>
      <xdr:rowOff>125186</xdr:rowOff>
    </xdr:to>
    <xdr:cxnSp macro="">
      <xdr:nvCxnSpPr>
        <xdr:cNvPr id="688" name="直線コネクタ 687">
          <a:extLst>
            <a:ext uri="{FF2B5EF4-FFF2-40B4-BE49-F238E27FC236}">
              <a16:creationId xmlns:a16="http://schemas.microsoft.com/office/drawing/2014/main" id="{BF0D7716-11E4-4ACE-A6C3-7D372A8F46F1}"/>
            </a:ext>
          </a:extLst>
        </xdr:cNvPr>
        <xdr:cNvCxnSpPr/>
      </xdr:nvCxnSpPr>
      <xdr:spPr>
        <a:xfrm>
          <a:off x="14592300" y="1843441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9071</xdr:rowOff>
    </xdr:from>
    <xdr:to>
      <xdr:col>72</xdr:col>
      <xdr:colOff>38100</xdr:colOff>
      <xdr:row>107</xdr:row>
      <xdr:rowOff>110671</xdr:rowOff>
    </xdr:to>
    <xdr:sp macro="" textlink="">
      <xdr:nvSpPr>
        <xdr:cNvPr id="689" name="楕円 688">
          <a:extLst>
            <a:ext uri="{FF2B5EF4-FFF2-40B4-BE49-F238E27FC236}">
              <a16:creationId xmlns:a16="http://schemas.microsoft.com/office/drawing/2014/main" id="{4C7B5985-9058-4A75-A1C3-C0A2103B9500}"/>
            </a:ext>
          </a:extLst>
        </xdr:cNvPr>
        <xdr:cNvSpPr/>
      </xdr:nvSpPr>
      <xdr:spPr>
        <a:xfrm>
          <a:off x="13652500" y="1835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59871</xdr:rowOff>
    </xdr:from>
    <xdr:to>
      <xdr:col>76</xdr:col>
      <xdr:colOff>114300</xdr:colOff>
      <xdr:row>107</xdr:row>
      <xdr:rowOff>89263</xdr:rowOff>
    </xdr:to>
    <xdr:cxnSp macro="">
      <xdr:nvCxnSpPr>
        <xdr:cNvPr id="690" name="直線コネクタ 689">
          <a:extLst>
            <a:ext uri="{FF2B5EF4-FFF2-40B4-BE49-F238E27FC236}">
              <a16:creationId xmlns:a16="http://schemas.microsoft.com/office/drawing/2014/main" id="{4D88704B-B5B2-494F-B1F4-FD3DE91DF1BA}"/>
            </a:ext>
          </a:extLst>
        </xdr:cNvPr>
        <xdr:cNvCxnSpPr/>
      </xdr:nvCxnSpPr>
      <xdr:spPr>
        <a:xfrm>
          <a:off x="13703300" y="1840502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18869</xdr:rowOff>
    </xdr:from>
    <xdr:to>
      <xdr:col>67</xdr:col>
      <xdr:colOff>101600</xdr:colOff>
      <xdr:row>105</xdr:row>
      <xdr:rowOff>120469</xdr:rowOff>
    </xdr:to>
    <xdr:sp macro="" textlink="">
      <xdr:nvSpPr>
        <xdr:cNvPr id="691" name="楕円 690">
          <a:extLst>
            <a:ext uri="{FF2B5EF4-FFF2-40B4-BE49-F238E27FC236}">
              <a16:creationId xmlns:a16="http://schemas.microsoft.com/office/drawing/2014/main" id="{D40B1BBA-BC14-4192-9B31-35D69A350D97}"/>
            </a:ext>
          </a:extLst>
        </xdr:cNvPr>
        <xdr:cNvSpPr/>
      </xdr:nvSpPr>
      <xdr:spPr>
        <a:xfrm>
          <a:off x="12763500" y="180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69669</xdr:rowOff>
    </xdr:from>
    <xdr:to>
      <xdr:col>71</xdr:col>
      <xdr:colOff>177800</xdr:colOff>
      <xdr:row>107</xdr:row>
      <xdr:rowOff>59871</xdr:rowOff>
    </xdr:to>
    <xdr:cxnSp macro="">
      <xdr:nvCxnSpPr>
        <xdr:cNvPr id="692" name="直線コネクタ 691">
          <a:extLst>
            <a:ext uri="{FF2B5EF4-FFF2-40B4-BE49-F238E27FC236}">
              <a16:creationId xmlns:a16="http://schemas.microsoft.com/office/drawing/2014/main" id="{B8E6D1C9-84AD-4AD0-B352-C62A3568BE36}"/>
            </a:ext>
          </a:extLst>
        </xdr:cNvPr>
        <xdr:cNvCxnSpPr/>
      </xdr:nvCxnSpPr>
      <xdr:spPr>
        <a:xfrm>
          <a:off x="12814300" y="18071919"/>
          <a:ext cx="889000" cy="33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693" name="n_1aveValue【庁舎】&#10;有形固定資産減価償却率">
          <a:extLst>
            <a:ext uri="{FF2B5EF4-FFF2-40B4-BE49-F238E27FC236}">
              <a16:creationId xmlns:a16="http://schemas.microsoft.com/office/drawing/2014/main" id="{DB2870BF-1D53-439E-BC13-3757F5A4B753}"/>
            </a:ext>
          </a:extLst>
        </xdr:cNvPr>
        <xdr:cNvSpPr txBox="1"/>
      </xdr:nvSpPr>
      <xdr:spPr>
        <a:xfrm>
          <a:off x="152660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694" name="n_2aveValue【庁舎】&#10;有形固定資産減価償却率">
          <a:extLst>
            <a:ext uri="{FF2B5EF4-FFF2-40B4-BE49-F238E27FC236}">
              <a16:creationId xmlns:a16="http://schemas.microsoft.com/office/drawing/2014/main" id="{B9CD92F2-DA6F-4DD6-9F8B-336FDACB13D2}"/>
            </a:ext>
          </a:extLst>
        </xdr:cNvPr>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695" name="n_3aveValue【庁舎】&#10;有形固定資産減価償却率">
          <a:extLst>
            <a:ext uri="{FF2B5EF4-FFF2-40B4-BE49-F238E27FC236}">
              <a16:creationId xmlns:a16="http://schemas.microsoft.com/office/drawing/2014/main" id="{92F5FC64-A464-4167-ABD3-CBCE0350EA3D}"/>
            </a:ext>
          </a:extLst>
        </xdr:cNvPr>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127925</xdr:rowOff>
    </xdr:from>
    <xdr:ext cx="405111" cy="259045"/>
    <xdr:sp macro="" textlink="">
      <xdr:nvSpPr>
        <xdr:cNvPr id="696" name="n_4aveValue【庁舎】&#10;有形固定資産減価償却率">
          <a:extLst>
            <a:ext uri="{FF2B5EF4-FFF2-40B4-BE49-F238E27FC236}">
              <a16:creationId xmlns:a16="http://schemas.microsoft.com/office/drawing/2014/main" id="{34F68A63-2584-4C79-9DD4-B07CDA3DF94D}"/>
            </a:ext>
          </a:extLst>
        </xdr:cNvPr>
        <xdr:cNvSpPr txBox="1"/>
      </xdr:nvSpPr>
      <xdr:spPr>
        <a:xfrm>
          <a:off x="12611744"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167113</xdr:rowOff>
    </xdr:from>
    <xdr:ext cx="405111" cy="259045"/>
    <xdr:sp macro="" textlink="">
      <xdr:nvSpPr>
        <xdr:cNvPr id="697" name="n_1mainValue【庁舎】&#10;有形固定資産減価償却率">
          <a:extLst>
            <a:ext uri="{FF2B5EF4-FFF2-40B4-BE49-F238E27FC236}">
              <a16:creationId xmlns:a16="http://schemas.microsoft.com/office/drawing/2014/main" id="{9FB2875B-80DA-45F6-8A8D-E24E8A2142E1}"/>
            </a:ext>
          </a:extLst>
        </xdr:cNvPr>
        <xdr:cNvSpPr txBox="1"/>
      </xdr:nvSpPr>
      <xdr:spPr>
        <a:xfrm>
          <a:off x="15266044" y="1851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131190</xdr:rowOff>
    </xdr:from>
    <xdr:ext cx="405111" cy="259045"/>
    <xdr:sp macro="" textlink="">
      <xdr:nvSpPr>
        <xdr:cNvPr id="698" name="n_2mainValue【庁舎】&#10;有形固定資産減価償却率">
          <a:extLst>
            <a:ext uri="{FF2B5EF4-FFF2-40B4-BE49-F238E27FC236}">
              <a16:creationId xmlns:a16="http://schemas.microsoft.com/office/drawing/2014/main" id="{AA45B3B6-4189-496B-97C3-16342D2BE35E}"/>
            </a:ext>
          </a:extLst>
        </xdr:cNvPr>
        <xdr:cNvSpPr txBox="1"/>
      </xdr:nvSpPr>
      <xdr:spPr>
        <a:xfrm>
          <a:off x="14389744" y="1847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101798</xdr:rowOff>
    </xdr:from>
    <xdr:ext cx="405111" cy="259045"/>
    <xdr:sp macro="" textlink="">
      <xdr:nvSpPr>
        <xdr:cNvPr id="699" name="n_3mainValue【庁舎】&#10;有形固定資産減価償却率">
          <a:extLst>
            <a:ext uri="{FF2B5EF4-FFF2-40B4-BE49-F238E27FC236}">
              <a16:creationId xmlns:a16="http://schemas.microsoft.com/office/drawing/2014/main" id="{FFFBA3B0-DBCF-4940-A94A-0FFD7AF078AF}"/>
            </a:ext>
          </a:extLst>
        </xdr:cNvPr>
        <xdr:cNvSpPr txBox="1"/>
      </xdr:nvSpPr>
      <xdr:spPr>
        <a:xfrm>
          <a:off x="13500744" y="18446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136996</xdr:rowOff>
    </xdr:from>
    <xdr:ext cx="405111" cy="259045"/>
    <xdr:sp macro="" textlink="">
      <xdr:nvSpPr>
        <xdr:cNvPr id="700" name="n_4mainValue【庁舎】&#10;有形固定資産減価償却率">
          <a:extLst>
            <a:ext uri="{FF2B5EF4-FFF2-40B4-BE49-F238E27FC236}">
              <a16:creationId xmlns:a16="http://schemas.microsoft.com/office/drawing/2014/main" id="{16C8C0BA-8069-4684-B117-FAF9BDD45312}"/>
            </a:ext>
          </a:extLst>
        </xdr:cNvPr>
        <xdr:cNvSpPr txBox="1"/>
      </xdr:nvSpPr>
      <xdr:spPr>
        <a:xfrm>
          <a:off x="12611744" y="1779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57D06917-6CAC-4AEC-8DB9-03810E48C5B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DFF9C2FC-746D-45BB-951F-5159B6D892A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70BFFCE3-ED14-41AD-99CF-238D24C4CAD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32E78BB6-FC7B-47F3-AD15-660BA0D3837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ED51EA7D-8D34-4051-8DC9-DE2B9CB2B66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5BAB9345-8757-483A-8E92-E73E4238FD7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31DAFD42-C957-4312-8E9F-C33B2530578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3E07DDFA-9981-4F11-ADA2-5A4CCD62C02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190EB9D8-648C-44E0-91FF-166A0FAC634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3A49522E-E142-4074-98A7-15D3FA152AD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1" name="直線コネクタ 710">
          <a:extLst>
            <a:ext uri="{FF2B5EF4-FFF2-40B4-BE49-F238E27FC236}">
              <a16:creationId xmlns:a16="http://schemas.microsoft.com/office/drawing/2014/main" id="{844497FE-2E56-41C5-AF71-AB28A0D581B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2" name="テキスト ボックス 711">
          <a:extLst>
            <a:ext uri="{FF2B5EF4-FFF2-40B4-BE49-F238E27FC236}">
              <a16:creationId xmlns:a16="http://schemas.microsoft.com/office/drawing/2014/main" id="{02A69E71-A591-4FCD-BACE-FCA8D08669B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3" name="直線コネクタ 712">
          <a:extLst>
            <a:ext uri="{FF2B5EF4-FFF2-40B4-BE49-F238E27FC236}">
              <a16:creationId xmlns:a16="http://schemas.microsoft.com/office/drawing/2014/main" id="{2DE3F7BD-9E21-40FA-9342-AE8EBD9E59B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4" name="テキスト ボックス 713">
          <a:extLst>
            <a:ext uri="{FF2B5EF4-FFF2-40B4-BE49-F238E27FC236}">
              <a16:creationId xmlns:a16="http://schemas.microsoft.com/office/drawing/2014/main" id="{C8B5B598-F61F-4AB5-B287-0AB8EC57F74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5" name="直線コネクタ 714">
          <a:extLst>
            <a:ext uri="{FF2B5EF4-FFF2-40B4-BE49-F238E27FC236}">
              <a16:creationId xmlns:a16="http://schemas.microsoft.com/office/drawing/2014/main" id="{7BA7BF2D-C085-439B-A2EA-AE000389538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6" name="テキスト ボックス 715">
          <a:extLst>
            <a:ext uri="{FF2B5EF4-FFF2-40B4-BE49-F238E27FC236}">
              <a16:creationId xmlns:a16="http://schemas.microsoft.com/office/drawing/2014/main" id="{1C5EBF4F-F18B-4BFD-83D1-B8FCC55AAC1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7" name="直線コネクタ 716">
          <a:extLst>
            <a:ext uri="{FF2B5EF4-FFF2-40B4-BE49-F238E27FC236}">
              <a16:creationId xmlns:a16="http://schemas.microsoft.com/office/drawing/2014/main" id="{21E3C65F-B2F8-4E06-8CA5-E30C23AA0C0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8" name="テキスト ボックス 717">
          <a:extLst>
            <a:ext uri="{FF2B5EF4-FFF2-40B4-BE49-F238E27FC236}">
              <a16:creationId xmlns:a16="http://schemas.microsoft.com/office/drawing/2014/main" id="{99FD775E-3C7F-44A4-AA13-7A75AAA536E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9" name="直線コネクタ 718">
          <a:extLst>
            <a:ext uri="{FF2B5EF4-FFF2-40B4-BE49-F238E27FC236}">
              <a16:creationId xmlns:a16="http://schemas.microsoft.com/office/drawing/2014/main" id="{65595B4A-2D6B-4272-97BC-37CB0387F10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0" name="テキスト ボックス 719">
          <a:extLst>
            <a:ext uri="{FF2B5EF4-FFF2-40B4-BE49-F238E27FC236}">
              <a16:creationId xmlns:a16="http://schemas.microsoft.com/office/drawing/2014/main" id="{8098EAD4-16CA-451E-809A-D42F7F9D98CD}"/>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a:extLst>
            <a:ext uri="{FF2B5EF4-FFF2-40B4-BE49-F238E27FC236}">
              <a16:creationId xmlns:a16="http://schemas.microsoft.com/office/drawing/2014/main" id="{A3D2DE4D-16D0-4F95-AEC9-4F952DFBAEF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a:extLst>
            <a:ext uri="{FF2B5EF4-FFF2-40B4-BE49-F238E27FC236}">
              <a16:creationId xmlns:a16="http://schemas.microsoft.com/office/drawing/2014/main" id="{FC05E892-8819-49AD-91E9-D4FFD25ABB6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庁舎】&#10;一人当たり面積グラフ枠">
          <a:extLst>
            <a:ext uri="{FF2B5EF4-FFF2-40B4-BE49-F238E27FC236}">
              <a16:creationId xmlns:a16="http://schemas.microsoft.com/office/drawing/2014/main" id="{B619F735-43D0-48A9-9727-0870257AEFF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724" name="直線コネクタ 723">
          <a:extLst>
            <a:ext uri="{FF2B5EF4-FFF2-40B4-BE49-F238E27FC236}">
              <a16:creationId xmlns:a16="http://schemas.microsoft.com/office/drawing/2014/main" id="{DA4970EB-226E-47D1-A7A1-D2B2D0EE4D5E}"/>
            </a:ext>
          </a:extLst>
        </xdr:cNvPr>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725" name="【庁舎】&#10;一人当たり面積最小値テキスト">
          <a:extLst>
            <a:ext uri="{FF2B5EF4-FFF2-40B4-BE49-F238E27FC236}">
              <a16:creationId xmlns:a16="http://schemas.microsoft.com/office/drawing/2014/main" id="{5345AE69-535A-4119-A7E5-50FF26FD1D6D}"/>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726" name="直線コネクタ 725">
          <a:extLst>
            <a:ext uri="{FF2B5EF4-FFF2-40B4-BE49-F238E27FC236}">
              <a16:creationId xmlns:a16="http://schemas.microsoft.com/office/drawing/2014/main" id="{FA8B1BDA-056A-4B61-A144-44E70BEF6339}"/>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727" name="【庁舎】&#10;一人当たり面積最大値テキスト">
          <a:extLst>
            <a:ext uri="{FF2B5EF4-FFF2-40B4-BE49-F238E27FC236}">
              <a16:creationId xmlns:a16="http://schemas.microsoft.com/office/drawing/2014/main" id="{9CC70E34-B29F-4003-B797-F42AE74B335C}"/>
            </a:ext>
          </a:extLst>
        </xdr:cNvPr>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728" name="直線コネクタ 727">
          <a:extLst>
            <a:ext uri="{FF2B5EF4-FFF2-40B4-BE49-F238E27FC236}">
              <a16:creationId xmlns:a16="http://schemas.microsoft.com/office/drawing/2014/main" id="{FDDD191A-27E2-4549-B796-9B5067911D1C}"/>
            </a:ext>
          </a:extLst>
        </xdr:cNvPr>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99331</xdr:rowOff>
    </xdr:from>
    <xdr:ext cx="469744" cy="259045"/>
    <xdr:sp macro="" textlink="">
      <xdr:nvSpPr>
        <xdr:cNvPr id="729" name="【庁舎】&#10;一人当たり面積平均値テキスト">
          <a:extLst>
            <a:ext uri="{FF2B5EF4-FFF2-40B4-BE49-F238E27FC236}">
              <a16:creationId xmlns:a16="http://schemas.microsoft.com/office/drawing/2014/main" id="{6F2F0952-C310-417E-BB9D-FAC59E2CBFAD}"/>
            </a:ext>
          </a:extLst>
        </xdr:cNvPr>
        <xdr:cNvSpPr txBox="1"/>
      </xdr:nvSpPr>
      <xdr:spPr>
        <a:xfrm>
          <a:off x="22199600" y="18101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730" name="フローチャート: 判断 729">
          <a:extLst>
            <a:ext uri="{FF2B5EF4-FFF2-40B4-BE49-F238E27FC236}">
              <a16:creationId xmlns:a16="http://schemas.microsoft.com/office/drawing/2014/main" id="{2DB6C8B4-13CF-4630-B423-2A1DBEFD4DD5}"/>
            </a:ext>
          </a:extLst>
        </xdr:cNvPr>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731" name="フローチャート: 判断 730">
          <a:extLst>
            <a:ext uri="{FF2B5EF4-FFF2-40B4-BE49-F238E27FC236}">
              <a16:creationId xmlns:a16="http://schemas.microsoft.com/office/drawing/2014/main" id="{DE9479E6-2EF0-4E85-9C95-42E386347C4C}"/>
            </a:ext>
          </a:extLst>
        </xdr:cNvPr>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732" name="フローチャート: 判断 731">
          <a:extLst>
            <a:ext uri="{FF2B5EF4-FFF2-40B4-BE49-F238E27FC236}">
              <a16:creationId xmlns:a16="http://schemas.microsoft.com/office/drawing/2014/main" id="{A300E070-9F30-4A09-B50E-82E8637BDB6A}"/>
            </a:ext>
          </a:extLst>
        </xdr:cNvPr>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733" name="フローチャート: 判断 732">
          <a:extLst>
            <a:ext uri="{FF2B5EF4-FFF2-40B4-BE49-F238E27FC236}">
              <a16:creationId xmlns:a16="http://schemas.microsoft.com/office/drawing/2014/main" id="{E5C223E4-4D14-461B-9327-B8AC1207F833}"/>
            </a:ext>
          </a:extLst>
        </xdr:cNvPr>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734" name="フローチャート: 判断 733">
          <a:extLst>
            <a:ext uri="{FF2B5EF4-FFF2-40B4-BE49-F238E27FC236}">
              <a16:creationId xmlns:a16="http://schemas.microsoft.com/office/drawing/2014/main" id="{1050E26C-7BBA-4B4E-A3C0-78E9E8606452}"/>
            </a:ext>
          </a:extLst>
        </xdr:cNvPr>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CFACA595-0ADA-4BE5-956E-B0857CAF644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C54B8A37-B741-4C36-87DF-B84FFC707A2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894C589D-0506-4A1F-A9C2-B02BDCD2FF0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9F5C028C-624E-4106-9F53-3FF0198C83C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2BCE6855-2945-4025-B022-CEB38A7C0A3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740" name="楕円 739">
          <a:extLst>
            <a:ext uri="{FF2B5EF4-FFF2-40B4-BE49-F238E27FC236}">
              <a16:creationId xmlns:a16="http://schemas.microsoft.com/office/drawing/2014/main" id="{3FD04281-F26F-47EE-A4EA-08912294D6DF}"/>
            </a:ext>
          </a:extLst>
        </xdr:cNvPr>
        <xdr:cNvSpPr/>
      </xdr:nvSpPr>
      <xdr:spPr>
        <a:xfrm>
          <a:off x="22110700" y="182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54881</xdr:rowOff>
    </xdr:from>
    <xdr:ext cx="469744" cy="259045"/>
    <xdr:sp macro="" textlink="">
      <xdr:nvSpPr>
        <xdr:cNvPr id="741" name="【庁舎】&#10;一人当たり面積該当値テキスト">
          <a:extLst>
            <a:ext uri="{FF2B5EF4-FFF2-40B4-BE49-F238E27FC236}">
              <a16:creationId xmlns:a16="http://schemas.microsoft.com/office/drawing/2014/main" id="{1D07AE0F-CC0D-4EFB-A45E-B5CCDD494BF0}"/>
            </a:ext>
          </a:extLst>
        </xdr:cNvPr>
        <xdr:cNvSpPr txBox="1"/>
      </xdr:nvSpPr>
      <xdr:spPr>
        <a:xfrm>
          <a:off x="22199600" y="1822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82931</xdr:rowOff>
    </xdr:from>
    <xdr:to>
      <xdr:col>112</xdr:col>
      <xdr:colOff>38100</xdr:colOff>
      <xdr:row>107</xdr:row>
      <xdr:rowOff>13081</xdr:rowOff>
    </xdr:to>
    <xdr:sp macro="" textlink="">
      <xdr:nvSpPr>
        <xdr:cNvPr id="742" name="楕円 741">
          <a:extLst>
            <a:ext uri="{FF2B5EF4-FFF2-40B4-BE49-F238E27FC236}">
              <a16:creationId xmlns:a16="http://schemas.microsoft.com/office/drawing/2014/main" id="{9E6D9994-24D1-48F0-BF26-2634ACAB69DE}"/>
            </a:ext>
          </a:extLst>
        </xdr:cNvPr>
        <xdr:cNvSpPr/>
      </xdr:nvSpPr>
      <xdr:spPr>
        <a:xfrm>
          <a:off x="21272500" y="1825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127254</xdr:rowOff>
    </xdr:from>
    <xdr:to>
      <xdr:col>116</xdr:col>
      <xdr:colOff>63500</xdr:colOff>
      <xdr:row>106</xdr:row>
      <xdr:rowOff>133731</xdr:rowOff>
    </xdr:to>
    <xdr:cxnSp macro="">
      <xdr:nvCxnSpPr>
        <xdr:cNvPr id="743" name="直線コネクタ 742">
          <a:extLst>
            <a:ext uri="{FF2B5EF4-FFF2-40B4-BE49-F238E27FC236}">
              <a16:creationId xmlns:a16="http://schemas.microsoft.com/office/drawing/2014/main" id="{E6D5D9DB-EA71-41AE-BC41-5B0A57BD5BD3}"/>
            </a:ext>
          </a:extLst>
        </xdr:cNvPr>
        <xdr:cNvCxnSpPr/>
      </xdr:nvCxnSpPr>
      <xdr:spPr>
        <a:xfrm flipV="1">
          <a:off x="21323300" y="18300954"/>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99695</xdr:rowOff>
    </xdr:from>
    <xdr:to>
      <xdr:col>107</xdr:col>
      <xdr:colOff>101600</xdr:colOff>
      <xdr:row>107</xdr:row>
      <xdr:rowOff>29845</xdr:rowOff>
    </xdr:to>
    <xdr:sp macro="" textlink="">
      <xdr:nvSpPr>
        <xdr:cNvPr id="744" name="楕円 743">
          <a:extLst>
            <a:ext uri="{FF2B5EF4-FFF2-40B4-BE49-F238E27FC236}">
              <a16:creationId xmlns:a16="http://schemas.microsoft.com/office/drawing/2014/main" id="{39982E45-2EE6-4CE3-8EA0-9423C8C1AA82}"/>
            </a:ext>
          </a:extLst>
        </xdr:cNvPr>
        <xdr:cNvSpPr/>
      </xdr:nvSpPr>
      <xdr:spPr>
        <a:xfrm>
          <a:off x="20383500" y="182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133731</xdr:rowOff>
    </xdr:from>
    <xdr:to>
      <xdr:col>111</xdr:col>
      <xdr:colOff>177800</xdr:colOff>
      <xdr:row>106</xdr:row>
      <xdr:rowOff>150495</xdr:rowOff>
    </xdr:to>
    <xdr:cxnSp macro="">
      <xdr:nvCxnSpPr>
        <xdr:cNvPr id="745" name="直線コネクタ 744">
          <a:extLst>
            <a:ext uri="{FF2B5EF4-FFF2-40B4-BE49-F238E27FC236}">
              <a16:creationId xmlns:a16="http://schemas.microsoft.com/office/drawing/2014/main" id="{3082358E-B9FA-444D-BE46-62D6229FC822}"/>
            </a:ext>
          </a:extLst>
        </xdr:cNvPr>
        <xdr:cNvCxnSpPr/>
      </xdr:nvCxnSpPr>
      <xdr:spPr>
        <a:xfrm flipV="1">
          <a:off x="20434300" y="18307431"/>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102743</xdr:rowOff>
    </xdr:from>
    <xdr:to>
      <xdr:col>102</xdr:col>
      <xdr:colOff>165100</xdr:colOff>
      <xdr:row>107</xdr:row>
      <xdr:rowOff>32893</xdr:rowOff>
    </xdr:to>
    <xdr:sp macro="" textlink="">
      <xdr:nvSpPr>
        <xdr:cNvPr id="746" name="楕円 745">
          <a:extLst>
            <a:ext uri="{FF2B5EF4-FFF2-40B4-BE49-F238E27FC236}">
              <a16:creationId xmlns:a16="http://schemas.microsoft.com/office/drawing/2014/main" id="{988CDDD3-FE3D-45C6-8C3F-27BC1B3E1FEA}"/>
            </a:ext>
          </a:extLst>
        </xdr:cNvPr>
        <xdr:cNvSpPr/>
      </xdr:nvSpPr>
      <xdr:spPr>
        <a:xfrm>
          <a:off x="19494500" y="1827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150495</xdr:rowOff>
    </xdr:from>
    <xdr:to>
      <xdr:col>107</xdr:col>
      <xdr:colOff>50800</xdr:colOff>
      <xdr:row>106</xdr:row>
      <xdr:rowOff>153543</xdr:rowOff>
    </xdr:to>
    <xdr:cxnSp macro="">
      <xdr:nvCxnSpPr>
        <xdr:cNvPr id="747" name="直線コネクタ 746">
          <a:extLst>
            <a:ext uri="{FF2B5EF4-FFF2-40B4-BE49-F238E27FC236}">
              <a16:creationId xmlns:a16="http://schemas.microsoft.com/office/drawing/2014/main" id="{40C32B5B-B4F0-4CC9-9EF4-CD2C084D69A8}"/>
            </a:ext>
          </a:extLst>
        </xdr:cNvPr>
        <xdr:cNvCxnSpPr/>
      </xdr:nvCxnSpPr>
      <xdr:spPr>
        <a:xfrm flipV="1">
          <a:off x="19545300" y="18324195"/>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104267</xdr:rowOff>
    </xdr:from>
    <xdr:to>
      <xdr:col>98</xdr:col>
      <xdr:colOff>38100</xdr:colOff>
      <xdr:row>107</xdr:row>
      <xdr:rowOff>34417</xdr:rowOff>
    </xdr:to>
    <xdr:sp macro="" textlink="">
      <xdr:nvSpPr>
        <xdr:cNvPr id="748" name="楕円 747">
          <a:extLst>
            <a:ext uri="{FF2B5EF4-FFF2-40B4-BE49-F238E27FC236}">
              <a16:creationId xmlns:a16="http://schemas.microsoft.com/office/drawing/2014/main" id="{35F4D6D8-ABBF-4D90-8A9B-2254FD167D7F}"/>
            </a:ext>
          </a:extLst>
        </xdr:cNvPr>
        <xdr:cNvSpPr/>
      </xdr:nvSpPr>
      <xdr:spPr>
        <a:xfrm>
          <a:off x="18605500" y="1827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153543</xdr:rowOff>
    </xdr:from>
    <xdr:to>
      <xdr:col>102</xdr:col>
      <xdr:colOff>114300</xdr:colOff>
      <xdr:row>106</xdr:row>
      <xdr:rowOff>155067</xdr:rowOff>
    </xdr:to>
    <xdr:cxnSp macro="">
      <xdr:nvCxnSpPr>
        <xdr:cNvPr id="749" name="直線コネクタ 748">
          <a:extLst>
            <a:ext uri="{FF2B5EF4-FFF2-40B4-BE49-F238E27FC236}">
              <a16:creationId xmlns:a16="http://schemas.microsoft.com/office/drawing/2014/main" id="{270015BE-DA3E-4690-8380-145CEF0D2F87}"/>
            </a:ext>
          </a:extLst>
        </xdr:cNvPr>
        <xdr:cNvCxnSpPr/>
      </xdr:nvCxnSpPr>
      <xdr:spPr>
        <a:xfrm flipV="1">
          <a:off x="18656300" y="1832724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13733</xdr:rowOff>
    </xdr:from>
    <xdr:ext cx="469744" cy="259045"/>
    <xdr:sp macro="" textlink="">
      <xdr:nvSpPr>
        <xdr:cNvPr id="750" name="n_1aveValue【庁舎】&#10;一人当たり面積">
          <a:extLst>
            <a:ext uri="{FF2B5EF4-FFF2-40B4-BE49-F238E27FC236}">
              <a16:creationId xmlns:a16="http://schemas.microsoft.com/office/drawing/2014/main" id="{1BF649BA-65C5-46B0-A44E-5AD1297EF329}"/>
            </a:ext>
          </a:extLst>
        </xdr:cNvPr>
        <xdr:cNvSpPr txBox="1"/>
      </xdr:nvSpPr>
      <xdr:spPr>
        <a:xfrm>
          <a:off x="21075727" y="1835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22114</xdr:rowOff>
    </xdr:from>
    <xdr:ext cx="469744" cy="259045"/>
    <xdr:sp macro="" textlink="">
      <xdr:nvSpPr>
        <xdr:cNvPr id="751" name="n_2aveValue【庁舎】&#10;一人当たり面積">
          <a:extLst>
            <a:ext uri="{FF2B5EF4-FFF2-40B4-BE49-F238E27FC236}">
              <a16:creationId xmlns:a16="http://schemas.microsoft.com/office/drawing/2014/main" id="{CBA58AAF-FED2-49B9-A3B2-C1D83369E2A9}"/>
            </a:ext>
          </a:extLst>
        </xdr:cNvPr>
        <xdr:cNvSpPr txBox="1"/>
      </xdr:nvSpPr>
      <xdr:spPr>
        <a:xfrm>
          <a:off x="201994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30115</xdr:rowOff>
    </xdr:from>
    <xdr:ext cx="469744" cy="259045"/>
    <xdr:sp macro="" textlink="">
      <xdr:nvSpPr>
        <xdr:cNvPr id="752" name="n_3aveValue【庁舎】&#10;一人当たり面積">
          <a:extLst>
            <a:ext uri="{FF2B5EF4-FFF2-40B4-BE49-F238E27FC236}">
              <a16:creationId xmlns:a16="http://schemas.microsoft.com/office/drawing/2014/main" id="{EF887625-173F-40D7-AA5F-AFC2BCE81258}"/>
            </a:ext>
          </a:extLst>
        </xdr:cNvPr>
        <xdr:cNvSpPr txBox="1"/>
      </xdr:nvSpPr>
      <xdr:spPr>
        <a:xfrm>
          <a:off x="19310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34307</xdr:rowOff>
    </xdr:from>
    <xdr:ext cx="469744" cy="259045"/>
    <xdr:sp macro="" textlink="">
      <xdr:nvSpPr>
        <xdr:cNvPr id="753" name="n_4aveValue【庁舎】&#10;一人当たり面積">
          <a:extLst>
            <a:ext uri="{FF2B5EF4-FFF2-40B4-BE49-F238E27FC236}">
              <a16:creationId xmlns:a16="http://schemas.microsoft.com/office/drawing/2014/main" id="{8482A21E-A80F-4B96-952E-4F1031C6BA1C}"/>
            </a:ext>
          </a:extLst>
        </xdr:cNvPr>
        <xdr:cNvSpPr txBox="1"/>
      </xdr:nvSpPr>
      <xdr:spPr>
        <a:xfrm>
          <a:off x="18421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29608</xdr:rowOff>
    </xdr:from>
    <xdr:ext cx="469744" cy="259045"/>
    <xdr:sp macro="" textlink="">
      <xdr:nvSpPr>
        <xdr:cNvPr id="754" name="n_1mainValue【庁舎】&#10;一人当たり面積">
          <a:extLst>
            <a:ext uri="{FF2B5EF4-FFF2-40B4-BE49-F238E27FC236}">
              <a16:creationId xmlns:a16="http://schemas.microsoft.com/office/drawing/2014/main" id="{B2565B70-51F2-49C8-AF6D-ADE7397D247F}"/>
            </a:ext>
          </a:extLst>
        </xdr:cNvPr>
        <xdr:cNvSpPr txBox="1"/>
      </xdr:nvSpPr>
      <xdr:spPr>
        <a:xfrm>
          <a:off x="21075727" y="1803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46372</xdr:rowOff>
    </xdr:from>
    <xdr:ext cx="469744" cy="259045"/>
    <xdr:sp macro="" textlink="">
      <xdr:nvSpPr>
        <xdr:cNvPr id="755" name="n_2mainValue【庁舎】&#10;一人当たり面積">
          <a:extLst>
            <a:ext uri="{FF2B5EF4-FFF2-40B4-BE49-F238E27FC236}">
              <a16:creationId xmlns:a16="http://schemas.microsoft.com/office/drawing/2014/main" id="{7BE95DFE-FF9D-4161-9616-25AE846E70FF}"/>
            </a:ext>
          </a:extLst>
        </xdr:cNvPr>
        <xdr:cNvSpPr txBox="1"/>
      </xdr:nvSpPr>
      <xdr:spPr>
        <a:xfrm>
          <a:off x="20199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49420</xdr:rowOff>
    </xdr:from>
    <xdr:ext cx="469744" cy="259045"/>
    <xdr:sp macro="" textlink="">
      <xdr:nvSpPr>
        <xdr:cNvPr id="756" name="n_3mainValue【庁舎】&#10;一人当たり面積">
          <a:extLst>
            <a:ext uri="{FF2B5EF4-FFF2-40B4-BE49-F238E27FC236}">
              <a16:creationId xmlns:a16="http://schemas.microsoft.com/office/drawing/2014/main" id="{D23CFD5F-4D73-4C57-9899-5EB650E60620}"/>
            </a:ext>
          </a:extLst>
        </xdr:cNvPr>
        <xdr:cNvSpPr txBox="1"/>
      </xdr:nvSpPr>
      <xdr:spPr>
        <a:xfrm>
          <a:off x="19310427" y="1805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50944</xdr:rowOff>
    </xdr:from>
    <xdr:ext cx="469744" cy="259045"/>
    <xdr:sp macro="" textlink="">
      <xdr:nvSpPr>
        <xdr:cNvPr id="757" name="n_4mainValue【庁舎】&#10;一人当たり面積">
          <a:extLst>
            <a:ext uri="{FF2B5EF4-FFF2-40B4-BE49-F238E27FC236}">
              <a16:creationId xmlns:a16="http://schemas.microsoft.com/office/drawing/2014/main" id="{3BEEC124-AC6D-4F3D-A296-E139DEC3DBFA}"/>
            </a:ext>
          </a:extLst>
        </xdr:cNvPr>
        <xdr:cNvSpPr txBox="1"/>
      </xdr:nvSpPr>
      <xdr:spPr>
        <a:xfrm>
          <a:off x="18421427" y="18053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a:extLst>
            <a:ext uri="{FF2B5EF4-FFF2-40B4-BE49-F238E27FC236}">
              <a16:creationId xmlns:a16="http://schemas.microsoft.com/office/drawing/2014/main" id="{979BF762-E269-4FD9-A60E-4FBE166B22D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a:extLst>
            <a:ext uri="{FF2B5EF4-FFF2-40B4-BE49-F238E27FC236}">
              <a16:creationId xmlns:a16="http://schemas.microsoft.com/office/drawing/2014/main" id="{4A29AB74-822A-42C9-9DD8-2FF434DBB56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a:extLst>
            <a:ext uri="{FF2B5EF4-FFF2-40B4-BE49-F238E27FC236}">
              <a16:creationId xmlns:a16="http://schemas.microsoft.com/office/drawing/2014/main" id="{60BDE6B4-3429-4598-B69B-2304FF7BB09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類似団体と比較して有形固定資産減価償却率が特に高い施設類型は図書館、福祉施設、庁舎となっている。</a:t>
          </a:r>
          <a:endParaRPr lang="ja-JP" altLang="ja-JP" sz="1400">
            <a:effectLst/>
          </a:endParaRPr>
        </a:p>
        <a:p>
          <a:r>
            <a:rPr kumimoji="1" lang="ja-JP" altLang="ja-JP" sz="1100">
              <a:solidFill>
                <a:schemeClr val="dk1"/>
              </a:solidFill>
              <a:effectLst/>
              <a:latin typeface="+mn-lt"/>
              <a:ea typeface="+mn-ea"/>
              <a:cs typeface="+mn-cs"/>
            </a:rPr>
            <a:t>図書館は整備時から償却済であり、有形固定資産減価償却率が</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となっている。一人当たりの面積が類似団体と比較すると低いため、施設の更新や改修を実施する際はあわせてニーズの把握を行い今後の方針に活かしていく必要がある。</a:t>
          </a:r>
          <a:endParaRPr lang="ja-JP" altLang="ja-JP" sz="1400">
            <a:effectLst/>
          </a:endParaRPr>
        </a:p>
        <a:p>
          <a:r>
            <a:rPr kumimoji="1" lang="ja-JP" altLang="ja-JP" sz="1100">
              <a:solidFill>
                <a:schemeClr val="dk1"/>
              </a:solidFill>
              <a:effectLst/>
              <a:latin typeface="+mn-lt"/>
              <a:ea typeface="+mn-ea"/>
              <a:cs typeface="+mn-cs"/>
            </a:rPr>
            <a:t>福祉施設は高齢者活動支援センターとなでしこの里の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施設あり、一人当たりの面積が類似団体と比較すると大幅に上回っている。こちらもニーズの把握を行っていく必要がある。</a:t>
          </a:r>
          <a:endParaRPr lang="ja-JP" altLang="ja-JP" sz="1400">
            <a:effectLst/>
          </a:endParaRPr>
        </a:p>
        <a:p>
          <a:r>
            <a:rPr kumimoji="1" lang="ja-JP" altLang="ja-JP" sz="1100">
              <a:solidFill>
                <a:schemeClr val="dk1"/>
              </a:solidFill>
              <a:effectLst/>
              <a:latin typeface="+mn-lt"/>
              <a:ea typeface="+mn-ea"/>
              <a:cs typeface="+mn-cs"/>
            </a:rPr>
            <a:t>庁舎は工事をしていないため、毎年度の償却により有形固定資産減価償却率が増加した。</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熊本県産山村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1,416
1,379
60.81
2,762,558
2,613,483
133,059
1,279,146
2,302,927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財政力指数が低いのは、人口減少や全国平均を上回る高齢化に加え、村内の主要産業である農林業を取り巻く情勢（後継者不足等）が影響し、財政基盤が弱いことが要因となっている。</a:t>
          </a:r>
        </a:p>
        <a:p>
          <a:r>
            <a:rPr kumimoji="1" lang="ja-JP" altLang="en-US" sz="1300">
              <a:latin typeface="ＭＳ Ｐゴシック" panose="020B0600070205080204" pitchFamily="50" charset="-128"/>
              <a:ea typeface="ＭＳ Ｐゴシック" panose="020B0600070205080204" pitchFamily="50" charset="-128"/>
            </a:rPr>
            <a:t>　このため、新規就農者受け入れ事業等に取り組みながら基幹産業である農業を活かした村づくりを展開している。</a:t>
          </a:r>
        </a:p>
        <a:p>
          <a:r>
            <a:rPr kumimoji="1" lang="ja-JP" altLang="en-US" sz="1300">
              <a:latin typeface="ＭＳ Ｐゴシック" panose="020B0600070205080204" pitchFamily="50" charset="-128"/>
              <a:ea typeface="ＭＳ Ｐゴシック" panose="020B0600070205080204" pitchFamily="50" charset="-128"/>
            </a:rPr>
            <a:t>　本村としては、類似団体平均に追いつくよう、行政の効率化に努めることにより今後も財政の健全化を図っていく。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9978</xdr:rowOff>
    </xdr:from>
    <xdr:to>
      <xdr:col>23</xdr:col>
      <xdr:colOff>133350</xdr:colOff>
      <xdr:row>44</xdr:row>
      <xdr:rowOff>27215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537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9978</xdr:rowOff>
    </xdr:from>
    <xdr:to>
      <xdr:col>19</xdr:col>
      <xdr:colOff>133350</xdr:colOff>
      <xdr:row>44</xdr:row>
      <xdr:rowOff>27215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27215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61685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710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130628</xdr:rowOff>
    </xdr:from>
    <xdr:to>
      <xdr:col>19</xdr:col>
      <xdr:colOff>184150</xdr:colOff>
      <xdr:row>44</xdr:row>
      <xdr:rowOff>60778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45555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ポイント上回っている。令和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年度は、経常経費</a:t>
          </a:r>
          <a:r>
            <a:rPr kumimoji="1" lang="en-US" altLang="ja-JP" sz="1300">
              <a:latin typeface="ＭＳ Ｐゴシック" panose="020B0600070205080204" pitchFamily="50" charset="-128"/>
              <a:ea typeface="ＭＳ Ｐゴシック" panose="020B0600070205080204" pitchFamily="50" charset="-128"/>
            </a:rPr>
            <a:t>26,818</a:t>
          </a:r>
          <a:r>
            <a:rPr kumimoji="1" lang="ja-JP" altLang="en-US" sz="1300">
              <a:latin typeface="ＭＳ Ｐゴシック" panose="020B0600070205080204" pitchFamily="50" charset="-128"/>
              <a:ea typeface="ＭＳ Ｐゴシック" panose="020B0600070205080204" pitchFamily="50" charset="-128"/>
            </a:rPr>
            <a:t>千円の減少に対し、地方交付税の追加交付等により経常一般財源等が</a:t>
          </a:r>
          <a:r>
            <a:rPr kumimoji="1" lang="en-US" altLang="ja-JP" sz="1300">
              <a:latin typeface="ＭＳ Ｐゴシック" panose="020B0600070205080204" pitchFamily="50" charset="-128"/>
              <a:ea typeface="ＭＳ Ｐゴシック" panose="020B0600070205080204" pitchFamily="50" charset="-128"/>
            </a:rPr>
            <a:t>163,932</a:t>
          </a:r>
          <a:r>
            <a:rPr kumimoji="1" lang="ja-JP" altLang="en-US" sz="1300">
              <a:latin typeface="ＭＳ Ｐゴシック" panose="020B0600070205080204" pitchFamily="50" charset="-128"/>
              <a:ea typeface="ＭＳ Ｐゴシック" panose="020B0600070205080204" pitchFamily="50" charset="-128"/>
            </a:rPr>
            <a:t>千円の増となったことで、大幅な改善となった。</a:t>
          </a:r>
        </a:p>
        <a:p>
          <a:r>
            <a:rPr kumimoji="1" lang="ja-JP" altLang="en-US" sz="1300">
              <a:latin typeface="ＭＳ Ｐゴシック" panose="020B0600070205080204" pitchFamily="50" charset="-128"/>
              <a:ea typeface="ＭＳ Ｐゴシック" panose="020B0600070205080204" pitchFamily="50" charset="-128"/>
            </a:rPr>
            <a:t>　来年度以降は経常一般財源は減少することから、経常収支比率も増加していくと考えられる。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131445</xdr:rowOff>
    </xdr:from>
    <xdr:to>
      <xdr:col>23</xdr:col>
      <xdr:colOff>133350</xdr:colOff>
      <xdr:row>64</xdr:row>
      <xdr:rowOff>139912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589895"/>
          <a:ext cx="838200" cy="52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139912</xdr:rowOff>
    </xdr:from>
    <xdr:to>
      <xdr:col>19</xdr:col>
      <xdr:colOff>133350</xdr:colOff>
      <xdr:row>65</xdr:row>
      <xdr:rowOff>32808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112712"/>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635</xdr:rowOff>
    </xdr:from>
    <xdr:to>
      <xdr:col>15</xdr:col>
      <xdr:colOff>82550</xdr:colOff>
      <xdr:row>65</xdr:row>
      <xdr:rowOff>32808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144885"/>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104369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45931</xdr:rowOff>
    </xdr:from>
    <xdr:to>
      <xdr:col>11</xdr:col>
      <xdr:colOff>31750</xdr:colOff>
      <xdr:row>65</xdr:row>
      <xdr:rowOff>635</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847281"/>
          <a:ext cx="889000" cy="29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80645</xdr:rowOff>
    </xdr:from>
    <xdr:to>
      <xdr:col>23</xdr:col>
      <xdr:colOff>184150</xdr:colOff>
      <xdr:row>62</xdr:row>
      <xdr:rowOff>10795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97172</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89112</xdr:rowOff>
    </xdr:from>
    <xdr:to>
      <xdr:col>19</xdr:col>
      <xdr:colOff>184150</xdr:colOff>
      <xdr:row>65</xdr:row>
      <xdr:rowOff>19262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0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4039</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148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153458</xdr:rowOff>
    </xdr:from>
    <xdr:to>
      <xdr:col>15</xdr:col>
      <xdr:colOff>133350</xdr:colOff>
      <xdr:row>65</xdr:row>
      <xdr:rowOff>83608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68385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21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121285</xdr:rowOff>
    </xdr:from>
    <xdr:to>
      <xdr:col>11</xdr:col>
      <xdr:colOff>82550</xdr:colOff>
      <xdr:row>65</xdr:row>
      <xdr:rowOff>51435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36212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166581</xdr:rowOff>
    </xdr:from>
    <xdr:to>
      <xdr:col>7</xdr:col>
      <xdr:colOff>31750</xdr:colOff>
      <xdr:row>63</xdr:row>
      <xdr:rowOff>96731</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106908</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56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[524,594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類似団体と比較すると平均値を上回っている。</a:t>
          </a:r>
        </a:p>
        <a:p>
          <a:r>
            <a:rPr kumimoji="1" lang="ja-JP" altLang="en-US" sz="1300">
              <a:latin typeface="ＭＳ Ｐゴシック" panose="020B0600070205080204" pitchFamily="50" charset="-128"/>
              <a:ea typeface="ＭＳ Ｐゴシック" panose="020B0600070205080204" pitchFamily="50" charset="-128"/>
            </a:rPr>
            <a:t>　今年度新規採用職員</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名に伴い人件費</a:t>
          </a:r>
          <a:r>
            <a:rPr kumimoji="1" lang="en-US" altLang="ja-JP" sz="1300">
              <a:latin typeface="ＭＳ Ｐゴシック" panose="020B0600070205080204" pitchFamily="50" charset="-128"/>
              <a:ea typeface="ＭＳ Ｐゴシック" panose="020B0600070205080204" pitchFamily="50" charset="-128"/>
            </a:rPr>
            <a:t>14,446</a:t>
          </a:r>
          <a:r>
            <a:rPr kumimoji="1" lang="ja-JP" altLang="en-US" sz="1300">
              <a:latin typeface="ＭＳ Ｐゴシック" panose="020B0600070205080204" pitchFamily="50" charset="-128"/>
              <a:ea typeface="ＭＳ Ｐゴシック" panose="020B0600070205080204" pitchFamily="50" charset="-128"/>
            </a:rPr>
            <a:t>千円の増、新型コロナウイルス感染症対応による人件費</a:t>
          </a:r>
          <a:r>
            <a:rPr kumimoji="1" lang="en-US" altLang="ja-JP" sz="1300">
              <a:latin typeface="ＭＳ Ｐゴシック" panose="020B0600070205080204" pitchFamily="50" charset="-128"/>
              <a:ea typeface="ＭＳ Ｐゴシック" panose="020B0600070205080204" pitchFamily="50" charset="-128"/>
            </a:rPr>
            <a:t>1,618</a:t>
          </a:r>
          <a:r>
            <a:rPr kumimoji="1" lang="ja-JP" altLang="en-US" sz="1300">
              <a:latin typeface="ＭＳ Ｐゴシック" panose="020B0600070205080204" pitchFamily="50" charset="-128"/>
              <a:ea typeface="ＭＳ Ｐゴシック" panose="020B0600070205080204" pitchFamily="50" charset="-128"/>
            </a:rPr>
            <a:t>千円の増があり、歳出額も増える中、人口も減少しえていることから、１人当たり人件費・物件費等が昨年度を上回った。</a:t>
          </a:r>
        </a:p>
        <a:p>
          <a:r>
            <a:rPr kumimoji="1" lang="ja-JP" altLang="en-US" sz="1300">
              <a:latin typeface="ＭＳ Ｐゴシック" panose="020B0600070205080204" pitchFamily="50" charset="-128"/>
              <a:ea typeface="ＭＳ Ｐゴシック" panose="020B0600070205080204" pitchFamily="50" charset="-128"/>
            </a:rPr>
            <a:t>　今後は、定年延長を控えていることから、定員管理計画に沿った職員採用を行うとともに物件費等も含め、行財政改革による取組みを継続し経費削減に努める。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66523</xdr:rowOff>
    </xdr:from>
    <xdr:to>
      <xdr:col>23</xdr:col>
      <xdr:colOff>133350</xdr:colOff>
      <xdr:row>81</xdr:row>
      <xdr:rowOff>113833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953973"/>
          <a:ext cx="838200" cy="4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75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46704</xdr:rowOff>
    </xdr:from>
    <xdr:to>
      <xdr:col>19</xdr:col>
      <xdr:colOff>133350</xdr:colOff>
      <xdr:row>81</xdr:row>
      <xdr:rowOff>66523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934154"/>
          <a:ext cx="889000" cy="1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109221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65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17661</xdr:rowOff>
    </xdr:from>
    <xdr:to>
      <xdr:col>15</xdr:col>
      <xdr:colOff>82550</xdr:colOff>
      <xdr:row>81</xdr:row>
      <xdr:rowOff>46704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905111"/>
          <a:ext cx="889000" cy="2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64262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60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17661</xdr:rowOff>
    </xdr:from>
    <xdr:to>
      <xdr:col>11</xdr:col>
      <xdr:colOff>31750</xdr:colOff>
      <xdr:row>81</xdr:row>
      <xdr:rowOff>150811</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3905111"/>
          <a:ext cx="889000" cy="13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53408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63033</xdr:rowOff>
    </xdr:from>
    <xdr:to>
      <xdr:col>23</xdr:col>
      <xdr:colOff>184150</xdr:colOff>
      <xdr:row>81</xdr:row>
      <xdr:rowOff>164633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9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35110</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92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15723</xdr:rowOff>
    </xdr:from>
    <xdr:to>
      <xdr:col>19</xdr:col>
      <xdr:colOff>184150</xdr:colOff>
      <xdr:row>81</xdr:row>
      <xdr:rowOff>117323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90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102100</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989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167354</xdr:rowOff>
    </xdr:from>
    <xdr:to>
      <xdr:col>15</xdr:col>
      <xdr:colOff>133350</xdr:colOff>
      <xdr:row>81</xdr:row>
      <xdr:rowOff>97504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8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82281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96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138311</xdr:rowOff>
    </xdr:from>
    <xdr:to>
      <xdr:col>11</xdr:col>
      <xdr:colOff>82550</xdr:colOff>
      <xdr:row>81</xdr:row>
      <xdr:rowOff>68461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5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53238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94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100011</xdr:rowOff>
    </xdr:from>
    <xdr:to>
      <xdr:col>7</xdr:col>
      <xdr:colOff>31750</xdr:colOff>
      <xdr:row>82</xdr:row>
      <xdr:rowOff>30161</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98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14938</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073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類似団体比較で</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ポイント低く、依然として低い傾向にある。</a:t>
          </a:r>
        </a:p>
        <a:p>
          <a:r>
            <a:rPr kumimoji="1" lang="ja-JP" altLang="en-US" sz="1300">
              <a:latin typeface="ＭＳ Ｐゴシック" panose="020B0600070205080204" pitchFamily="50" charset="-128"/>
              <a:ea typeface="ＭＳ Ｐゴシック" panose="020B0600070205080204" pitchFamily="50" charset="-128"/>
            </a:rPr>
            <a:t>　これは、本村が従来から人件費を抑えることで給与水準を低くし、その分で投資単独事業や単独補助事業を実施してきたことが背景にある。</a:t>
          </a:r>
        </a:p>
        <a:p>
          <a:r>
            <a:rPr kumimoji="1" lang="ja-JP" altLang="en-US" sz="1300">
              <a:latin typeface="ＭＳ Ｐゴシック" panose="020B0600070205080204" pitchFamily="50" charset="-128"/>
              <a:ea typeface="ＭＳ Ｐゴシック" panose="020B0600070205080204" pitchFamily="50" charset="-128"/>
            </a:rPr>
            <a:t>　ラスパイレスの改善は以前からの課題ではあるものの、急激な変化は村財政に大きな影響があるため、慎重な対応が求められる。</a:t>
          </a:r>
        </a:p>
        <a:p>
          <a:r>
            <a:rPr kumimoji="1" lang="ja-JP" altLang="en-US" sz="1300">
              <a:latin typeface="ＭＳ Ｐゴシック" panose="020B0600070205080204" pitchFamily="50" charset="-128"/>
              <a:ea typeface="ＭＳ Ｐゴシック" panose="020B0600070205080204" pitchFamily="50" charset="-128"/>
            </a:rPr>
            <a:t>　なお、若年層におけるラスパイレス指数は概ね平準的であることから、将来的には本数値も上昇するものと考えられる。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116205</xdr:rowOff>
    </xdr:from>
    <xdr:to>
      <xdr:col>81</xdr:col>
      <xdr:colOff>44450</xdr:colOff>
      <xdr:row>85</xdr:row>
      <xdr:rowOff>116205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6894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125429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870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116205</xdr:rowOff>
    </xdr:from>
    <xdr:to>
      <xdr:col>77</xdr:col>
      <xdr:colOff>44450</xdr:colOff>
      <xdr:row>86</xdr:row>
      <xdr:rowOff>77470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689455"/>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77470</xdr:rowOff>
    </xdr:from>
    <xdr:to>
      <xdr:col>72</xdr:col>
      <xdr:colOff>203200</xdr:colOff>
      <xdr:row>86</xdr:row>
      <xdr:rowOff>77470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822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116205</xdr:rowOff>
    </xdr:from>
    <xdr:to>
      <xdr:col>68</xdr:col>
      <xdr:colOff>152400</xdr:colOff>
      <xdr:row>86</xdr:row>
      <xdr:rowOff>77470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689455"/>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65405</xdr:rowOff>
    </xdr:from>
    <xdr:to>
      <xdr:col>81</xdr:col>
      <xdr:colOff>95250</xdr:colOff>
      <xdr:row>85</xdr:row>
      <xdr:rowOff>167005</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81932</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48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65405</xdr:rowOff>
    </xdr:from>
    <xdr:to>
      <xdr:col>77</xdr:col>
      <xdr:colOff>95250</xdr:colOff>
      <xdr:row>85</xdr:row>
      <xdr:rowOff>167005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5732</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407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26670</xdr:rowOff>
    </xdr:from>
    <xdr:to>
      <xdr:col>73</xdr:col>
      <xdr:colOff>44450</xdr:colOff>
      <xdr:row>86</xdr:row>
      <xdr:rowOff>128270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26670</xdr:rowOff>
    </xdr:from>
    <xdr:to>
      <xdr:col>68</xdr:col>
      <xdr:colOff>203200</xdr:colOff>
      <xdr:row>86</xdr:row>
      <xdr:rowOff>128270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138447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65405</xdr:rowOff>
    </xdr:from>
    <xdr:to>
      <xdr:col>64</xdr:col>
      <xdr:colOff>152400</xdr:colOff>
      <xdr:row>85</xdr:row>
      <xdr:rowOff>167005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5732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40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類似団体と比較して、平均を上回っている。</a:t>
          </a:r>
        </a:p>
        <a:p>
          <a:r>
            <a:rPr kumimoji="1" lang="ja-JP" altLang="en-US" sz="1300">
              <a:latin typeface="ＭＳ Ｐゴシック" panose="020B0600070205080204" pitchFamily="50" charset="-128"/>
              <a:ea typeface="ＭＳ Ｐゴシック" panose="020B0600070205080204" pitchFamily="50" charset="-128"/>
            </a:rPr>
            <a:t>　令和３年度６名採用、２名退職により総数で４名の増加となった。</a:t>
          </a:r>
        </a:p>
        <a:p>
          <a:r>
            <a:rPr kumimoji="1" lang="ja-JP" altLang="en-US" sz="1300">
              <a:latin typeface="ＭＳ Ｐゴシック" panose="020B0600070205080204" pitchFamily="50" charset="-128"/>
              <a:ea typeface="ＭＳ Ｐゴシック" panose="020B0600070205080204" pitchFamily="50" charset="-128"/>
            </a:rPr>
            <a:t>　類似団体と比較して平均値を上回っているが、定数条例上は定員数（５０人）を下回って退職者の人数分を補充する形で採用を検討している。少子高齢化等により毎年１％前後の範囲で人口が減少しており、今後も年々減少が続くと想定されるため指数は上昇傾向になると判断している。今後も、引き続き適正な定員管理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110072</xdr:rowOff>
    </xdr:from>
    <xdr:to>
      <xdr:col>81</xdr:col>
      <xdr:colOff>44450</xdr:colOff>
      <xdr:row>61</xdr:row>
      <xdr:rowOff>127998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568522"/>
          <a:ext cx="838200" cy="1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64896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180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167767</xdr:rowOff>
    </xdr:from>
    <xdr:to>
      <xdr:col>77</xdr:col>
      <xdr:colOff>44450</xdr:colOff>
      <xdr:row>61</xdr:row>
      <xdr:rowOff>110072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454767"/>
          <a:ext cx="889000" cy="1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146702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167767</xdr:rowOff>
    </xdr:from>
    <xdr:to>
      <xdr:col>72</xdr:col>
      <xdr:colOff>203200</xdr:colOff>
      <xdr:row>61</xdr:row>
      <xdr:rowOff>39062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454767"/>
          <a:ext cx="889000" cy="4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39062</xdr:rowOff>
    </xdr:from>
    <xdr:to>
      <xdr:col>68</xdr:col>
      <xdr:colOff>152400</xdr:colOff>
      <xdr:row>61</xdr:row>
      <xdr:rowOff>80772</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497512"/>
          <a:ext cx="889000" cy="4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115333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114643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77198</xdr:rowOff>
    </xdr:from>
    <xdr:to>
      <xdr:col>81</xdr:col>
      <xdr:colOff>95250</xdr:colOff>
      <xdr:row>62</xdr:row>
      <xdr:rowOff>7348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53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49275</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507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59272</xdr:rowOff>
    </xdr:from>
    <xdr:to>
      <xdr:col>77</xdr:col>
      <xdr:colOff>95250</xdr:colOff>
      <xdr:row>61</xdr:row>
      <xdr:rowOff>160872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51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145649</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60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116967</xdr:rowOff>
    </xdr:from>
    <xdr:to>
      <xdr:col>73</xdr:col>
      <xdr:colOff>44450</xdr:colOff>
      <xdr:row>61</xdr:row>
      <xdr:rowOff>47117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40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31894</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490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159712</xdr:rowOff>
    </xdr:from>
    <xdr:to>
      <xdr:col>68</xdr:col>
      <xdr:colOff>203200</xdr:colOff>
      <xdr:row>61</xdr:row>
      <xdr:rowOff>89862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44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74639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53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29972</xdr:rowOff>
    </xdr:from>
    <xdr:to>
      <xdr:col>64</xdr:col>
      <xdr:colOff>152400</xdr:colOff>
      <xdr:row>61</xdr:row>
      <xdr:rowOff>131572</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116349</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57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平成２０年度に起債償還のピークを迎え、以後起債の借入を抑制しているので下降傾向で推移しており、令和３年度は、前年度から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％であった。引き続き起債借入を抑制し、水準を抑えていく。 </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124460</xdr:rowOff>
    </xdr:from>
    <xdr:to>
      <xdr:col>81</xdr:col>
      <xdr:colOff>44450</xdr:colOff>
      <xdr:row>41</xdr:row>
      <xdr:rowOff>156633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15391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156633</xdr:rowOff>
    </xdr:from>
    <xdr:to>
      <xdr:col>77</xdr:col>
      <xdr:colOff>44450</xdr:colOff>
      <xdr:row>42</xdr:row>
      <xdr:rowOff>49530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718608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49530</xdr:rowOff>
    </xdr:from>
    <xdr:to>
      <xdr:col>72</xdr:col>
      <xdr:colOff>203200</xdr:colOff>
      <xdr:row>42</xdr:row>
      <xdr:rowOff>121920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72504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113877</xdr:rowOff>
    </xdr:from>
    <xdr:to>
      <xdr:col>68</xdr:col>
      <xdr:colOff>152400</xdr:colOff>
      <xdr:row>42</xdr:row>
      <xdr:rowOff>121920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3147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90187</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105833</xdr:rowOff>
    </xdr:from>
    <xdr:to>
      <xdr:col>77</xdr:col>
      <xdr:colOff>95250</xdr:colOff>
      <xdr:row>42</xdr:row>
      <xdr:rowOff>35983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170180</xdr:rowOff>
    </xdr:from>
    <xdr:to>
      <xdr:col>73</xdr:col>
      <xdr:colOff>44450</xdr:colOff>
      <xdr:row>42</xdr:row>
      <xdr:rowOff>100330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85107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71120</xdr:rowOff>
    </xdr:from>
    <xdr:to>
      <xdr:col>68</xdr:col>
      <xdr:colOff>203200</xdr:colOff>
      <xdr:row>43</xdr:row>
      <xdr:rowOff>1270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157497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63077</xdr:rowOff>
    </xdr:from>
    <xdr:to>
      <xdr:col>64</xdr:col>
      <xdr:colOff>152400</xdr:colOff>
      <xdr:row>42</xdr:row>
      <xdr:rowOff>164677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149454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将来負担比率は平成２３年度からマイナスを維持しており、持続可能な財政運営であると判断できる。</a:t>
          </a:r>
        </a:p>
        <a:p>
          <a:r>
            <a:rPr kumimoji="1" lang="ja-JP" altLang="en-US" sz="1300">
              <a:latin typeface="ＭＳ Ｐゴシック" panose="020B0600070205080204" pitchFamily="50" charset="-128"/>
              <a:ea typeface="ＭＳ Ｐゴシック" panose="020B0600070205080204" pitchFamily="50" charset="-128"/>
            </a:rPr>
            <a:t>　地方債の元利償還金や借入抑制による支出予定額の減少等と併せて、地方税、基金充当などの財源が増加したことなどが主な改善要因となっており、今後も引き続き取組みを継続していく。</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9099176" cy="425758"/>
    <xdr:sp macro="" textlink="">
      <xdr:nvSpPr>
        <xdr:cNvPr id="461" name="テキスト ボックス 460">
          <a:extLst>
            <a:ext uri="{FF2B5EF4-FFF2-40B4-BE49-F238E27FC236}">
              <a16:creationId xmlns:a16="http://schemas.microsoft.com/office/drawing/2014/main" id="{89D9D6FF-BDA5-4668-86DE-F746E4902936}"/>
            </a:ext>
          </a:extLst>
        </xdr:cNvPr>
        <xdr:cNvSpPr txBox="1"/>
      </xdr:nvSpPr>
      <xdr:spPr>
        <a:xfrm>
          <a:off x="762000" y="453390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熊本県産山村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1,416
1,379
60.81
2,762,558
2,613,483
133,059
1,279,146
2,302,927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全国平均、県平均、類似団体平均を下回る結果となっている。</a:t>
          </a:r>
        </a:p>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ポイント減少したが、これは、地方交付税の追加交付、地方特例交付金等の増額が影響したものである。</a:t>
          </a:r>
        </a:p>
        <a:p>
          <a:r>
            <a:rPr kumimoji="1" lang="ja-JP" altLang="en-US" sz="1300">
              <a:latin typeface="ＭＳ Ｐゴシック" panose="020B0600070205080204" pitchFamily="50" charset="-128"/>
              <a:ea typeface="ＭＳ Ｐゴシック" panose="020B0600070205080204" pitchFamily="50" charset="-128"/>
            </a:rPr>
            <a:t>　来年度以降は、経常収支比率が上昇すると考えられる。</a:t>
          </a:r>
        </a:p>
        <a:p>
          <a:r>
            <a:rPr kumimoji="1" lang="ja-JP" altLang="en-US" sz="1300">
              <a:latin typeface="ＭＳ Ｐゴシック" panose="020B0600070205080204" pitchFamily="50" charset="-128"/>
              <a:ea typeface="ＭＳ Ｐゴシック" panose="020B0600070205080204" pitchFamily="50" charset="-128"/>
            </a:rPr>
            <a:t>　定年延長を控えていることから、今後も給与制度についての是正や定員管理に基づく適正な職員採用を行っていく。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108712</xdr:rowOff>
    </xdr:from>
    <xdr:to>
      <xdr:col>24</xdr:col>
      <xdr:colOff>25400</xdr:colOff>
      <xdr:row>38</xdr:row>
      <xdr:rowOff>81280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80912"/>
          <a:ext cx="8382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81280</xdr:rowOff>
    </xdr:from>
    <xdr:to>
      <xdr:col>19</xdr:col>
      <xdr:colOff>187325</xdr:colOff>
      <xdr:row>38</xdr:row>
      <xdr:rowOff>159004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963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159004</xdr:rowOff>
    </xdr:from>
    <xdr:to>
      <xdr:col>15</xdr:col>
      <xdr:colOff>98425</xdr:colOff>
      <xdr:row>39</xdr:row>
      <xdr:rowOff>65278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6741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99568</xdr:rowOff>
    </xdr:from>
    <xdr:to>
      <xdr:col>11</xdr:col>
      <xdr:colOff>9525</xdr:colOff>
      <xdr:row>39</xdr:row>
      <xdr:rowOff>65278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61466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57912</xdr:rowOff>
    </xdr:from>
    <xdr:to>
      <xdr:col>24</xdr:col>
      <xdr:colOff>76200</xdr:colOff>
      <xdr:row>36</xdr:row>
      <xdr:rowOff>159512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74439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30480</xdr:rowOff>
    </xdr:from>
    <xdr:to>
      <xdr:col>20</xdr:col>
      <xdr:colOff>38100</xdr:colOff>
      <xdr:row>38</xdr:row>
      <xdr:rowOff>132080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116857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108204</xdr:rowOff>
    </xdr:from>
    <xdr:to>
      <xdr:col>15</xdr:col>
      <xdr:colOff>149225</xdr:colOff>
      <xdr:row>39</xdr:row>
      <xdr:rowOff>38354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23131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14478</xdr:rowOff>
    </xdr:from>
    <xdr:to>
      <xdr:col>11</xdr:col>
      <xdr:colOff>60325</xdr:colOff>
      <xdr:row>39</xdr:row>
      <xdr:rowOff>116078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100855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48768</xdr:rowOff>
    </xdr:from>
    <xdr:to>
      <xdr:col>6</xdr:col>
      <xdr:colOff>171450</xdr:colOff>
      <xdr:row>38</xdr:row>
      <xdr:rowOff>150368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135145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類似団体平均比較で、</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地方交付税の追加交付、地方特例交付金等の増額が影響し、前年度からは</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今後も物件費の内容を見直すとともに不要な支出は避け、経費削減に向けた取組みを行っていく。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51562</xdr:rowOff>
    </xdr:from>
    <xdr:to>
      <xdr:col>82</xdr:col>
      <xdr:colOff>107950</xdr:colOff>
      <xdr:row>17</xdr:row>
      <xdr:rowOff>120142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96621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51562</xdr:rowOff>
    </xdr:from>
    <xdr:to>
      <xdr:col>78</xdr:col>
      <xdr:colOff>69850</xdr:colOff>
      <xdr:row>17</xdr:row>
      <xdr:rowOff>120142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96621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28702</xdr:rowOff>
    </xdr:from>
    <xdr:to>
      <xdr:col>73</xdr:col>
      <xdr:colOff>180975</xdr:colOff>
      <xdr:row>17</xdr:row>
      <xdr:rowOff>51562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433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35560</xdr:rowOff>
    </xdr:from>
    <xdr:to>
      <xdr:col>69</xdr:col>
      <xdr:colOff>92075</xdr:colOff>
      <xdr:row>17</xdr:row>
      <xdr:rowOff>28702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77876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762</xdr:rowOff>
    </xdr:from>
    <xdr:to>
      <xdr:col>82</xdr:col>
      <xdr:colOff>158750</xdr:colOff>
      <xdr:row>17</xdr:row>
      <xdr:rowOff>102362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144289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69342</xdr:rowOff>
    </xdr:from>
    <xdr:to>
      <xdr:col>78</xdr:col>
      <xdr:colOff>120650</xdr:colOff>
      <xdr:row>17</xdr:row>
      <xdr:rowOff>170942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155719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7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762</xdr:rowOff>
    </xdr:from>
    <xdr:to>
      <xdr:col>74</xdr:col>
      <xdr:colOff>31750</xdr:colOff>
      <xdr:row>17</xdr:row>
      <xdr:rowOff>102362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112539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149352</xdr:rowOff>
    </xdr:from>
    <xdr:to>
      <xdr:col>69</xdr:col>
      <xdr:colOff>142875</xdr:colOff>
      <xdr:row>17</xdr:row>
      <xdr:rowOff>79502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89679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6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156210</xdr:rowOff>
    </xdr:from>
    <xdr:to>
      <xdr:col>65</xdr:col>
      <xdr:colOff>53975</xdr:colOff>
      <xdr:row>16</xdr:row>
      <xdr:rowOff>86360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96537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類似団体平均比較で、</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ポイント下回っており、前年度から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人口減少に伴い、給付者の減少、地方交付税の追加交付、地方特例交付金等の増額が影響したものである。</a:t>
          </a:r>
        </a:p>
        <a:p>
          <a:r>
            <a:rPr kumimoji="1" lang="ja-JP" altLang="en-US" sz="1300">
              <a:latin typeface="ＭＳ Ｐゴシック" panose="020B0600070205080204" pitchFamily="50" charset="-128"/>
              <a:ea typeface="ＭＳ Ｐゴシック" panose="020B0600070205080204" pitchFamily="50" charset="-128"/>
            </a:rPr>
            <a:t>　今後は、支出額は減少しても、経常収支比率は概ね</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％前後で推移するものと考えられる。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61685</xdr:rowOff>
    </xdr:from>
    <xdr:to>
      <xdr:col>24</xdr:col>
      <xdr:colOff>25400</xdr:colOff>
      <xdr:row>54</xdr:row>
      <xdr:rowOff>143328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319985"/>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143328</xdr:rowOff>
    </xdr:from>
    <xdr:to>
      <xdr:col>19</xdr:col>
      <xdr:colOff>187325</xdr:colOff>
      <xdr:row>55</xdr:row>
      <xdr:rowOff>135165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016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102507</xdr:rowOff>
    </xdr:from>
    <xdr:to>
      <xdr:col>15</xdr:col>
      <xdr:colOff>98425</xdr:colOff>
      <xdr:row>55</xdr:row>
      <xdr:rowOff>135165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532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55</xdr:row>
      <xdr:rowOff>102507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5159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xdr:rowOff>
    </xdr:from>
    <xdr:to>
      <xdr:col>24</xdr:col>
      <xdr:colOff>76200</xdr:colOff>
      <xdr:row>54</xdr:row>
      <xdr:rowOff>112485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27412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92528</xdr:rowOff>
    </xdr:from>
    <xdr:to>
      <xdr:col>20</xdr:col>
      <xdr:colOff>38100</xdr:colOff>
      <xdr:row>55</xdr:row>
      <xdr:rowOff>22678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32855</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84365</xdr:rowOff>
    </xdr:from>
    <xdr:to>
      <xdr:col>15</xdr:col>
      <xdr:colOff>149225</xdr:colOff>
      <xdr:row>56</xdr:row>
      <xdr:rowOff>14515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170742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51707</xdr:rowOff>
    </xdr:from>
    <xdr:to>
      <xdr:col>11</xdr:col>
      <xdr:colOff>60325</xdr:colOff>
      <xdr:row>55</xdr:row>
      <xdr:rowOff>153307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138084</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121755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全国平均、県平均及び類似団体平均を下回っているが、前年度と比較して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この主な要因は、介護保険や簡易水道特別会計への繰出金が増加していることであり、今後も普通会計の負担額を減らしていくよう努める。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101854</xdr:rowOff>
    </xdr:from>
    <xdr:to>
      <xdr:col>82</xdr:col>
      <xdr:colOff>107950</xdr:colOff>
      <xdr:row>55</xdr:row>
      <xdr:rowOff>133858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5316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119143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548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101854</xdr:rowOff>
    </xdr:from>
    <xdr:to>
      <xdr:col>78</xdr:col>
      <xdr:colOff>69850</xdr:colOff>
      <xdr:row>56</xdr:row>
      <xdr:rowOff>35560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53160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107713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35560</xdr:rowOff>
    </xdr:from>
    <xdr:to>
      <xdr:col>73</xdr:col>
      <xdr:colOff>180975</xdr:colOff>
      <xdr:row>56</xdr:row>
      <xdr:rowOff>44704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6367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103141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35560</xdr:rowOff>
    </xdr:from>
    <xdr:to>
      <xdr:col>69</xdr:col>
      <xdr:colOff>92075</xdr:colOff>
      <xdr:row>56</xdr:row>
      <xdr:rowOff>44704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6367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121429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112285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83058</xdr:rowOff>
    </xdr:from>
    <xdr:to>
      <xdr:col>82</xdr:col>
      <xdr:colOff>158750</xdr:colOff>
      <xdr:row>56</xdr:row>
      <xdr:rowOff>13208</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99585</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35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51054</xdr:rowOff>
    </xdr:from>
    <xdr:to>
      <xdr:col>78</xdr:col>
      <xdr:colOff>120650</xdr:colOff>
      <xdr:row>55</xdr:row>
      <xdr:rowOff>152654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162831</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24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156210</xdr:rowOff>
    </xdr:from>
    <xdr:to>
      <xdr:col>74</xdr:col>
      <xdr:colOff>31750</xdr:colOff>
      <xdr:row>56</xdr:row>
      <xdr:rowOff>86360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165354</xdr:rowOff>
    </xdr:from>
    <xdr:to>
      <xdr:col>69</xdr:col>
      <xdr:colOff>142875</xdr:colOff>
      <xdr:row>56</xdr:row>
      <xdr:rowOff>95504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96537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類似団体平均比較で、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地方交付税の追加交付、地方特例交付金等の増額が影響し、前年度からは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また、新型コロナウイルス感染症の影響から、事業等が減少している傾向にある。今後はコロナ禍以前に戻ることが予想されるため、経常収支比率も上昇していくと考えられる。</a:t>
          </a:r>
        </a:p>
        <a:p>
          <a:r>
            <a:rPr kumimoji="1" lang="ja-JP" altLang="en-US" sz="1300">
              <a:latin typeface="ＭＳ Ｐゴシック" panose="020B0600070205080204" pitchFamily="50" charset="-128"/>
              <a:ea typeface="ＭＳ Ｐゴシック" panose="020B0600070205080204" pitchFamily="50" charset="-128"/>
            </a:rPr>
            <a:t>　今後もその必要性や優先度を厳しく点検し、見直しも含めて経常経費の削減に努める。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108712</xdr:rowOff>
    </xdr:from>
    <xdr:to>
      <xdr:col>82</xdr:col>
      <xdr:colOff>107950</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280912"/>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140716</xdr:rowOff>
    </xdr:from>
    <xdr:to>
      <xdr:col>78</xdr:col>
      <xdr:colOff>69850</xdr:colOff>
      <xdr:row>37</xdr:row>
      <xdr:rowOff>69850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31291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140716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20776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76708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2077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74439</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89916</xdr:rowOff>
    </xdr:from>
    <xdr:to>
      <xdr:col>74</xdr:col>
      <xdr:colOff>31750</xdr:colOff>
      <xdr:row>37</xdr:row>
      <xdr:rowOff>20066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156210</xdr:rowOff>
    </xdr:from>
    <xdr:to>
      <xdr:col>69</xdr:col>
      <xdr:colOff>142875</xdr:colOff>
      <xdr:row>36</xdr:row>
      <xdr:rowOff>86360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137685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類似団体平均比較で</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ポイント下回っている。また、前年度から</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これは、地方交付税の追加交付、地方特例交付金等の増額が影響したものである。</a:t>
          </a:r>
        </a:p>
        <a:p>
          <a:r>
            <a:rPr kumimoji="1" lang="ja-JP" altLang="en-US" sz="1300">
              <a:latin typeface="ＭＳ Ｐゴシック" panose="020B0600070205080204" pitchFamily="50" charset="-128"/>
              <a:ea typeface="ＭＳ Ｐゴシック" panose="020B0600070205080204" pitchFamily="50" charset="-128"/>
            </a:rPr>
            <a:t>　今後は、公共施設の老朽化等に伴い発生する事業のため、地方債の発行額も増え、公債費も増加するものと考えられる。</a:t>
          </a:r>
        </a:p>
        <a:p>
          <a:r>
            <a:rPr kumimoji="1" lang="ja-JP" altLang="en-US" sz="1300">
              <a:latin typeface="ＭＳ Ｐゴシック" panose="020B0600070205080204" pitchFamily="50" charset="-128"/>
              <a:ea typeface="ＭＳ Ｐゴシック" panose="020B0600070205080204" pitchFamily="50" charset="-128"/>
            </a:rPr>
            <a:t> 中長期的な財政計画を立て、適正な財政運営を行う必要がある。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66039</xdr:rowOff>
    </xdr:from>
    <xdr:to>
      <xdr:col>24</xdr:col>
      <xdr:colOff>25400</xdr:colOff>
      <xdr:row>76</xdr:row>
      <xdr:rowOff>138430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096239"/>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138430</xdr:rowOff>
    </xdr:from>
    <xdr:to>
      <xdr:col>19</xdr:col>
      <xdr:colOff>187325</xdr:colOff>
      <xdr:row>76</xdr:row>
      <xdr:rowOff>149861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1686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149861</xdr:rowOff>
    </xdr:from>
    <xdr:to>
      <xdr:col>15</xdr:col>
      <xdr:colOff>98425</xdr:colOff>
      <xdr:row>76</xdr:row>
      <xdr:rowOff>161289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1800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107950</xdr:rowOff>
    </xdr:from>
    <xdr:to>
      <xdr:col>11</xdr:col>
      <xdr:colOff>9525</xdr:colOff>
      <xdr:row>76</xdr:row>
      <xdr:rowOff>161289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13815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50817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15239</xdr:rowOff>
    </xdr:from>
    <xdr:to>
      <xdr:col>24</xdr:col>
      <xdr:colOff>76200</xdr:colOff>
      <xdr:row>76</xdr:row>
      <xdr:rowOff>116839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31767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87630</xdr:rowOff>
    </xdr:from>
    <xdr:to>
      <xdr:col>20</xdr:col>
      <xdr:colOff>38100</xdr:colOff>
      <xdr:row>77</xdr:row>
      <xdr:rowOff>17780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27957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8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110489</xdr:rowOff>
    </xdr:from>
    <xdr:to>
      <xdr:col>11</xdr:col>
      <xdr:colOff>60325</xdr:colOff>
      <xdr:row>77</xdr:row>
      <xdr:rowOff>40639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168927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全国平均、県平均及び類似団体平均を下回っており、前年度から</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主な要因は、経常的一般財源が増加したことにある。来年度以降は、令和２年度水準まで戻ると考えられる。</a:t>
          </a:r>
        </a:p>
        <a:p>
          <a:r>
            <a:rPr kumimoji="1" lang="ja-JP" altLang="en-US" sz="1300">
              <a:latin typeface="ＭＳ Ｐゴシック" panose="020B0600070205080204" pitchFamily="50" charset="-128"/>
              <a:ea typeface="ＭＳ Ｐゴシック" panose="020B0600070205080204" pitchFamily="50" charset="-128"/>
            </a:rPr>
            <a:t>　人件費などの義務的経費の削減は難しく、定年延長などが控えていることから、補助費や物件費の見直しは必須と考えられる。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50800</xdr:rowOff>
    </xdr:from>
    <xdr:to>
      <xdr:col>82</xdr:col>
      <xdr:colOff>107950</xdr:colOff>
      <xdr:row>79</xdr:row>
      <xdr:rowOff>130811</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252450"/>
          <a:ext cx="838200" cy="42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78757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28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130811</xdr:rowOff>
    </xdr:from>
    <xdr:to>
      <xdr:col>78</xdr:col>
      <xdr:colOff>69850</xdr:colOff>
      <xdr:row>80</xdr:row>
      <xdr:rowOff>8889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6753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27957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22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138430</xdr:rowOff>
    </xdr:from>
    <xdr:to>
      <xdr:col>73</xdr:col>
      <xdr:colOff>180975</xdr:colOff>
      <xdr:row>80</xdr:row>
      <xdr:rowOff>8889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6829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69866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81280</xdr:rowOff>
    </xdr:from>
    <xdr:to>
      <xdr:col>69</xdr:col>
      <xdr:colOff>92075</xdr:colOff>
      <xdr:row>79</xdr:row>
      <xdr:rowOff>138430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4543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135907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16527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80011</xdr:rowOff>
    </xdr:from>
    <xdr:to>
      <xdr:col>78</xdr:col>
      <xdr:colOff>120650</xdr:colOff>
      <xdr:row>80</xdr:row>
      <xdr:rowOff>10161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166388</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710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129539</xdr:rowOff>
    </xdr:from>
    <xdr:to>
      <xdr:col>74</xdr:col>
      <xdr:colOff>31750</xdr:colOff>
      <xdr:row>80</xdr:row>
      <xdr:rowOff>59689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67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44466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760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87630</xdr:rowOff>
    </xdr:from>
    <xdr:to>
      <xdr:col>69</xdr:col>
      <xdr:colOff>142875</xdr:colOff>
      <xdr:row>80</xdr:row>
      <xdr:rowOff>17780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2557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142257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熊本県産山村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138159</xdr:rowOff>
    </xdr:from>
    <xdr:to>
      <xdr:col>29</xdr:col>
      <xdr:colOff>127000</xdr:colOff>
      <xdr:row>17</xdr:row>
      <xdr:rowOff>13685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928984"/>
          <a:ext cx="647700" cy="46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8853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13685</xdr:rowOff>
    </xdr:from>
    <xdr:to>
      <xdr:col>26</xdr:col>
      <xdr:colOff>50800</xdr:colOff>
      <xdr:row>17</xdr:row>
      <xdr:rowOff>33804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975960"/>
          <a:ext cx="698500" cy="20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137326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09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33804</xdr:rowOff>
    </xdr:from>
    <xdr:to>
      <xdr:col>22</xdr:col>
      <xdr:colOff>114300</xdr:colOff>
      <xdr:row>17</xdr:row>
      <xdr:rowOff>47339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996079"/>
          <a:ext cx="698500" cy="13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148101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1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47339</xdr:rowOff>
    </xdr:from>
    <xdr:to>
      <xdr:col>18</xdr:col>
      <xdr:colOff>177800</xdr:colOff>
      <xdr:row>17</xdr:row>
      <xdr:rowOff>62464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009614"/>
          <a:ext cx="698500" cy="15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166479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171035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87359</xdr:rowOff>
    </xdr:from>
    <xdr:to>
      <xdr:col>29</xdr:col>
      <xdr:colOff>177800</xdr:colOff>
      <xdr:row>17</xdr:row>
      <xdr:rowOff>17509</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878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103886</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72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134335</xdr:rowOff>
    </xdr:from>
    <xdr:to>
      <xdr:col>26</xdr:col>
      <xdr:colOff>101600</xdr:colOff>
      <xdr:row>17</xdr:row>
      <xdr:rowOff>64485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925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74662</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694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154454</xdr:rowOff>
    </xdr:from>
    <xdr:to>
      <xdr:col>22</xdr:col>
      <xdr:colOff>165100</xdr:colOff>
      <xdr:row>17</xdr:row>
      <xdr:rowOff>84604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945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94781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71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167989</xdr:rowOff>
    </xdr:from>
    <xdr:to>
      <xdr:col>19</xdr:col>
      <xdr:colOff>38100</xdr:colOff>
      <xdr:row>17</xdr:row>
      <xdr:rowOff>98139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958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108316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2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11664</xdr:rowOff>
    </xdr:from>
    <xdr:to>
      <xdr:col>15</xdr:col>
      <xdr:colOff>101600</xdr:colOff>
      <xdr:row>17</xdr:row>
      <xdr:rowOff>113264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973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123441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74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164092</xdr:rowOff>
    </xdr:from>
    <xdr:to>
      <xdr:col>29</xdr:col>
      <xdr:colOff>127000</xdr:colOff>
      <xdr:row>35</xdr:row>
      <xdr:rowOff>184685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774442"/>
          <a:ext cx="647700" cy="20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148870</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59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184685</xdr:rowOff>
    </xdr:from>
    <xdr:to>
      <xdr:col>26</xdr:col>
      <xdr:colOff>50800</xdr:colOff>
      <xdr:row>35</xdr:row>
      <xdr:rowOff>197409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795035"/>
          <a:ext cx="698500" cy="12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232199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42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187185</xdr:rowOff>
    </xdr:from>
    <xdr:to>
      <xdr:col>22</xdr:col>
      <xdr:colOff>114300</xdr:colOff>
      <xdr:row>35</xdr:row>
      <xdr:rowOff>197409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797535"/>
          <a:ext cx="698500" cy="10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243483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124627</xdr:rowOff>
    </xdr:from>
    <xdr:to>
      <xdr:col>18</xdr:col>
      <xdr:colOff>177800</xdr:colOff>
      <xdr:row>35</xdr:row>
      <xdr:rowOff>187185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734977"/>
          <a:ext cx="698500" cy="62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252138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249569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113292</xdr:rowOff>
    </xdr:from>
    <xdr:to>
      <xdr:col>29</xdr:col>
      <xdr:colOff>177800</xdr:colOff>
      <xdr:row>35</xdr:row>
      <xdr:rowOff>214892</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23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301269</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56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133885</xdr:rowOff>
    </xdr:from>
    <xdr:to>
      <xdr:col>26</xdr:col>
      <xdr:colOff>101600</xdr:colOff>
      <xdr:row>35</xdr:row>
      <xdr:rowOff>235485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44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245662</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513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146609</xdr:rowOff>
    </xdr:from>
    <xdr:to>
      <xdr:col>22</xdr:col>
      <xdr:colOff>165100</xdr:colOff>
      <xdr:row>35</xdr:row>
      <xdr:rowOff>248209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56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258386</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525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136385</xdr:rowOff>
    </xdr:from>
    <xdr:to>
      <xdr:col>19</xdr:col>
      <xdr:colOff>38100</xdr:colOff>
      <xdr:row>35</xdr:row>
      <xdr:rowOff>237985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46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248162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515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73827</xdr:rowOff>
    </xdr:from>
    <xdr:to>
      <xdr:col>15</xdr:col>
      <xdr:colOff>101600</xdr:colOff>
      <xdr:row>35</xdr:row>
      <xdr:rowOff>175427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684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185604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45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熊本県産山村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1,416
1,379
60.81
2,762,558
2,613,483
133,059
1,279,146
2,302,927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12764</xdr:rowOff>
    </xdr:from>
    <xdr:to>
      <xdr:col>24</xdr:col>
      <xdr:colOff>63500</xdr:colOff>
      <xdr:row>36</xdr:row>
      <xdr:rowOff>55743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184964"/>
          <a:ext cx="838200" cy="4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45633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17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55743</xdr:rowOff>
    </xdr:from>
    <xdr:to>
      <xdr:col>19</xdr:col>
      <xdr:colOff>177800</xdr:colOff>
      <xdr:row>36</xdr:row>
      <xdr:rowOff>81527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227943"/>
          <a:ext cx="889000" cy="2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2370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79272</xdr:rowOff>
    </xdr:from>
    <xdr:to>
      <xdr:col>15</xdr:col>
      <xdr:colOff>50800</xdr:colOff>
      <xdr:row>36</xdr:row>
      <xdr:rowOff>81527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251472"/>
          <a:ext cx="889000" cy="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51999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79272</xdr:rowOff>
    </xdr:from>
    <xdr:to>
      <xdr:col>10</xdr:col>
      <xdr:colOff>114300</xdr:colOff>
      <xdr:row>36</xdr:row>
      <xdr:rowOff>95984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251472"/>
          <a:ext cx="889000" cy="1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65991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67834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133414</xdr:rowOff>
    </xdr:from>
    <xdr:to>
      <xdr:col>24</xdr:col>
      <xdr:colOff>114300</xdr:colOff>
      <xdr:row>36</xdr:row>
      <xdr:rowOff>63564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13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156291</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985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4943</xdr:rowOff>
    </xdr:from>
    <xdr:to>
      <xdr:col>20</xdr:col>
      <xdr:colOff>38100</xdr:colOff>
      <xdr:row>36</xdr:row>
      <xdr:rowOff>106543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17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123070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95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30727</xdr:rowOff>
    </xdr:from>
    <xdr:to>
      <xdr:col>15</xdr:col>
      <xdr:colOff>101600</xdr:colOff>
      <xdr:row>36</xdr:row>
      <xdr:rowOff>132327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0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148854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97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28472</xdr:rowOff>
    </xdr:from>
    <xdr:to>
      <xdr:col>10</xdr:col>
      <xdr:colOff>165100</xdr:colOff>
      <xdr:row>36</xdr:row>
      <xdr:rowOff>130072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0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146599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975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45184</xdr:rowOff>
    </xdr:from>
    <xdr:to>
      <xdr:col>6</xdr:col>
      <xdr:colOff>38100</xdr:colOff>
      <xdr:row>36</xdr:row>
      <xdr:rowOff>146784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1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163311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992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61299</xdr:rowOff>
    </xdr:from>
    <xdr:to>
      <xdr:col>24</xdr:col>
      <xdr:colOff>63500</xdr:colOff>
      <xdr:row>57</xdr:row>
      <xdr:rowOff>94543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33949"/>
          <a:ext cx="838200" cy="3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94543</xdr:rowOff>
    </xdr:from>
    <xdr:to>
      <xdr:col>19</xdr:col>
      <xdr:colOff>177800</xdr:colOff>
      <xdr:row>57</xdr:row>
      <xdr:rowOff>105616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67193"/>
          <a:ext cx="889000" cy="1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143661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105616</xdr:rowOff>
    </xdr:from>
    <xdr:to>
      <xdr:col>15</xdr:col>
      <xdr:colOff>50800</xdr:colOff>
      <xdr:row>57</xdr:row>
      <xdr:rowOff>135174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78266"/>
          <a:ext cx="889000" cy="2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150723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8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102433</xdr:rowOff>
    </xdr:from>
    <xdr:to>
      <xdr:col>10</xdr:col>
      <xdr:colOff>114300</xdr:colOff>
      <xdr:row>57</xdr:row>
      <xdr:rowOff>135174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703633"/>
          <a:ext cx="889000" cy="20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158092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143763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10499</xdr:rowOff>
    </xdr:from>
    <xdr:to>
      <xdr:col>24</xdr:col>
      <xdr:colOff>114300</xdr:colOff>
      <xdr:row>57</xdr:row>
      <xdr:rowOff>112099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8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160376</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61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43743</xdr:rowOff>
    </xdr:from>
    <xdr:to>
      <xdr:col>20</xdr:col>
      <xdr:colOff>38100</xdr:colOff>
      <xdr:row>57</xdr:row>
      <xdr:rowOff>145343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1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136470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909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54816</xdr:rowOff>
    </xdr:from>
    <xdr:to>
      <xdr:col>15</xdr:col>
      <xdr:colOff>101600</xdr:colOff>
      <xdr:row>57</xdr:row>
      <xdr:rowOff>156416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2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147543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920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84374</xdr:rowOff>
    </xdr:from>
    <xdr:to>
      <xdr:col>10</xdr:col>
      <xdr:colOff>165100</xdr:colOff>
      <xdr:row>58</xdr:row>
      <xdr:rowOff>14524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5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5651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94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51633</xdr:rowOff>
    </xdr:from>
    <xdr:to>
      <xdr:col>6</xdr:col>
      <xdr:colOff>38100</xdr:colOff>
      <xdr:row>56</xdr:row>
      <xdr:rowOff>153233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5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169760</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428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94999</xdr:rowOff>
    </xdr:from>
    <xdr:to>
      <xdr:col>24</xdr:col>
      <xdr:colOff>63500</xdr:colOff>
      <xdr:row>78</xdr:row>
      <xdr:rowOff>101798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68099"/>
          <a:ext cx="838200" cy="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80969</xdr:rowOff>
    </xdr:from>
    <xdr:to>
      <xdr:col>19</xdr:col>
      <xdr:colOff>177800</xdr:colOff>
      <xdr:row>78</xdr:row>
      <xdr:rowOff>94999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54069"/>
          <a:ext cx="889000" cy="1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80969</xdr:rowOff>
    </xdr:from>
    <xdr:to>
      <xdr:col>15</xdr:col>
      <xdr:colOff>50800</xdr:colOff>
      <xdr:row>78</xdr:row>
      <xdr:rowOff>105104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54069"/>
          <a:ext cx="889000" cy="2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105104</xdr:rowOff>
    </xdr:from>
    <xdr:to>
      <xdr:col>10</xdr:col>
      <xdr:colOff>114300</xdr:colOff>
      <xdr:row>78</xdr:row>
      <xdr:rowOff>108638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78204"/>
          <a:ext cx="889000" cy="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50998</xdr:rowOff>
    </xdr:from>
    <xdr:to>
      <xdr:col>24</xdr:col>
      <xdr:colOff>114300</xdr:colOff>
      <xdr:row>78</xdr:row>
      <xdr:rowOff>152598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2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137375</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3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44199</xdr:rowOff>
    </xdr:from>
    <xdr:to>
      <xdr:col>20</xdr:col>
      <xdr:colOff>38100</xdr:colOff>
      <xdr:row>78</xdr:row>
      <xdr:rowOff>145799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1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136926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1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30169</xdr:rowOff>
    </xdr:from>
    <xdr:to>
      <xdr:col>15</xdr:col>
      <xdr:colOff>101600</xdr:colOff>
      <xdr:row>78</xdr:row>
      <xdr:rowOff>131769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0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122896</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4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54304</xdr:rowOff>
    </xdr:from>
    <xdr:to>
      <xdr:col>10</xdr:col>
      <xdr:colOff>165100</xdr:colOff>
      <xdr:row>78</xdr:row>
      <xdr:rowOff>155904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2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147031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2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57838</xdr:rowOff>
    </xdr:from>
    <xdr:to>
      <xdr:col>6</xdr:col>
      <xdr:colOff>38100</xdr:colOff>
      <xdr:row>78</xdr:row>
      <xdr:rowOff>159438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3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150565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23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79646</xdr:rowOff>
    </xdr:from>
    <xdr:to>
      <xdr:col>24</xdr:col>
      <xdr:colOff>63500</xdr:colOff>
      <xdr:row>96</xdr:row>
      <xdr:rowOff>25369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367396"/>
          <a:ext cx="838200" cy="11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156660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101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25369</xdr:rowOff>
    </xdr:from>
    <xdr:to>
      <xdr:col>19</xdr:col>
      <xdr:colOff>177800</xdr:colOff>
      <xdr:row>96</xdr:row>
      <xdr:rowOff>29172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484569"/>
          <a:ext cx="889000" cy="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29172</xdr:rowOff>
    </xdr:from>
    <xdr:to>
      <xdr:col>15</xdr:col>
      <xdr:colOff>50800</xdr:colOff>
      <xdr:row>96</xdr:row>
      <xdr:rowOff>33310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488372"/>
          <a:ext cx="889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81920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22961</xdr:rowOff>
    </xdr:from>
    <xdr:to>
      <xdr:col>10</xdr:col>
      <xdr:colOff>114300</xdr:colOff>
      <xdr:row>96</xdr:row>
      <xdr:rowOff>33310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482161"/>
          <a:ext cx="889000" cy="1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88495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4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28846</xdr:rowOff>
    </xdr:from>
    <xdr:to>
      <xdr:col>24</xdr:col>
      <xdr:colOff>114300</xdr:colOff>
      <xdr:row>95</xdr:row>
      <xdr:rowOff>130446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31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7273</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29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146019</xdr:rowOff>
    </xdr:from>
    <xdr:to>
      <xdr:col>20</xdr:col>
      <xdr:colOff>38100</xdr:colOff>
      <xdr:row>96</xdr:row>
      <xdr:rowOff>76169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43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67296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52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149822</xdr:rowOff>
    </xdr:from>
    <xdr:to>
      <xdr:col>15</xdr:col>
      <xdr:colOff>101600</xdr:colOff>
      <xdr:row>96</xdr:row>
      <xdr:rowOff>79972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43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96499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21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153960</xdr:rowOff>
    </xdr:from>
    <xdr:to>
      <xdr:col>10</xdr:col>
      <xdr:colOff>165100</xdr:colOff>
      <xdr:row>96</xdr:row>
      <xdr:rowOff>84110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44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100637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21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143611</xdr:rowOff>
    </xdr:from>
    <xdr:to>
      <xdr:col>6</xdr:col>
      <xdr:colOff>38100</xdr:colOff>
      <xdr:row>96</xdr:row>
      <xdr:rowOff>73761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43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90288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20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17805</xdr:rowOff>
    </xdr:from>
    <xdr:to>
      <xdr:col>55</xdr:col>
      <xdr:colOff>0</xdr:colOff>
      <xdr:row>36</xdr:row>
      <xdr:rowOff>76627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018555"/>
          <a:ext cx="838200" cy="23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33686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205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17805</xdr:rowOff>
    </xdr:from>
    <xdr:to>
      <xdr:col>50</xdr:col>
      <xdr:colOff>114300</xdr:colOff>
      <xdr:row>36</xdr:row>
      <xdr:rowOff>90220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018555"/>
          <a:ext cx="889000" cy="24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129931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75136</xdr:rowOff>
    </xdr:from>
    <xdr:to>
      <xdr:col>45</xdr:col>
      <xdr:colOff>177800</xdr:colOff>
      <xdr:row>36</xdr:row>
      <xdr:rowOff>90220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247336"/>
          <a:ext cx="889000" cy="1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50559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140176</xdr:rowOff>
    </xdr:from>
    <xdr:to>
      <xdr:col>41</xdr:col>
      <xdr:colOff>50800</xdr:colOff>
      <xdr:row>36</xdr:row>
      <xdr:rowOff>75136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140926"/>
          <a:ext cx="889000" cy="10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55863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25827</xdr:rowOff>
    </xdr:from>
    <xdr:to>
      <xdr:col>55</xdr:col>
      <xdr:colOff>50800</xdr:colOff>
      <xdr:row>36</xdr:row>
      <xdr:rowOff>127427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19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48704</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04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138455</xdr:rowOff>
    </xdr:from>
    <xdr:to>
      <xdr:col>50</xdr:col>
      <xdr:colOff>165100</xdr:colOff>
      <xdr:row>35</xdr:row>
      <xdr:rowOff>68605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96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85132</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74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39420</xdr:rowOff>
    </xdr:from>
    <xdr:to>
      <xdr:col>46</xdr:col>
      <xdr:colOff>38100</xdr:colOff>
      <xdr:row>36</xdr:row>
      <xdr:rowOff>141020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21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157547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98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24336</xdr:rowOff>
    </xdr:from>
    <xdr:to>
      <xdr:col>41</xdr:col>
      <xdr:colOff>101600</xdr:colOff>
      <xdr:row>36</xdr:row>
      <xdr:rowOff>125936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19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142463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597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89376</xdr:rowOff>
    </xdr:from>
    <xdr:to>
      <xdr:col>36</xdr:col>
      <xdr:colOff>165100</xdr:colOff>
      <xdr:row>36</xdr:row>
      <xdr:rowOff>19526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09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36053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5865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39309</xdr:rowOff>
    </xdr:from>
    <xdr:to>
      <xdr:col>55</xdr:col>
      <xdr:colOff>0</xdr:colOff>
      <xdr:row>58</xdr:row>
      <xdr:rowOff>60089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983409"/>
          <a:ext cx="838200" cy="2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3898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4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60089</xdr:rowOff>
    </xdr:from>
    <xdr:to>
      <xdr:col>50</xdr:col>
      <xdr:colOff>114300</xdr:colOff>
      <xdr:row>58</xdr:row>
      <xdr:rowOff>88340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004189"/>
          <a:ext cx="889000" cy="2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112810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82685</xdr:rowOff>
    </xdr:from>
    <xdr:to>
      <xdr:col>45</xdr:col>
      <xdr:colOff>177800</xdr:colOff>
      <xdr:row>58</xdr:row>
      <xdr:rowOff>88340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10026785"/>
          <a:ext cx="889000" cy="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145676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4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76414</xdr:rowOff>
    </xdr:from>
    <xdr:to>
      <xdr:col>41</xdr:col>
      <xdr:colOff>50800</xdr:colOff>
      <xdr:row>58</xdr:row>
      <xdr:rowOff>82685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020514"/>
          <a:ext cx="889000" cy="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144944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4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140465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4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159959</xdr:rowOff>
    </xdr:from>
    <xdr:to>
      <xdr:col>55</xdr:col>
      <xdr:colOff>50800</xdr:colOff>
      <xdr:row>58</xdr:row>
      <xdr:rowOff>90109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3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119336</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2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9289</xdr:rowOff>
    </xdr:from>
    <xdr:to>
      <xdr:col>50</xdr:col>
      <xdr:colOff>165100</xdr:colOff>
      <xdr:row>58</xdr:row>
      <xdr:rowOff>110889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5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127416</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72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37540</xdr:rowOff>
    </xdr:from>
    <xdr:to>
      <xdr:col>46</xdr:col>
      <xdr:colOff>38100</xdr:colOff>
      <xdr:row>58</xdr:row>
      <xdr:rowOff>139140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8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130267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10074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31885</xdr:rowOff>
    </xdr:from>
    <xdr:to>
      <xdr:col>41</xdr:col>
      <xdr:colOff>101600</xdr:colOff>
      <xdr:row>58</xdr:row>
      <xdr:rowOff>133485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7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124612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068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25614</xdr:rowOff>
    </xdr:from>
    <xdr:to>
      <xdr:col>36</xdr:col>
      <xdr:colOff>165100</xdr:colOff>
      <xdr:row>58</xdr:row>
      <xdr:rowOff>127214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6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118341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062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101152</xdr:rowOff>
    </xdr:from>
    <xdr:to>
      <xdr:col>55</xdr:col>
      <xdr:colOff>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474252"/>
          <a:ext cx="838200" cy="3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51908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42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139700</xdr:rowOff>
    </xdr:from>
    <xdr:to>
      <xdr:col>50</xdr:col>
      <xdr:colOff>114300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138623</xdr:rowOff>
    </xdr:from>
    <xdr:to>
      <xdr:col>45</xdr:col>
      <xdr:colOff>177800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511723"/>
          <a:ext cx="8890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17890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2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131525</xdr:rowOff>
    </xdr:from>
    <xdr:to>
      <xdr:col>41</xdr:col>
      <xdr:colOff>50800</xdr:colOff>
      <xdr:row>78</xdr:row>
      <xdr:rowOff>138623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504625"/>
          <a:ext cx="889000" cy="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17626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50352</xdr:rowOff>
    </xdr:from>
    <xdr:to>
      <xdr:col>55</xdr:col>
      <xdr:colOff>50800</xdr:colOff>
      <xdr:row>78</xdr:row>
      <xdr:rowOff>151952</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2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9729</xdr:rowOff>
    </xdr:from>
    <xdr:ext cx="599010"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1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87823</xdr:rowOff>
    </xdr:from>
    <xdr:to>
      <xdr:col>41</xdr:col>
      <xdr:colOff>101600</xdr:colOff>
      <xdr:row>79</xdr:row>
      <xdr:rowOff>17973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6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9100</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26428" y="1355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80725</xdr:rowOff>
    </xdr:from>
    <xdr:to>
      <xdr:col>36</xdr:col>
      <xdr:colOff>165100</xdr:colOff>
      <xdr:row>79</xdr:row>
      <xdr:rowOff>10875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5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2002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54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94703</xdr:rowOff>
    </xdr:from>
    <xdr:to>
      <xdr:col>55</xdr:col>
      <xdr:colOff>0</xdr:colOff>
      <xdr:row>96</xdr:row>
      <xdr:rowOff>66356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382453"/>
          <a:ext cx="838200" cy="14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30912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61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94703</xdr:rowOff>
    </xdr:from>
    <xdr:to>
      <xdr:col>50</xdr:col>
      <xdr:colOff>114300</xdr:colOff>
      <xdr:row>96</xdr:row>
      <xdr:rowOff>156851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382453"/>
          <a:ext cx="889000" cy="23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86554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156851</xdr:rowOff>
    </xdr:from>
    <xdr:to>
      <xdr:col>45</xdr:col>
      <xdr:colOff>177800</xdr:colOff>
      <xdr:row>97</xdr:row>
      <xdr:rowOff>53350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616051"/>
          <a:ext cx="889000" cy="6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158045</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53350</xdr:rowOff>
    </xdr:from>
    <xdr:to>
      <xdr:col>41</xdr:col>
      <xdr:colOff>50800</xdr:colOff>
      <xdr:row>97</xdr:row>
      <xdr:rowOff>72540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684000"/>
          <a:ext cx="889000" cy="1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164082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130777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76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15556</xdr:rowOff>
    </xdr:from>
    <xdr:to>
      <xdr:col>55</xdr:col>
      <xdr:colOff>50800</xdr:colOff>
      <xdr:row>96</xdr:row>
      <xdr:rowOff>117156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47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38433</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326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43903</xdr:rowOff>
    </xdr:from>
    <xdr:to>
      <xdr:col>50</xdr:col>
      <xdr:colOff>165100</xdr:colOff>
      <xdr:row>95</xdr:row>
      <xdr:rowOff>145503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33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162030</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106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106051</xdr:rowOff>
    </xdr:from>
    <xdr:to>
      <xdr:col>46</xdr:col>
      <xdr:colOff>38100</xdr:colOff>
      <xdr:row>97</xdr:row>
      <xdr:rowOff>36201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56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52728</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340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2550</xdr:rowOff>
    </xdr:from>
    <xdr:to>
      <xdr:col>41</xdr:col>
      <xdr:colOff>101600</xdr:colOff>
      <xdr:row>97</xdr:row>
      <xdr:rowOff>104150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63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120677</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40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21740</xdr:rowOff>
    </xdr:from>
    <xdr:to>
      <xdr:col>36</xdr:col>
      <xdr:colOff>165100</xdr:colOff>
      <xdr:row>97</xdr:row>
      <xdr:rowOff>123340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65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139867</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42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148791</xdr:rowOff>
    </xdr:from>
    <xdr:to>
      <xdr:col>85</xdr:col>
      <xdr:colOff>127000</xdr:colOff>
      <xdr:row>37</xdr:row>
      <xdr:rowOff>71403</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320991"/>
          <a:ext cx="838200" cy="9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9731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524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130666</xdr:rowOff>
    </xdr:from>
    <xdr:to>
      <xdr:col>81</xdr:col>
      <xdr:colOff>50800</xdr:colOff>
      <xdr:row>37</xdr:row>
      <xdr:rowOff>71403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302866"/>
          <a:ext cx="889000" cy="11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127712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64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166581</xdr:rowOff>
    </xdr:from>
    <xdr:to>
      <xdr:col>76</xdr:col>
      <xdr:colOff>114300</xdr:colOff>
      <xdr:row>36</xdr:row>
      <xdr:rowOff>130666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167331"/>
          <a:ext cx="889000" cy="13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128940</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64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166581</xdr:rowOff>
    </xdr:from>
    <xdr:to>
      <xdr:col>71</xdr:col>
      <xdr:colOff>177800</xdr:colOff>
      <xdr:row>36</xdr:row>
      <xdr:rowOff>5231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167331"/>
          <a:ext cx="889000" cy="1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137770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6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142886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65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97991</xdr:rowOff>
    </xdr:from>
    <xdr:to>
      <xdr:col>85</xdr:col>
      <xdr:colOff>177800</xdr:colOff>
      <xdr:row>37</xdr:row>
      <xdr:rowOff>28141</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27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120868</xdr:rowOff>
    </xdr:from>
    <xdr:ext cx="599010"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121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20603</xdr:rowOff>
    </xdr:from>
    <xdr:to>
      <xdr:col>81</xdr:col>
      <xdr:colOff>101600</xdr:colOff>
      <xdr:row>37</xdr:row>
      <xdr:rowOff>122203</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36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138730</xdr:rowOff>
    </xdr:from>
    <xdr:ext cx="59901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181795" y="613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79866</xdr:rowOff>
    </xdr:from>
    <xdr:to>
      <xdr:col>76</xdr:col>
      <xdr:colOff>165100</xdr:colOff>
      <xdr:row>37</xdr:row>
      <xdr:rowOff>10016</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25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26543</xdr:rowOff>
    </xdr:from>
    <xdr:ext cx="59901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292795" y="6027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115781</xdr:rowOff>
    </xdr:from>
    <xdr:to>
      <xdr:col>72</xdr:col>
      <xdr:colOff>38100</xdr:colOff>
      <xdr:row>36</xdr:row>
      <xdr:rowOff>45931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11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34</xdr:row>
      <xdr:rowOff>62458</xdr:rowOff>
    </xdr:from>
    <xdr:ext cx="59901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03795" y="5891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125881</xdr:rowOff>
    </xdr:from>
    <xdr:to>
      <xdr:col>67</xdr:col>
      <xdr:colOff>101600</xdr:colOff>
      <xdr:row>36</xdr:row>
      <xdr:rowOff>56031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12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34</xdr:row>
      <xdr:rowOff>72558</xdr:rowOff>
    </xdr:from>
    <xdr:ext cx="59901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14795" y="5901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94814</xdr:rowOff>
    </xdr:from>
    <xdr:to>
      <xdr:col>85</xdr:col>
      <xdr:colOff>127000</xdr:colOff>
      <xdr:row>77</xdr:row>
      <xdr:rowOff>103766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296464"/>
          <a:ext cx="838200" cy="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8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103766</xdr:rowOff>
    </xdr:from>
    <xdr:to>
      <xdr:col>81</xdr:col>
      <xdr:colOff>50800</xdr:colOff>
      <xdr:row>77</xdr:row>
      <xdr:rowOff>128184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305416"/>
          <a:ext cx="889000" cy="2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124470</xdr:rowOff>
    </xdr:from>
    <xdr:to>
      <xdr:col>76</xdr:col>
      <xdr:colOff>114300</xdr:colOff>
      <xdr:row>77</xdr:row>
      <xdr:rowOff>128184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326120"/>
          <a:ext cx="889000" cy="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124470</xdr:rowOff>
    </xdr:from>
    <xdr:to>
      <xdr:col>71</xdr:col>
      <xdr:colOff>177800</xdr:colOff>
      <xdr:row>77</xdr:row>
      <xdr:rowOff>132651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326120"/>
          <a:ext cx="889000" cy="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44014</xdr:rowOff>
    </xdr:from>
    <xdr:to>
      <xdr:col>85</xdr:col>
      <xdr:colOff>177800</xdr:colOff>
      <xdr:row>77</xdr:row>
      <xdr:rowOff>145614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22441</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2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52966</xdr:rowOff>
    </xdr:from>
    <xdr:to>
      <xdr:col>81</xdr:col>
      <xdr:colOff>101600</xdr:colOff>
      <xdr:row>77</xdr:row>
      <xdr:rowOff>154566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5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145693</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334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77384</xdr:rowOff>
    </xdr:from>
    <xdr:to>
      <xdr:col>76</xdr:col>
      <xdr:colOff>165100</xdr:colOff>
      <xdr:row>78</xdr:row>
      <xdr:rowOff>7534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7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170111</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3371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73670</xdr:rowOff>
    </xdr:from>
    <xdr:to>
      <xdr:col>72</xdr:col>
      <xdr:colOff>38100</xdr:colOff>
      <xdr:row>78</xdr:row>
      <xdr:rowOff>3820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7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166397</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336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81851</xdr:rowOff>
    </xdr:from>
    <xdr:to>
      <xdr:col>67</xdr:col>
      <xdr:colOff>101600</xdr:colOff>
      <xdr:row>78</xdr:row>
      <xdr:rowOff>12001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8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3128</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337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72899</xdr:rowOff>
    </xdr:from>
    <xdr:to>
      <xdr:col>85</xdr:col>
      <xdr:colOff>127000</xdr:colOff>
      <xdr:row>98</xdr:row>
      <xdr:rowOff>120372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74999"/>
          <a:ext cx="838200" cy="4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6504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0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120372</xdr:rowOff>
    </xdr:from>
    <xdr:to>
      <xdr:col>81</xdr:col>
      <xdr:colOff>50800</xdr:colOff>
      <xdr:row>98</xdr:row>
      <xdr:rowOff>121011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22472"/>
          <a:ext cx="889000" cy="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2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103992</xdr:rowOff>
    </xdr:from>
    <xdr:to>
      <xdr:col>76</xdr:col>
      <xdr:colOff>114300</xdr:colOff>
      <xdr:row>98</xdr:row>
      <xdr:rowOff>121011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906092"/>
          <a:ext cx="889000" cy="1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4722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3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103992</xdr:rowOff>
    </xdr:from>
    <xdr:to>
      <xdr:col>71</xdr:col>
      <xdr:colOff>177800</xdr:colOff>
      <xdr:row>98</xdr:row>
      <xdr:rowOff>117098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906092"/>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148956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169866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22099</xdr:rowOff>
    </xdr:from>
    <xdr:to>
      <xdr:col>85</xdr:col>
      <xdr:colOff>177800</xdr:colOff>
      <xdr:row>98</xdr:row>
      <xdr:rowOff>123699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2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152926</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61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69572</xdr:rowOff>
    </xdr:from>
    <xdr:to>
      <xdr:col>81</xdr:col>
      <xdr:colOff>101600</xdr:colOff>
      <xdr:row>98</xdr:row>
      <xdr:rowOff>171172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7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162299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96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70211</xdr:rowOff>
    </xdr:from>
    <xdr:to>
      <xdr:col>76</xdr:col>
      <xdr:colOff>165100</xdr:colOff>
      <xdr:row>99</xdr:row>
      <xdr:rowOff>361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7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162938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96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53192</xdr:rowOff>
    </xdr:from>
    <xdr:to>
      <xdr:col>72</xdr:col>
      <xdr:colOff>38100</xdr:colOff>
      <xdr:row>98</xdr:row>
      <xdr:rowOff>154792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5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171319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63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66298</xdr:rowOff>
    </xdr:from>
    <xdr:to>
      <xdr:col>67</xdr:col>
      <xdr:colOff>101600</xdr:colOff>
      <xdr:row>98</xdr:row>
      <xdr:rowOff>167898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6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159025</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96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128727</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472377"/>
          <a:ext cx="889000" cy="31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110076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796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77927</xdr:rowOff>
    </xdr:from>
    <xdr:to>
      <xdr:col>98</xdr:col>
      <xdr:colOff>38100</xdr:colOff>
      <xdr:row>38</xdr:row>
      <xdr:rowOff>8077</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42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24604</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19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43852</xdr:rowOff>
    </xdr:from>
    <xdr:to>
      <xdr:col>116</xdr:col>
      <xdr:colOff>63500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9987952"/>
          <a:ext cx="838200" cy="22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43852</xdr:rowOff>
    </xdr:from>
    <xdr:to>
      <xdr:col>111</xdr:col>
      <xdr:colOff>177800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9987952"/>
          <a:ext cx="889000" cy="22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7875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12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164502</xdr:rowOff>
    </xdr:from>
    <xdr:to>
      <xdr:col>112</xdr:col>
      <xdr:colOff>38100</xdr:colOff>
      <xdr:row>58</xdr:row>
      <xdr:rowOff>94652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93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111179</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56111" y="971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50980</xdr:rowOff>
    </xdr:from>
    <xdr:to>
      <xdr:col>116</xdr:col>
      <xdr:colOff>63500</xdr:colOff>
      <xdr:row>76</xdr:row>
      <xdr:rowOff>126994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3081180"/>
          <a:ext cx="838200" cy="7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801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52124</xdr:rowOff>
    </xdr:from>
    <xdr:to>
      <xdr:col>111</xdr:col>
      <xdr:colOff>177800</xdr:colOff>
      <xdr:row>76</xdr:row>
      <xdr:rowOff>126994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3082324"/>
          <a:ext cx="889000" cy="7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36020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27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52124</xdr:rowOff>
    </xdr:from>
    <xdr:to>
      <xdr:col>107</xdr:col>
      <xdr:colOff>50800</xdr:colOff>
      <xdr:row>76</xdr:row>
      <xdr:rowOff>60165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3082324"/>
          <a:ext cx="889000" cy="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45348</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273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16439</xdr:rowOff>
    </xdr:from>
    <xdr:to>
      <xdr:col>102</xdr:col>
      <xdr:colOff>114300</xdr:colOff>
      <xdr:row>76</xdr:row>
      <xdr:rowOff>60165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3046639"/>
          <a:ext cx="889000" cy="4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57600</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274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180</xdr:rowOff>
    </xdr:from>
    <xdr:to>
      <xdr:col>116</xdr:col>
      <xdr:colOff>114300</xdr:colOff>
      <xdr:row>76</xdr:row>
      <xdr:rowOff>101780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03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150057</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00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76194</xdr:rowOff>
    </xdr:from>
    <xdr:to>
      <xdr:col>112</xdr:col>
      <xdr:colOff>38100</xdr:colOff>
      <xdr:row>77</xdr:row>
      <xdr:rowOff>6344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10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168921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19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1324</xdr:rowOff>
    </xdr:from>
    <xdr:to>
      <xdr:col>107</xdr:col>
      <xdr:colOff>101600</xdr:colOff>
      <xdr:row>76</xdr:row>
      <xdr:rowOff>102924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03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94051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12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9365</xdr:rowOff>
    </xdr:from>
    <xdr:to>
      <xdr:col>102</xdr:col>
      <xdr:colOff>165100</xdr:colOff>
      <xdr:row>76</xdr:row>
      <xdr:rowOff>110965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03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102092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13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137089</xdr:rowOff>
    </xdr:from>
    <xdr:to>
      <xdr:col>98</xdr:col>
      <xdr:colOff>38100</xdr:colOff>
      <xdr:row>76</xdr:row>
      <xdr:rowOff>67239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99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58366</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56795" y="13088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人件費は前年度から</a:t>
          </a:r>
          <a:r>
            <a:rPr kumimoji="1" lang="en-US" altLang="ja-JP" sz="1300">
              <a:latin typeface="ＭＳ Ｐゴシック" panose="020B0600070205080204" pitchFamily="50" charset="-128"/>
              <a:ea typeface="ＭＳ Ｐゴシック" panose="020B0600070205080204" pitchFamily="50" charset="-128"/>
            </a:rPr>
            <a:t>22,561</a:t>
          </a:r>
          <a:r>
            <a:rPr kumimoji="1" lang="ja-JP" altLang="en-US" sz="1300">
              <a:latin typeface="ＭＳ Ｐゴシック" panose="020B0600070205080204" pitchFamily="50" charset="-128"/>
              <a:ea typeface="ＭＳ Ｐゴシック" panose="020B0600070205080204" pitchFamily="50" charset="-128"/>
            </a:rPr>
            <a:t>円の増となっている。</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名の新規採用職員に対し退職者</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名の</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増であること、新型コロナウイルス感染症対応への時間外増加、人口減少に伴い住民一人当たりの経費が増加している。</a:t>
          </a:r>
        </a:p>
        <a:p>
          <a:r>
            <a:rPr kumimoji="1" lang="ja-JP" altLang="en-US" sz="1300">
              <a:latin typeface="ＭＳ Ｐゴシック" panose="020B0600070205080204" pitchFamily="50" charset="-128"/>
              <a:ea typeface="ＭＳ Ｐゴシック" panose="020B0600070205080204" pitchFamily="50" charset="-128"/>
            </a:rPr>
            <a:t>　普通建設事業費のうち新規整備では小さな拠点施設、新たな村営住宅を整備したことにより増加、更新整備では依然として類似団体平均を上回る水準となっている。</a:t>
          </a:r>
        </a:p>
        <a:p>
          <a:r>
            <a:rPr kumimoji="1" lang="ja-JP" altLang="en-US" sz="1300">
              <a:latin typeface="ＭＳ Ｐゴシック" panose="020B0600070205080204" pitchFamily="50" charset="-128"/>
              <a:ea typeface="ＭＳ Ｐゴシック" panose="020B0600070205080204" pitchFamily="50" charset="-128"/>
            </a:rPr>
            <a:t>　公債費は概ね類似団体水準で推移しているものの、徐々に増加傾向にある。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熊本県産山村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1,416
1,379
60.81
2,762,558
2,613,483
133,059
1,279,146
2,302,927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131051</xdr:rowOff>
    </xdr:from>
    <xdr:to>
      <xdr:col>24</xdr:col>
      <xdr:colOff>63500</xdr:colOff>
      <xdr:row>35</xdr:row>
      <xdr:rowOff>134861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131801"/>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157167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9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131051</xdr:rowOff>
    </xdr:from>
    <xdr:to>
      <xdr:col>19</xdr:col>
      <xdr:colOff>177800</xdr:colOff>
      <xdr:row>35</xdr:row>
      <xdr:rowOff>159150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131801"/>
          <a:ext cx="889000" cy="2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102188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75121</xdr:rowOff>
    </xdr:from>
    <xdr:to>
      <xdr:col>15</xdr:col>
      <xdr:colOff>50800</xdr:colOff>
      <xdr:row>35</xdr:row>
      <xdr:rowOff>159150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075871"/>
          <a:ext cx="889000" cy="8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91406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75121</xdr:rowOff>
    </xdr:from>
    <xdr:to>
      <xdr:col>10</xdr:col>
      <xdr:colOff>114300</xdr:colOff>
      <xdr:row>35</xdr:row>
      <xdr:rowOff>92246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075871"/>
          <a:ext cx="889000" cy="1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97979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95711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84061</xdr:rowOff>
    </xdr:from>
    <xdr:to>
      <xdr:col>24</xdr:col>
      <xdr:colOff>114300</xdr:colOff>
      <xdr:row>36</xdr:row>
      <xdr:rowOff>14211</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08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106938</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93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80251</xdr:rowOff>
    </xdr:from>
    <xdr:to>
      <xdr:col>20</xdr:col>
      <xdr:colOff>38100</xdr:colOff>
      <xdr:row>36</xdr:row>
      <xdr:rowOff>10401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08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26928</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85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108350</xdr:rowOff>
    </xdr:from>
    <xdr:to>
      <xdr:col>15</xdr:col>
      <xdr:colOff>101600</xdr:colOff>
      <xdr:row>36</xdr:row>
      <xdr:rowOff>38500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1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55027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88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24321</xdr:rowOff>
    </xdr:from>
    <xdr:to>
      <xdr:col>10</xdr:col>
      <xdr:colOff>165100</xdr:colOff>
      <xdr:row>35</xdr:row>
      <xdr:rowOff>125921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02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142448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8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41446</xdr:rowOff>
    </xdr:from>
    <xdr:to>
      <xdr:col>6</xdr:col>
      <xdr:colOff>38100</xdr:colOff>
      <xdr:row>35</xdr:row>
      <xdr:rowOff>143046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04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159573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81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38058</xdr:rowOff>
    </xdr:from>
    <xdr:to>
      <xdr:col>24</xdr:col>
      <xdr:colOff>63500</xdr:colOff>
      <xdr:row>58</xdr:row>
      <xdr:rowOff>38409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82158"/>
          <a:ext cx="838200" cy="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926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38058</xdr:rowOff>
    </xdr:from>
    <xdr:to>
      <xdr:col>19</xdr:col>
      <xdr:colOff>177800</xdr:colOff>
      <xdr:row>58</xdr:row>
      <xdr:rowOff>77026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82158"/>
          <a:ext cx="889000" cy="3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85411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100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76384</xdr:rowOff>
    </xdr:from>
    <xdr:to>
      <xdr:col>15</xdr:col>
      <xdr:colOff>50800</xdr:colOff>
      <xdr:row>58</xdr:row>
      <xdr:rowOff>77026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10020484"/>
          <a:ext cx="889000" cy="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142284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74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76384</xdr:rowOff>
    </xdr:from>
    <xdr:to>
      <xdr:col>10</xdr:col>
      <xdr:colOff>114300</xdr:colOff>
      <xdr:row>58</xdr:row>
      <xdr:rowOff>85873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10020484"/>
          <a:ext cx="889000" cy="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142493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74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142153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74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159059</xdr:rowOff>
    </xdr:from>
    <xdr:to>
      <xdr:col>24</xdr:col>
      <xdr:colOff>114300</xdr:colOff>
      <xdr:row>58</xdr:row>
      <xdr:rowOff>89209</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3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118436</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719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158708</xdr:rowOff>
    </xdr:from>
    <xdr:to>
      <xdr:col>20</xdr:col>
      <xdr:colOff>38100</xdr:colOff>
      <xdr:row>58</xdr:row>
      <xdr:rowOff>88858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3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105385</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706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26226</xdr:rowOff>
    </xdr:from>
    <xdr:to>
      <xdr:col>15</xdr:col>
      <xdr:colOff>101600</xdr:colOff>
      <xdr:row>58</xdr:row>
      <xdr:rowOff>127826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7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118953</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63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25584</xdr:rowOff>
    </xdr:from>
    <xdr:to>
      <xdr:col>10</xdr:col>
      <xdr:colOff>165100</xdr:colOff>
      <xdr:row>58</xdr:row>
      <xdr:rowOff>127184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118311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6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35073</xdr:rowOff>
    </xdr:from>
    <xdr:to>
      <xdr:col>6</xdr:col>
      <xdr:colOff>38100</xdr:colOff>
      <xdr:row>58</xdr:row>
      <xdr:rowOff>136673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7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127800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7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95802</xdr:rowOff>
    </xdr:from>
    <xdr:to>
      <xdr:col>24</xdr:col>
      <xdr:colOff>63500</xdr:colOff>
      <xdr:row>78</xdr:row>
      <xdr:rowOff>149640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3468902"/>
          <a:ext cx="838200" cy="5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34455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407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149640</xdr:rowOff>
    </xdr:from>
    <xdr:to>
      <xdr:col>19</xdr:col>
      <xdr:colOff>177800</xdr:colOff>
      <xdr:row>78</xdr:row>
      <xdr:rowOff>168106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522740"/>
          <a:ext cx="889000" cy="1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44204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24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168106</xdr:rowOff>
    </xdr:from>
    <xdr:to>
      <xdr:col>15</xdr:col>
      <xdr:colOff>50800</xdr:colOff>
      <xdr:row>79</xdr:row>
      <xdr:rowOff>29488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541206"/>
          <a:ext cx="889000" cy="3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52323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5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149555</xdr:rowOff>
    </xdr:from>
    <xdr:to>
      <xdr:col>10</xdr:col>
      <xdr:colOff>114300</xdr:colOff>
      <xdr:row>79</xdr:row>
      <xdr:rowOff>29488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1130300" y="13522655"/>
          <a:ext cx="889000" cy="5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95414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29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49513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59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45002</xdr:rowOff>
    </xdr:from>
    <xdr:to>
      <xdr:col>24</xdr:col>
      <xdr:colOff>114300</xdr:colOff>
      <xdr:row>78</xdr:row>
      <xdr:rowOff>146602</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41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67879</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26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98840</xdr:rowOff>
    </xdr:from>
    <xdr:to>
      <xdr:col>20</xdr:col>
      <xdr:colOff>38100</xdr:colOff>
      <xdr:row>79</xdr:row>
      <xdr:rowOff>28990</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47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20117</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564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117306</xdr:rowOff>
    </xdr:from>
    <xdr:to>
      <xdr:col>15</xdr:col>
      <xdr:colOff>101600</xdr:colOff>
      <xdr:row>79</xdr:row>
      <xdr:rowOff>47456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49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63983</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265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150138</xdr:rowOff>
    </xdr:from>
    <xdr:to>
      <xdr:col>10</xdr:col>
      <xdr:colOff>165100</xdr:colOff>
      <xdr:row>79</xdr:row>
      <xdr:rowOff>80288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52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71415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61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98755</xdr:rowOff>
    </xdr:from>
    <xdr:to>
      <xdr:col>6</xdr:col>
      <xdr:colOff>38100</xdr:colOff>
      <xdr:row>79</xdr:row>
      <xdr:rowOff>28905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47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45432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24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16439</xdr:rowOff>
    </xdr:from>
    <xdr:to>
      <xdr:col>24</xdr:col>
      <xdr:colOff>63500</xdr:colOff>
      <xdr:row>97</xdr:row>
      <xdr:rowOff>91531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647089"/>
          <a:ext cx="838200" cy="7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44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91531</xdr:rowOff>
    </xdr:from>
    <xdr:to>
      <xdr:col>19</xdr:col>
      <xdr:colOff>177800</xdr:colOff>
      <xdr:row>97</xdr:row>
      <xdr:rowOff>127702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722181"/>
          <a:ext cx="889000" cy="3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110886</xdr:rowOff>
    </xdr:from>
    <xdr:to>
      <xdr:col>15</xdr:col>
      <xdr:colOff>50800</xdr:colOff>
      <xdr:row>97</xdr:row>
      <xdr:rowOff>127702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741536"/>
          <a:ext cx="889000" cy="16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140569</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131625</xdr:rowOff>
    </xdr:from>
    <xdr:to>
      <xdr:col>10</xdr:col>
      <xdr:colOff>114300</xdr:colOff>
      <xdr:row>97</xdr:row>
      <xdr:rowOff>110886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419375"/>
          <a:ext cx="889000" cy="32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168818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119987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137089</xdr:rowOff>
    </xdr:from>
    <xdr:to>
      <xdr:col>24</xdr:col>
      <xdr:colOff>114300</xdr:colOff>
      <xdr:row>97</xdr:row>
      <xdr:rowOff>67239</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59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115516</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57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40731</xdr:rowOff>
    </xdr:from>
    <xdr:to>
      <xdr:col>20</xdr:col>
      <xdr:colOff>38100</xdr:colOff>
      <xdr:row>97</xdr:row>
      <xdr:rowOff>142331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7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133458</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764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76902</xdr:rowOff>
    </xdr:from>
    <xdr:to>
      <xdr:col>15</xdr:col>
      <xdr:colOff>101600</xdr:colOff>
      <xdr:row>98</xdr:row>
      <xdr:rowOff>7052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0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169629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0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60086</xdr:rowOff>
    </xdr:from>
    <xdr:to>
      <xdr:col>10</xdr:col>
      <xdr:colOff>165100</xdr:colOff>
      <xdr:row>97</xdr:row>
      <xdr:rowOff>161686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9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152813</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6783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80825</xdr:rowOff>
    </xdr:from>
    <xdr:to>
      <xdr:col>6</xdr:col>
      <xdr:colOff>38100</xdr:colOff>
      <xdr:row>96</xdr:row>
      <xdr:rowOff>10975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36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27502</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14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139522</xdr:rowOff>
    </xdr:from>
    <xdr:to>
      <xdr:col>55</xdr:col>
      <xdr:colOff>0</xdr:colOff>
      <xdr:row>58</xdr:row>
      <xdr:rowOff>1512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912172"/>
          <a:ext cx="838200" cy="3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139522</xdr:rowOff>
    </xdr:from>
    <xdr:to>
      <xdr:col>50</xdr:col>
      <xdr:colOff>114300</xdr:colOff>
      <xdr:row>58</xdr:row>
      <xdr:rowOff>29628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912172"/>
          <a:ext cx="889000" cy="6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54639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9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163328</xdr:rowOff>
    </xdr:from>
    <xdr:to>
      <xdr:col>45</xdr:col>
      <xdr:colOff>177800</xdr:colOff>
      <xdr:row>58</xdr:row>
      <xdr:rowOff>29628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935978"/>
          <a:ext cx="889000" cy="3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83357</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6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82787</xdr:rowOff>
    </xdr:from>
    <xdr:to>
      <xdr:col>41</xdr:col>
      <xdr:colOff>50800</xdr:colOff>
      <xdr:row>57</xdr:row>
      <xdr:rowOff>163328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855437"/>
          <a:ext cx="889000" cy="8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51508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40063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122162</xdr:rowOff>
    </xdr:from>
    <xdr:to>
      <xdr:col>55</xdr:col>
      <xdr:colOff>50800</xdr:colOff>
      <xdr:row>58</xdr:row>
      <xdr:rowOff>52312</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9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100589</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73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88722</xdr:rowOff>
    </xdr:from>
    <xdr:to>
      <xdr:col>50</xdr:col>
      <xdr:colOff>165100</xdr:colOff>
      <xdr:row>58</xdr:row>
      <xdr:rowOff>18872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6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35399</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636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150278</xdr:rowOff>
    </xdr:from>
    <xdr:to>
      <xdr:col>46</xdr:col>
      <xdr:colOff>38100</xdr:colOff>
      <xdr:row>58</xdr:row>
      <xdr:rowOff>80428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2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71555</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10015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112528</xdr:rowOff>
    </xdr:from>
    <xdr:to>
      <xdr:col>41</xdr:col>
      <xdr:colOff>101600</xdr:colOff>
      <xdr:row>58</xdr:row>
      <xdr:rowOff>42678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8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59205</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660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31987</xdr:rowOff>
    </xdr:from>
    <xdr:to>
      <xdr:col>36</xdr:col>
      <xdr:colOff>165100</xdr:colOff>
      <xdr:row>57</xdr:row>
      <xdr:rowOff>133587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150114</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579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5694</xdr:rowOff>
    </xdr:from>
    <xdr:to>
      <xdr:col>55</xdr:col>
      <xdr:colOff>0</xdr:colOff>
      <xdr:row>78</xdr:row>
      <xdr:rowOff>10483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378794"/>
          <a:ext cx="838200" cy="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10483</xdr:rowOff>
    </xdr:from>
    <xdr:to>
      <xdr:col>50</xdr:col>
      <xdr:colOff>114300</xdr:colOff>
      <xdr:row>78</xdr:row>
      <xdr:rowOff>21084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383583"/>
          <a:ext cx="889000" cy="1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53108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21084</xdr:rowOff>
    </xdr:from>
    <xdr:to>
      <xdr:col>45</xdr:col>
      <xdr:colOff>177800</xdr:colOff>
      <xdr:row>78</xdr:row>
      <xdr:rowOff>67416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394184"/>
          <a:ext cx="889000" cy="4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87211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168698</xdr:rowOff>
    </xdr:from>
    <xdr:to>
      <xdr:col>41</xdr:col>
      <xdr:colOff>50800</xdr:colOff>
      <xdr:row>78</xdr:row>
      <xdr:rowOff>67416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370348"/>
          <a:ext cx="889000" cy="7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74513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126344</xdr:rowOff>
    </xdr:from>
    <xdr:to>
      <xdr:col>55</xdr:col>
      <xdr:colOff>50800</xdr:colOff>
      <xdr:row>78</xdr:row>
      <xdr:rowOff>56494</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2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104771</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0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131133</xdr:rowOff>
    </xdr:from>
    <xdr:to>
      <xdr:col>50</xdr:col>
      <xdr:colOff>165100</xdr:colOff>
      <xdr:row>78</xdr:row>
      <xdr:rowOff>61283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3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52410</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42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141734</xdr:rowOff>
    </xdr:from>
    <xdr:to>
      <xdr:col>46</xdr:col>
      <xdr:colOff>38100</xdr:colOff>
      <xdr:row>78</xdr:row>
      <xdr:rowOff>71884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4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63011</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4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16616</xdr:rowOff>
    </xdr:from>
    <xdr:to>
      <xdr:col>41</xdr:col>
      <xdr:colOff>101600</xdr:colOff>
      <xdr:row>78</xdr:row>
      <xdr:rowOff>118216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8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109343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48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117898</xdr:rowOff>
    </xdr:from>
    <xdr:to>
      <xdr:col>36</xdr:col>
      <xdr:colOff>165100</xdr:colOff>
      <xdr:row>78</xdr:row>
      <xdr:rowOff>48048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1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64575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09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159158</xdr:rowOff>
    </xdr:from>
    <xdr:to>
      <xdr:col>55</xdr:col>
      <xdr:colOff>0</xdr:colOff>
      <xdr:row>96</xdr:row>
      <xdr:rowOff>73123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275458"/>
          <a:ext cx="838200" cy="25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43752</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02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73123</xdr:rowOff>
    </xdr:from>
    <xdr:to>
      <xdr:col>50</xdr:col>
      <xdr:colOff>114300</xdr:colOff>
      <xdr:row>96</xdr:row>
      <xdr:rowOff>146448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532323"/>
          <a:ext cx="889000" cy="7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170480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62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146448</xdr:rowOff>
    </xdr:from>
    <xdr:to>
      <xdr:col>45</xdr:col>
      <xdr:colOff>177800</xdr:colOff>
      <xdr:row>97</xdr:row>
      <xdr:rowOff>128732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605648"/>
          <a:ext cx="889000" cy="15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17240</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6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128732</xdr:rowOff>
    </xdr:from>
    <xdr:to>
      <xdr:col>41</xdr:col>
      <xdr:colOff>50800</xdr:colOff>
      <xdr:row>97</xdr:row>
      <xdr:rowOff>150168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759382"/>
          <a:ext cx="889000" cy="2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48409</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33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32143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31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108358</xdr:rowOff>
    </xdr:from>
    <xdr:to>
      <xdr:col>55</xdr:col>
      <xdr:colOff>50800</xdr:colOff>
      <xdr:row>95</xdr:row>
      <xdr:rowOff>38508</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22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131235</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07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22323</xdr:rowOff>
    </xdr:from>
    <xdr:to>
      <xdr:col>50</xdr:col>
      <xdr:colOff>165100</xdr:colOff>
      <xdr:row>96</xdr:row>
      <xdr:rowOff>123923</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48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140450</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256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95648</xdr:rowOff>
    </xdr:from>
    <xdr:to>
      <xdr:col>46</xdr:col>
      <xdr:colOff>38100</xdr:colOff>
      <xdr:row>97</xdr:row>
      <xdr:rowOff>25798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55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42325</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33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77932</xdr:rowOff>
    </xdr:from>
    <xdr:to>
      <xdr:col>41</xdr:col>
      <xdr:colOff>101600</xdr:colOff>
      <xdr:row>98</xdr:row>
      <xdr:rowOff>8082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0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170659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80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99368</xdr:rowOff>
    </xdr:from>
    <xdr:to>
      <xdr:col>36</xdr:col>
      <xdr:colOff>165100</xdr:colOff>
      <xdr:row>98</xdr:row>
      <xdr:rowOff>29518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3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20645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82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158209</xdr:rowOff>
    </xdr:from>
    <xdr:to>
      <xdr:col>85</xdr:col>
      <xdr:colOff>127000</xdr:colOff>
      <xdr:row>37</xdr:row>
      <xdr:rowOff>98171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330409"/>
          <a:ext cx="838200" cy="11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91191</xdr:rowOff>
    </xdr:from>
    <xdr:to>
      <xdr:col>81</xdr:col>
      <xdr:colOff>50800</xdr:colOff>
      <xdr:row>37</xdr:row>
      <xdr:rowOff>98171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4592300" y="6434841"/>
          <a:ext cx="889000" cy="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90871</xdr:rowOff>
    </xdr:from>
    <xdr:to>
      <xdr:col>76</xdr:col>
      <xdr:colOff>114300</xdr:colOff>
      <xdr:row>37</xdr:row>
      <xdr:rowOff>91191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6434521"/>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50634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05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90871</xdr:rowOff>
    </xdr:from>
    <xdr:to>
      <xdr:col>71</xdr:col>
      <xdr:colOff>177800</xdr:colOff>
      <xdr:row>37</xdr:row>
      <xdr:rowOff>148951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434521"/>
          <a:ext cx="889000" cy="5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0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78043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107409</xdr:rowOff>
    </xdr:from>
    <xdr:to>
      <xdr:col>85</xdr:col>
      <xdr:colOff>177800</xdr:colOff>
      <xdr:row>37</xdr:row>
      <xdr:rowOff>37559</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27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85836</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25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47371</xdr:rowOff>
    </xdr:from>
    <xdr:to>
      <xdr:col>81</xdr:col>
      <xdr:colOff>101600</xdr:colOff>
      <xdr:row>37</xdr:row>
      <xdr:rowOff>148971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39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140098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48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40391</xdr:rowOff>
    </xdr:from>
    <xdr:to>
      <xdr:col>76</xdr:col>
      <xdr:colOff>165100</xdr:colOff>
      <xdr:row>37</xdr:row>
      <xdr:rowOff>141991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38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133118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47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40071</xdr:rowOff>
    </xdr:from>
    <xdr:to>
      <xdr:col>72</xdr:col>
      <xdr:colOff>38100</xdr:colOff>
      <xdr:row>37</xdr:row>
      <xdr:rowOff>141671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38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132798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47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98151</xdr:rowOff>
    </xdr:from>
    <xdr:to>
      <xdr:col>67</xdr:col>
      <xdr:colOff>101600</xdr:colOff>
      <xdr:row>38</xdr:row>
      <xdr:rowOff>28301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44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19428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5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147661</xdr:rowOff>
    </xdr:from>
    <xdr:to>
      <xdr:col>85</xdr:col>
      <xdr:colOff>127000</xdr:colOff>
      <xdr:row>58</xdr:row>
      <xdr:rowOff>12116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920311"/>
          <a:ext cx="838200" cy="3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131015</xdr:rowOff>
    </xdr:from>
    <xdr:to>
      <xdr:col>81</xdr:col>
      <xdr:colOff>50800</xdr:colOff>
      <xdr:row>57</xdr:row>
      <xdr:rowOff>147661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903665"/>
          <a:ext cx="889000" cy="1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96712</xdr:rowOff>
    </xdr:from>
    <xdr:to>
      <xdr:col>76</xdr:col>
      <xdr:colOff>114300</xdr:colOff>
      <xdr:row>57</xdr:row>
      <xdr:rowOff>131015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697912"/>
          <a:ext cx="889000" cy="20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25023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38979</xdr:rowOff>
    </xdr:from>
    <xdr:to>
      <xdr:col>71</xdr:col>
      <xdr:colOff>177800</xdr:colOff>
      <xdr:row>56</xdr:row>
      <xdr:rowOff>96712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640179"/>
          <a:ext cx="889000" cy="5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24589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10219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132766</xdr:rowOff>
    </xdr:from>
    <xdr:to>
      <xdr:col>85</xdr:col>
      <xdr:colOff>177800</xdr:colOff>
      <xdr:row>58</xdr:row>
      <xdr:rowOff>62916</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9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49389</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22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96861</xdr:rowOff>
    </xdr:from>
    <xdr:to>
      <xdr:col>81</xdr:col>
      <xdr:colOff>101600</xdr:colOff>
      <xdr:row>58</xdr:row>
      <xdr:rowOff>27011</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18138</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96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80215</xdr:rowOff>
    </xdr:from>
    <xdr:to>
      <xdr:col>76</xdr:col>
      <xdr:colOff>165100</xdr:colOff>
      <xdr:row>58</xdr:row>
      <xdr:rowOff>10365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5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26892</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62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45912</xdr:rowOff>
    </xdr:from>
    <xdr:to>
      <xdr:col>72</xdr:col>
      <xdr:colOff>38100</xdr:colOff>
      <xdr:row>56</xdr:row>
      <xdr:rowOff>147512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64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164039</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422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159629</xdr:rowOff>
    </xdr:from>
    <xdr:to>
      <xdr:col>67</xdr:col>
      <xdr:colOff>101600</xdr:colOff>
      <xdr:row>56</xdr:row>
      <xdr:rowOff>89779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58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106306</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364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148791</xdr:rowOff>
    </xdr:from>
    <xdr:to>
      <xdr:col>85</xdr:col>
      <xdr:colOff>127000</xdr:colOff>
      <xdr:row>77</xdr:row>
      <xdr:rowOff>71403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178991"/>
          <a:ext cx="838200" cy="9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9731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382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130666</xdr:rowOff>
    </xdr:from>
    <xdr:to>
      <xdr:col>81</xdr:col>
      <xdr:colOff>50800</xdr:colOff>
      <xdr:row>77</xdr:row>
      <xdr:rowOff>71403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160866"/>
          <a:ext cx="889000" cy="11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127709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50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166581</xdr:rowOff>
    </xdr:from>
    <xdr:to>
      <xdr:col>76</xdr:col>
      <xdr:colOff>114300</xdr:colOff>
      <xdr:row>76</xdr:row>
      <xdr:rowOff>130666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025331"/>
          <a:ext cx="889000" cy="13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128934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50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166581</xdr:rowOff>
    </xdr:from>
    <xdr:to>
      <xdr:col>71</xdr:col>
      <xdr:colOff>177800</xdr:colOff>
      <xdr:row>76</xdr:row>
      <xdr:rowOff>5231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025331"/>
          <a:ext cx="889000" cy="1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137771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51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142887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51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97991</xdr:rowOff>
    </xdr:from>
    <xdr:to>
      <xdr:col>85</xdr:col>
      <xdr:colOff>177800</xdr:colOff>
      <xdr:row>77</xdr:row>
      <xdr:rowOff>28141</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12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120868</xdr:rowOff>
    </xdr:from>
    <xdr:ext cx="599010"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297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20603</xdr:rowOff>
    </xdr:from>
    <xdr:to>
      <xdr:col>81</xdr:col>
      <xdr:colOff>101600</xdr:colOff>
      <xdr:row>77</xdr:row>
      <xdr:rowOff>122203</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22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138730</xdr:rowOff>
    </xdr:from>
    <xdr:ext cx="59901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181795" y="12997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79866</xdr:rowOff>
    </xdr:from>
    <xdr:to>
      <xdr:col>76</xdr:col>
      <xdr:colOff>165100</xdr:colOff>
      <xdr:row>77</xdr:row>
      <xdr:rowOff>10016</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11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26543</xdr:rowOff>
    </xdr:from>
    <xdr:ext cx="59901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292795" y="12885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115781</xdr:rowOff>
    </xdr:from>
    <xdr:to>
      <xdr:col>72</xdr:col>
      <xdr:colOff>38100</xdr:colOff>
      <xdr:row>76</xdr:row>
      <xdr:rowOff>45932</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29745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62458</xdr:rowOff>
    </xdr:from>
    <xdr:ext cx="59901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03795" y="1274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125881</xdr:rowOff>
    </xdr:from>
    <xdr:to>
      <xdr:col>67</xdr:col>
      <xdr:colOff>101600</xdr:colOff>
      <xdr:row>76</xdr:row>
      <xdr:rowOff>56031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298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72558</xdr:rowOff>
    </xdr:from>
    <xdr:ext cx="59901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14795" y="12759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94814</xdr:rowOff>
    </xdr:from>
    <xdr:to>
      <xdr:col>85</xdr:col>
      <xdr:colOff>127000</xdr:colOff>
      <xdr:row>97</xdr:row>
      <xdr:rowOff>103766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725464"/>
          <a:ext cx="838200" cy="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18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103766</xdr:rowOff>
    </xdr:from>
    <xdr:to>
      <xdr:col>81</xdr:col>
      <xdr:colOff>50800</xdr:colOff>
      <xdr:row>97</xdr:row>
      <xdr:rowOff>128184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734416"/>
          <a:ext cx="889000" cy="2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124470</xdr:rowOff>
    </xdr:from>
    <xdr:to>
      <xdr:col>76</xdr:col>
      <xdr:colOff>114300</xdr:colOff>
      <xdr:row>97</xdr:row>
      <xdr:rowOff>128184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3703300" y="16755120"/>
          <a:ext cx="889000" cy="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124470</xdr:rowOff>
    </xdr:from>
    <xdr:to>
      <xdr:col>71</xdr:col>
      <xdr:colOff>177800</xdr:colOff>
      <xdr:row>97</xdr:row>
      <xdr:rowOff>132651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755120"/>
          <a:ext cx="889000" cy="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44014</xdr:rowOff>
    </xdr:from>
    <xdr:to>
      <xdr:col>85</xdr:col>
      <xdr:colOff>177800</xdr:colOff>
      <xdr:row>97</xdr:row>
      <xdr:rowOff>145614</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6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22441</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65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52966</xdr:rowOff>
    </xdr:from>
    <xdr:to>
      <xdr:col>81</xdr:col>
      <xdr:colOff>101600</xdr:colOff>
      <xdr:row>97</xdr:row>
      <xdr:rowOff>154566</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68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145693</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7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77384</xdr:rowOff>
    </xdr:from>
    <xdr:to>
      <xdr:col>76</xdr:col>
      <xdr:colOff>165100</xdr:colOff>
      <xdr:row>98</xdr:row>
      <xdr:rowOff>7534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70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170111</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80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73670</xdr:rowOff>
    </xdr:from>
    <xdr:to>
      <xdr:col>72</xdr:col>
      <xdr:colOff>38100</xdr:colOff>
      <xdr:row>98</xdr:row>
      <xdr:rowOff>3820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70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166397</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797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81851</xdr:rowOff>
    </xdr:from>
    <xdr:to>
      <xdr:col>67</xdr:col>
      <xdr:colOff>101600</xdr:colOff>
      <xdr:row>98</xdr:row>
      <xdr:rowOff>12001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71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3128</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80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熊本地震や豪雨災害関連の災害復旧が一旦落ち着き、事業量を抑えていた土木関係が近年伸び始め、令和元年度から類似団体平均を上回る状況となっている。村道等のインフラ施設はその多くが同時期に整備されており、現在は老朽化による補修や改良が行われている。村道の整備更新は引き続き実施していく必要があり、類似団体平均上回る状況は続くと考えられる。</a:t>
          </a:r>
        </a:p>
        <a:p>
          <a:r>
            <a:rPr kumimoji="1" lang="ja-JP" altLang="en-US" sz="1300">
              <a:latin typeface="ＭＳ Ｐゴシック" panose="020B0600070205080204" pitchFamily="50" charset="-128"/>
              <a:ea typeface="ＭＳ Ｐゴシック" panose="020B0600070205080204" pitchFamily="50" charset="-128"/>
            </a:rPr>
            <a:t>　公債費は概ね類似団体水準で推移しているものの、徐々に増加傾向にある。適正な財政計画を立て、健全的な運営をしていかなければ、公債費の増加はさらに進むものと考えられる。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熊本県産山村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新型コロナウイルス対策事業、村単独事業のため、基金を１億円取崩したが、決算余剰金積立などにより基金は前年度から</a:t>
          </a:r>
          <a:r>
            <a:rPr kumimoji="1" lang="en-US" altLang="ja-JP" sz="1400">
              <a:latin typeface="ＭＳ ゴシック" pitchFamily="49" charset="-128"/>
              <a:ea typeface="ＭＳ ゴシック" pitchFamily="49" charset="-128"/>
            </a:rPr>
            <a:t>44,124</a:t>
          </a:r>
          <a:r>
            <a:rPr kumimoji="1" lang="ja-JP" altLang="en-US" sz="1400">
              <a:latin typeface="ＭＳ ゴシック" pitchFamily="49" charset="-128"/>
              <a:ea typeface="ＭＳ ゴシック" pitchFamily="49" charset="-128"/>
            </a:rPr>
            <a:t>千円増加。</a:t>
          </a:r>
        </a:p>
        <a:p>
          <a:r>
            <a:rPr kumimoji="1" lang="ja-JP" altLang="en-US" sz="1400">
              <a:latin typeface="ＭＳ ゴシック" pitchFamily="49" charset="-128"/>
              <a:ea typeface="ＭＳ ゴシック" pitchFamily="49" charset="-128"/>
            </a:rPr>
            <a:t>　また、地方交付税の追加交付等により歳入額が増え、歳入歳出差引、翌年度に繰り越すべき財源の減少により、実施収支額は前年度から</a:t>
          </a:r>
          <a:r>
            <a:rPr kumimoji="1" lang="en-US" altLang="ja-JP" sz="1400">
              <a:latin typeface="ＭＳ ゴシック" pitchFamily="49" charset="-128"/>
              <a:ea typeface="ＭＳ ゴシック" pitchFamily="49" charset="-128"/>
            </a:rPr>
            <a:t>110,782</a:t>
          </a:r>
          <a:r>
            <a:rPr kumimoji="1" lang="ja-JP" altLang="en-US" sz="1400">
              <a:latin typeface="ＭＳ ゴシック" pitchFamily="49" charset="-128"/>
              <a:ea typeface="ＭＳ ゴシック" pitchFamily="49" charset="-128"/>
            </a:rPr>
            <a:t>千円増加した。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熊本県産山村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診療所会計のみ赤字となっているが、これは診療所会計が普通会計に属し、一般会計からの繰入金を相殺しているためである。</a:t>
          </a:r>
        </a:p>
        <a:p>
          <a:r>
            <a:rPr kumimoji="1" lang="ja-JP" altLang="en-US" sz="1400">
              <a:latin typeface="ＭＳ ゴシック" pitchFamily="49" charset="-128"/>
              <a:ea typeface="ＭＳ ゴシック" pitchFamily="49" charset="-128"/>
            </a:rPr>
            <a:t>　一般会計は大きな黒字となっているが、これは地方交付税の追加交付などがあり、歳入が増加したことに要因がある。</a:t>
          </a:r>
        </a:p>
        <a:p>
          <a:r>
            <a:rPr kumimoji="1" lang="ja-JP" altLang="en-US" sz="1400">
              <a:latin typeface="ＭＳ ゴシック" pitchFamily="49" charset="-128"/>
              <a:ea typeface="ＭＳ ゴシック" pitchFamily="49" charset="-128"/>
            </a:rPr>
            <a:t>　標準財政規模比で一般会計のみ突出して黒字額が大きく、今後は中長期的な財政計画を立て、健全財政運営を実施していく。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R13" zoomScale="70" zoomScaleNormal="70" workbookViewId="0">
      <selection activeCell="E53" sqref="E53"/>
    </sheetView>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 thickBot="1" x14ac:dyDescent="0.25">
      <c r="B2" s="179" t="s">
        <v>81</v>
      </c>
      <c r="C2" s="179"/>
      <c r="D2" s="180"/>
    </row>
    <row r="3" spans="1:119" ht="18.75" customHeight="1" thickBot="1" x14ac:dyDescent="0.25">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2">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2762558</v>
      </c>
      <c r="BO4" s="410"/>
      <c r="BP4" s="410"/>
      <c r="BQ4" s="410"/>
      <c r="BR4" s="410"/>
      <c r="BS4" s="410"/>
      <c r="BT4" s="410"/>
      <c r="BU4" s="411"/>
      <c r="BV4" s="409">
        <v>2454642</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10.4</v>
      </c>
      <c r="CU4" s="416"/>
      <c r="CV4" s="416"/>
      <c r="CW4" s="416"/>
      <c r="CX4" s="416"/>
      <c r="CY4" s="416"/>
      <c r="CZ4" s="416"/>
      <c r="DA4" s="417"/>
      <c r="DB4" s="415">
        <v>1.9</v>
      </c>
      <c r="DC4" s="416"/>
      <c r="DD4" s="416"/>
      <c r="DE4" s="416"/>
      <c r="DF4" s="416"/>
      <c r="DG4" s="416"/>
      <c r="DH4" s="416"/>
      <c r="DI4" s="417"/>
    </row>
    <row r="5" spans="1:119" ht="18.75" customHeight="1" x14ac:dyDescent="0.2">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2613483</v>
      </c>
      <c r="BO5" s="447"/>
      <c r="BP5" s="447"/>
      <c r="BQ5" s="447"/>
      <c r="BR5" s="447"/>
      <c r="BS5" s="447"/>
      <c r="BT5" s="447"/>
      <c r="BU5" s="448"/>
      <c r="BV5" s="446">
        <v>2402963</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74.900000000000006</v>
      </c>
      <c r="CU5" s="444"/>
      <c r="CV5" s="444"/>
      <c r="CW5" s="444"/>
      <c r="CX5" s="444"/>
      <c r="CY5" s="444"/>
      <c r="CZ5" s="444"/>
      <c r="DA5" s="445"/>
      <c r="DB5" s="443">
        <v>87.9</v>
      </c>
      <c r="DC5" s="444"/>
      <c r="DD5" s="444"/>
      <c r="DE5" s="444"/>
      <c r="DF5" s="444"/>
      <c r="DG5" s="444"/>
      <c r="DH5" s="444"/>
      <c r="DI5" s="445"/>
    </row>
    <row r="6" spans="1:119" ht="18.75" customHeight="1" x14ac:dyDescent="0.2">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94</v>
      </c>
      <c r="AV6" s="479"/>
      <c r="AW6" s="479"/>
      <c r="AX6" s="479"/>
      <c r="AY6" s="480" t="s">
        <v>102</v>
      </c>
      <c r="AZ6" s="481"/>
      <c r="BA6" s="481"/>
      <c r="BB6" s="481"/>
      <c r="BC6" s="481"/>
      <c r="BD6" s="481"/>
      <c r="BE6" s="481"/>
      <c r="BF6" s="481"/>
      <c r="BG6" s="481"/>
      <c r="BH6" s="481"/>
      <c r="BI6" s="481"/>
      <c r="BJ6" s="481"/>
      <c r="BK6" s="481"/>
      <c r="BL6" s="481"/>
      <c r="BM6" s="482"/>
      <c r="BN6" s="446">
        <v>149075</v>
      </c>
      <c r="BO6" s="447"/>
      <c r="BP6" s="447"/>
      <c r="BQ6" s="447"/>
      <c r="BR6" s="447"/>
      <c r="BS6" s="447"/>
      <c r="BT6" s="447"/>
      <c r="BU6" s="448"/>
      <c r="BV6" s="446">
        <v>51679</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77.2</v>
      </c>
      <c r="CU6" s="484"/>
      <c r="CV6" s="484"/>
      <c r="CW6" s="484"/>
      <c r="CX6" s="484"/>
      <c r="CY6" s="484"/>
      <c r="CZ6" s="484"/>
      <c r="DA6" s="485"/>
      <c r="DB6" s="483">
        <v>90.3</v>
      </c>
      <c r="DC6" s="484"/>
      <c r="DD6" s="484"/>
      <c r="DE6" s="484"/>
      <c r="DF6" s="484"/>
      <c r="DG6" s="484"/>
      <c r="DH6" s="484"/>
      <c r="DI6" s="485"/>
    </row>
    <row r="7" spans="1:119" ht="18.75" customHeight="1" x14ac:dyDescent="0.2">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105</v>
      </c>
      <c r="AV7" s="479"/>
      <c r="AW7" s="479"/>
      <c r="AX7" s="479"/>
      <c r="AY7" s="480" t="s">
        <v>106</v>
      </c>
      <c r="AZ7" s="481"/>
      <c r="BA7" s="481"/>
      <c r="BB7" s="481"/>
      <c r="BC7" s="481"/>
      <c r="BD7" s="481"/>
      <c r="BE7" s="481"/>
      <c r="BF7" s="481"/>
      <c r="BG7" s="481"/>
      <c r="BH7" s="481"/>
      <c r="BI7" s="481"/>
      <c r="BJ7" s="481"/>
      <c r="BK7" s="481"/>
      <c r="BL7" s="481"/>
      <c r="BM7" s="482"/>
      <c r="BN7" s="446">
        <v>16016</v>
      </c>
      <c r="BO7" s="447"/>
      <c r="BP7" s="447"/>
      <c r="BQ7" s="447"/>
      <c r="BR7" s="447"/>
      <c r="BS7" s="447"/>
      <c r="BT7" s="447"/>
      <c r="BU7" s="448"/>
      <c r="BV7" s="446">
        <v>29402</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1279146</v>
      </c>
      <c r="CU7" s="447"/>
      <c r="CV7" s="447"/>
      <c r="CW7" s="447"/>
      <c r="CX7" s="447"/>
      <c r="CY7" s="447"/>
      <c r="CZ7" s="447"/>
      <c r="DA7" s="448"/>
      <c r="DB7" s="446">
        <v>1172770</v>
      </c>
      <c r="DC7" s="447"/>
      <c r="DD7" s="447"/>
      <c r="DE7" s="447"/>
      <c r="DF7" s="447"/>
      <c r="DG7" s="447"/>
      <c r="DH7" s="447"/>
      <c r="DI7" s="448"/>
    </row>
    <row r="8" spans="1:119" ht="18.75" customHeight="1" thickBot="1" x14ac:dyDescent="0.25">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109</v>
      </c>
      <c r="AV8" s="479"/>
      <c r="AW8" s="479"/>
      <c r="AX8" s="479"/>
      <c r="AY8" s="480" t="s">
        <v>110</v>
      </c>
      <c r="AZ8" s="481"/>
      <c r="BA8" s="481"/>
      <c r="BB8" s="481"/>
      <c r="BC8" s="481"/>
      <c r="BD8" s="481"/>
      <c r="BE8" s="481"/>
      <c r="BF8" s="481"/>
      <c r="BG8" s="481"/>
      <c r="BH8" s="481"/>
      <c r="BI8" s="481"/>
      <c r="BJ8" s="481"/>
      <c r="BK8" s="481"/>
      <c r="BL8" s="481"/>
      <c r="BM8" s="482"/>
      <c r="BN8" s="446">
        <v>133059</v>
      </c>
      <c r="BO8" s="447"/>
      <c r="BP8" s="447"/>
      <c r="BQ8" s="447"/>
      <c r="BR8" s="447"/>
      <c r="BS8" s="447"/>
      <c r="BT8" s="447"/>
      <c r="BU8" s="448"/>
      <c r="BV8" s="446">
        <v>22277</v>
      </c>
      <c r="BW8" s="447"/>
      <c r="BX8" s="447"/>
      <c r="BY8" s="447"/>
      <c r="BZ8" s="447"/>
      <c r="CA8" s="447"/>
      <c r="CB8" s="447"/>
      <c r="CC8" s="448"/>
      <c r="CD8" s="449" t="s">
        <v>111</v>
      </c>
      <c r="CE8" s="450"/>
      <c r="CF8" s="450"/>
      <c r="CG8" s="450"/>
      <c r="CH8" s="450"/>
      <c r="CI8" s="450"/>
      <c r="CJ8" s="450"/>
      <c r="CK8" s="450"/>
      <c r="CL8" s="450"/>
      <c r="CM8" s="450"/>
      <c r="CN8" s="450"/>
      <c r="CO8" s="450"/>
      <c r="CP8" s="450"/>
      <c r="CQ8" s="450"/>
      <c r="CR8" s="450"/>
      <c r="CS8" s="451"/>
      <c r="CT8" s="486">
        <v>0.16</v>
      </c>
      <c r="CU8" s="487"/>
      <c r="CV8" s="487"/>
      <c r="CW8" s="487"/>
      <c r="CX8" s="487"/>
      <c r="CY8" s="487"/>
      <c r="CZ8" s="487"/>
      <c r="DA8" s="488"/>
      <c r="DB8" s="486">
        <v>0.17</v>
      </c>
      <c r="DC8" s="487"/>
      <c r="DD8" s="487"/>
      <c r="DE8" s="487"/>
      <c r="DF8" s="487"/>
      <c r="DG8" s="487"/>
      <c r="DH8" s="487"/>
      <c r="DI8" s="488"/>
    </row>
    <row r="9" spans="1:119" ht="18.75" customHeight="1" thickBot="1" x14ac:dyDescent="0.25">
      <c r="A9" s="178"/>
      <c r="B9" s="440" t="s">
        <v>112</v>
      </c>
      <c r="C9" s="441"/>
      <c r="D9" s="441"/>
      <c r="E9" s="441"/>
      <c r="F9" s="441"/>
      <c r="G9" s="441"/>
      <c r="H9" s="441"/>
      <c r="I9" s="441"/>
      <c r="J9" s="441"/>
      <c r="K9" s="489"/>
      <c r="L9" s="490" t="s">
        <v>113</v>
      </c>
      <c r="M9" s="491"/>
      <c r="N9" s="491"/>
      <c r="O9" s="491"/>
      <c r="P9" s="491"/>
      <c r="Q9" s="492"/>
      <c r="R9" s="493">
        <v>1382</v>
      </c>
      <c r="S9" s="494"/>
      <c r="T9" s="494"/>
      <c r="U9" s="494"/>
      <c r="V9" s="495"/>
      <c r="W9" s="403" t="s">
        <v>114</v>
      </c>
      <c r="X9" s="404"/>
      <c r="Y9" s="404"/>
      <c r="Z9" s="404"/>
      <c r="AA9" s="404"/>
      <c r="AB9" s="404"/>
      <c r="AC9" s="404"/>
      <c r="AD9" s="404"/>
      <c r="AE9" s="404"/>
      <c r="AF9" s="404"/>
      <c r="AG9" s="404"/>
      <c r="AH9" s="404"/>
      <c r="AI9" s="404"/>
      <c r="AJ9" s="404"/>
      <c r="AK9" s="404"/>
      <c r="AL9" s="405"/>
      <c r="AM9" s="475" t="s">
        <v>115</v>
      </c>
      <c r="AN9" s="476"/>
      <c r="AO9" s="476"/>
      <c r="AP9" s="476"/>
      <c r="AQ9" s="476"/>
      <c r="AR9" s="476"/>
      <c r="AS9" s="476"/>
      <c r="AT9" s="477"/>
      <c r="AU9" s="478" t="s">
        <v>116</v>
      </c>
      <c r="AV9" s="479"/>
      <c r="AW9" s="479"/>
      <c r="AX9" s="479"/>
      <c r="AY9" s="480" t="s">
        <v>117</v>
      </c>
      <c r="AZ9" s="481"/>
      <c r="BA9" s="481"/>
      <c r="BB9" s="481"/>
      <c r="BC9" s="481"/>
      <c r="BD9" s="481"/>
      <c r="BE9" s="481"/>
      <c r="BF9" s="481"/>
      <c r="BG9" s="481"/>
      <c r="BH9" s="481"/>
      <c r="BI9" s="481"/>
      <c r="BJ9" s="481"/>
      <c r="BK9" s="481"/>
      <c r="BL9" s="481"/>
      <c r="BM9" s="482"/>
      <c r="BN9" s="446">
        <v>110782</v>
      </c>
      <c r="BO9" s="447"/>
      <c r="BP9" s="447"/>
      <c r="BQ9" s="447"/>
      <c r="BR9" s="447"/>
      <c r="BS9" s="447"/>
      <c r="BT9" s="447"/>
      <c r="BU9" s="448"/>
      <c r="BV9" s="446">
        <v>-54814</v>
      </c>
      <c r="BW9" s="447"/>
      <c r="BX9" s="447"/>
      <c r="BY9" s="447"/>
      <c r="BZ9" s="447"/>
      <c r="CA9" s="447"/>
      <c r="CB9" s="447"/>
      <c r="CC9" s="448"/>
      <c r="CD9" s="449" t="s">
        <v>118</v>
      </c>
      <c r="CE9" s="450"/>
      <c r="CF9" s="450"/>
      <c r="CG9" s="450"/>
      <c r="CH9" s="450"/>
      <c r="CI9" s="450"/>
      <c r="CJ9" s="450"/>
      <c r="CK9" s="450"/>
      <c r="CL9" s="450"/>
      <c r="CM9" s="450"/>
      <c r="CN9" s="450"/>
      <c r="CO9" s="450"/>
      <c r="CP9" s="450"/>
      <c r="CQ9" s="450"/>
      <c r="CR9" s="450"/>
      <c r="CS9" s="451"/>
      <c r="CT9" s="443">
        <v>12.8</v>
      </c>
      <c r="CU9" s="444"/>
      <c r="CV9" s="444"/>
      <c r="CW9" s="444"/>
      <c r="CX9" s="444"/>
      <c r="CY9" s="444"/>
      <c r="CZ9" s="444"/>
      <c r="DA9" s="445"/>
      <c r="DB9" s="443">
        <v>14</v>
      </c>
      <c r="DC9" s="444"/>
      <c r="DD9" s="444"/>
      <c r="DE9" s="444"/>
      <c r="DF9" s="444"/>
      <c r="DG9" s="444"/>
      <c r="DH9" s="444"/>
      <c r="DI9" s="445"/>
    </row>
    <row r="10" spans="1:119" ht="18.75" customHeight="1" thickBot="1" x14ac:dyDescent="0.25">
      <c r="A10" s="178"/>
      <c r="B10" s="440"/>
      <c r="C10" s="441"/>
      <c r="D10" s="441"/>
      <c r="E10" s="441"/>
      <c r="F10" s="441"/>
      <c r="G10" s="441"/>
      <c r="H10" s="441"/>
      <c r="I10" s="441"/>
      <c r="J10" s="441"/>
      <c r="K10" s="489"/>
      <c r="L10" s="496" t="s">
        <v>119</v>
      </c>
      <c r="M10" s="476"/>
      <c r="N10" s="476"/>
      <c r="O10" s="476"/>
      <c r="P10" s="476"/>
      <c r="Q10" s="477"/>
      <c r="R10" s="497">
        <v>1510</v>
      </c>
      <c r="S10" s="498"/>
      <c r="T10" s="498"/>
      <c r="U10" s="498"/>
      <c r="V10" s="499"/>
      <c r="W10" s="434"/>
      <c r="X10" s="435"/>
      <c r="Y10" s="435"/>
      <c r="Z10" s="435"/>
      <c r="AA10" s="435"/>
      <c r="AB10" s="435"/>
      <c r="AC10" s="435"/>
      <c r="AD10" s="435"/>
      <c r="AE10" s="435"/>
      <c r="AF10" s="435"/>
      <c r="AG10" s="435"/>
      <c r="AH10" s="435"/>
      <c r="AI10" s="435"/>
      <c r="AJ10" s="435"/>
      <c r="AK10" s="435"/>
      <c r="AL10" s="438"/>
      <c r="AM10" s="475" t="s">
        <v>120</v>
      </c>
      <c r="AN10" s="476"/>
      <c r="AO10" s="476"/>
      <c r="AP10" s="476"/>
      <c r="AQ10" s="476"/>
      <c r="AR10" s="476"/>
      <c r="AS10" s="476"/>
      <c r="AT10" s="477"/>
      <c r="AU10" s="478" t="s">
        <v>121</v>
      </c>
      <c r="AV10" s="479"/>
      <c r="AW10" s="479"/>
      <c r="AX10" s="479"/>
      <c r="AY10" s="480" t="s">
        <v>122</v>
      </c>
      <c r="AZ10" s="481"/>
      <c r="BA10" s="481"/>
      <c r="BB10" s="481"/>
      <c r="BC10" s="481"/>
      <c r="BD10" s="481"/>
      <c r="BE10" s="481"/>
      <c r="BF10" s="481"/>
      <c r="BG10" s="481"/>
      <c r="BH10" s="481"/>
      <c r="BI10" s="481"/>
      <c r="BJ10" s="481"/>
      <c r="BK10" s="481"/>
      <c r="BL10" s="481"/>
      <c r="BM10" s="482"/>
      <c r="BN10" s="446">
        <v>144125</v>
      </c>
      <c r="BO10" s="447"/>
      <c r="BP10" s="447"/>
      <c r="BQ10" s="447"/>
      <c r="BR10" s="447"/>
      <c r="BS10" s="447"/>
      <c r="BT10" s="447"/>
      <c r="BU10" s="448"/>
      <c r="BV10" s="446">
        <v>39200</v>
      </c>
      <c r="BW10" s="447"/>
      <c r="BX10" s="447"/>
      <c r="BY10" s="447"/>
      <c r="BZ10" s="447"/>
      <c r="CA10" s="447"/>
      <c r="CB10" s="447"/>
      <c r="CC10" s="448"/>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0"/>
      <c r="C11" s="441"/>
      <c r="D11" s="441"/>
      <c r="E11" s="441"/>
      <c r="F11" s="441"/>
      <c r="G11" s="441"/>
      <c r="H11" s="441"/>
      <c r="I11" s="441"/>
      <c r="J11" s="441"/>
      <c r="K11" s="489"/>
      <c r="L11" s="500" t="s">
        <v>124</v>
      </c>
      <c r="M11" s="501"/>
      <c r="N11" s="501"/>
      <c r="O11" s="501"/>
      <c r="P11" s="501"/>
      <c r="Q11" s="502"/>
      <c r="R11" s="503" t="s">
        <v>125</v>
      </c>
      <c r="S11" s="504"/>
      <c r="T11" s="504"/>
      <c r="U11" s="504"/>
      <c r="V11" s="505"/>
      <c r="W11" s="434"/>
      <c r="X11" s="435"/>
      <c r="Y11" s="435"/>
      <c r="Z11" s="435"/>
      <c r="AA11" s="435"/>
      <c r="AB11" s="435"/>
      <c r="AC11" s="435"/>
      <c r="AD11" s="435"/>
      <c r="AE11" s="435"/>
      <c r="AF11" s="435"/>
      <c r="AG11" s="435"/>
      <c r="AH11" s="435"/>
      <c r="AI11" s="435"/>
      <c r="AJ11" s="435"/>
      <c r="AK11" s="435"/>
      <c r="AL11" s="438"/>
      <c r="AM11" s="475" t="s">
        <v>126</v>
      </c>
      <c r="AN11" s="476"/>
      <c r="AO11" s="476"/>
      <c r="AP11" s="476"/>
      <c r="AQ11" s="476"/>
      <c r="AR11" s="476"/>
      <c r="AS11" s="476"/>
      <c r="AT11" s="477"/>
      <c r="AU11" s="478" t="s">
        <v>127</v>
      </c>
      <c r="AV11" s="479"/>
      <c r="AW11" s="479"/>
      <c r="AX11" s="479"/>
      <c r="AY11" s="480" t="s">
        <v>128</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129</v>
      </c>
      <c r="CE11" s="450"/>
      <c r="CF11" s="450"/>
      <c r="CG11" s="450"/>
      <c r="CH11" s="450"/>
      <c r="CI11" s="450"/>
      <c r="CJ11" s="450"/>
      <c r="CK11" s="450"/>
      <c r="CL11" s="450"/>
      <c r="CM11" s="450"/>
      <c r="CN11" s="450"/>
      <c r="CO11" s="450"/>
      <c r="CP11" s="450"/>
      <c r="CQ11" s="450"/>
      <c r="CR11" s="450"/>
      <c r="CS11" s="451"/>
      <c r="CT11" s="486" t="s">
        <v>130</v>
      </c>
      <c r="CU11" s="487"/>
      <c r="CV11" s="487"/>
      <c r="CW11" s="487"/>
      <c r="CX11" s="487"/>
      <c r="CY11" s="487"/>
      <c r="CZ11" s="487"/>
      <c r="DA11" s="488"/>
      <c r="DB11" s="486" t="s">
        <v>130</v>
      </c>
      <c r="DC11" s="487"/>
      <c r="DD11" s="487"/>
      <c r="DE11" s="487"/>
      <c r="DF11" s="487"/>
      <c r="DG11" s="487"/>
      <c r="DH11" s="487"/>
      <c r="DI11" s="488"/>
    </row>
    <row r="12" spans="1:119" ht="18.75" customHeight="1" x14ac:dyDescent="0.2">
      <c r="A12" s="178"/>
      <c r="B12" s="506" t="s">
        <v>131</v>
      </c>
      <c r="C12" s="507"/>
      <c r="D12" s="507"/>
      <c r="E12" s="507"/>
      <c r="F12" s="507"/>
      <c r="G12" s="507"/>
      <c r="H12" s="507"/>
      <c r="I12" s="507"/>
      <c r="J12" s="507"/>
      <c r="K12" s="508"/>
      <c r="L12" s="515" t="s">
        <v>132</v>
      </c>
      <c r="M12" s="516"/>
      <c r="N12" s="516"/>
      <c r="O12" s="516"/>
      <c r="P12" s="516"/>
      <c r="Q12" s="517"/>
      <c r="R12" s="518">
        <v>1416</v>
      </c>
      <c r="S12" s="519"/>
      <c r="T12" s="519"/>
      <c r="U12" s="519"/>
      <c r="V12" s="520"/>
      <c r="W12" s="521" t="s">
        <v>1</v>
      </c>
      <c r="X12" s="479"/>
      <c r="Y12" s="479"/>
      <c r="Z12" s="479"/>
      <c r="AA12" s="479"/>
      <c r="AB12" s="522"/>
      <c r="AC12" s="523" t="s">
        <v>133</v>
      </c>
      <c r="AD12" s="524"/>
      <c r="AE12" s="524"/>
      <c r="AF12" s="524"/>
      <c r="AG12" s="525"/>
      <c r="AH12" s="523" t="s">
        <v>134</v>
      </c>
      <c r="AI12" s="524"/>
      <c r="AJ12" s="524"/>
      <c r="AK12" s="524"/>
      <c r="AL12" s="526"/>
      <c r="AM12" s="475" t="s">
        <v>135</v>
      </c>
      <c r="AN12" s="476"/>
      <c r="AO12" s="476"/>
      <c r="AP12" s="476"/>
      <c r="AQ12" s="476"/>
      <c r="AR12" s="476"/>
      <c r="AS12" s="476"/>
      <c r="AT12" s="477"/>
      <c r="AU12" s="478" t="s">
        <v>136</v>
      </c>
      <c r="AV12" s="479"/>
      <c r="AW12" s="479"/>
      <c r="AX12" s="479"/>
      <c r="AY12" s="480" t="s">
        <v>137</v>
      </c>
      <c r="AZ12" s="481"/>
      <c r="BA12" s="481"/>
      <c r="BB12" s="481"/>
      <c r="BC12" s="481"/>
      <c r="BD12" s="481"/>
      <c r="BE12" s="481"/>
      <c r="BF12" s="481"/>
      <c r="BG12" s="481"/>
      <c r="BH12" s="481"/>
      <c r="BI12" s="481"/>
      <c r="BJ12" s="481"/>
      <c r="BK12" s="481"/>
      <c r="BL12" s="481"/>
      <c r="BM12" s="482"/>
      <c r="BN12" s="446">
        <v>100000</v>
      </c>
      <c r="BO12" s="447"/>
      <c r="BP12" s="447"/>
      <c r="BQ12" s="447"/>
      <c r="BR12" s="447"/>
      <c r="BS12" s="447"/>
      <c r="BT12" s="447"/>
      <c r="BU12" s="448"/>
      <c r="BV12" s="446">
        <v>0</v>
      </c>
      <c r="BW12" s="447"/>
      <c r="BX12" s="447"/>
      <c r="BY12" s="447"/>
      <c r="BZ12" s="447"/>
      <c r="CA12" s="447"/>
      <c r="CB12" s="447"/>
      <c r="CC12" s="448"/>
      <c r="CD12" s="449" t="s">
        <v>138</v>
      </c>
      <c r="CE12" s="450"/>
      <c r="CF12" s="450"/>
      <c r="CG12" s="450"/>
      <c r="CH12" s="450"/>
      <c r="CI12" s="450"/>
      <c r="CJ12" s="450"/>
      <c r="CK12" s="450"/>
      <c r="CL12" s="450"/>
      <c r="CM12" s="450"/>
      <c r="CN12" s="450"/>
      <c r="CO12" s="450"/>
      <c r="CP12" s="450"/>
      <c r="CQ12" s="450"/>
      <c r="CR12" s="450"/>
      <c r="CS12" s="451"/>
      <c r="CT12" s="486" t="s">
        <v>139</v>
      </c>
      <c r="CU12" s="487"/>
      <c r="CV12" s="487"/>
      <c r="CW12" s="487"/>
      <c r="CX12" s="487"/>
      <c r="CY12" s="487"/>
      <c r="CZ12" s="487"/>
      <c r="DA12" s="488"/>
      <c r="DB12" s="486" t="s">
        <v>139</v>
      </c>
      <c r="DC12" s="487"/>
      <c r="DD12" s="487"/>
      <c r="DE12" s="487"/>
      <c r="DF12" s="487"/>
      <c r="DG12" s="487"/>
      <c r="DH12" s="487"/>
      <c r="DI12" s="488"/>
    </row>
    <row r="13" spans="1:119" ht="18.75" customHeight="1" x14ac:dyDescent="0.2">
      <c r="A13" s="178"/>
      <c r="B13" s="509"/>
      <c r="C13" s="510"/>
      <c r="D13" s="510"/>
      <c r="E13" s="510"/>
      <c r="F13" s="510"/>
      <c r="G13" s="510"/>
      <c r="H13" s="510"/>
      <c r="I13" s="510"/>
      <c r="J13" s="510"/>
      <c r="K13" s="511"/>
      <c r="L13" s="187"/>
      <c r="M13" s="537" t="s">
        <v>140</v>
      </c>
      <c r="N13" s="538"/>
      <c r="O13" s="538"/>
      <c r="P13" s="538"/>
      <c r="Q13" s="539"/>
      <c r="R13" s="530">
        <v>1379</v>
      </c>
      <c r="S13" s="531"/>
      <c r="T13" s="531"/>
      <c r="U13" s="531"/>
      <c r="V13" s="532"/>
      <c r="W13" s="462" t="s">
        <v>141</v>
      </c>
      <c r="X13" s="463"/>
      <c r="Y13" s="463"/>
      <c r="Z13" s="463"/>
      <c r="AA13" s="463"/>
      <c r="AB13" s="453"/>
      <c r="AC13" s="497">
        <v>336</v>
      </c>
      <c r="AD13" s="498"/>
      <c r="AE13" s="498"/>
      <c r="AF13" s="498"/>
      <c r="AG13" s="540"/>
      <c r="AH13" s="497">
        <v>319</v>
      </c>
      <c r="AI13" s="498"/>
      <c r="AJ13" s="498"/>
      <c r="AK13" s="498"/>
      <c r="AL13" s="499"/>
      <c r="AM13" s="475" t="s">
        <v>142</v>
      </c>
      <c r="AN13" s="476"/>
      <c r="AO13" s="476"/>
      <c r="AP13" s="476"/>
      <c r="AQ13" s="476"/>
      <c r="AR13" s="476"/>
      <c r="AS13" s="476"/>
      <c r="AT13" s="477"/>
      <c r="AU13" s="478" t="s">
        <v>143</v>
      </c>
      <c r="AV13" s="479"/>
      <c r="AW13" s="479"/>
      <c r="AX13" s="479"/>
      <c r="AY13" s="480" t="s">
        <v>144</v>
      </c>
      <c r="AZ13" s="481"/>
      <c r="BA13" s="481"/>
      <c r="BB13" s="481"/>
      <c r="BC13" s="481"/>
      <c r="BD13" s="481"/>
      <c r="BE13" s="481"/>
      <c r="BF13" s="481"/>
      <c r="BG13" s="481"/>
      <c r="BH13" s="481"/>
      <c r="BI13" s="481"/>
      <c r="BJ13" s="481"/>
      <c r="BK13" s="481"/>
      <c r="BL13" s="481"/>
      <c r="BM13" s="482"/>
      <c r="BN13" s="446">
        <v>154907</v>
      </c>
      <c r="BO13" s="447"/>
      <c r="BP13" s="447"/>
      <c r="BQ13" s="447"/>
      <c r="BR13" s="447"/>
      <c r="BS13" s="447"/>
      <c r="BT13" s="447"/>
      <c r="BU13" s="448"/>
      <c r="BV13" s="446">
        <v>-15614</v>
      </c>
      <c r="BW13" s="447"/>
      <c r="BX13" s="447"/>
      <c r="BY13" s="447"/>
      <c r="BZ13" s="447"/>
      <c r="CA13" s="447"/>
      <c r="CB13" s="447"/>
      <c r="CC13" s="448"/>
      <c r="CD13" s="449" t="s">
        <v>145</v>
      </c>
      <c r="CE13" s="450"/>
      <c r="CF13" s="450"/>
      <c r="CG13" s="450"/>
      <c r="CH13" s="450"/>
      <c r="CI13" s="450"/>
      <c r="CJ13" s="450"/>
      <c r="CK13" s="450"/>
      <c r="CL13" s="450"/>
      <c r="CM13" s="450"/>
      <c r="CN13" s="450"/>
      <c r="CO13" s="450"/>
      <c r="CP13" s="450"/>
      <c r="CQ13" s="450"/>
      <c r="CR13" s="450"/>
      <c r="CS13" s="451"/>
      <c r="CT13" s="443">
        <v>7.1</v>
      </c>
      <c r="CU13" s="444"/>
      <c r="CV13" s="444"/>
      <c r="CW13" s="444"/>
      <c r="CX13" s="444"/>
      <c r="CY13" s="444"/>
      <c r="CZ13" s="444"/>
      <c r="DA13" s="445"/>
      <c r="DB13" s="443">
        <v>7.5</v>
      </c>
      <c r="DC13" s="444"/>
      <c r="DD13" s="444"/>
      <c r="DE13" s="444"/>
      <c r="DF13" s="444"/>
      <c r="DG13" s="444"/>
      <c r="DH13" s="444"/>
      <c r="DI13" s="445"/>
    </row>
    <row r="14" spans="1:119" ht="18.75" customHeight="1" thickBot="1" x14ac:dyDescent="0.25">
      <c r="A14" s="178"/>
      <c r="B14" s="509"/>
      <c r="C14" s="510"/>
      <c r="D14" s="510"/>
      <c r="E14" s="510"/>
      <c r="F14" s="510"/>
      <c r="G14" s="510"/>
      <c r="H14" s="510"/>
      <c r="I14" s="510"/>
      <c r="J14" s="510"/>
      <c r="K14" s="511"/>
      <c r="L14" s="527" t="s">
        <v>146</v>
      </c>
      <c r="M14" s="528"/>
      <c r="N14" s="528"/>
      <c r="O14" s="528"/>
      <c r="P14" s="528"/>
      <c r="Q14" s="529"/>
      <c r="R14" s="530">
        <v>1442</v>
      </c>
      <c r="S14" s="531"/>
      <c r="T14" s="531"/>
      <c r="U14" s="531"/>
      <c r="V14" s="532"/>
      <c r="W14" s="436"/>
      <c r="X14" s="437"/>
      <c r="Y14" s="437"/>
      <c r="Z14" s="437"/>
      <c r="AA14" s="437"/>
      <c r="AB14" s="426"/>
      <c r="AC14" s="533">
        <v>41.5</v>
      </c>
      <c r="AD14" s="534"/>
      <c r="AE14" s="534"/>
      <c r="AF14" s="534"/>
      <c r="AG14" s="535"/>
      <c r="AH14" s="533">
        <v>38.799999999999997</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147</v>
      </c>
      <c r="CE14" s="542"/>
      <c r="CF14" s="542"/>
      <c r="CG14" s="542"/>
      <c r="CH14" s="542"/>
      <c r="CI14" s="542"/>
      <c r="CJ14" s="542"/>
      <c r="CK14" s="542"/>
      <c r="CL14" s="542"/>
      <c r="CM14" s="542"/>
      <c r="CN14" s="542"/>
      <c r="CO14" s="542"/>
      <c r="CP14" s="542"/>
      <c r="CQ14" s="542"/>
      <c r="CR14" s="542"/>
      <c r="CS14" s="543"/>
      <c r="CT14" s="544" t="s">
        <v>139</v>
      </c>
      <c r="CU14" s="545"/>
      <c r="CV14" s="545"/>
      <c r="CW14" s="545"/>
      <c r="CX14" s="545"/>
      <c r="CY14" s="545"/>
      <c r="CZ14" s="545"/>
      <c r="DA14" s="546"/>
      <c r="DB14" s="544" t="s">
        <v>139</v>
      </c>
      <c r="DC14" s="545"/>
      <c r="DD14" s="545"/>
      <c r="DE14" s="545"/>
      <c r="DF14" s="545"/>
      <c r="DG14" s="545"/>
      <c r="DH14" s="545"/>
      <c r="DI14" s="546"/>
    </row>
    <row r="15" spans="1:119" ht="18.75" customHeight="1" x14ac:dyDescent="0.2">
      <c r="A15" s="178"/>
      <c r="B15" s="509"/>
      <c r="C15" s="510"/>
      <c r="D15" s="510"/>
      <c r="E15" s="510"/>
      <c r="F15" s="510"/>
      <c r="G15" s="510"/>
      <c r="H15" s="510"/>
      <c r="I15" s="510"/>
      <c r="J15" s="510"/>
      <c r="K15" s="511"/>
      <c r="L15" s="187"/>
      <c r="M15" s="537" t="s">
        <v>140</v>
      </c>
      <c r="N15" s="538"/>
      <c r="O15" s="538"/>
      <c r="P15" s="538"/>
      <c r="Q15" s="539"/>
      <c r="R15" s="530">
        <v>1404</v>
      </c>
      <c r="S15" s="531"/>
      <c r="T15" s="531"/>
      <c r="U15" s="531"/>
      <c r="V15" s="532"/>
      <c r="W15" s="462" t="s">
        <v>148</v>
      </c>
      <c r="X15" s="463"/>
      <c r="Y15" s="463"/>
      <c r="Z15" s="463"/>
      <c r="AA15" s="463"/>
      <c r="AB15" s="453"/>
      <c r="AC15" s="497">
        <v>112</v>
      </c>
      <c r="AD15" s="498"/>
      <c r="AE15" s="498"/>
      <c r="AF15" s="498"/>
      <c r="AG15" s="540"/>
      <c r="AH15" s="497">
        <v>114</v>
      </c>
      <c r="AI15" s="498"/>
      <c r="AJ15" s="498"/>
      <c r="AK15" s="498"/>
      <c r="AL15" s="499"/>
      <c r="AM15" s="475"/>
      <c r="AN15" s="476"/>
      <c r="AO15" s="476"/>
      <c r="AP15" s="476"/>
      <c r="AQ15" s="476"/>
      <c r="AR15" s="476"/>
      <c r="AS15" s="476"/>
      <c r="AT15" s="477"/>
      <c r="AU15" s="478"/>
      <c r="AV15" s="479"/>
      <c r="AW15" s="479"/>
      <c r="AX15" s="479"/>
      <c r="AY15" s="406" t="s">
        <v>149</v>
      </c>
      <c r="AZ15" s="407"/>
      <c r="BA15" s="407"/>
      <c r="BB15" s="407"/>
      <c r="BC15" s="407"/>
      <c r="BD15" s="407"/>
      <c r="BE15" s="407"/>
      <c r="BF15" s="407"/>
      <c r="BG15" s="407"/>
      <c r="BH15" s="407"/>
      <c r="BI15" s="407"/>
      <c r="BJ15" s="407"/>
      <c r="BK15" s="407"/>
      <c r="BL15" s="407"/>
      <c r="BM15" s="408"/>
      <c r="BN15" s="409">
        <v>181963</v>
      </c>
      <c r="BO15" s="410"/>
      <c r="BP15" s="410"/>
      <c r="BQ15" s="410"/>
      <c r="BR15" s="410"/>
      <c r="BS15" s="410"/>
      <c r="BT15" s="410"/>
      <c r="BU15" s="411"/>
      <c r="BV15" s="409">
        <v>185307</v>
      </c>
      <c r="BW15" s="410"/>
      <c r="BX15" s="410"/>
      <c r="BY15" s="410"/>
      <c r="BZ15" s="410"/>
      <c r="CA15" s="410"/>
      <c r="CB15" s="410"/>
      <c r="CC15" s="411"/>
      <c r="CD15" s="547" t="s">
        <v>150</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09"/>
      <c r="C16" s="510"/>
      <c r="D16" s="510"/>
      <c r="E16" s="510"/>
      <c r="F16" s="510"/>
      <c r="G16" s="510"/>
      <c r="H16" s="510"/>
      <c r="I16" s="510"/>
      <c r="J16" s="510"/>
      <c r="K16" s="511"/>
      <c r="L16" s="527" t="s">
        <v>151</v>
      </c>
      <c r="M16" s="550"/>
      <c r="N16" s="550"/>
      <c r="O16" s="550"/>
      <c r="P16" s="550"/>
      <c r="Q16" s="551"/>
      <c r="R16" s="552" t="s">
        <v>152</v>
      </c>
      <c r="S16" s="553"/>
      <c r="T16" s="553"/>
      <c r="U16" s="553"/>
      <c r="V16" s="554"/>
      <c r="W16" s="436"/>
      <c r="X16" s="437"/>
      <c r="Y16" s="437"/>
      <c r="Z16" s="437"/>
      <c r="AA16" s="437"/>
      <c r="AB16" s="426"/>
      <c r="AC16" s="533">
        <v>13.8</v>
      </c>
      <c r="AD16" s="534"/>
      <c r="AE16" s="534"/>
      <c r="AF16" s="534"/>
      <c r="AG16" s="535"/>
      <c r="AH16" s="533">
        <v>13.9</v>
      </c>
      <c r="AI16" s="534"/>
      <c r="AJ16" s="534"/>
      <c r="AK16" s="534"/>
      <c r="AL16" s="536"/>
      <c r="AM16" s="475"/>
      <c r="AN16" s="476"/>
      <c r="AO16" s="476"/>
      <c r="AP16" s="476"/>
      <c r="AQ16" s="476"/>
      <c r="AR16" s="476"/>
      <c r="AS16" s="476"/>
      <c r="AT16" s="477"/>
      <c r="AU16" s="478"/>
      <c r="AV16" s="479"/>
      <c r="AW16" s="479"/>
      <c r="AX16" s="479"/>
      <c r="AY16" s="480" t="s">
        <v>153</v>
      </c>
      <c r="AZ16" s="481"/>
      <c r="BA16" s="481"/>
      <c r="BB16" s="481"/>
      <c r="BC16" s="481"/>
      <c r="BD16" s="481"/>
      <c r="BE16" s="481"/>
      <c r="BF16" s="481"/>
      <c r="BG16" s="481"/>
      <c r="BH16" s="481"/>
      <c r="BI16" s="481"/>
      <c r="BJ16" s="481"/>
      <c r="BK16" s="481"/>
      <c r="BL16" s="481"/>
      <c r="BM16" s="482"/>
      <c r="BN16" s="446">
        <v>1203970</v>
      </c>
      <c r="BO16" s="447"/>
      <c r="BP16" s="447"/>
      <c r="BQ16" s="447"/>
      <c r="BR16" s="447"/>
      <c r="BS16" s="447"/>
      <c r="BT16" s="447"/>
      <c r="BU16" s="448"/>
      <c r="BV16" s="446">
        <v>1106118</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5">
      <c r="A17" s="178"/>
      <c r="B17" s="512"/>
      <c r="C17" s="513"/>
      <c r="D17" s="513"/>
      <c r="E17" s="513"/>
      <c r="F17" s="513"/>
      <c r="G17" s="513"/>
      <c r="H17" s="513"/>
      <c r="I17" s="513"/>
      <c r="J17" s="513"/>
      <c r="K17" s="514"/>
      <c r="L17" s="192"/>
      <c r="M17" s="557" t="s">
        <v>154</v>
      </c>
      <c r="N17" s="558"/>
      <c r="O17" s="558"/>
      <c r="P17" s="558"/>
      <c r="Q17" s="559"/>
      <c r="R17" s="552" t="s">
        <v>152</v>
      </c>
      <c r="S17" s="553"/>
      <c r="T17" s="553"/>
      <c r="U17" s="553"/>
      <c r="V17" s="554"/>
      <c r="W17" s="462" t="s">
        <v>155</v>
      </c>
      <c r="X17" s="463"/>
      <c r="Y17" s="463"/>
      <c r="Z17" s="463"/>
      <c r="AA17" s="463"/>
      <c r="AB17" s="453"/>
      <c r="AC17" s="497">
        <v>361</v>
      </c>
      <c r="AD17" s="498"/>
      <c r="AE17" s="498"/>
      <c r="AF17" s="498"/>
      <c r="AG17" s="540"/>
      <c r="AH17" s="497">
        <v>389</v>
      </c>
      <c r="AI17" s="498"/>
      <c r="AJ17" s="498"/>
      <c r="AK17" s="498"/>
      <c r="AL17" s="499"/>
      <c r="AM17" s="475"/>
      <c r="AN17" s="476"/>
      <c r="AO17" s="476"/>
      <c r="AP17" s="476"/>
      <c r="AQ17" s="476"/>
      <c r="AR17" s="476"/>
      <c r="AS17" s="476"/>
      <c r="AT17" s="477"/>
      <c r="AU17" s="478"/>
      <c r="AV17" s="479"/>
      <c r="AW17" s="479"/>
      <c r="AX17" s="479"/>
      <c r="AY17" s="480" t="s">
        <v>156</v>
      </c>
      <c r="AZ17" s="481"/>
      <c r="BA17" s="481"/>
      <c r="BB17" s="481"/>
      <c r="BC17" s="481"/>
      <c r="BD17" s="481"/>
      <c r="BE17" s="481"/>
      <c r="BF17" s="481"/>
      <c r="BG17" s="481"/>
      <c r="BH17" s="481"/>
      <c r="BI17" s="481"/>
      <c r="BJ17" s="481"/>
      <c r="BK17" s="481"/>
      <c r="BL17" s="481"/>
      <c r="BM17" s="482"/>
      <c r="BN17" s="446">
        <v>217196</v>
      </c>
      <c r="BO17" s="447"/>
      <c r="BP17" s="447"/>
      <c r="BQ17" s="447"/>
      <c r="BR17" s="447"/>
      <c r="BS17" s="447"/>
      <c r="BT17" s="447"/>
      <c r="BU17" s="448"/>
      <c r="BV17" s="446">
        <v>222102</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5">
      <c r="A18" s="178"/>
      <c r="B18" s="568" t="s">
        <v>157</v>
      </c>
      <c r="C18" s="489"/>
      <c r="D18" s="489"/>
      <c r="E18" s="569"/>
      <c r="F18" s="569"/>
      <c r="G18" s="569"/>
      <c r="H18" s="569"/>
      <c r="I18" s="569"/>
      <c r="J18" s="569"/>
      <c r="K18" s="569"/>
      <c r="L18" s="570">
        <v>60.81</v>
      </c>
      <c r="M18" s="570"/>
      <c r="N18" s="570"/>
      <c r="O18" s="570"/>
      <c r="P18" s="570"/>
      <c r="Q18" s="570"/>
      <c r="R18" s="571"/>
      <c r="S18" s="571"/>
      <c r="T18" s="571"/>
      <c r="U18" s="571"/>
      <c r="V18" s="572"/>
      <c r="W18" s="464"/>
      <c r="X18" s="465"/>
      <c r="Y18" s="465"/>
      <c r="Z18" s="465"/>
      <c r="AA18" s="465"/>
      <c r="AB18" s="456"/>
      <c r="AC18" s="573">
        <v>44.6</v>
      </c>
      <c r="AD18" s="574"/>
      <c r="AE18" s="574"/>
      <c r="AF18" s="574"/>
      <c r="AG18" s="575"/>
      <c r="AH18" s="573">
        <v>47.3</v>
      </c>
      <c r="AI18" s="574"/>
      <c r="AJ18" s="574"/>
      <c r="AK18" s="574"/>
      <c r="AL18" s="576"/>
      <c r="AM18" s="475"/>
      <c r="AN18" s="476"/>
      <c r="AO18" s="476"/>
      <c r="AP18" s="476"/>
      <c r="AQ18" s="476"/>
      <c r="AR18" s="476"/>
      <c r="AS18" s="476"/>
      <c r="AT18" s="477"/>
      <c r="AU18" s="478"/>
      <c r="AV18" s="479"/>
      <c r="AW18" s="479"/>
      <c r="AX18" s="479"/>
      <c r="AY18" s="480" t="s">
        <v>158</v>
      </c>
      <c r="AZ18" s="481"/>
      <c r="BA18" s="481"/>
      <c r="BB18" s="481"/>
      <c r="BC18" s="481"/>
      <c r="BD18" s="481"/>
      <c r="BE18" s="481"/>
      <c r="BF18" s="481"/>
      <c r="BG18" s="481"/>
      <c r="BH18" s="481"/>
      <c r="BI18" s="481"/>
      <c r="BJ18" s="481"/>
      <c r="BK18" s="481"/>
      <c r="BL18" s="481"/>
      <c r="BM18" s="482"/>
      <c r="BN18" s="446">
        <v>978333</v>
      </c>
      <c r="BO18" s="447"/>
      <c r="BP18" s="447"/>
      <c r="BQ18" s="447"/>
      <c r="BR18" s="447"/>
      <c r="BS18" s="447"/>
      <c r="BT18" s="447"/>
      <c r="BU18" s="448"/>
      <c r="BV18" s="446">
        <v>1005151</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5">
      <c r="A19" s="178"/>
      <c r="B19" s="568" t="s">
        <v>159</v>
      </c>
      <c r="C19" s="489"/>
      <c r="D19" s="489"/>
      <c r="E19" s="569"/>
      <c r="F19" s="569"/>
      <c r="G19" s="569"/>
      <c r="H19" s="569"/>
      <c r="I19" s="569"/>
      <c r="J19" s="569"/>
      <c r="K19" s="569"/>
      <c r="L19" s="577">
        <v>23</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160</v>
      </c>
      <c r="AZ19" s="481"/>
      <c r="BA19" s="481"/>
      <c r="BB19" s="481"/>
      <c r="BC19" s="481"/>
      <c r="BD19" s="481"/>
      <c r="BE19" s="481"/>
      <c r="BF19" s="481"/>
      <c r="BG19" s="481"/>
      <c r="BH19" s="481"/>
      <c r="BI19" s="481"/>
      <c r="BJ19" s="481"/>
      <c r="BK19" s="481"/>
      <c r="BL19" s="481"/>
      <c r="BM19" s="482"/>
      <c r="BN19" s="446">
        <v>1580029</v>
      </c>
      <c r="BO19" s="447"/>
      <c r="BP19" s="447"/>
      <c r="BQ19" s="447"/>
      <c r="BR19" s="447"/>
      <c r="BS19" s="447"/>
      <c r="BT19" s="447"/>
      <c r="BU19" s="448"/>
      <c r="BV19" s="446">
        <v>1413527</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5">
      <c r="A20" s="178"/>
      <c r="B20" s="568" t="s">
        <v>161</v>
      </c>
      <c r="C20" s="489"/>
      <c r="D20" s="489"/>
      <c r="E20" s="569"/>
      <c r="F20" s="569"/>
      <c r="G20" s="569"/>
      <c r="H20" s="569"/>
      <c r="I20" s="569"/>
      <c r="J20" s="569"/>
      <c r="K20" s="569"/>
      <c r="L20" s="577">
        <v>520</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5">
      <c r="A21" s="178"/>
      <c r="B21" s="586" t="s">
        <v>162</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2">
      <c r="A22" s="178"/>
      <c r="B22" s="616" t="s">
        <v>163</v>
      </c>
      <c r="C22" s="590"/>
      <c r="D22" s="591"/>
      <c r="E22" s="458" t="s">
        <v>1</v>
      </c>
      <c r="F22" s="463"/>
      <c r="G22" s="463"/>
      <c r="H22" s="463"/>
      <c r="I22" s="463"/>
      <c r="J22" s="463"/>
      <c r="K22" s="453"/>
      <c r="L22" s="458" t="s">
        <v>164</v>
      </c>
      <c r="M22" s="463"/>
      <c r="N22" s="463"/>
      <c r="O22" s="463"/>
      <c r="P22" s="453"/>
      <c r="Q22" s="621" t="s">
        <v>165</v>
      </c>
      <c r="R22" s="622"/>
      <c r="S22" s="622"/>
      <c r="T22" s="622"/>
      <c r="U22" s="622"/>
      <c r="V22" s="623"/>
      <c r="W22" s="589" t="s">
        <v>166</v>
      </c>
      <c r="X22" s="590"/>
      <c r="Y22" s="591"/>
      <c r="Z22" s="458" t="s">
        <v>1</v>
      </c>
      <c r="AA22" s="463"/>
      <c r="AB22" s="463"/>
      <c r="AC22" s="463"/>
      <c r="AD22" s="463"/>
      <c r="AE22" s="463"/>
      <c r="AF22" s="463"/>
      <c r="AG22" s="453"/>
      <c r="AH22" s="627" t="s">
        <v>167</v>
      </c>
      <c r="AI22" s="463"/>
      <c r="AJ22" s="463"/>
      <c r="AK22" s="463"/>
      <c r="AL22" s="453"/>
      <c r="AM22" s="627" t="s">
        <v>168</v>
      </c>
      <c r="AN22" s="628"/>
      <c r="AO22" s="628"/>
      <c r="AP22" s="628"/>
      <c r="AQ22" s="628"/>
      <c r="AR22" s="629"/>
      <c r="AS22" s="621" t="s">
        <v>165</v>
      </c>
      <c r="AT22" s="622"/>
      <c r="AU22" s="622"/>
      <c r="AV22" s="622"/>
      <c r="AW22" s="622"/>
      <c r="AX22" s="633"/>
      <c r="AY22" s="406" t="s">
        <v>169</v>
      </c>
      <c r="AZ22" s="407"/>
      <c r="BA22" s="407"/>
      <c r="BB22" s="407"/>
      <c r="BC22" s="407"/>
      <c r="BD22" s="407"/>
      <c r="BE22" s="407"/>
      <c r="BF22" s="407"/>
      <c r="BG22" s="407"/>
      <c r="BH22" s="407"/>
      <c r="BI22" s="407"/>
      <c r="BJ22" s="407"/>
      <c r="BK22" s="407"/>
      <c r="BL22" s="407"/>
      <c r="BM22" s="408"/>
      <c r="BN22" s="409">
        <v>2302927</v>
      </c>
      <c r="BO22" s="410"/>
      <c r="BP22" s="410"/>
      <c r="BQ22" s="410"/>
      <c r="BR22" s="410"/>
      <c r="BS22" s="410"/>
      <c r="BT22" s="410"/>
      <c r="BU22" s="411"/>
      <c r="BV22" s="409">
        <v>2188654</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2">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170</v>
      </c>
      <c r="AZ23" s="481"/>
      <c r="BA23" s="481"/>
      <c r="BB23" s="481"/>
      <c r="BC23" s="481"/>
      <c r="BD23" s="481"/>
      <c r="BE23" s="481"/>
      <c r="BF23" s="481"/>
      <c r="BG23" s="481"/>
      <c r="BH23" s="481"/>
      <c r="BI23" s="481"/>
      <c r="BJ23" s="481"/>
      <c r="BK23" s="481"/>
      <c r="BL23" s="481"/>
      <c r="BM23" s="482"/>
      <c r="BN23" s="446">
        <v>2110763</v>
      </c>
      <c r="BO23" s="447"/>
      <c r="BP23" s="447"/>
      <c r="BQ23" s="447"/>
      <c r="BR23" s="447"/>
      <c r="BS23" s="447"/>
      <c r="BT23" s="447"/>
      <c r="BU23" s="448"/>
      <c r="BV23" s="446">
        <v>1981686</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5">
      <c r="A24" s="178"/>
      <c r="B24" s="617"/>
      <c r="C24" s="593"/>
      <c r="D24" s="594"/>
      <c r="E24" s="496" t="s">
        <v>171</v>
      </c>
      <c r="F24" s="476"/>
      <c r="G24" s="476"/>
      <c r="H24" s="476"/>
      <c r="I24" s="476"/>
      <c r="J24" s="476"/>
      <c r="K24" s="477"/>
      <c r="L24" s="497">
        <v>1</v>
      </c>
      <c r="M24" s="498"/>
      <c r="N24" s="498"/>
      <c r="O24" s="498"/>
      <c r="P24" s="540"/>
      <c r="Q24" s="497">
        <v>6500</v>
      </c>
      <c r="R24" s="498"/>
      <c r="S24" s="498"/>
      <c r="T24" s="498"/>
      <c r="U24" s="498"/>
      <c r="V24" s="540"/>
      <c r="W24" s="592"/>
      <c r="X24" s="593"/>
      <c r="Y24" s="594"/>
      <c r="Z24" s="496" t="s">
        <v>172</v>
      </c>
      <c r="AA24" s="476"/>
      <c r="AB24" s="476"/>
      <c r="AC24" s="476"/>
      <c r="AD24" s="476"/>
      <c r="AE24" s="476"/>
      <c r="AF24" s="476"/>
      <c r="AG24" s="477"/>
      <c r="AH24" s="497">
        <v>41</v>
      </c>
      <c r="AI24" s="498"/>
      <c r="AJ24" s="498"/>
      <c r="AK24" s="498"/>
      <c r="AL24" s="540"/>
      <c r="AM24" s="497">
        <v>112463</v>
      </c>
      <c r="AN24" s="498"/>
      <c r="AO24" s="498"/>
      <c r="AP24" s="498"/>
      <c r="AQ24" s="498"/>
      <c r="AR24" s="540"/>
      <c r="AS24" s="497">
        <v>2743</v>
      </c>
      <c r="AT24" s="498"/>
      <c r="AU24" s="498"/>
      <c r="AV24" s="498"/>
      <c r="AW24" s="498"/>
      <c r="AX24" s="499"/>
      <c r="AY24" s="562" t="s">
        <v>173</v>
      </c>
      <c r="AZ24" s="563"/>
      <c r="BA24" s="563"/>
      <c r="BB24" s="563"/>
      <c r="BC24" s="563"/>
      <c r="BD24" s="563"/>
      <c r="BE24" s="563"/>
      <c r="BF24" s="563"/>
      <c r="BG24" s="563"/>
      <c r="BH24" s="563"/>
      <c r="BI24" s="563"/>
      <c r="BJ24" s="563"/>
      <c r="BK24" s="563"/>
      <c r="BL24" s="563"/>
      <c r="BM24" s="564"/>
      <c r="BN24" s="446">
        <v>1665159</v>
      </c>
      <c r="BO24" s="447"/>
      <c r="BP24" s="447"/>
      <c r="BQ24" s="447"/>
      <c r="BR24" s="447"/>
      <c r="BS24" s="447"/>
      <c r="BT24" s="447"/>
      <c r="BU24" s="448"/>
      <c r="BV24" s="446">
        <v>1521040</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2">
      <c r="A25" s="178"/>
      <c r="B25" s="617"/>
      <c r="C25" s="593"/>
      <c r="D25" s="594"/>
      <c r="E25" s="496" t="s">
        <v>174</v>
      </c>
      <c r="F25" s="476"/>
      <c r="G25" s="476"/>
      <c r="H25" s="476"/>
      <c r="I25" s="476"/>
      <c r="J25" s="476"/>
      <c r="K25" s="477"/>
      <c r="L25" s="497">
        <v>1</v>
      </c>
      <c r="M25" s="498"/>
      <c r="N25" s="498"/>
      <c r="O25" s="498"/>
      <c r="P25" s="540"/>
      <c r="Q25" s="497">
        <v>5140</v>
      </c>
      <c r="R25" s="498"/>
      <c r="S25" s="498"/>
      <c r="T25" s="498"/>
      <c r="U25" s="498"/>
      <c r="V25" s="540"/>
      <c r="W25" s="592"/>
      <c r="X25" s="593"/>
      <c r="Y25" s="594"/>
      <c r="Z25" s="496" t="s">
        <v>175</v>
      </c>
      <c r="AA25" s="476"/>
      <c r="AB25" s="476"/>
      <c r="AC25" s="476"/>
      <c r="AD25" s="476"/>
      <c r="AE25" s="476"/>
      <c r="AF25" s="476"/>
      <c r="AG25" s="477"/>
      <c r="AH25" s="497" t="s">
        <v>176</v>
      </c>
      <c r="AI25" s="498"/>
      <c r="AJ25" s="498"/>
      <c r="AK25" s="498"/>
      <c r="AL25" s="540"/>
      <c r="AM25" s="497" t="s">
        <v>177</v>
      </c>
      <c r="AN25" s="498"/>
      <c r="AO25" s="498"/>
      <c r="AP25" s="498"/>
      <c r="AQ25" s="498"/>
      <c r="AR25" s="540"/>
      <c r="AS25" s="497" t="s">
        <v>139</v>
      </c>
      <c r="AT25" s="498"/>
      <c r="AU25" s="498"/>
      <c r="AV25" s="498"/>
      <c r="AW25" s="498"/>
      <c r="AX25" s="499"/>
      <c r="AY25" s="406" t="s">
        <v>178</v>
      </c>
      <c r="AZ25" s="407"/>
      <c r="BA25" s="407"/>
      <c r="BB25" s="407"/>
      <c r="BC25" s="407"/>
      <c r="BD25" s="407"/>
      <c r="BE25" s="407"/>
      <c r="BF25" s="407"/>
      <c r="BG25" s="407"/>
      <c r="BH25" s="407"/>
      <c r="BI25" s="407"/>
      <c r="BJ25" s="407"/>
      <c r="BK25" s="407"/>
      <c r="BL25" s="407"/>
      <c r="BM25" s="408"/>
      <c r="BN25" s="409">
        <v>100269</v>
      </c>
      <c r="BO25" s="410"/>
      <c r="BP25" s="410"/>
      <c r="BQ25" s="410"/>
      <c r="BR25" s="410"/>
      <c r="BS25" s="410"/>
      <c r="BT25" s="410"/>
      <c r="BU25" s="411"/>
      <c r="BV25" s="409">
        <v>60111</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2">
      <c r="A26" s="178"/>
      <c r="B26" s="617"/>
      <c r="C26" s="593"/>
      <c r="D26" s="594"/>
      <c r="E26" s="496" t="s">
        <v>179</v>
      </c>
      <c r="F26" s="476"/>
      <c r="G26" s="476"/>
      <c r="H26" s="476"/>
      <c r="I26" s="476"/>
      <c r="J26" s="476"/>
      <c r="K26" s="477"/>
      <c r="L26" s="497">
        <v>1</v>
      </c>
      <c r="M26" s="498"/>
      <c r="N26" s="498"/>
      <c r="O26" s="498"/>
      <c r="P26" s="540"/>
      <c r="Q26" s="497">
        <v>4900</v>
      </c>
      <c r="R26" s="498"/>
      <c r="S26" s="498"/>
      <c r="T26" s="498"/>
      <c r="U26" s="498"/>
      <c r="V26" s="540"/>
      <c r="W26" s="592"/>
      <c r="X26" s="593"/>
      <c r="Y26" s="594"/>
      <c r="Z26" s="496" t="s">
        <v>180</v>
      </c>
      <c r="AA26" s="598"/>
      <c r="AB26" s="598"/>
      <c r="AC26" s="598"/>
      <c r="AD26" s="598"/>
      <c r="AE26" s="598"/>
      <c r="AF26" s="598"/>
      <c r="AG26" s="599"/>
      <c r="AH26" s="497">
        <v>1</v>
      </c>
      <c r="AI26" s="498"/>
      <c r="AJ26" s="498"/>
      <c r="AK26" s="498"/>
      <c r="AL26" s="540"/>
      <c r="AM26" s="497" t="s">
        <v>181</v>
      </c>
      <c r="AN26" s="498"/>
      <c r="AO26" s="498"/>
      <c r="AP26" s="498"/>
      <c r="AQ26" s="498"/>
      <c r="AR26" s="540"/>
      <c r="AS26" s="497" t="s">
        <v>182</v>
      </c>
      <c r="AT26" s="498"/>
      <c r="AU26" s="498"/>
      <c r="AV26" s="498"/>
      <c r="AW26" s="498"/>
      <c r="AX26" s="499"/>
      <c r="AY26" s="449" t="s">
        <v>183</v>
      </c>
      <c r="AZ26" s="450"/>
      <c r="BA26" s="450"/>
      <c r="BB26" s="450"/>
      <c r="BC26" s="450"/>
      <c r="BD26" s="450"/>
      <c r="BE26" s="450"/>
      <c r="BF26" s="450"/>
      <c r="BG26" s="450"/>
      <c r="BH26" s="450"/>
      <c r="BI26" s="450"/>
      <c r="BJ26" s="450"/>
      <c r="BK26" s="450"/>
      <c r="BL26" s="450"/>
      <c r="BM26" s="451"/>
      <c r="BN26" s="446" t="s">
        <v>176</v>
      </c>
      <c r="BO26" s="447"/>
      <c r="BP26" s="447"/>
      <c r="BQ26" s="447"/>
      <c r="BR26" s="447"/>
      <c r="BS26" s="447"/>
      <c r="BT26" s="447"/>
      <c r="BU26" s="448"/>
      <c r="BV26" s="446" t="s">
        <v>139</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5">
      <c r="A27" s="178"/>
      <c r="B27" s="617"/>
      <c r="C27" s="593"/>
      <c r="D27" s="594"/>
      <c r="E27" s="496" t="s">
        <v>184</v>
      </c>
      <c r="F27" s="476"/>
      <c r="G27" s="476"/>
      <c r="H27" s="476"/>
      <c r="I27" s="476"/>
      <c r="J27" s="476"/>
      <c r="K27" s="477"/>
      <c r="L27" s="497">
        <v>1</v>
      </c>
      <c r="M27" s="498"/>
      <c r="N27" s="498"/>
      <c r="O27" s="498"/>
      <c r="P27" s="540"/>
      <c r="Q27" s="497">
        <v>2600</v>
      </c>
      <c r="R27" s="498"/>
      <c r="S27" s="498"/>
      <c r="T27" s="498"/>
      <c r="U27" s="498"/>
      <c r="V27" s="540"/>
      <c r="W27" s="592"/>
      <c r="X27" s="593"/>
      <c r="Y27" s="594"/>
      <c r="Z27" s="496" t="s">
        <v>185</v>
      </c>
      <c r="AA27" s="476"/>
      <c r="AB27" s="476"/>
      <c r="AC27" s="476"/>
      <c r="AD27" s="476"/>
      <c r="AE27" s="476"/>
      <c r="AF27" s="476"/>
      <c r="AG27" s="477"/>
      <c r="AH27" s="497" t="s">
        <v>139</v>
      </c>
      <c r="AI27" s="498"/>
      <c r="AJ27" s="498"/>
      <c r="AK27" s="498"/>
      <c r="AL27" s="540"/>
      <c r="AM27" s="497" t="s">
        <v>176</v>
      </c>
      <c r="AN27" s="498"/>
      <c r="AO27" s="498"/>
      <c r="AP27" s="498"/>
      <c r="AQ27" s="498"/>
      <c r="AR27" s="540"/>
      <c r="AS27" s="497" t="s">
        <v>186</v>
      </c>
      <c r="AT27" s="498"/>
      <c r="AU27" s="498"/>
      <c r="AV27" s="498"/>
      <c r="AW27" s="498"/>
      <c r="AX27" s="499"/>
      <c r="AY27" s="541" t="s">
        <v>187</v>
      </c>
      <c r="AZ27" s="542"/>
      <c r="BA27" s="542"/>
      <c r="BB27" s="542"/>
      <c r="BC27" s="542"/>
      <c r="BD27" s="542"/>
      <c r="BE27" s="542"/>
      <c r="BF27" s="542"/>
      <c r="BG27" s="542"/>
      <c r="BH27" s="542"/>
      <c r="BI27" s="542"/>
      <c r="BJ27" s="542"/>
      <c r="BK27" s="542"/>
      <c r="BL27" s="542"/>
      <c r="BM27" s="543"/>
      <c r="BN27" s="565">
        <v>33915</v>
      </c>
      <c r="BO27" s="566"/>
      <c r="BP27" s="566"/>
      <c r="BQ27" s="566"/>
      <c r="BR27" s="566"/>
      <c r="BS27" s="566"/>
      <c r="BT27" s="566"/>
      <c r="BU27" s="567"/>
      <c r="BV27" s="565">
        <v>33915</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2">
      <c r="A28" s="178"/>
      <c r="B28" s="617"/>
      <c r="C28" s="593"/>
      <c r="D28" s="594"/>
      <c r="E28" s="496" t="s">
        <v>188</v>
      </c>
      <c r="F28" s="476"/>
      <c r="G28" s="476"/>
      <c r="H28" s="476"/>
      <c r="I28" s="476"/>
      <c r="J28" s="476"/>
      <c r="K28" s="477"/>
      <c r="L28" s="497">
        <v>1</v>
      </c>
      <c r="M28" s="498"/>
      <c r="N28" s="498"/>
      <c r="O28" s="498"/>
      <c r="P28" s="540"/>
      <c r="Q28" s="497">
        <v>2130</v>
      </c>
      <c r="R28" s="498"/>
      <c r="S28" s="498"/>
      <c r="T28" s="498"/>
      <c r="U28" s="498"/>
      <c r="V28" s="540"/>
      <c r="W28" s="592"/>
      <c r="X28" s="593"/>
      <c r="Y28" s="594"/>
      <c r="Z28" s="496" t="s">
        <v>189</v>
      </c>
      <c r="AA28" s="476"/>
      <c r="AB28" s="476"/>
      <c r="AC28" s="476"/>
      <c r="AD28" s="476"/>
      <c r="AE28" s="476"/>
      <c r="AF28" s="476"/>
      <c r="AG28" s="477"/>
      <c r="AH28" s="497" t="s">
        <v>177</v>
      </c>
      <c r="AI28" s="498"/>
      <c r="AJ28" s="498"/>
      <c r="AK28" s="498"/>
      <c r="AL28" s="540"/>
      <c r="AM28" s="497" t="s">
        <v>177</v>
      </c>
      <c r="AN28" s="498"/>
      <c r="AO28" s="498"/>
      <c r="AP28" s="498"/>
      <c r="AQ28" s="498"/>
      <c r="AR28" s="540"/>
      <c r="AS28" s="497" t="s">
        <v>186</v>
      </c>
      <c r="AT28" s="498"/>
      <c r="AU28" s="498"/>
      <c r="AV28" s="498"/>
      <c r="AW28" s="498"/>
      <c r="AX28" s="499"/>
      <c r="AY28" s="600" t="s">
        <v>190</v>
      </c>
      <c r="AZ28" s="601"/>
      <c r="BA28" s="601"/>
      <c r="BB28" s="602"/>
      <c r="BC28" s="406" t="s">
        <v>48</v>
      </c>
      <c r="BD28" s="407"/>
      <c r="BE28" s="407"/>
      <c r="BF28" s="407"/>
      <c r="BG28" s="407"/>
      <c r="BH28" s="407"/>
      <c r="BI28" s="407"/>
      <c r="BJ28" s="407"/>
      <c r="BK28" s="407"/>
      <c r="BL28" s="407"/>
      <c r="BM28" s="408"/>
      <c r="BN28" s="409">
        <v>816951</v>
      </c>
      <c r="BO28" s="410"/>
      <c r="BP28" s="410"/>
      <c r="BQ28" s="410"/>
      <c r="BR28" s="410"/>
      <c r="BS28" s="410"/>
      <c r="BT28" s="410"/>
      <c r="BU28" s="411"/>
      <c r="BV28" s="409">
        <v>772826</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2">
      <c r="A29" s="178"/>
      <c r="B29" s="617"/>
      <c r="C29" s="593"/>
      <c r="D29" s="594"/>
      <c r="E29" s="496" t="s">
        <v>191</v>
      </c>
      <c r="F29" s="476"/>
      <c r="G29" s="476"/>
      <c r="H29" s="476"/>
      <c r="I29" s="476"/>
      <c r="J29" s="476"/>
      <c r="K29" s="477"/>
      <c r="L29" s="497">
        <v>6</v>
      </c>
      <c r="M29" s="498"/>
      <c r="N29" s="498"/>
      <c r="O29" s="498"/>
      <c r="P29" s="540"/>
      <c r="Q29" s="497">
        <v>1940</v>
      </c>
      <c r="R29" s="498"/>
      <c r="S29" s="498"/>
      <c r="T29" s="498"/>
      <c r="U29" s="498"/>
      <c r="V29" s="540"/>
      <c r="W29" s="595"/>
      <c r="X29" s="596"/>
      <c r="Y29" s="597"/>
      <c r="Z29" s="496" t="s">
        <v>192</v>
      </c>
      <c r="AA29" s="476"/>
      <c r="AB29" s="476"/>
      <c r="AC29" s="476"/>
      <c r="AD29" s="476"/>
      <c r="AE29" s="476"/>
      <c r="AF29" s="476"/>
      <c r="AG29" s="477"/>
      <c r="AH29" s="497">
        <v>41</v>
      </c>
      <c r="AI29" s="498"/>
      <c r="AJ29" s="498"/>
      <c r="AK29" s="498"/>
      <c r="AL29" s="540"/>
      <c r="AM29" s="497">
        <v>112463</v>
      </c>
      <c r="AN29" s="498"/>
      <c r="AO29" s="498"/>
      <c r="AP29" s="498"/>
      <c r="AQ29" s="498"/>
      <c r="AR29" s="540"/>
      <c r="AS29" s="497">
        <v>2743</v>
      </c>
      <c r="AT29" s="498"/>
      <c r="AU29" s="498"/>
      <c r="AV29" s="498"/>
      <c r="AW29" s="498"/>
      <c r="AX29" s="499"/>
      <c r="AY29" s="603"/>
      <c r="AZ29" s="604"/>
      <c r="BA29" s="604"/>
      <c r="BB29" s="605"/>
      <c r="BC29" s="480" t="s">
        <v>193</v>
      </c>
      <c r="BD29" s="481"/>
      <c r="BE29" s="481"/>
      <c r="BF29" s="481"/>
      <c r="BG29" s="481"/>
      <c r="BH29" s="481"/>
      <c r="BI29" s="481"/>
      <c r="BJ29" s="481"/>
      <c r="BK29" s="481"/>
      <c r="BL29" s="481"/>
      <c r="BM29" s="482"/>
      <c r="BN29" s="446">
        <v>77852</v>
      </c>
      <c r="BO29" s="447"/>
      <c r="BP29" s="447"/>
      <c r="BQ29" s="447"/>
      <c r="BR29" s="447"/>
      <c r="BS29" s="447"/>
      <c r="BT29" s="447"/>
      <c r="BU29" s="448"/>
      <c r="BV29" s="446">
        <v>38540</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5">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194</v>
      </c>
      <c r="X30" s="614"/>
      <c r="Y30" s="614"/>
      <c r="Z30" s="614"/>
      <c r="AA30" s="614"/>
      <c r="AB30" s="614"/>
      <c r="AC30" s="614"/>
      <c r="AD30" s="614"/>
      <c r="AE30" s="614"/>
      <c r="AF30" s="614"/>
      <c r="AG30" s="615"/>
      <c r="AH30" s="573">
        <v>91.4</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191293</v>
      </c>
      <c r="BO30" s="566"/>
      <c r="BP30" s="566"/>
      <c r="BQ30" s="566"/>
      <c r="BR30" s="566"/>
      <c r="BS30" s="566"/>
      <c r="BT30" s="566"/>
      <c r="BU30" s="567"/>
      <c r="BV30" s="565">
        <v>183020</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09" t="s">
        <v>195</v>
      </c>
      <c r="D32" s="609"/>
      <c r="E32" s="609"/>
      <c r="F32" s="609"/>
      <c r="G32" s="609"/>
      <c r="H32" s="609"/>
      <c r="I32" s="609"/>
      <c r="J32" s="609"/>
      <c r="K32" s="609"/>
      <c r="L32" s="609"/>
      <c r="M32" s="609"/>
      <c r="N32" s="609"/>
      <c r="O32" s="609"/>
      <c r="P32" s="609"/>
      <c r="Q32" s="609"/>
      <c r="R32" s="609"/>
      <c r="S32" s="609"/>
      <c r="U32" s="450" t="s">
        <v>196</v>
      </c>
      <c r="V32" s="450"/>
      <c r="W32" s="450"/>
      <c r="X32" s="450"/>
      <c r="Y32" s="450"/>
      <c r="Z32" s="450"/>
      <c r="AA32" s="450"/>
      <c r="AB32" s="450"/>
      <c r="AC32" s="450"/>
      <c r="AD32" s="450"/>
      <c r="AE32" s="450"/>
      <c r="AF32" s="450"/>
      <c r="AG32" s="450"/>
      <c r="AH32" s="450"/>
      <c r="AI32" s="450"/>
      <c r="AJ32" s="450"/>
      <c r="AK32" s="450"/>
      <c r="AM32" s="450" t="s">
        <v>197</v>
      </c>
      <c r="AN32" s="450"/>
      <c r="AO32" s="450"/>
      <c r="AP32" s="450"/>
      <c r="AQ32" s="450"/>
      <c r="AR32" s="450"/>
      <c r="AS32" s="450"/>
      <c r="AT32" s="450"/>
      <c r="AU32" s="450"/>
      <c r="AV32" s="450"/>
      <c r="AW32" s="450"/>
      <c r="AX32" s="450"/>
      <c r="AY32" s="450"/>
      <c r="AZ32" s="450"/>
      <c r="BA32" s="450"/>
      <c r="BB32" s="450"/>
      <c r="BC32" s="450"/>
      <c r="BE32" s="450" t="s">
        <v>198</v>
      </c>
      <c r="BF32" s="450"/>
      <c r="BG32" s="450"/>
      <c r="BH32" s="450"/>
      <c r="BI32" s="450"/>
      <c r="BJ32" s="450"/>
      <c r="BK32" s="450"/>
      <c r="BL32" s="450"/>
      <c r="BM32" s="450"/>
      <c r="BN32" s="450"/>
      <c r="BO32" s="450"/>
      <c r="BP32" s="450"/>
      <c r="BQ32" s="450"/>
      <c r="BR32" s="450"/>
      <c r="BS32" s="450"/>
      <c r="BT32" s="450"/>
      <c r="BU32" s="450"/>
      <c r="BW32" s="450" t="s">
        <v>199</v>
      </c>
      <c r="BX32" s="450"/>
      <c r="BY32" s="450"/>
      <c r="BZ32" s="450"/>
      <c r="CA32" s="450"/>
      <c r="CB32" s="450"/>
      <c r="CC32" s="450"/>
      <c r="CD32" s="450"/>
      <c r="CE32" s="450"/>
      <c r="CF32" s="450"/>
      <c r="CG32" s="450"/>
      <c r="CH32" s="450"/>
      <c r="CI32" s="450"/>
      <c r="CJ32" s="450"/>
      <c r="CK32" s="450"/>
      <c r="CL32" s="450"/>
      <c r="CM32" s="450"/>
      <c r="CO32" s="450" t="s">
        <v>200</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2">
      <c r="A33" s="178"/>
      <c r="B33" s="202"/>
      <c r="C33" s="470" t="s">
        <v>201</v>
      </c>
      <c r="D33" s="470"/>
      <c r="E33" s="435" t="s">
        <v>202</v>
      </c>
      <c r="F33" s="435"/>
      <c r="G33" s="435"/>
      <c r="H33" s="435"/>
      <c r="I33" s="435"/>
      <c r="J33" s="435"/>
      <c r="K33" s="435"/>
      <c r="L33" s="435"/>
      <c r="M33" s="435"/>
      <c r="N33" s="435"/>
      <c r="O33" s="435"/>
      <c r="P33" s="435"/>
      <c r="Q33" s="435"/>
      <c r="R33" s="435"/>
      <c r="S33" s="435"/>
      <c r="T33" s="203"/>
      <c r="U33" s="470" t="s">
        <v>201</v>
      </c>
      <c r="V33" s="470"/>
      <c r="W33" s="435" t="s">
        <v>202</v>
      </c>
      <c r="X33" s="435"/>
      <c r="Y33" s="435"/>
      <c r="Z33" s="435"/>
      <c r="AA33" s="435"/>
      <c r="AB33" s="435"/>
      <c r="AC33" s="435"/>
      <c r="AD33" s="435"/>
      <c r="AE33" s="435"/>
      <c r="AF33" s="435"/>
      <c r="AG33" s="435"/>
      <c r="AH33" s="435"/>
      <c r="AI33" s="435"/>
      <c r="AJ33" s="435"/>
      <c r="AK33" s="435"/>
      <c r="AL33" s="203"/>
      <c r="AM33" s="470" t="s">
        <v>201</v>
      </c>
      <c r="AN33" s="470"/>
      <c r="AO33" s="435" t="s">
        <v>203</v>
      </c>
      <c r="AP33" s="435"/>
      <c r="AQ33" s="435"/>
      <c r="AR33" s="435"/>
      <c r="AS33" s="435"/>
      <c r="AT33" s="435"/>
      <c r="AU33" s="435"/>
      <c r="AV33" s="435"/>
      <c r="AW33" s="435"/>
      <c r="AX33" s="435"/>
      <c r="AY33" s="435"/>
      <c r="AZ33" s="435"/>
      <c r="BA33" s="435"/>
      <c r="BB33" s="435"/>
      <c r="BC33" s="435"/>
      <c r="BD33" s="204"/>
      <c r="BE33" s="435" t="s">
        <v>204</v>
      </c>
      <c r="BF33" s="435"/>
      <c r="BG33" s="435" t="s">
        <v>205</v>
      </c>
      <c r="BH33" s="435"/>
      <c r="BI33" s="435"/>
      <c r="BJ33" s="435"/>
      <c r="BK33" s="435"/>
      <c r="BL33" s="435"/>
      <c r="BM33" s="435"/>
      <c r="BN33" s="435"/>
      <c r="BO33" s="435"/>
      <c r="BP33" s="435"/>
      <c r="BQ33" s="435"/>
      <c r="BR33" s="435"/>
      <c r="BS33" s="435"/>
      <c r="BT33" s="435"/>
      <c r="BU33" s="435"/>
      <c r="BV33" s="204"/>
      <c r="BW33" s="470" t="s">
        <v>204</v>
      </c>
      <c r="BX33" s="470"/>
      <c r="BY33" s="435" t="s">
        <v>206</v>
      </c>
      <c r="BZ33" s="435"/>
      <c r="CA33" s="435"/>
      <c r="CB33" s="435"/>
      <c r="CC33" s="435"/>
      <c r="CD33" s="435"/>
      <c r="CE33" s="435"/>
      <c r="CF33" s="435"/>
      <c r="CG33" s="435"/>
      <c r="CH33" s="435"/>
      <c r="CI33" s="435"/>
      <c r="CJ33" s="435"/>
      <c r="CK33" s="435"/>
      <c r="CL33" s="435"/>
      <c r="CM33" s="435"/>
      <c r="CN33" s="203"/>
      <c r="CO33" s="470" t="s">
        <v>207</v>
      </c>
      <c r="CP33" s="470"/>
      <c r="CQ33" s="435" t="s">
        <v>208</v>
      </c>
      <c r="CR33" s="435"/>
      <c r="CS33" s="435"/>
      <c r="CT33" s="435"/>
      <c r="CU33" s="435"/>
      <c r="CV33" s="435"/>
      <c r="CW33" s="435"/>
      <c r="CX33" s="435"/>
      <c r="CY33" s="435"/>
      <c r="CZ33" s="435"/>
      <c r="DA33" s="435"/>
      <c r="DB33" s="435"/>
      <c r="DC33" s="435"/>
      <c r="DD33" s="435"/>
      <c r="DE33" s="435"/>
      <c r="DF33" s="203"/>
      <c r="DG33" s="635" t="s">
        <v>209</v>
      </c>
      <c r="DH33" s="635"/>
      <c r="DI33" s="205"/>
    </row>
    <row r="34" spans="1:113" ht="32.25" customHeight="1" x14ac:dyDescent="0.2">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3</v>
      </c>
      <c r="V34" s="636"/>
      <c r="W34" s="637" t="str">
        <f>IF('各会計、関係団体の財政状況及び健全化判断比率'!B28="","",'各会計、関係団体の財政状況及び健全化判断比率'!B28)</f>
        <v>産山村国民健康保険特別会計</v>
      </c>
      <c r="X34" s="637"/>
      <c r="Y34" s="637"/>
      <c r="Z34" s="637"/>
      <c r="AA34" s="637"/>
      <c r="AB34" s="637"/>
      <c r="AC34" s="637"/>
      <c r="AD34" s="637"/>
      <c r="AE34" s="637"/>
      <c r="AF34" s="637"/>
      <c r="AG34" s="637"/>
      <c r="AH34" s="637"/>
      <c r="AI34" s="637"/>
      <c r="AJ34" s="637"/>
      <c r="AK34" s="637"/>
      <c r="AL34" s="178"/>
      <c r="AM34" s="636" t="str">
        <f>IF(AO34="","",MAX(C34:D43,U34:V43)+1)</f>
        <v/>
      </c>
      <c r="AN34" s="636"/>
      <c r="AO34" s="637"/>
      <c r="AP34" s="637"/>
      <c r="AQ34" s="637"/>
      <c r="AR34" s="637"/>
      <c r="AS34" s="637"/>
      <c r="AT34" s="637"/>
      <c r="AU34" s="637"/>
      <c r="AV34" s="637"/>
      <c r="AW34" s="637"/>
      <c r="AX34" s="637"/>
      <c r="AY34" s="637"/>
      <c r="AZ34" s="637"/>
      <c r="BA34" s="637"/>
      <c r="BB34" s="637"/>
      <c r="BC34" s="637"/>
      <c r="BD34" s="178"/>
      <c r="BE34" s="636">
        <f>IF(BG34="","",MAX(C34:D43,U34:V43,AM34:AN43)+1)</f>
        <v>6</v>
      </c>
      <c r="BF34" s="636"/>
      <c r="BG34" s="637" t="str">
        <f>IF('各会計、関係団体の財政状況及び健全化判断比率'!B31="","",'各会計、関係団体の財政状況及び健全化判断比率'!B31)</f>
        <v>産山村簡易水道事業特別会計</v>
      </c>
      <c r="BH34" s="637"/>
      <c r="BI34" s="637"/>
      <c r="BJ34" s="637"/>
      <c r="BK34" s="637"/>
      <c r="BL34" s="637"/>
      <c r="BM34" s="637"/>
      <c r="BN34" s="637"/>
      <c r="BO34" s="637"/>
      <c r="BP34" s="637"/>
      <c r="BQ34" s="637"/>
      <c r="BR34" s="637"/>
      <c r="BS34" s="637"/>
      <c r="BT34" s="637"/>
      <c r="BU34" s="637"/>
      <c r="BV34" s="178"/>
      <c r="BW34" s="636">
        <f>IF(BY34="","",MAX(C34:D43,U34:V43,AM34:AN43,BE34:BF43)+1)</f>
        <v>8</v>
      </c>
      <c r="BX34" s="636"/>
      <c r="BY34" s="637" t="str">
        <f>IF('各会計、関係団体の財政状況及び健全化判断比率'!B68="","",'各会計、関係団体の財政状況及び健全化判断比率'!B68)</f>
        <v>熊本県市町村総合事務組合</v>
      </c>
      <c r="BZ34" s="637"/>
      <c r="CA34" s="637"/>
      <c r="CB34" s="637"/>
      <c r="CC34" s="637"/>
      <c r="CD34" s="637"/>
      <c r="CE34" s="637"/>
      <c r="CF34" s="637"/>
      <c r="CG34" s="637"/>
      <c r="CH34" s="637"/>
      <c r="CI34" s="637"/>
      <c r="CJ34" s="637"/>
      <c r="CK34" s="637"/>
      <c r="CL34" s="637"/>
      <c r="CM34" s="637"/>
      <c r="CN34" s="178"/>
      <c r="CO34" s="636">
        <f>IF(CQ34="","",MAX(C34:D43,U34:V43,AM34:AN43,BE34:BF43,BW34:BX43)+1)</f>
        <v>13</v>
      </c>
      <c r="CP34" s="636"/>
      <c r="CQ34" s="637" t="str">
        <f>IF('各会計、関係団体の財政状況及び健全化判断比率'!BS7="","",'各会計、関係団体の財政状況及び健全化判断比率'!BS7)</f>
        <v>株式会社うぶやま</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2">
      <c r="A35" s="178"/>
      <c r="B35" s="202"/>
      <c r="C35" s="636">
        <f>IF(E35="","",C34+1)</f>
        <v>2</v>
      </c>
      <c r="D35" s="636"/>
      <c r="E35" s="637" t="str">
        <f>IF('各会計、関係団体の財政状況及び健全化判断比率'!B8="","",'各会計、関係団体の財政状況及び健全化判断比率'!B8)</f>
        <v>産山村診療所特別会計</v>
      </c>
      <c r="F35" s="637"/>
      <c r="G35" s="637"/>
      <c r="H35" s="637"/>
      <c r="I35" s="637"/>
      <c r="J35" s="637"/>
      <c r="K35" s="637"/>
      <c r="L35" s="637"/>
      <c r="M35" s="637"/>
      <c r="N35" s="637"/>
      <c r="O35" s="637"/>
      <c r="P35" s="637"/>
      <c r="Q35" s="637"/>
      <c r="R35" s="637"/>
      <c r="S35" s="637"/>
      <c r="T35" s="178"/>
      <c r="U35" s="636">
        <f>IF(W35="","",U34+1)</f>
        <v>4</v>
      </c>
      <c r="V35" s="636"/>
      <c r="W35" s="637" t="str">
        <f>IF('各会計、関係団体の財政状況及び健全化判断比率'!B29="","",'各会計、関係団体の財政状況及び健全化判断比率'!B29)</f>
        <v>産山村介護保険特別会計</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f t="shared" ref="BE35:BE43" si="1">IF(BG35="","",BE34+1)</f>
        <v>7</v>
      </c>
      <c r="BF35" s="636"/>
      <c r="BG35" s="637" t="str">
        <f>IF('各会計、関係団体の財政状況及び健全化判断比率'!B32="","",'各会計、関係団体の財政状況及び健全化判断比率'!B32)</f>
        <v>産山村風力発電事業特別会計</v>
      </c>
      <c r="BH35" s="637"/>
      <c r="BI35" s="637"/>
      <c r="BJ35" s="637"/>
      <c r="BK35" s="637"/>
      <c r="BL35" s="637"/>
      <c r="BM35" s="637"/>
      <c r="BN35" s="637"/>
      <c r="BO35" s="637"/>
      <c r="BP35" s="637"/>
      <c r="BQ35" s="637"/>
      <c r="BR35" s="637"/>
      <c r="BS35" s="637"/>
      <c r="BT35" s="637"/>
      <c r="BU35" s="637"/>
      <c r="BV35" s="178"/>
      <c r="BW35" s="636">
        <f t="shared" ref="BW35:BW43" si="2">IF(BY35="","",BW34+1)</f>
        <v>9</v>
      </c>
      <c r="BX35" s="636"/>
      <c r="BY35" s="637" t="str">
        <f>IF('各会計、関係団体の財政状況及び健全化判断比率'!B69="","",'各会計、関係団体の財政状況及び健全化判断比率'!B69)</f>
        <v>阿蘇広域行政事務組合(一般会計)</v>
      </c>
      <c r="BZ35" s="637"/>
      <c r="CA35" s="637"/>
      <c r="CB35" s="637"/>
      <c r="CC35" s="637"/>
      <c r="CD35" s="637"/>
      <c r="CE35" s="637"/>
      <c r="CF35" s="637"/>
      <c r="CG35" s="637"/>
      <c r="CH35" s="637"/>
      <c r="CI35" s="637"/>
      <c r="CJ35" s="637"/>
      <c r="CK35" s="637"/>
      <c r="CL35" s="637"/>
      <c r="CM35" s="637"/>
      <c r="CN35" s="178"/>
      <c r="CO35" s="636" t="str">
        <f t="shared" ref="CO35:CO43" si="3">IF(CQ35="","",CO34+1)</f>
        <v/>
      </c>
      <c r="CP35" s="636"/>
      <c r="CQ35" s="637" t="str">
        <f>IF('各会計、関係団体の財政状況及び健全化判断比率'!BS8="","",'各会計、関係団体の財政状況及び健全化判断比率'!BS8)</f>
        <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2">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5</v>
      </c>
      <c r="V36" s="636"/>
      <c r="W36" s="637" t="str">
        <f>IF('各会計、関係団体の財政状況及び健全化判断比率'!B30="","",'各会計、関係団体の財政状況及び健全化判断比率'!B30)</f>
        <v>産山村後期高齢者医療特別会計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10</v>
      </c>
      <c r="BX36" s="636"/>
      <c r="BY36" s="637" t="str">
        <f>IF('各会計、関係団体の財政状況及び健全化判断比率'!B70="","",'各会計、関係団体の財政状況及び健全化判断比率'!B70)</f>
        <v>阿蘇広域行政事務組合
（特別養護老人ホーム阿蘇みやま荘特別会計）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2">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11</v>
      </c>
      <c r="BX37" s="636"/>
      <c r="BY37" s="637" t="str">
        <f>IF('各会計、関係団体の財政状況及び健全化判断比率'!B71="","",'各会計、関係団体の財政状況及び健全化判断比率'!B71)</f>
        <v>熊本県後期高齢者医療広域連合
（一般会計）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2">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12</v>
      </c>
      <c r="BX38" s="636"/>
      <c r="BY38" s="637" t="str">
        <f>IF('各会計、関係団体の財政状況及び健全化判断比率'!B72="","",'各会計、関係団体の財政状況及び健全化判断比率'!B72)</f>
        <v>熊本県後期高齢者医療広域連合
（後期高齢者医療特別会計）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2">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t="str">
        <f t="shared" si="2"/>
        <v/>
      </c>
      <c r="BX39" s="636"/>
      <c r="BY39" s="637" t="str">
        <f>IF('各会計、関係団体の財政状況及び健全化判断比率'!B73="","",'各会計、関係団体の財政状況及び健全化判断比率'!B73)</f>
        <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2">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t="str">
        <f t="shared" si="2"/>
        <v/>
      </c>
      <c r="BX40" s="636"/>
      <c r="BY40" s="637" t="str">
        <f>IF('各会計、関係団体の財政状況及び健全化判断比率'!B74="","",'各会計、関係団体の財政状況及び健全化判断比率'!B74)</f>
        <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2">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2">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2">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210</v>
      </c>
      <c r="E46" s="639" t="s">
        <v>211</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2">
      <c r="E47" s="639" t="s">
        <v>212</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2">
      <c r="E48" s="639" t="s">
        <v>213</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2">
      <c r="E49" s="640" t="s">
        <v>214</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2">
      <c r="E50" s="639" t="s">
        <v>215</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2">
      <c r="E51" s="639" t="s">
        <v>216</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2">
      <c r="E52" s="639" t="s">
        <v>217</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2">
      <c r="E53" s="177" t="s">
        <v>596</v>
      </c>
    </row>
    <row r="54" spans="5:113" x14ac:dyDescent="0.2"/>
    <row r="55" spans="5:113" x14ac:dyDescent="0.2"/>
    <row r="56" spans="5:113" x14ac:dyDescent="0.2"/>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0" zoomScale="62" zoomScaleNormal="62"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2">
      <c r="A34" s="22"/>
      <c r="B34" s="31"/>
      <c r="C34" s="1215" t="s">
        <v>576</v>
      </c>
      <c r="D34" s="1215"/>
      <c r="E34" s="1216"/>
      <c r="F34" s="32" t="s">
        <v>577</v>
      </c>
      <c r="G34" s="33" t="s">
        <v>578</v>
      </c>
      <c r="H34" s="33" t="s">
        <v>579</v>
      </c>
      <c r="I34" s="33" t="s">
        <v>580</v>
      </c>
      <c r="J34" s="34" t="s">
        <v>581</v>
      </c>
      <c r="K34" s="22"/>
      <c r="L34" s="22"/>
      <c r="M34" s="22"/>
      <c r="N34" s="22"/>
      <c r="O34" s="22"/>
      <c r="P34" s="22"/>
    </row>
    <row r="35" spans="1:16" ht="39" customHeight="1" x14ac:dyDescent="0.2">
      <c r="A35" s="22"/>
      <c r="B35" s="35"/>
      <c r="C35" s="1209" t="s">
        <v>582</v>
      </c>
      <c r="D35" s="1210"/>
      <c r="E35" s="1211"/>
      <c r="F35" s="36">
        <v>5.16</v>
      </c>
      <c r="G35" s="37">
        <v>10.52</v>
      </c>
      <c r="H35" s="37">
        <v>7.8</v>
      </c>
      <c r="I35" s="37">
        <v>3.51</v>
      </c>
      <c r="J35" s="38">
        <v>10.94</v>
      </c>
      <c r="K35" s="22"/>
      <c r="L35" s="22"/>
      <c r="M35" s="22"/>
      <c r="N35" s="22"/>
      <c r="O35" s="22"/>
      <c r="P35" s="22"/>
    </row>
    <row r="36" spans="1:16" ht="39" customHeight="1" x14ac:dyDescent="0.2">
      <c r="A36" s="22"/>
      <c r="B36" s="35"/>
      <c r="C36" s="1209" t="s">
        <v>583</v>
      </c>
      <c r="D36" s="1210"/>
      <c r="E36" s="1211"/>
      <c r="F36" s="36">
        <v>2.93</v>
      </c>
      <c r="G36" s="37">
        <v>2.82</v>
      </c>
      <c r="H36" s="37">
        <v>2.88</v>
      </c>
      <c r="I36" s="37">
        <v>0.87</v>
      </c>
      <c r="J36" s="38">
        <v>1.74</v>
      </c>
      <c r="K36" s="22"/>
      <c r="L36" s="22"/>
      <c r="M36" s="22"/>
      <c r="N36" s="22"/>
      <c r="O36" s="22"/>
      <c r="P36" s="22"/>
    </row>
    <row r="37" spans="1:16" ht="39" customHeight="1" x14ac:dyDescent="0.2">
      <c r="A37" s="22"/>
      <c r="B37" s="35"/>
      <c r="C37" s="1209" t="s">
        <v>584</v>
      </c>
      <c r="D37" s="1210"/>
      <c r="E37" s="1211"/>
      <c r="F37" s="36">
        <v>1.05</v>
      </c>
      <c r="G37" s="37">
        <v>0.82</v>
      </c>
      <c r="H37" s="37">
        <v>0.49</v>
      </c>
      <c r="I37" s="37">
        <v>0.66</v>
      </c>
      <c r="J37" s="38">
        <v>0.42</v>
      </c>
      <c r="K37" s="22"/>
      <c r="L37" s="22"/>
      <c r="M37" s="22"/>
      <c r="N37" s="22"/>
      <c r="O37" s="22"/>
      <c r="P37" s="22"/>
    </row>
    <row r="38" spans="1:16" ht="39" customHeight="1" x14ac:dyDescent="0.2">
      <c r="A38" s="22"/>
      <c r="B38" s="35"/>
      <c r="C38" s="1209" t="s">
        <v>585</v>
      </c>
      <c r="D38" s="1210"/>
      <c r="E38" s="1211"/>
      <c r="F38" s="36">
        <v>2.97</v>
      </c>
      <c r="G38" s="37">
        <v>1.53</v>
      </c>
      <c r="H38" s="37">
        <v>0.76</v>
      </c>
      <c r="I38" s="37">
        <v>0.56000000000000005</v>
      </c>
      <c r="J38" s="38">
        <v>0.36</v>
      </c>
      <c r="K38" s="22"/>
      <c r="L38" s="22"/>
      <c r="M38" s="22"/>
      <c r="N38" s="22"/>
      <c r="O38" s="22"/>
      <c r="P38" s="22"/>
    </row>
    <row r="39" spans="1:16" ht="39" customHeight="1" x14ac:dyDescent="0.2">
      <c r="A39" s="22"/>
      <c r="B39" s="35"/>
      <c r="C39" s="1209" t="s">
        <v>586</v>
      </c>
      <c r="D39" s="1210"/>
      <c r="E39" s="1211"/>
      <c r="F39" s="36">
        <v>2.57</v>
      </c>
      <c r="G39" s="37">
        <v>2.74</v>
      </c>
      <c r="H39" s="37">
        <v>0.1</v>
      </c>
      <c r="I39" s="37">
        <v>0.1</v>
      </c>
      <c r="J39" s="38">
        <v>0.11</v>
      </c>
      <c r="K39" s="22"/>
      <c r="L39" s="22"/>
      <c r="M39" s="22"/>
      <c r="N39" s="22"/>
      <c r="O39" s="22"/>
      <c r="P39" s="22"/>
    </row>
    <row r="40" spans="1:16" ht="39" customHeight="1" x14ac:dyDescent="0.2">
      <c r="A40" s="22"/>
      <c r="B40" s="35"/>
      <c r="C40" s="1209" t="s">
        <v>587</v>
      </c>
      <c r="D40" s="1210"/>
      <c r="E40" s="1211"/>
      <c r="F40" s="36">
        <v>0.04</v>
      </c>
      <c r="G40" s="37">
        <v>0</v>
      </c>
      <c r="H40" s="37">
        <v>0.04</v>
      </c>
      <c r="I40" s="37">
        <v>0</v>
      </c>
      <c r="J40" s="38">
        <v>0.01</v>
      </c>
      <c r="K40" s="22"/>
      <c r="L40" s="22"/>
      <c r="M40" s="22"/>
      <c r="N40" s="22"/>
      <c r="O40" s="22"/>
      <c r="P40" s="22"/>
    </row>
    <row r="41" spans="1:16" ht="39" customHeight="1" x14ac:dyDescent="0.2">
      <c r="A41" s="22"/>
      <c r="B41" s="35"/>
      <c r="C41" s="1209"/>
      <c r="D41" s="1210"/>
      <c r="E41" s="1211"/>
      <c r="F41" s="36"/>
      <c r="G41" s="37"/>
      <c r="H41" s="37"/>
      <c r="I41" s="37"/>
      <c r="J41" s="38"/>
      <c r="K41" s="22"/>
      <c r="L41" s="22"/>
      <c r="M41" s="22"/>
      <c r="N41" s="22"/>
      <c r="O41" s="22"/>
      <c r="P41" s="22"/>
    </row>
    <row r="42" spans="1:16" ht="39" customHeight="1" x14ac:dyDescent="0.2">
      <c r="A42" s="22"/>
      <c r="B42" s="39"/>
      <c r="C42" s="1209" t="s">
        <v>588</v>
      </c>
      <c r="D42" s="1210"/>
      <c r="E42" s="1211"/>
      <c r="F42" s="36" t="s">
        <v>526</v>
      </c>
      <c r="G42" s="37" t="s">
        <v>526</v>
      </c>
      <c r="H42" s="37" t="s">
        <v>526</v>
      </c>
      <c r="I42" s="37" t="s">
        <v>526</v>
      </c>
      <c r="J42" s="38" t="s">
        <v>526</v>
      </c>
      <c r="K42" s="22"/>
      <c r="L42" s="22"/>
      <c r="M42" s="22"/>
      <c r="N42" s="22"/>
      <c r="O42" s="22"/>
      <c r="P42" s="22"/>
    </row>
    <row r="43" spans="1:16" ht="39" customHeight="1" thickBot="1" x14ac:dyDescent="0.25">
      <c r="A43" s="22"/>
      <c r="B43" s="40"/>
      <c r="C43" s="1212" t="s">
        <v>589</v>
      </c>
      <c r="D43" s="1213"/>
      <c r="E43" s="1214"/>
      <c r="F43" s="41">
        <v>0.01</v>
      </c>
      <c r="G43" s="42">
        <v>0</v>
      </c>
      <c r="H43" s="42" t="s">
        <v>526</v>
      </c>
      <c r="I43" s="42" t="s">
        <v>526</v>
      </c>
      <c r="J43" s="43" t="s">
        <v>526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ur/Pf6GdoNGbkJEeFO08o4IZuhWiwO6MkEw9kBqHpV5i4hrSnygqz8fi+DePKEgN5yXVv5Y8ZXxCq1bNDj5xlg==" saltValue="nCrCUBhvhuicnYL6OBDi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46" zoomScaleNormal="46"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2">
      <c r="A45" s="48"/>
      <c r="B45" s="1217" t="s">
        <v>11</v>
      </c>
      <c r="C45" s="1218"/>
      <c r="D45" s="58"/>
      <c r="E45" s="1223" t="s">
        <v>12</v>
      </c>
      <c r="F45" s="1223"/>
      <c r="G45" s="1223"/>
      <c r="H45" s="1223"/>
      <c r="I45" s="1223"/>
      <c r="J45" s="1224"/>
      <c r="K45" s="59">
        <v>203</v>
      </c>
      <c r="L45" s="60">
        <v>209</v>
      </c>
      <c r="M45" s="60">
        <v>206</v>
      </c>
      <c r="N45" s="60">
        <v>215</v>
      </c>
      <c r="O45" s="61">
        <v>217</v>
      </c>
      <c r="P45" s="48"/>
      <c r="Q45" s="48"/>
      <c r="R45" s="48"/>
      <c r="S45" s="48"/>
      <c r="T45" s="48"/>
      <c r="U45" s="48"/>
    </row>
    <row r="46" spans="1:21" ht="30.75" customHeight="1" x14ac:dyDescent="0.2">
      <c r="A46" s="48"/>
      <c r="B46" s="1219"/>
      <c r="C46" s="1220"/>
      <c r="D46" s="62"/>
      <c r="E46" s="1225" t="s">
        <v>13</v>
      </c>
      <c r="F46" s="1225"/>
      <c r="G46" s="1225"/>
      <c r="H46" s="1225"/>
      <c r="I46" s="1225"/>
      <c r="J46" s="1226"/>
      <c r="K46" s="63" t="s">
        <v>526</v>
      </c>
      <c r="L46" s="64" t="s">
        <v>526</v>
      </c>
      <c r="M46" s="64" t="s">
        <v>526</v>
      </c>
      <c r="N46" s="64" t="s">
        <v>526</v>
      </c>
      <c r="O46" s="65" t="s">
        <v>526</v>
      </c>
      <c r="P46" s="48"/>
      <c r="Q46" s="48"/>
      <c r="R46" s="48"/>
      <c r="S46" s="48"/>
      <c r="T46" s="48"/>
      <c r="U46" s="48"/>
    </row>
    <row r="47" spans="1:21" ht="30.75" customHeight="1" x14ac:dyDescent="0.2">
      <c r="A47" s="48"/>
      <c r="B47" s="1219"/>
      <c r="C47" s="1220"/>
      <c r="D47" s="62"/>
      <c r="E47" s="1225" t="s">
        <v>14</v>
      </c>
      <c r="F47" s="1225"/>
      <c r="G47" s="1225"/>
      <c r="H47" s="1225"/>
      <c r="I47" s="1225"/>
      <c r="J47" s="1226"/>
      <c r="K47" s="63" t="s">
        <v>526</v>
      </c>
      <c r="L47" s="64" t="s">
        <v>526</v>
      </c>
      <c r="M47" s="64" t="s">
        <v>526</v>
      </c>
      <c r="N47" s="64" t="s">
        <v>526</v>
      </c>
      <c r="O47" s="65" t="s">
        <v>526</v>
      </c>
      <c r="P47" s="48"/>
      <c r="Q47" s="48"/>
      <c r="R47" s="48"/>
      <c r="S47" s="48"/>
      <c r="T47" s="48"/>
      <c r="U47" s="48"/>
    </row>
    <row r="48" spans="1:21" ht="30.75" customHeight="1" x14ac:dyDescent="0.2">
      <c r="A48" s="48"/>
      <c r="B48" s="1219"/>
      <c r="C48" s="1220"/>
      <c r="D48" s="62"/>
      <c r="E48" s="1225" t="s">
        <v>15</v>
      </c>
      <c r="F48" s="1225"/>
      <c r="G48" s="1225"/>
      <c r="H48" s="1225"/>
      <c r="I48" s="1225"/>
      <c r="J48" s="1226"/>
      <c r="K48" s="63">
        <v>10</v>
      </c>
      <c r="L48" s="64">
        <v>6</v>
      </c>
      <c r="M48" s="64">
        <v>8</v>
      </c>
      <c r="N48" s="64">
        <v>6</v>
      </c>
      <c r="O48" s="65">
        <v>5</v>
      </c>
      <c r="P48" s="48"/>
      <c r="Q48" s="48"/>
      <c r="R48" s="48"/>
      <c r="S48" s="48"/>
      <c r="T48" s="48"/>
      <c r="U48" s="48"/>
    </row>
    <row r="49" spans="1:21" ht="30.75" customHeight="1" x14ac:dyDescent="0.2">
      <c r="A49" s="48"/>
      <c r="B49" s="1219"/>
      <c r="C49" s="1220"/>
      <c r="D49" s="62"/>
      <c r="E49" s="1225" t="s">
        <v>16</v>
      </c>
      <c r="F49" s="1225"/>
      <c r="G49" s="1225"/>
      <c r="H49" s="1225"/>
      <c r="I49" s="1225"/>
      <c r="J49" s="1226"/>
      <c r="K49" s="63">
        <v>10</v>
      </c>
      <c r="L49" s="64">
        <v>6</v>
      </c>
      <c r="M49" s="64">
        <v>7</v>
      </c>
      <c r="N49" s="64">
        <v>8</v>
      </c>
      <c r="O49" s="65">
        <v>7</v>
      </c>
      <c r="P49" s="48"/>
      <c r="Q49" s="48"/>
      <c r="R49" s="48"/>
      <c r="S49" s="48"/>
      <c r="T49" s="48"/>
      <c r="U49" s="48"/>
    </row>
    <row r="50" spans="1:21" ht="30.75" customHeight="1" x14ac:dyDescent="0.2">
      <c r="A50" s="48"/>
      <c r="B50" s="1219"/>
      <c r="C50" s="1220"/>
      <c r="D50" s="62"/>
      <c r="E50" s="1225" t="s">
        <v>17</v>
      </c>
      <c r="F50" s="1225"/>
      <c r="G50" s="1225"/>
      <c r="H50" s="1225"/>
      <c r="I50" s="1225"/>
      <c r="J50" s="1226"/>
      <c r="K50" s="63">
        <v>26</v>
      </c>
      <c r="L50" s="64">
        <v>11</v>
      </c>
      <c r="M50" s="64">
        <v>8</v>
      </c>
      <c r="N50" s="64">
        <v>13</v>
      </c>
      <c r="O50" s="65">
        <v>13</v>
      </c>
      <c r="P50" s="48"/>
      <c r="Q50" s="48"/>
      <c r="R50" s="48"/>
      <c r="S50" s="48"/>
      <c r="T50" s="48"/>
      <c r="U50" s="48"/>
    </row>
    <row r="51" spans="1:21" ht="30.75" customHeight="1" x14ac:dyDescent="0.2">
      <c r="A51" s="48"/>
      <c r="B51" s="1221"/>
      <c r="C51" s="1222"/>
      <c r="D51" s="66"/>
      <c r="E51" s="1225" t="s">
        <v>18</v>
      </c>
      <c r="F51" s="1225"/>
      <c r="G51" s="1225"/>
      <c r="H51" s="1225"/>
      <c r="I51" s="1225"/>
      <c r="J51" s="1226"/>
      <c r="K51" s="63">
        <v>0</v>
      </c>
      <c r="L51" s="64">
        <v>0</v>
      </c>
      <c r="M51" s="64">
        <v>0</v>
      </c>
      <c r="N51" s="64">
        <v>0</v>
      </c>
      <c r="O51" s="65">
        <v>0</v>
      </c>
      <c r="P51" s="48"/>
      <c r="Q51" s="48"/>
      <c r="R51" s="48"/>
      <c r="S51" s="48"/>
      <c r="T51" s="48"/>
      <c r="U51" s="48"/>
    </row>
    <row r="52" spans="1:21" ht="30.75" customHeight="1" x14ac:dyDescent="0.2">
      <c r="A52" s="48"/>
      <c r="B52" s="1227" t="s">
        <v>19</v>
      </c>
      <c r="C52" s="1228"/>
      <c r="D52" s="66"/>
      <c r="E52" s="1225" t="s">
        <v>20</v>
      </c>
      <c r="F52" s="1225"/>
      <c r="G52" s="1225"/>
      <c r="H52" s="1225"/>
      <c r="I52" s="1225"/>
      <c r="J52" s="1226"/>
      <c r="K52" s="63">
        <v>154</v>
      </c>
      <c r="L52" s="64">
        <v>158</v>
      </c>
      <c r="M52" s="64">
        <v>157</v>
      </c>
      <c r="N52" s="64">
        <v>169</v>
      </c>
      <c r="O52" s="65">
        <v>165</v>
      </c>
      <c r="P52" s="48"/>
      <c r="Q52" s="48"/>
      <c r="R52" s="48"/>
      <c r="S52" s="48"/>
      <c r="T52" s="48"/>
      <c r="U52" s="48"/>
    </row>
    <row r="53" spans="1:21" ht="30.75" customHeight="1" thickBot="1" x14ac:dyDescent="0.25">
      <c r="A53" s="48"/>
      <c r="B53" s="1229" t="s">
        <v>21</v>
      </c>
      <c r="C53" s="1230"/>
      <c r="D53" s="67"/>
      <c r="E53" s="1231" t="s">
        <v>22</v>
      </c>
      <c r="F53" s="1231"/>
      <c r="G53" s="1231"/>
      <c r="H53" s="1231"/>
      <c r="I53" s="1231"/>
      <c r="J53" s="1232"/>
      <c r="K53" s="68">
        <v>95</v>
      </c>
      <c r="L53" s="69">
        <v>74</v>
      </c>
      <c r="M53" s="69">
        <v>72</v>
      </c>
      <c r="N53" s="69">
        <v>73</v>
      </c>
      <c r="O53" s="70">
        <v>77</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590</v>
      </c>
      <c r="P55" s="48"/>
      <c r="Q55" s="48"/>
      <c r="R55" s="48"/>
      <c r="S55" s="48"/>
      <c r="T55" s="48"/>
      <c r="U55" s="48"/>
    </row>
    <row r="56" spans="1:21" ht="31.5" customHeight="1" thickBot="1" x14ac:dyDescent="0.3">
      <c r="A56" s="48"/>
      <c r="B56" s="76"/>
      <c r="C56" s="77"/>
      <c r="D56" s="77"/>
      <c r="E56" s="78"/>
      <c r="F56" s="78"/>
      <c r="G56" s="78"/>
      <c r="H56" s="78"/>
      <c r="I56" s="78"/>
      <c r="J56" s="79" t="s">
        <v>2</v>
      </c>
      <c r="K56" s="80" t="s">
        <v>591</v>
      </c>
      <c r="L56" s="81" t="s">
        <v>592</v>
      </c>
      <c r="M56" s="81" t="s">
        <v>593</v>
      </c>
      <c r="N56" s="81" t="s">
        <v>594</v>
      </c>
      <c r="O56" s="82" t="s">
        <v>595</v>
      </c>
      <c r="P56" s="48"/>
      <c r="Q56" s="48"/>
      <c r="R56" s="48"/>
      <c r="S56" s="48"/>
      <c r="T56" s="48"/>
      <c r="U56" s="48"/>
    </row>
    <row r="57" spans="1:21" ht="31.5" customHeight="1" x14ac:dyDescent="0.2">
      <c r="B57" s="1233" t="s">
        <v>25</v>
      </c>
      <c r="C57" s="1234"/>
      <c r="D57" s="1237" t="s">
        <v>26</v>
      </c>
      <c r="E57" s="1238"/>
      <c r="F57" s="1238"/>
      <c r="G57" s="1238"/>
      <c r="H57" s="1238"/>
      <c r="I57" s="1238"/>
      <c r="J57" s="1239"/>
      <c r="K57" s="83"/>
      <c r="L57" s="84"/>
      <c r="M57" s="84"/>
      <c r="N57" s="84"/>
      <c r="O57" s="85"/>
    </row>
    <row r="58" spans="1:21" ht="31.5" customHeight="1" thickBot="1" x14ac:dyDescent="0.25">
      <c r="B58" s="1235"/>
      <c r="C58" s="1236"/>
      <c r="D58" s="1240" t="s">
        <v>27</v>
      </c>
      <c r="E58" s="1241"/>
      <c r="F58" s="1241"/>
      <c r="G58" s="1241"/>
      <c r="H58" s="1241"/>
      <c r="I58" s="1241"/>
      <c r="J58" s="1242"/>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R9Xe0eNPenu1oMHMcdN/pEQdt5skdCJpmb8RQYYTvLwclXwhkz4rP5fQe3M17IEBaiwrrDMsuZYT9/vzAufow==" saltValue="lcB76/3Jal4cg/3JztVPl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7" zoomScaleNormal="57"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568</v>
      </c>
      <c r="J40" s="100" t="s">
        <v>569</v>
      </c>
      <c r="K40" s="100" t="s">
        <v>570</v>
      </c>
      <c r="L40" s="100" t="s">
        <v>571</v>
      </c>
      <c r="M40" s="101" t="s">
        <v>572</v>
      </c>
    </row>
    <row r="41" spans="2:13" ht="27.75" customHeight="1" x14ac:dyDescent="0.2">
      <c r="B41" s="1243" t="s">
        <v>30</v>
      </c>
      <c r="C41" s="1244"/>
      <c r="D41" s="102"/>
      <c r="E41" s="1249" t="s">
        <v>31</v>
      </c>
      <c r="F41" s="1249"/>
      <c r="G41" s="1249"/>
      <c r="H41" s="1250"/>
      <c r="I41" s="358">
        <v>2165</v>
      </c>
      <c r="J41" s="359">
        <v>2198</v>
      </c>
      <c r="K41" s="359">
        <v>2175</v>
      </c>
      <c r="L41" s="359">
        <v>2189</v>
      </c>
      <c r="M41" s="360">
        <v>2303</v>
      </c>
    </row>
    <row r="42" spans="2:13" ht="27.75" customHeight="1" x14ac:dyDescent="0.2">
      <c r="B42" s="1245"/>
      <c r="C42" s="1246"/>
      <c r="D42" s="103"/>
      <c r="E42" s="1251" t="s">
        <v>32</v>
      </c>
      <c r="F42" s="1251"/>
      <c r="G42" s="1251"/>
      <c r="H42" s="1252"/>
      <c r="I42" s="361" t="s">
        <v>526</v>
      </c>
      <c r="J42" s="362" t="s">
        <v>526</v>
      </c>
      <c r="K42" s="362" t="s">
        <v>526</v>
      </c>
      <c r="L42" s="362" t="s">
        <v>526</v>
      </c>
      <c r="M42" s="363" t="s">
        <v>526</v>
      </c>
    </row>
    <row r="43" spans="2:13" ht="27.75" customHeight="1" x14ac:dyDescent="0.2">
      <c r="B43" s="1245"/>
      <c r="C43" s="1246"/>
      <c r="D43" s="103"/>
      <c r="E43" s="1251" t="s">
        <v>33</v>
      </c>
      <c r="F43" s="1251"/>
      <c r="G43" s="1251"/>
      <c r="H43" s="1252"/>
      <c r="I43" s="361">
        <v>99</v>
      </c>
      <c r="J43" s="362">
        <v>97</v>
      </c>
      <c r="K43" s="362">
        <v>106</v>
      </c>
      <c r="L43" s="362">
        <v>95</v>
      </c>
      <c r="M43" s="363">
        <v>75</v>
      </c>
    </row>
    <row r="44" spans="2:13" ht="27.75" customHeight="1" x14ac:dyDescent="0.2">
      <c r="B44" s="1245"/>
      <c r="C44" s="1246"/>
      <c r="D44" s="103"/>
      <c r="E44" s="1251" t="s">
        <v>34</v>
      </c>
      <c r="F44" s="1251"/>
      <c r="G44" s="1251"/>
      <c r="H44" s="1252"/>
      <c r="I44" s="361">
        <v>41</v>
      </c>
      <c r="J44" s="362">
        <v>43</v>
      </c>
      <c r="K44" s="362">
        <v>42</v>
      </c>
      <c r="L44" s="362">
        <v>37</v>
      </c>
      <c r="M44" s="363">
        <v>40</v>
      </c>
    </row>
    <row r="45" spans="2:13" ht="27.75" customHeight="1" x14ac:dyDescent="0.2">
      <c r="B45" s="1245"/>
      <c r="C45" s="1246"/>
      <c r="D45" s="103"/>
      <c r="E45" s="1251" t="s">
        <v>35</v>
      </c>
      <c r="F45" s="1251"/>
      <c r="G45" s="1251"/>
      <c r="H45" s="1252"/>
      <c r="I45" s="361">
        <v>76</v>
      </c>
      <c r="J45" s="362">
        <v>261</v>
      </c>
      <c r="K45" s="362">
        <v>261</v>
      </c>
      <c r="L45" s="362">
        <v>153</v>
      </c>
      <c r="M45" s="363">
        <v>262</v>
      </c>
    </row>
    <row r="46" spans="2:13" ht="27.75" customHeight="1" x14ac:dyDescent="0.2">
      <c r="B46" s="1245"/>
      <c r="C46" s="1246"/>
      <c r="D46" s="104"/>
      <c r="E46" s="1251" t="s">
        <v>36</v>
      </c>
      <c r="F46" s="1251"/>
      <c r="G46" s="1251"/>
      <c r="H46" s="1252"/>
      <c r="I46" s="361" t="s">
        <v>526</v>
      </c>
      <c r="J46" s="362" t="s">
        <v>526</v>
      </c>
      <c r="K46" s="362" t="s">
        <v>526</v>
      </c>
      <c r="L46" s="362" t="s">
        <v>526</v>
      </c>
      <c r="M46" s="363" t="s">
        <v>526</v>
      </c>
    </row>
    <row r="47" spans="2:13" ht="27.75" customHeight="1" x14ac:dyDescent="0.2">
      <c r="B47" s="1245"/>
      <c r="C47" s="1246"/>
      <c r="D47" s="105"/>
      <c r="E47" s="1253" t="s">
        <v>37</v>
      </c>
      <c r="F47" s="1254"/>
      <c r="G47" s="1254"/>
      <c r="H47" s="1255"/>
      <c r="I47" s="361" t="s">
        <v>526</v>
      </c>
      <c r="J47" s="362" t="s">
        <v>526</v>
      </c>
      <c r="K47" s="362" t="s">
        <v>526</v>
      </c>
      <c r="L47" s="362" t="s">
        <v>526</v>
      </c>
      <c r="M47" s="363" t="s">
        <v>526</v>
      </c>
    </row>
    <row r="48" spans="2:13" ht="27.75" customHeight="1" x14ac:dyDescent="0.2">
      <c r="B48" s="1245"/>
      <c r="C48" s="1246"/>
      <c r="D48" s="103"/>
      <c r="E48" s="1251" t="s">
        <v>38</v>
      </c>
      <c r="F48" s="1251"/>
      <c r="G48" s="1251"/>
      <c r="H48" s="1252"/>
      <c r="I48" s="361" t="s">
        <v>526</v>
      </c>
      <c r="J48" s="362" t="s">
        <v>526</v>
      </c>
      <c r="K48" s="362" t="s">
        <v>526</v>
      </c>
      <c r="L48" s="362" t="s">
        <v>526</v>
      </c>
      <c r="M48" s="363" t="s">
        <v>526</v>
      </c>
    </row>
    <row r="49" spans="2:13" ht="27.75" customHeight="1" x14ac:dyDescent="0.2">
      <c r="B49" s="1247"/>
      <c r="C49" s="1248"/>
      <c r="D49" s="103"/>
      <c r="E49" s="1251" t="s">
        <v>39</v>
      </c>
      <c r="F49" s="1251"/>
      <c r="G49" s="1251"/>
      <c r="H49" s="1252"/>
      <c r="I49" s="361" t="s">
        <v>526</v>
      </c>
      <c r="J49" s="362" t="s">
        <v>526</v>
      </c>
      <c r="K49" s="362" t="s">
        <v>526</v>
      </c>
      <c r="L49" s="362" t="s">
        <v>526</v>
      </c>
      <c r="M49" s="363" t="s">
        <v>526</v>
      </c>
    </row>
    <row r="50" spans="2:13" ht="27.75" customHeight="1" x14ac:dyDescent="0.2">
      <c r="B50" s="1256" t="s">
        <v>40</v>
      </c>
      <c r="C50" s="1257"/>
      <c r="D50" s="106"/>
      <c r="E50" s="1251" t="s">
        <v>41</v>
      </c>
      <c r="F50" s="1251"/>
      <c r="G50" s="1251"/>
      <c r="H50" s="1252"/>
      <c r="I50" s="361">
        <v>958</v>
      </c>
      <c r="J50" s="362">
        <v>1109</v>
      </c>
      <c r="K50" s="362">
        <v>973</v>
      </c>
      <c r="L50" s="362">
        <v>1045</v>
      </c>
      <c r="M50" s="363">
        <v>1118</v>
      </c>
    </row>
    <row r="51" spans="2:13" ht="27.75" customHeight="1" x14ac:dyDescent="0.2">
      <c r="B51" s="1245"/>
      <c r="C51" s="1246"/>
      <c r="D51" s="103"/>
      <c r="E51" s="1251" t="s">
        <v>42</v>
      </c>
      <c r="F51" s="1251"/>
      <c r="G51" s="1251"/>
      <c r="H51" s="1252"/>
      <c r="I51" s="361">
        <v>135</v>
      </c>
      <c r="J51" s="362">
        <v>159</v>
      </c>
      <c r="K51" s="362">
        <v>149</v>
      </c>
      <c r="L51" s="362">
        <v>136</v>
      </c>
      <c r="M51" s="363">
        <v>169</v>
      </c>
    </row>
    <row r="52" spans="2:13" ht="27.75" customHeight="1" x14ac:dyDescent="0.2">
      <c r="B52" s="1247"/>
      <c r="C52" s="1248"/>
      <c r="D52" s="103"/>
      <c r="E52" s="1251" t="s">
        <v>43</v>
      </c>
      <c r="F52" s="1251"/>
      <c r="G52" s="1251"/>
      <c r="H52" s="1252"/>
      <c r="I52" s="361">
        <v>1436</v>
      </c>
      <c r="J52" s="362">
        <v>1642</v>
      </c>
      <c r="K52" s="362">
        <v>1587</v>
      </c>
      <c r="L52" s="362">
        <v>1623</v>
      </c>
      <c r="M52" s="363">
        <v>1646</v>
      </c>
    </row>
    <row r="53" spans="2:13" ht="27.75" customHeight="1" thickBot="1" x14ac:dyDescent="0.25">
      <c r="B53" s="1258" t="s">
        <v>44</v>
      </c>
      <c r="C53" s="1259"/>
      <c r="D53" s="107"/>
      <c r="E53" s="1260" t="s">
        <v>45</v>
      </c>
      <c r="F53" s="1260"/>
      <c r="G53" s="1260"/>
      <c r="H53" s="1261"/>
      <c r="I53" s="364">
        <v>-148</v>
      </c>
      <c r="J53" s="365">
        <v>-312</v>
      </c>
      <c r="K53" s="365">
        <v>-124</v>
      </c>
      <c r="L53" s="365">
        <v>-331</v>
      </c>
      <c r="M53" s="366">
        <v>-254</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4qQytY3StrOhfPcOQ0Zq3h+YznzArrgPTyoJnUEv7z+lCeW7fUIb7Ww/4prwrSkjENxsweZWBP7+Ik0UBqL1Q==" saltValue="zLGfAu0ZIj0vq2Qb9gL2r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25" zoomScale="46" zoomScaleNormal="46" zoomScaleSheetLayoutView="100" workbookViewId="0">
      <selection activeCell="F58" sqref="F58:H62"/>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570</v>
      </c>
      <c r="G54" s="116" t="s">
        <v>571</v>
      </c>
      <c r="H54" s="117" t="s">
        <v>572</v>
      </c>
    </row>
    <row r="55" spans="2:8" ht="52.5" customHeight="1" x14ac:dyDescent="0.2">
      <c r="B55" s="118"/>
      <c r="C55" s="1270" t="s">
        <v>48</v>
      </c>
      <c r="D55" s="1270"/>
      <c r="E55" s="1271"/>
      <c r="F55" s="119">
        <v>734</v>
      </c>
      <c r="G55" s="119">
        <v>773</v>
      </c>
      <c r="H55" s="120">
        <v>817</v>
      </c>
    </row>
    <row r="56" spans="2:8" ht="52.5" customHeight="1" x14ac:dyDescent="0.2">
      <c r="B56" s="121"/>
      <c r="C56" s="1272" t="s">
        <v>49</v>
      </c>
      <c r="D56" s="1272"/>
      <c r="E56" s="1273"/>
      <c r="F56" s="122">
        <v>39</v>
      </c>
      <c r="G56" s="122">
        <v>39</v>
      </c>
      <c r="H56" s="123">
        <v>78</v>
      </c>
    </row>
    <row r="57" spans="2:8" ht="53.25" customHeight="1" x14ac:dyDescent="0.2">
      <c r="B57" s="121"/>
      <c r="C57" s="1274" t="s">
        <v>50</v>
      </c>
      <c r="D57" s="1274"/>
      <c r="E57" s="1275"/>
      <c r="F57" s="124">
        <v>172</v>
      </c>
      <c r="G57" s="124">
        <v>183</v>
      </c>
      <c r="H57" s="125">
        <v>191</v>
      </c>
    </row>
    <row r="58" spans="2:8" ht="45.75" customHeight="1" x14ac:dyDescent="0.2">
      <c r="B58" s="126"/>
      <c r="C58" s="1262" t="s">
        <v>605</v>
      </c>
      <c r="D58" s="1263"/>
      <c r="E58" s="1264"/>
      <c r="F58" s="127">
        <v>115</v>
      </c>
      <c r="G58" s="127">
        <v>115</v>
      </c>
      <c r="H58" s="128">
        <v>117</v>
      </c>
    </row>
    <row r="59" spans="2:8" ht="45.75" customHeight="1" x14ac:dyDescent="0.2">
      <c r="B59" s="126"/>
      <c r="C59" s="1262" t="s">
        <v>606</v>
      </c>
      <c r="D59" s="1263"/>
      <c r="E59" s="1264"/>
      <c r="F59" s="127">
        <v>23</v>
      </c>
      <c r="G59" s="127">
        <v>22</v>
      </c>
      <c r="H59" s="128">
        <v>18</v>
      </c>
    </row>
    <row r="60" spans="2:8" ht="45.75" customHeight="1" x14ac:dyDescent="0.2">
      <c r="B60" s="126"/>
      <c r="C60" s="1262" t="s">
        <v>607</v>
      </c>
      <c r="D60" s="1263"/>
      <c r="E60" s="1264"/>
      <c r="F60" s="127">
        <v>6</v>
      </c>
      <c r="G60" s="127">
        <v>16</v>
      </c>
      <c r="H60" s="128">
        <v>15</v>
      </c>
    </row>
    <row r="61" spans="2:8" ht="45.75" customHeight="1" x14ac:dyDescent="0.2">
      <c r="B61" s="126"/>
      <c r="C61" s="1262" t="s">
        <v>608</v>
      </c>
      <c r="D61" s="1263"/>
      <c r="E61" s="1264"/>
      <c r="F61" s="127">
        <v>11</v>
      </c>
      <c r="G61" s="127">
        <v>11</v>
      </c>
      <c r="H61" s="128">
        <v>15</v>
      </c>
    </row>
    <row r="62" spans="2:8" ht="45.75" customHeight="1" thickBot="1" x14ac:dyDescent="0.25">
      <c r="B62" s="129"/>
      <c r="C62" s="1265" t="s">
        <v>609</v>
      </c>
      <c r="D62" s="1266"/>
      <c r="E62" s="1267"/>
      <c r="F62" s="130">
        <v>10</v>
      </c>
      <c r="G62" s="130">
        <v>10</v>
      </c>
      <c r="H62" s="131">
        <v>10</v>
      </c>
    </row>
    <row r="63" spans="2:8" ht="52.5" customHeight="1" thickBot="1" x14ac:dyDescent="0.25">
      <c r="B63" s="132"/>
      <c r="C63" s="1268" t="s">
        <v>51</v>
      </c>
      <c r="D63" s="1268"/>
      <c r="E63" s="1269"/>
      <c r="F63" s="133">
        <v>944</v>
      </c>
      <c r="G63" s="133">
        <v>994</v>
      </c>
      <c r="H63" s="134">
        <v>1086</v>
      </c>
    </row>
    <row r="64" spans="2:8" ht="13" x14ac:dyDescent="0.2"/>
  </sheetData>
  <sheetProtection algorithmName="SHA-512" hashValue="XAiZ6jxITYRzZp200vsr8mkSNRRo4pjfW242kbPnyBWpdDEbRPGMZeaD7btL+Z8S8GfrG2l62ewyU07vaD1nDw==" saltValue="2vlesLOokcmNRzyxRlEa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40" zoomScale="73" zoomScaleNormal="73" zoomScaleSheetLayoutView="55" workbookViewId="0">
      <selection activeCell="AN65" sqref="AN65:DC69"/>
    </sheetView>
  </sheetViews>
  <sheetFormatPr defaultColWidth="0" defaultRowHeight="13.5" customHeight="1" zeroHeight="1" x14ac:dyDescent="0.2"/>
  <cols>
    <col min="1" max="1" width="6.36328125" style="369" customWidth="1"/>
    <col min="2" max="107" width="2.453125" style="369" customWidth="1"/>
    <col min="108" max="108" width="6.08984375" style="376" customWidth="1"/>
    <col min="109" max="109" width="5.90625" style="375" customWidth="1"/>
    <col min="110" max="16384" width="8.63281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ht="13"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ht="13"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ht="13"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ht="13"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ht="13"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ht="13"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ht="13"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ht="13"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ht="13"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ht="13"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ht="13"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ht="13"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ht="13"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ht="13"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ht="13"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 x14ac:dyDescent="0.2">
      <c r="DD19" s="369"/>
      <c r="DE19" s="369"/>
    </row>
    <row r="20" spans="1:109" ht="13"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 x14ac:dyDescent="0.2">
      <c r="B23" s="375"/>
    </row>
    <row r="24" spans="1:109" ht="13" x14ac:dyDescent="0.2">
      <c r="B24" s="375"/>
    </row>
    <row r="25" spans="1:109" ht="13" x14ac:dyDescent="0.2">
      <c r="B25" s="375"/>
    </row>
    <row r="26" spans="1:109" ht="13" x14ac:dyDescent="0.2">
      <c r="B26" s="375"/>
    </row>
    <row r="27" spans="1:109" ht="13" x14ac:dyDescent="0.2">
      <c r="B27" s="375"/>
    </row>
    <row r="28" spans="1:109" ht="13" x14ac:dyDescent="0.2">
      <c r="B28" s="375"/>
    </row>
    <row r="29" spans="1:109" ht="13" x14ac:dyDescent="0.2">
      <c r="B29" s="375"/>
    </row>
    <row r="30" spans="1:109" ht="13" x14ac:dyDescent="0.2">
      <c r="B30" s="375"/>
    </row>
    <row r="31" spans="1:109" ht="13" x14ac:dyDescent="0.2">
      <c r="B31" s="375"/>
    </row>
    <row r="32" spans="1:109" ht="13" x14ac:dyDescent="0.2">
      <c r="B32" s="375"/>
    </row>
    <row r="33" spans="2:109" ht="13" x14ac:dyDescent="0.2">
      <c r="B33" s="375"/>
    </row>
    <row r="34" spans="2:109" ht="13" x14ac:dyDescent="0.2">
      <c r="B34" s="375"/>
    </row>
    <row r="35" spans="2:109" ht="13" x14ac:dyDescent="0.2">
      <c r="B35" s="375"/>
    </row>
    <row r="36" spans="2:109" ht="13" x14ac:dyDescent="0.2">
      <c r="B36" s="375"/>
    </row>
    <row r="37" spans="2:109" ht="13" x14ac:dyDescent="0.2">
      <c r="B37" s="375"/>
    </row>
    <row r="38" spans="2:109" ht="13" x14ac:dyDescent="0.2">
      <c r="B38" s="375"/>
    </row>
    <row r="39" spans="2:109" ht="13"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 x14ac:dyDescent="0.2">
      <c r="B40" s="380"/>
      <c r="DD40" s="380"/>
      <c r="DE40" s="369"/>
    </row>
    <row r="41" spans="2:109" ht="16.5" x14ac:dyDescent="0.2">
      <c r="B41" s="381" t="s">
        <v>610</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 x14ac:dyDescent="0.2">
      <c r="B42" s="375"/>
      <c r="G42" s="382"/>
      <c r="I42" s="383"/>
      <c r="J42" s="383"/>
      <c r="K42" s="383"/>
      <c r="AM42" s="382"/>
      <c r="AN42" s="382" t="s">
        <v>611</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88" t="s">
        <v>612</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 x14ac:dyDescent="0.2">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 x14ac:dyDescent="0.2">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 x14ac:dyDescent="0.2">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 x14ac:dyDescent="0.2">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 x14ac:dyDescent="0.2">
      <c r="B49" s="375"/>
      <c r="AN49" s="369" t="s">
        <v>613</v>
      </c>
    </row>
    <row r="50" spans="1:109" ht="13" x14ac:dyDescent="0.2">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568</v>
      </c>
      <c r="BQ50" s="1281"/>
      <c r="BR50" s="1281"/>
      <c r="BS50" s="1281"/>
      <c r="BT50" s="1281"/>
      <c r="BU50" s="1281"/>
      <c r="BV50" s="1281"/>
      <c r="BW50" s="1281"/>
      <c r="BX50" s="1281" t="s">
        <v>569</v>
      </c>
      <c r="BY50" s="1281"/>
      <c r="BZ50" s="1281"/>
      <c r="CA50" s="1281"/>
      <c r="CB50" s="1281"/>
      <c r="CC50" s="1281"/>
      <c r="CD50" s="1281"/>
      <c r="CE50" s="1281"/>
      <c r="CF50" s="1281" t="s">
        <v>570</v>
      </c>
      <c r="CG50" s="1281"/>
      <c r="CH50" s="1281"/>
      <c r="CI50" s="1281"/>
      <c r="CJ50" s="1281"/>
      <c r="CK50" s="1281"/>
      <c r="CL50" s="1281"/>
      <c r="CM50" s="1281"/>
      <c r="CN50" s="1281" t="s">
        <v>571</v>
      </c>
      <c r="CO50" s="1281"/>
      <c r="CP50" s="1281"/>
      <c r="CQ50" s="1281"/>
      <c r="CR50" s="1281"/>
      <c r="CS50" s="1281"/>
      <c r="CT50" s="1281"/>
      <c r="CU50" s="1281"/>
      <c r="CV50" s="1281" t="s">
        <v>572</v>
      </c>
      <c r="CW50" s="1281"/>
      <c r="CX50" s="1281"/>
      <c r="CY50" s="1281"/>
      <c r="CZ50" s="1281"/>
      <c r="DA50" s="1281"/>
      <c r="DB50" s="1281"/>
      <c r="DC50" s="1281"/>
    </row>
    <row r="51" spans="1:109" ht="13.5" customHeight="1" x14ac:dyDescent="0.2">
      <c r="B51" s="375"/>
      <c r="G51" s="1284"/>
      <c r="H51" s="1284"/>
      <c r="I51" s="1297"/>
      <c r="J51" s="1297"/>
      <c r="K51" s="1283"/>
      <c r="L51" s="1283"/>
      <c r="M51" s="1283"/>
      <c r="N51" s="1283"/>
      <c r="AM51" s="384"/>
      <c r="AN51" s="1279" t="s">
        <v>614</v>
      </c>
      <c r="AO51" s="1279"/>
      <c r="AP51" s="1279"/>
      <c r="AQ51" s="1279"/>
      <c r="AR51" s="1279"/>
      <c r="AS51" s="1279"/>
      <c r="AT51" s="1279"/>
      <c r="AU51" s="1279"/>
      <c r="AV51" s="1279"/>
      <c r="AW51" s="1279"/>
      <c r="AX51" s="1279"/>
      <c r="AY51" s="1279"/>
      <c r="AZ51" s="1279"/>
      <c r="BA51" s="1279"/>
      <c r="BB51" s="1279" t="s">
        <v>615</v>
      </c>
      <c r="BC51" s="1279"/>
      <c r="BD51" s="1279"/>
      <c r="BE51" s="1279"/>
      <c r="BF51" s="1279"/>
      <c r="BG51" s="1279"/>
      <c r="BH51" s="1279"/>
      <c r="BI51" s="1279"/>
      <c r="BJ51" s="1279"/>
      <c r="BK51" s="1279"/>
      <c r="BL51" s="1279"/>
      <c r="BM51" s="1279"/>
      <c r="BN51" s="1279"/>
      <c r="BO51" s="1279"/>
      <c r="BP51" s="1276"/>
      <c r="BQ51" s="1276"/>
      <c r="BR51" s="1276"/>
      <c r="BS51" s="1276"/>
      <c r="BT51" s="1276"/>
      <c r="BU51" s="1276"/>
      <c r="BV51" s="1276"/>
      <c r="BW51" s="1276"/>
      <c r="BX51" s="1276"/>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ht="13" x14ac:dyDescent="0.2">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 x14ac:dyDescent="0.2">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616</v>
      </c>
      <c r="BC53" s="1279"/>
      <c r="BD53" s="1279"/>
      <c r="BE53" s="1279"/>
      <c r="BF53" s="1279"/>
      <c r="BG53" s="1279"/>
      <c r="BH53" s="1279"/>
      <c r="BI53" s="1279"/>
      <c r="BJ53" s="1279"/>
      <c r="BK53" s="1279"/>
      <c r="BL53" s="1279"/>
      <c r="BM53" s="1279"/>
      <c r="BN53" s="1279"/>
      <c r="BO53" s="1279"/>
      <c r="BP53" s="1276">
        <v>56.1</v>
      </c>
      <c r="BQ53" s="1276"/>
      <c r="BR53" s="1276"/>
      <c r="BS53" s="1276"/>
      <c r="BT53" s="1276"/>
      <c r="BU53" s="1276"/>
      <c r="BV53" s="1276"/>
      <c r="BW53" s="1276"/>
      <c r="BX53" s="1276">
        <v>57.2</v>
      </c>
      <c r="BY53" s="1276"/>
      <c r="BZ53" s="1276"/>
      <c r="CA53" s="1276"/>
      <c r="CB53" s="1276"/>
      <c r="CC53" s="1276"/>
      <c r="CD53" s="1276"/>
      <c r="CE53" s="1276"/>
      <c r="CF53" s="1276">
        <v>58.9</v>
      </c>
      <c r="CG53" s="1276"/>
      <c r="CH53" s="1276"/>
      <c r="CI53" s="1276"/>
      <c r="CJ53" s="1276"/>
      <c r="CK53" s="1276"/>
      <c r="CL53" s="1276"/>
      <c r="CM53" s="1276"/>
      <c r="CN53" s="1276">
        <v>60.5</v>
      </c>
      <c r="CO53" s="1276"/>
      <c r="CP53" s="1276"/>
      <c r="CQ53" s="1276"/>
      <c r="CR53" s="1276"/>
      <c r="CS53" s="1276"/>
      <c r="CT53" s="1276"/>
      <c r="CU53" s="1276"/>
      <c r="CV53" s="1276">
        <v>61.7</v>
      </c>
      <c r="CW53" s="1276"/>
      <c r="CX53" s="1276"/>
      <c r="CY53" s="1276"/>
      <c r="CZ53" s="1276"/>
      <c r="DA53" s="1276"/>
      <c r="DB53" s="1276"/>
      <c r="DC53" s="1276"/>
    </row>
    <row r="54" spans="1:109" ht="13" x14ac:dyDescent="0.2">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 x14ac:dyDescent="0.2">
      <c r="A55" s="383"/>
      <c r="B55" s="375"/>
      <c r="G55" s="1282"/>
      <c r="H55" s="1282"/>
      <c r="I55" s="1282"/>
      <c r="J55" s="1282"/>
      <c r="K55" s="1283"/>
      <c r="L55" s="1283"/>
      <c r="M55" s="1283"/>
      <c r="N55" s="1283"/>
      <c r="AN55" s="1281" t="s">
        <v>617</v>
      </c>
      <c r="AO55" s="1281"/>
      <c r="AP55" s="1281"/>
      <c r="AQ55" s="1281"/>
      <c r="AR55" s="1281"/>
      <c r="AS55" s="1281"/>
      <c r="AT55" s="1281"/>
      <c r="AU55" s="1281"/>
      <c r="AV55" s="1281"/>
      <c r="AW55" s="1281"/>
      <c r="AX55" s="1281"/>
      <c r="AY55" s="1281"/>
      <c r="AZ55" s="1281"/>
      <c r="BA55" s="1281"/>
      <c r="BB55" s="1279" t="s">
        <v>615</v>
      </c>
      <c r="BC55" s="1279"/>
      <c r="BD55" s="1279"/>
      <c r="BE55" s="1279"/>
      <c r="BF55" s="1279"/>
      <c r="BG55" s="1279"/>
      <c r="BH55" s="1279"/>
      <c r="BI55" s="1279"/>
      <c r="BJ55" s="1279"/>
      <c r="BK55" s="1279"/>
      <c r="BL55" s="1279"/>
      <c r="BM55" s="1279"/>
      <c r="BN55" s="1279"/>
      <c r="BO55" s="1279"/>
      <c r="BP55" s="1276">
        <v>0</v>
      </c>
      <c r="BQ55" s="1276"/>
      <c r="BR55" s="1276"/>
      <c r="BS55" s="1276"/>
      <c r="BT55" s="1276"/>
      <c r="BU55" s="1276"/>
      <c r="BV55" s="1276"/>
      <c r="BW55" s="1276"/>
      <c r="BX55" s="1276">
        <v>0</v>
      </c>
      <c r="BY55" s="1276"/>
      <c r="BZ55" s="1276"/>
      <c r="CA55" s="1276"/>
      <c r="CB55" s="1276"/>
      <c r="CC55" s="1276"/>
      <c r="CD55" s="1276"/>
      <c r="CE55" s="1276"/>
      <c r="CF55" s="1276">
        <v>0</v>
      </c>
      <c r="CG55" s="1276"/>
      <c r="CH55" s="1276"/>
      <c r="CI55" s="1276"/>
      <c r="CJ55" s="1276"/>
      <c r="CK55" s="1276"/>
      <c r="CL55" s="1276"/>
      <c r="CM55" s="1276"/>
      <c r="CN55" s="1276">
        <v>0</v>
      </c>
      <c r="CO55" s="1276"/>
      <c r="CP55" s="1276"/>
      <c r="CQ55" s="1276"/>
      <c r="CR55" s="1276"/>
      <c r="CS55" s="1276"/>
      <c r="CT55" s="1276"/>
      <c r="CU55" s="1276"/>
      <c r="CV55" s="1276">
        <v>0</v>
      </c>
      <c r="CW55" s="1276"/>
      <c r="CX55" s="1276"/>
      <c r="CY55" s="1276"/>
      <c r="CZ55" s="1276"/>
      <c r="DA55" s="1276"/>
      <c r="DB55" s="1276"/>
      <c r="DC55" s="1276"/>
    </row>
    <row r="56" spans="1:109" ht="13" x14ac:dyDescent="0.2">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ht="13" x14ac:dyDescent="0.2">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616</v>
      </c>
      <c r="BC57" s="1279"/>
      <c r="BD57" s="1279"/>
      <c r="BE57" s="1279"/>
      <c r="BF57" s="1279"/>
      <c r="BG57" s="1279"/>
      <c r="BH57" s="1279"/>
      <c r="BI57" s="1279"/>
      <c r="BJ57" s="1279"/>
      <c r="BK57" s="1279"/>
      <c r="BL57" s="1279"/>
      <c r="BM57" s="1279"/>
      <c r="BN57" s="1279"/>
      <c r="BO57" s="1279"/>
      <c r="BP57" s="1276">
        <v>57.7</v>
      </c>
      <c r="BQ57" s="1276"/>
      <c r="BR57" s="1276"/>
      <c r="BS57" s="1276"/>
      <c r="BT57" s="1276"/>
      <c r="BU57" s="1276"/>
      <c r="BV57" s="1276"/>
      <c r="BW57" s="1276"/>
      <c r="BX57" s="1276">
        <v>59.3</v>
      </c>
      <c r="BY57" s="1276"/>
      <c r="BZ57" s="1276"/>
      <c r="CA57" s="1276"/>
      <c r="CB57" s="1276"/>
      <c r="CC57" s="1276"/>
      <c r="CD57" s="1276"/>
      <c r="CE57" s="1276"/>
      <c r="CF57" s="1276">
        <v>60.4</v>
      </c>
      <c r="CG57" s="1276"/>
      <c r="CH57" s="1276"/>
      <c r="CI57" s="1276"/>
      <c r="CJ57" s="1276"/>
      <c r="CK57" s="1276"/>
      <c r="CL57" s="1276"/>
      <c r="CM57" s="1276"/>
      <c r="CN57" s="1276">
        <v>61.1</v>
      </c>
      <c r="CO57" s="1276"/>
      <c r="CP57" s="1276"/>
      <c r="CQ57" s="1276"/>
      <c r="CR57" s="1276"/>
      <c r="CS57" s="1276"/>
      <c r="CT57" s="1276"/>
      <c r="CU57" s="1276"/>
      <c r="CV57" s="1276">
        <v>62.3</v>
      </c>
      <c r="CW57" s="1276"/>
      <c r="CX57" s="1276"/>
      <c r="CY57" s="1276"/>
      <c r="CZ57" s="1276"/>
      <c r="DA57" s="1276"/>
      <c r="DB57" s="1276"/>
      <c r="DC57" s="1276"/>
      <c r="DD57" s="388"/>
      <c r="DE57" s="387"/>
    </row>
    <row r="58" spans="1:109" s="383" customFormat="1" ht="13" x14ac:dyDescent="0.2">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ht="13"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5" x14ac:dyDescent="0.2">
      <c r="B63" s="394" t="s">
        <v>618</v>
      </c>
    </row>
    <row r="64" spans="1:109" ht="13" x14ac:dyDescent="0.2">
      <c r="B64" s="375"/>
      <c r="G64" s="382"/>
      <c r="I64" s="395"/>
      <c r="J64" s="395"/>
      <c r="K64" s="395"/>
      <c r="L64" s="395"/>
      <c r="M64" s="395"/>
      <c r="N64" s="396"/>
      <c r="AM64" s="382"/>
      <c r="AN64" s="382" t="s">
        <v>611</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 x14ac:dyDescent="0.2">
      <c r="B65" s="375"/>
      <c r="AN65" s="1288" t="s">
        <v>619</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 x14ac:dyDescent="0.2">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 x14ac:dyDescent="0.2">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 x14ac:dyDescent="0.2">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 x14ac:dyDescent="0.2">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 x14ac:dyDescent="0.2">
      <c r="B71" s="375"/>
      <c r="G71" s="400"/>
      <c r="I71" s="401"/>
      <c r="J71" s="398"/>
      <c r="K71" s="398"/>
      <c r="L71" s="399"/>
      <c r="M71" s="398"/>
      <c r="N71" s="399"/>
      <c r="AM71" s="400"/>
      <c r="AN71" s="369" t="s">
        <v>613</v>
      </c>
    </row>
    <row r="72" spans="2:107" ht="13" x14ac:dyDescent="0.2">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568</v>
      </c>
      <c r="BQ72" s="1281"/>
      <c r="BR72" s="1281"/>
      <c r="BS72" s="1281"/>
      <c r="BT72" s="1281"/>
      <c r="BU72" s="1281"/>
      <c r="BV72" s="1281"/>
      <c r="BW72" s="1281"/>
      <c r="BX72" s="1281" t="s">
        <v>569</v>
      </c>
      <c r="BY72" s="1281"/>
      <c r="BZ72" s="1281"/>
      <c r="CA72" s="1281"/>
      <c r="CB72" s="1281"/>
      <c r="CC72" s="1281"/>
      <c r="CD72" s="1281"/>
      <c r="CE72" s="1281"/>
      <c r="CF72" s="1281" t="s">
        <v>570</v>
      </c>
      <c r="CG72" s="1281"/>
      <c r="CH72" s="1281"/>
      <c r="CI72" s="1281"/>
      <c r="CJ72" s="1281"/>
      <c r="CK72" s="1281"/>
      <c r="CL72" s="1281"/>
      <c r="CM72" s="1281"/>
      <c r="CN72" s="1281" t="s">
        <v>571</v>
      </c>
      <c r="CO72" s="1281"/>
      <c r="CP72" s="1281"/>
      <c r="CQ72" s="1281"/>
      <c r="CR72" s="1281"/>
      <c r="CS72" s="1281"/>
      <c r="CT72" s="1281"/>
      <c r="CU72" s="1281"/>
      <c r="CV72" s="1281" t="s">
        <v>572</v>
      </c>
      <c r="CW72" s="1281"/>
      <c r="CX72" s="1281"/>
      <c r="CY72" s="1281"/>
      <c r="CZ72" s="1281"/>
      <c r="DA72" s="1281"/>
      <c r="DB72" s="1281"/>
      <c r="DC72" s="1281"/>
    </row>
    <row r="73" spans="2:107" ht="13" x14ac:dyDescent="0.2">
      <c r="B73" s="375"/>
      <c r="G73" s="1284"/>
      <c r="H73" s="1284"/>
      <c r="I73" s="1284"/>
      <c r="J73" s="1284"/>
      <c r="K73" s="1280"/>
      <c r="L73" s="1280"/>
      <c r="M73" s="1280"/>
      <c r="N73" s="1280"/>
      <c r="AM73" s="384"/>
      <c r="AN73" s="1279" t="s">
        <v>614</v>
      </c>
      <c r="AO73" s="1279"/>
      <c r="AP73" s="1279"/>
      <c r="AQ73" s="1279"/>
      <c r="AR73" s="1279"/>
      <c r="AS73" s="1279"/>
      <c r="AT73" s="1279"/>
      <c r="AU73" s="1279"/>
      <c r="AV73" s="1279"/>
      <c r="AW73" s="1279"/>
      <c r="AX73" s="1279"/>
      <c r="AY73" s="1279"/>
      <c r="AZ73" s="1279"/>
      <c r="BA73" s="1279"/>
      <c r="BB73" s="1279" t="s">
        <v>615</v>
      </c>
      <c r="BC73" s="1279"/>
      <c r="BD73" s="1279"/>
      <c r="BE73" s="1279"/>
      <c r="BF73" s="1279"/>
      <c r="BG73" s="1279"/>
      <c r="BH73" s="1279"/>
      <c r="BI73" s="1279"/>
      <c r="BJ73" s="1279"/>
      <c r="BK73" s="1279"/>
      <c r="BL73" s="1279"/>
      <c r="BM73" s="1279"/>
      <c r="BN73" s="1279"/>
      <c r="BO73" s="1279"/>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ht="13" x14ac:dyDescent="0.2">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 x14ac:dyDescent="0.2">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620</v>
      </c>
      <c r="BC75" s="1279"/>
      <c r="BD75" s="1279"/>
      <c r="BE75" s="1279"/>
      <c r="BF75" s="1279"/>
      <c r="BG75" s="1279"/>
      <c r="BH75" s="1279"/>
      <c r="BI75" s="1279"/>
      <c r="BJ75" s="1279"/>
      <c r="BK75" s="1279"/>
      <c r="BL75" s="1279"/>
      <c r="BM75" s="1279"/>
      <c r="BN75" s="1279"/>
      <c r="BO75" s="1279"/>
      <c r="BP75" s="1276">
        <v>9.1</v>
      </c>
      <c r="BQ75" s="1276"/>
      <c r="BR75" s="1276"/>
      <c r="BS75" s="1276"/>
      <c r="BT75" s="1276"/>
      <c r="BU75" s="1276"/>
      <c r="BV75" s="1276"/>
      <c r="BW75" s="1276"/>
      <c r="BX75" s="1276">
        <v>9.1999999999999993</v>
      </c>
      <c r="BY75" s="1276"/>
      <c r="BZ75" s="1276"/>
      <c r="CA75" s="1276"/>
      <c r="CB75" s="1276"/>
      <c r="CC75" s="1276"/>
      <c r="CD75" s="1276"/>
      <c r="CE75" s="1276"/>
      <c r="CF75" s="1276">
        <v>8.3000000000000007</v>
      </c>
      <c r="CG75" s="1276"/>
      <c r="CH75" s="1276"/>
      <c r="CI75" s="1276"/>
      <c r="CJ75" s="1276"/>
      <c r="CK75" s="1276"/>
      <c r="CL75" s="1276"/>
      <c r="CM75" s="1276"/>
      <c r="CN75" s="1276">
        <v>7.5</v>
      </c>
      <c r="CO75" s="1276"/>
      <c r="CP75" s="1276"/>
      <c r="CQ75" s="1276"/>
      <c r="CR75" s="1276"/>
      <c r="CS75" s="1276"/>
      <c r="CT75" s="1276"/>
      <c r="CU75" s="1276"/>
      <c r="CV75" s="1276">
        <v>7.1</v>
      </c>
      <c r="CW75" s="1276"/>
      <c r="CX75" s="1276"/>
      <c r="CY75" s="1276"/>
      <c r="CZ75" s="1276"/>
      <c r="DA75" s="1276"/>
      <c r="DB75" s="1276"/>
      <c r="DC75" s="1276"/>
    </row>
    <row r="76" spans="2:107" ht="13" x14ac:dyDescent="0.2">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 x14ac:dyDescent="0.2">
      <c r="B77" s="375"/>
      <c r="G77" s="1282"/>
      <c r="H77" s="1282"/>
      <c r="I77" s="1282"/>
      <c r="J77" s="1282"/>
      <c r="K77" s="1280"/>
      <c r="L77" s="1280"/>
      <c r="M77" s="1280"/>
      <c r="N77" s="1280"/>
      <c r="AN77" s="1281" t="s">
        <v>617</v>
      </c>
      <c r="AO77" s="1281"/>
      <c r="AP77" s="1281"/>
      <c r="AQ77" s="1281"/>
      <c r="AR77" s="1281"/>
      <c r="AS77" s="1281"/>
      <c r="AT77" s="1281"/>
      <c r="AU77" s="1281"/>
      <c r="AV77" s="1281"/>
      <c r="AW77" s="1281"/>
      <c r="AX77" s="1281"/>
      <c r="AY77" s="1281"/>
      <c r="AZ77" s="1281"/>
      <c r="BA77" s="1281"/>
      <c r="BB77" s="1279" t="s">
        <v>615</v>
      </c>
      <c r="BC77" s="1279"/>
      <c r="BD77" s="1279"/>
      <c r="BE77" s="1279"/>
      <c r="BF77" s="1279"/>
      <c r="BG77" s="1279"/>
      <c r="BH77" s="1279"/>
      <c r="BI77" s="1279"/>
      <c r="BJ77" s="1279"/>
      <c r="BK77" s="1279"/>
      <c r="BL77" s="1279"/>
      <c r="BM77" s="1279"/>
      <c r="BN77" s="1279"/>
      <c r="BO77" s="1279"/>
      <c r="BP77" s="1276">
        <v>0</v>
      </c>
      <c r="BQ77" s="1276"/>
      <c r="BR77" s="1276"/>
      <c r="BS77" s="1276"/>
      <c r="BT77" s="1276"/>
      <c r="BU77" s="1276"/>
      <c r="BV77" s="1276"/>
      <c r="BW77" s="1276"/>
      <c r="BX77" s="1276">
        <v>0</v>
      </c>
      <c r="BY77" s="1276"/>
      <c r="BZ77" s="1276"/>
      <c r="CA77" s="1276"/>
      <c r="CB77" s="1276"/>
      <c r="CC77" s="1276"/>
      <c r="CD77" s="1276"/>
      <c r="CE77" s="1276"/>
      <c r="CF77" s="1276">
        <v>0</v>
      </c>
      <c r="CG77" s="1276"/>
      <c r="CH77" s="1276"/>
      <c r="CI77" s="1276"/>
      <c r="CJ77" s="1276"/>
      <c r="CK77" s="1276"/>
      <c r="CL77" s="1276"/>
      <c r="CM77" s="1276"/>
      <c r="CN77" s="1276">
        <v>0</v>
      </c>
      <c r="CO77" s="1276"/>
      <c r="CP77" s="1276"/>
      <c r="CQ77" s="1276"/>
      <c r="CR77" s="1276"/>
      <c r="CS77" s="1276"/>
      <c r="CT77" s="1276"/>
      <c r="CU77" s="1276"/>
      <c r="CV77" s="1276">
        <v>0</v>
      </c>
      <c r="CW77" s="1276"/>
      <c r="CX77" s="1276"/>
      <c r="CY77" s="1276"/>
      <c r="CZ77" s="1276"/>
      <c r="DA77" s="1276"/>
      <c r="DB77" s="1276"/>
      <c r="DC77" s="1276"/>
    </row>
    <row r="78" spans="2:107" ht="13" x14ac:dyDescent="0.2">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 x14ac:dyDescent="0.2">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620</v>
      </c>
      <c r="BC79" s="1279"/>
      <c r="BD79" s="1279"/>
      <c r="BE79" s="1279"/>
      <c r="BF79" s="1279"/>
      <c r="BG79" s="1279"/>
      <c r="BH79" s="1279"/>
      <c r="BI79" s="1279"/>
      <c r="BJ79" s="1279"/>
      <c r="BK79" s="1279"/>
      <c r="BL79" s="1279"/>
      <c r="BM79" s="1279"/>
      <c r="BN79" s="1279"/>
      <c r="BO79" s="1279"/>
      <c r="BP79" s="1276">
        <v>7.1</v>
      </c>
      <c r="BQ79" s="1276"/>
      <c r="BR79" s="1276"/>
      <c r="BS79" s="1276"/>
      <c r="BT79" s="1276"/>
      <c r="BU79" s="1276"/>
      <c r="BV79" s="1276"/>
      <c r="BW79" s="1276"/>
      <c r="BX79" s="1276">
        <v>7.1</v>
      </c>
      <c r="BY79" s="1276"/>
      <c r="BZ79" s="1276"/>
      <c r="CA79" s="1276"/>
      <c r="CB79" s="1276"/>
      <c r="CC79" s="1276"/>
      <c r="CD79" s="1276"/>
      <c r="CE79" s="1276"/>
      <c r="CF79" s="1276">
        <v>7.3</v>
      </c>
      <c r="CG79" s="1276"/>
      <c r="CH79" s="1276"/>
      <c r="CI79" s="1276"/>
      <c r="CJ79" s="1276"/>
      <c r="CK79" s="1276"/>
      <c r="CL79" s="1276"/>
      <c r="CM79" s="1276"/>
      <c r="CN79" s="1276">
        <v>7.4</v>
      </c>
      <c r="CO79" s="1276"/>
      <c r="CP79" s="1276"/>
      <c r="CQ79" s="1276"/>
      <c r="CR79" s="1276"/>
      <c r="CS79" s="1276"/>
      <c r="CT79" s="1276"/>
      <c r="CU79" s="1276"/>
      <c r="CV79" s="1276">
        <v>7.5</v>
      </c>
      <c r="CW79" s="1276"/>
      <c r="CX79" s="1276"/>
      <c r="CY79" s="1276"/>
      <c r="CZ79" s="1276"/>
      <c r="DA79" s="1276"/>
      <c r="DB79" s="1276"/>
      <c r="DC79" s="1276"/>
    </row>
    <row r="80" spans="2:107" ht="13" x14ac:dyDescent="0.2">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 x14ac:dyDescent="0.2">
      <c r="B81" s="375"/>
    </row>
    <row r="82" spans="2:109" ht="16.5"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 x14ac:dyDescent="0.2">
      <c r="DD84" s="369"/>
      <c r="DE84" s="369"/>
    </row>
    <row r="85" spans="2:109" ht="13" x14ac:dyDescent="0.2">
      <c r="DD85" s="369"/>
      <c r="DE85" s="369"/>
    </row>
  </sheetData>
  <sheetProtection algorithmName="SHA-512" hashValue="ZOYeAD8jHUMnkw+D2WhnwE28WoT1sTk1LXQYp0gzX2dbm+xN47IIqeyxkuNAJ+y//4mBUcFuLJLXYjNs3U2Mqg==" saltValue="xLFUBs7FA+BLKga2wsvFN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70" zoomScale="70" zoomScaleNormal="70" zoomScaleSheetLayoutView="70" workbookViewId="0">
      <selection activeCell="AN65" sqref="AN65:DC69"/>
    </sheetView>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 x14ac:dyDescent="0.2">
      <c r="S2" s="262"/>
      <c r="AH2" s="262"/>
    </row>
    <row r="3" spans="1: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 x14ac:dyDescent="0.2"/>
    <row r="5" spans="1:34" ht="13" x14ac:dyDescent="0.2"/>
    <row r="6" spans="1:34" ht="13" x14ac:dyDescent="0.2"/>
    <row r="7" spans="1:34" ht="13" x14ac:dyDescent="0.2"/>
    <row r="8" spans="1:34" ht="13" x14ac:dyDescent="0.2"/>
    <row r="9" spans="1:34" ht="13" x14ac:dyDescent="0.2">
      <c r="AH9" s="26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515</v>
      </c>
    </row>
  </sheetData>
  <sheetProtection algorithmName="SHA-512" hashValue="X3mRSzMS2ygE+HLsFxNp/cvaSgNS6BMEA+tszKdfN0xtbM4wnBBUUvv4oDoiNfy85kTqhKTpDmrtEg6bQN7+HQ==" saltValue="/WVMRUJ9ikroEr4EDgDXP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E73" zoomScale="80" zoomScaleNormal="80" zoomScaleSheetLayoutView="55" workbookViewId="0">
      <selection activeCell="AN65" sqref="AN65:DC69"/>
    </sheetView>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 x14ac:dyDescent="0.2">
      <c r="S2" s="262"/>
      <c r="AH2" s="262"/>
    </row>
    <row r="3" spans="2: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 x14ac:dyDescent="0.2"/>
    <row r="5" spans="2:34" ht="13" x14ac:dyDescent="0.2"/>
    <row r="6" spans="2:34" ht="13" x14ac:dyDescent="0.2"/>
    <row r="7" spans="2:34" ht="13" x14ac:dyDescent="0.2"/>
    <row r="8" spans="2:34" ht="13" x14ac:dyDescent="0.2"/>
    <row r="9" spans="2:34" ht="13" x14ac:dyDescent="0.2">
      <c r="AH9" s="26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c r="AG59" s="262"/>
      <c r="AH59" s="262"/>
    </row>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515</v>
      </c>
    </row>
  </sheetData>
  <sheetProtection algorithmName="SHA-512" hashValue="rXIsSZyAjzrgUt+hCyI+Y9m0hJJrOChEuHKkdGAvQIRgwZ7xL5di4IydqYxslYcIIgkgffv2xt1XJt63e5yVxA==" saltValue="ox/Lma/UiSLkUDXHPouYf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52</v>
      </c>
      <c r="E2" s="146"/>
      <c r="F2" s="147" t="s">
        <v>565</v>
      </c>
      <c r="G2" s="148"/>
      <c r="H2" s="149"/>
    </row>
    <row r="3" spans="1:8" x14ac:dyDescent="0.2">
      <c r="A3" s="145" t="s">
        <v>558</v>
      </c>
      <c r="B3" s="150"/>
      <c r="C3" s="151"/>
      <c r="D3" s="152">
        <v>276842</v>
      </c>
      <c r="E3" s="153"/>
      <c r="F3" s="154">
        <v>291173</v>
      </c>
      <c r="G3" s="155"/>
      <c r="H3" s="156"/>
    </row>
    <row r="4" spans="1:8" x14ac:dyDescent="0.2">
      <c r="A4" s="157"/>
      <c r="B4" s="158"/>
      <c r="C4" s="159"/>
      <c r="D4" s="160">
        <v>60181</v>
      </c>
      <c r="E4" s="161"/>
      <c r="F4" s="162">
        <v>119071</v>
      </c>
      <c r="G4" s="163"/>
      <c r="H4" s="164"/>
    </row>
    <row r="5" spans="1:8" x14ac:dyDescent="0.2">
      <c r="A5" s="145" t="s">
        <v>560</v>
      </c>
      <c r="B5" s="150"/>
      <c r="C5" s="151"/>
      <c r="D5" s="152">
        <v>249411</v>
      </c>
      <c r="E5" s="153"/>
      <c r="F5" s="154">
        <v>271581</v>
      </c>
      <c r="G5" s="155"/>
      <c r="H5" s="156"/>
    </row>
    <row r="6" spans="1:8" x14ac:dyDescent="0.2">
      <c r="A6" s="157"/>
      <c r="B6" s="158"/>
      <c r="C6" s="159"/>
      <c r="D6" s="160">
        <v>65570</v>
      </c>
      <c r="E6" s="161"/>
      <c r="F6" s="162">
        <v>117844</v>
      </c>
      <c r="G6" s="163"/>
      <c r="H6" s="164"/>
    </row>
    <row r="7" spans="1:8" x14ac:dyDescent="0.2">
      <c r="A7" s="145" t="s">
        <v>561</v>
      </c>
      <c r="B7" s="150"/>
      <c r="C7" s="151"/>
      <c r="D7" s="152">
        <v>224674</v>
      </c>
      <c r="E7" s="153"/>
      <c r="F7" s="154">
        <v>268375</v>
      </c>
      <c r="G7" s="155"/>
      <c r="H7" s="156"/>
    </row>
    <row r="8" spans="1:8" x14ac:dyDescent="0.2">
      <c r="A8" s="157"/>
      <c r="B8" s="158"/>
      <c r="C8" s="159"/>
      <c r="D8" s="160">
        <v>114396</v>
      </c>
      <c r="E8" s="161"/>
      <c r="F8" s="162">
        <v>119602</v>
      </c>
      <c r="G8" s="163"/>
      <c r="H8" s="164"/>
    </row>
    <row r="9" spans="1:8" x14ac:dyDescent="0.2">
      <c r="A9" s="145" t="s">
        <v>562</v>
      </c>
      <c r="B9" s="150"/>
      <c r="C9" s="151"/>
      <c r="D9" s="152">
        <v>348255</v>
      </c>
      <c r="E9" s="153"/>
      <c r="F9" s="154">
        <v>301035</v>
      </c>
      <c r="G9" s="155"/>
      <c r="H9" s="156"/>
    </row>
    <row r="10" spans="1:8" x14ac:dyDescent="0.2">
      <c r="A10" s="157"/>
      <c r="B10" s="158"/>
      <c r="C10" s="159"/>
      <c r="D10" s="160">
        <v>172331</v>
      </c>
      <c r="E10" s="161"/>
      <c r="F10" s="162">
        <v>154376</v>
      </c>
      <c r="G10" s="163"/>
      <c r="H10" s="164"/>
    </row>
    <row r="11" spans="1:8" x14ac:dyDescent="0.2">
      <c r="A11" s="145" t="s">
        <v>563</v>
      </c>
      <c r="B11" s="150"/>
      <c r="C11" s="151"/>
      <c r="D11" s="152">
        <v>439156</v>
      </c>
      <c r="E11" s="153"/>
      <c r="F11" s="154">
        <v>277467</v>
      </c>
      <c r="G11" s="155"/>
      <c r="H11" s="156"/>
    </row>
    <row r="12" spans="1:8" x14ac:dyDescent="0.2">
      <c r="A12" s="157"/>
      <c r="B12" s="158"/>
      <c r="C12" s="165"/>
      <c r="D12" s="160">
        <v>180234</v>
      </c>
      <c r="E12" s="161"/>
      <c r="F12" s="162">
        <v>128378</v>
      </c>
      <c r="G12" s="163"/>
      <c r="H12" s="164"/>
    </row>
    <row r="13" spans="1:8" x14ac:dyDescent="0.2">
      <c r="A13" s="145"/>
      <c r="B13" s="150"/>
      <c r="C13" s="166"/>
      <c r="D13" s="167">
        <v>307668</v>
      </c>
      <c r="E13" s="168"/>
      <c r="F13" s="169">
        <v>281926</v>
      </c>
      <c r="G13" s="170"/>
      <c r="H13" s="156"/>
    </row>
    <row r="14" spans="1:8" x14ac:dyDescent="0.2">
      <c r="A14" s="157"/>
      <c r="B14" s="158"/>
      <c r="C14" s="159"/>
      <c r="D14" s="160">
        <v>118542</v>
      </c>
      <c r="E14" s="161"/>
      <c r="F14" s="162">
        <v>127854</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4.99</v>
      </c>
      <c r="C19" s="171">
        <f>ROUND(VALUE(SUBSTITUTE(実質収支比率等に係る経年分析!G$48,"▲","-")),2)</f>
        <v>9.36</v>
      </c>
      <c r="D19" s="171">
        <f>ROUND(VALUE(SUBSTITUTE(実質収支比率等に係る経年分析!H$48,"▲","-")),2)</f>
        <v>7.03</v>
      </c>
      <c r="E19" s="171">
        <f>ROUND(VALUE(SUBSTITUTE(実質収支比率等に係る経年分析!I$48,"▲","-")),2)</f>
        <v>1.9</v>
      </c>
      <c r="F19" s="171">
        <f>ROUND(VALUE(SUBSTITUTE(実質収支比率等に係る経年分析!J$48,"▲","-")),2)</f>
        <v>10.4</v>
      </c>
    </row>
    <row r="20" spans="1:11" x14ac:dyDescent="0.2">
      <c r="A20" s="171" t="s">
        <v>55</v>
      </c>
      <c r="B20" s="171">
        <f>ROUND(VALUE(SUBSTITUTE(実質収支比率等に係る経年分析!F$47,"▲","-")),2)</f>
        <v>64.430000000000007</v>
      </c>
      <c r="C20" s="171">
        <f>ROUND(VALUE(SUBSTITUTE(実質収支比率等に係る経年分析!G$47,"▲","-")),2)</f>
        <v>72.02</v>
      </c>
      <c r="D20" s="171">
        <f>ROUND(VALUE(SUBSTITUTE(実質収支比率等に係る経年分析!H$47,"▲","-")),2)</f>
        <v>66.92</v>
      </c>
      <c r="E20" s="171">
        <f>ROUND(VALUE(SUBSTITUTE(実質収支比率等に係る経年分析!I$47,"▲","-")),2)</f>
        <v>65.900000000000006</v>
      </c>
      <c r="F20" s="171">
        <f>ROUND(VALUE(SUBSTITUTE(実質収支比率等に係る経年分析!J$47,"▲","-")),2)</f>
        <v>63.87</v>
      </c>
    </row>
    <row r="21" spans="1:11" x14ac:dyDescent="0.2">
      <c r="A21" s="171" t="s">
        <v>56</v>
      </c>
      <c r="B21" s="171">
        <f>IF(ISNUMBER(VALUE(SUBSTITUTE(実質収支比率等に係る経年分析!F$49,"▲","-"))),ROUND(VALUE(SUBSTITUTE(実質収支比率等に係る経年分析!F$49,"▲","-")),2),NA())</f>
        <v>-8.32</v>
      </c>
      <c r="C21" s="171">
        <f>IF(ISNUMBER(VALUE(SUBSTITUTE(実質収支比率等に係る経年分析!G$49,"▲","-"))),ROUND(VALUE(SUBSTITUTE(実質収支比率等に係る経年分析!G$49,"▲","-")),2),NA())</f>
        <v>9.75</v>
      </c>
      <c r="D21" s="171">
        <f>IF(ISNUMBER(VALUE(SUBSTITUTE(実質収支比率等に係る経年分析!H$49,"▲","-"))),ROUND(VALUE(SUBSTITUTE(実質収支比率等に係る経年分析!H$49,"▲","-")),2),NA())</f>
        <v>-6.67</v>
      </c>
      <c r="E21" s="171">
        <f>IF(ISNUMBER(VALUE(SUBSTITUTE(実質収支比率等に係る経年分析!I$49,"▲","-"))),ROUND(VALUE(SUBSTITUTE(実質収支比率等に係る経年分析!I$49,"▲","-")),2),NA())</f>
        <v>-1.33</v>
      </c>
      <c r="F21" s="171">
        <f>IF(ISNUMBER(VALUE(SUBSTITUTE(実質収支比率等に係る経年分析!J$49,"▲","-"))),ROUND(VALUE(SUBSTITUTE(実質収支比率等に係る経年分析!J$49,"▲","-")),2),NA())</f>
        <v>12.11</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str">
        <f>IF(連結実質赤字比率に係る赤字・黒字の構成分析!C$40="",NA(),連結実質赤字比率に係る赤字・黒字の構成分析!C$40)</f>
        <v>産山村簡易水道事業特別会計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0.04</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0.04</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2">
      <c r="A31" s="172" t="str">
        <f>IF(連結実質赤字比率に係る赤字・黒字の構成分析!C$39="",NA(),連結実質赤字比率に係る赤字・黒字の構成分析!C$39)</f>
        <v>産山村後期高齢者医療特別会計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2.57</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2.74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0.11</v>
      </c>
    </row>
    <row r="32" spans="1:11" x14ac:dyDescent="0.2">
      <c r="A32" s="172" t="str">
        <f>IF(連結実質赤字比率に係る赤字・黒字の構成分析!C$38="",NA(),連結実質赤字比率に係る赤字・黒字の構成分析!C$38)</f>
        <v>産山村国民健康保険特別会計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2.97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1.53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0.76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0.56000000000000005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0.36</v>
      </c>
    </row>
    <row r="33" spans="1:16" x14ac:dyDescent="0.2">
      <c r="A33" s="172" t="str">
        <f>IF(連結実質赤字比率に係る赤字・黒字の構成分析!C$37="",NA(),連結実質赤字比率に係る赤字・黒字の構成分析!C$37)</f>
        <v>産山村風力発電事業特別会計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1.05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0.82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0.66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0.42</v>
      </c>
    </row>
    <row r="34" spans="1:16" x14ac:dyDescent="0.2">
      <c r="A34" s="172" t="str">
        <f>IF(連結実質赤字比率に係る赤字・黒字の構成分析!C$36="",NA(),連結実質赤字比率に係る赤字・黒字の構成分析!C$36)</f>
        <v>産山村介護保険特別会計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2.93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2.82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2.88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0.87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1.74</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5.16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10.52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3.51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10.94</v>
      </c>
    </row>
    <row r="36" spans="1:16" x14ac:dyDescent="0.2">
      <c r="A36" s="172" t="str">
        <f>IF(連結実質赤字比率に係る赤字・黒字の構成分析!C$34="",NA(),連結実質赤字比率に係る赤字・黒字の構成分析!C$34)</f>
        <v>産山村診療所特別会計</v>
      </c>
      <c r="B36" s="172">
        <f>IF(ROUND(VALUE(SUBSTITUTE(連結実質赤字比率に係る赤字・黒字の構成分析!F$34,"▲", "-")), 2) &lt; 0, ABS(ROUND(VALUE(SUBSTITUTE(連結実質赤字比率に係る赤字・黒字の構成分析!F$34,"▲", "-")), 2)), NA())</f>
        <v>0.17</v>
      </c>
      <c r="C36" s="172" t="e">
        <f>IF(ROUND(VALUE(SUBSTITUTE(連結実質赤字比率に係る赤字・黒字の構成分析!F$34,"▲", "-")), 2) &gt;= 0, ABS(ROUND(VALUE(SUBSTITUTE(連結実質赤字比率に係る赤字・黒字の構成分析!F$34,"▲", "-")), 2)), NA())</f>
        <v>#N/A</v>
      </c>
      <c r="D36" s="172">
        <f>IF(ROUND(VALUE(SUBSTITUTE(連結実質赤字比率に係る赤字・黒字の構成分析!G$34,"▲", "-")), 2) &lt; 0, ABS(ROUND(VALUE(SUBSTITUTE(連結実質赤字比率に係る赤字・黒字の構成分析!G$34,"▲", "-")), 2)), NA())</f>
        <v>1.1599999999999999</v>
      </c>
      <c r="E36" s="172" t="e">
        <f>IF(ROUND(VALUE(SUBSTITUTE(連結実質赤字比率に係る赤字・黒字の構成分析!G$34,"▲", "-")), 2) &gt;= 0, ABS(ROUND(VALUE(SUBSTITUTE(連結実質赤字比率に係る赤字・黒字の構成分析!G$34,"▲", "-")), 2)), NA())</f>
        <v>#N/A</v>
      </c>
      <c r="F36" s="172">
        <f>IF(ROUND(VALUE(SUBSTITUTE(連結実質赤字比率に係る赤字・黒字の構成分析!H$34,"▲", "-")), 2) &lt; 0, ABS(ROUND(VALUE(SUBSTITUTE(連結実質赤字比率に係る赤字・黒字の構成分析!H$34,"▲", "-")), 2)), NA())</f>
        <v>0.76</v>
      </c>
      <c r="G36" s="172" t="e">
        <f>IF(ROUND(VALUE(SUBSTITUTE(連結実質赤字比率に係る赤字・黒字の構成分析!H$34,"▲", "-")), 2) &gt;= 0, ABS(ROUND(VALUE(SUBSTITUTE(連結実質赤字比率に係る赤字・黒字の構成分析!H$34,"▲", "-")), 2)), NA())</f>
        <v>#N/A</v>
      </c>
      <c r="H36" s="172">
        <f>IF(ROUND(VALUE(SUBSTITUTE(連結実質赤字比率に係る赤字・黒字の構成分析!I$34,"▲", "-")), 2) &lt; 0, ABS(ROUND(VALUE(SUBSTITUTE(連結実質赤字比率に係る赤字・黒字の構成分析!I$34,"▲", "-")), 2)), NA())</f>
        <v>1.61</v>
      </c>
      <c r="I36" s="172" t="e">
        <f>IF(ROUND(VALUE(SUBSTITUTE(連結実質赤字比率に係る赤字・黒字の構成分析!I$34,"▲", "-")), 2) &gt;= 0, ABS(ROUND(VALUE(SUBSTITUTE(連結実質赤字比率に係る赤字・黒字の構成分析!I$34,"▲", "-")), 2)), NA())</f>
        <v>#N/A</v>
      </c>
      <c r="J36" s="172">
        <f>IF(ROUND(VALUE(SUBSTITUTE(連結実質赤字比率に係る赤字・黒字の構成分析!J$34,"▲", "-")), 2) &lt; 0, ABS(ROUND(VALUE(SUBSTITUTE(連結実質赤字比率に係る赤字・黒字の構成分析!J$34,"▲", "-")), 2)), NA())</f>
        <v>0.54</v>
      </c>
      <c r="K36" s="172" t="e">
        <f>IF(ROUND(VALUE(SUBSTITUTE(連結実質赤字比率に係る赤字・黒字の構成分析!J$34,"▲", "-")), 2) &gt;= 0, ABS(ROUND(VALUE(SUBSTITUTE(連結実質赤字比率に係る赤字・黒字の構成分析!J$34,"▲", "-")), 2)), NA())</f>
        <v>#N/A</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154</v>
      </c>
      <c r="E42" s="173"/>
      <c r="F42" s="173"/>
      <c r="G42" s="173">
        <f>'実質公債費比率（分子）の構造'!L$52</f>
        <v>158</v>
      </c>
      <c r="H42" s="173"/>
      <c r="I42" s="173"/>
      <c r="J42" s="173">
        <f>'実質公債費比率（分子）の構造'!M$52</f>
        <v>157</v>
      </c>
      <c r="K42" s="173"/>
      <c r="L42" s="173"/>
      <c r="M42" s="173">
        <f>'実質公債費比率（分子）の構造'!N$52</f>
        <v>169</v>
      </c>
      <c r="N42" s="173"/>
      <c r="O42" s="173"/>
      <c r="P42" s="173">
        <f>'実質公債費比率（分子）の構造'!O$52</f>
        <v>165</v>
      </c>
    </row>
    <row r="43" spans="1:16" x14ac:dyDescent="0.2">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2">
      <c r="A44" s="173" t="s">
        <v>65</v>
      </c>
      <c r="B44" s="173">
        <f>'実質公債費比率（分子）の構造'!K$50</f>
        <v>26</v>
      </c>
      <c r="C44" s="173"/>
      <c r="D44" s="173"/>
      <c r="E44" s="173">
        <f>'実質公債費比率（分子）の構造'!L$50</f>
        <v>11</v>
      </c>
      <c r="F44" s="173"/>
      <c r="G44" s="173"/>
      <c r="H44" s="173">
        <f>'実質公債費比率（分子）の構造'!M$50</f>
        <v>8</v>
      </c>
      <c r="I44" s="173"/>
      <c r="J44" s="173"/>
      <c r="K44" s="173">
        <f>'実質公債費比率（分子）の構造'!N$50</f>
        <v>13</v>
      </c>
      <c r="L44" s="173"/>
      <c r="M44" s="173"/>
      <c r="N44" s="173">
        <f>'実質公債費比率（分子）の構造'!O$50</f>
        <v>13</v>
      </c>
      <c r="O44" s="173"/>
      <c r="P44" s="173"/>
    </row>
    <row r="45" spans="1:16" x14ac:dyDescent="0.2">
      <c r="A45" s="173" t="s">
        <v>66</v>
      </c>
      <c r="B45" s="173">
        <f>'実質公債費比率（分子）の構造'!K$49</f>
        <v>10</v>
      </c>
      <c r="C45" s="173"/>
      <c r="D45" s="173"/>
      <c r="E45" s="173">
        <f>'実質公債費比率（分子）の構造'!L$49</f>
        <v>6</v>
      </c>
      <c r="F45" s="173"/>
      <c r="G45" s="173"/>
      <c r="H45" s="173">
        <f>'実質公債費比率（分子）の構造'!M$49</f>
        <v>7</v>
      </c>
      <c r="I45" s="173"/>
      <c r="J45" s="173"/>
      <c r="K45" s="173">
        <f>'実質公債費比率（分子）の構造'!N$49</f>
        <v>8</v>
      </c>
      <c r="L45" s="173"/>
      <c r="M45" s="173"/>
      <c r="N45" s="173">
        <f>'実質公債費比率（分子）の構造'!O$49</f>
        <v>7</v>
      </c>
      <c r="O45" s="173"/>
      <c r="P45" s="173"/>
    </row>
    <row r="46" spans="1:16" x14ac:dyDescent="0.2">
      <c r="A46" s="173" t="s">
        <v>67</v>
      </c>
      <c r="B46" s="173">
        <f>'実質公債費比率（分子）の構造'!K$48</f>
        <v>10</v>
      </c>
      <c r="C46" s="173"/>
      <c r="D46" s="173"/>
      <c r="E46" s="173">
        <f>'実質公債費比率（分子）の構造'!L$48</f>
        <v>6</v>
      </c>
      <c r="F46" s="173"/>
      <c r="G46" s="173"/>
      <c r="H46" s="173">
        <f>'実質公債費比率（分子）の構造'!M$48</f>
        <v>8</v>
      </c>
      <c r="I46" s="173"/>
      <c r="J46" s="173"/>
      <c r="K46" s="173">
        <f>'実質公債費比率（分子）の構造'!N$48</f>
        <v>6</v>
      </c>
      <c r="L46" s="173"/>
      <c r="M46" s="173"/>
      <c r="N46" s="173">
        <f>'実質公債費比率（分子）の構造'!O$48</f>
        <v>5</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203</v>
      </c>
      <c r="C49" s="173"/>
      <c r="D49" s="173"/>
      <c r="E49" s="173">
        <f>'実質公債費比率（分子）の構造'!L$45</f>
        <v>209</v>
      </c>
      <c r="F49" s="173"/>
      <c r="G49" s="173"/>
      <c r="H49" s="173">
        <f>'実質公債費比率（分子）の構造'!M$45</f>
        <v>206</v>
      </c>
      <c r="I49" s="173"/>
      <c r="J49" s="173"/>
      <c r="K49" s="173">
        <f>'実質公債費比率（分子）の構造'!N$45</f>
        <v>215</v>
      </c>
      <c r="L49" s="173"/>
      <c r="M49" s="173"/>
      <c r="N49" s="173">
        <f>'実質公債費比率（分子）の構造'!O$45</f>
        <v>217</v>
      </c>
      <c r="O49" s="173"/>
      <c r="P49" s="173"/>
    </row>
    <row r="50" spans="1:16" x14ac:dyDescent="0.2">
      <c r="A50" s="173" t="s">
        <v>71</v>
      </c>
      <c r="B50" s="173" t="e">
        <f>NA()</f>
        <v>#N/A</v>
      </c>
      <c r="C50" s="173">
        <f>IF(ISNUMBER('実質公債費比率（分子）の構造'!K$53),'実質公債費比率（分子）の構造'!K$53,NA())</f>
        <v>95</v>
      </c>
      <c r="D50" s="173" t="e">
        <f>NA()</f>
        <v>#N/A</v>
      </c>
      <c r="E50" s="173" t="e">
        <f>NA()</f>
        <v>#N/A</v>
      </c>
      <c r="F50" s="173">
        <f>IF(ISNUMBER('実質公債費比率（分子）の構造'!L$53),'実質公債費比率（分子）の構造'!L$53,NA())</f>
        <v>74</v>
      </c>
      <c r="G50" s="173" t="e">
        <f>NA()</f>
        <v>#N/A</v>
      </c>
      <c r="H50" s="173" t="e">
        <f>NA()</f>
        <v>#N/A</v>
      </c>
      <c r="I50" s="173">
        <f>IF(ISNUMBER('実質公債費比率（分子）の構造'!M$53),'実質公債費比率（分子）の構造'!M$53,NA())</f>
        <v>72</v>
      </c>
      <c r="J50" s="173" t="e">
        <f>NA()</f>
        <v>#N/A</v>
      </c>
      <c r="K50" s="173" t="e">
        <f>NA()</f>
        <v>#N/A</v>
      </c>
      <c r="L50" s="173">
        <f>IF(ISNUMBER('実質公債費比率（分子）の構造'!N$53),'実質公債費比率（分子）の構造'!N$53,NA())</f>
        <v>73</v>
      </c>
      <c r="M50" s="173" t="e">
        <f>NA()</f>
        <v>#N/A</v>
      </c>
      <c r="N50" s="173" t="e">
        <f>NA()</f>
        <v>#N/A</v>
      </c>
      <c r="O50" s="173">
        <f>IF(ISNUMBER('実質公債費比率（分子）の構造'!O$53),'実質公債費比率（分子）の構造'!O$53,NA())</f>
        <v>77</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1436</v>
      </c>
      <c r="E56" s="172"/>
      <c r="F56" s="172"/>
      <c r="G56" s="172">
        <f>'将来負担比率（分子）の構造'!J$52</f>
        <v>1642</v>
      </c>
      <c r="H56" s="172"/>
      <c r="I56" s="172"/>
      <c r="J56" s="172">
        <f>'将来負担比率（分子）の構造'!K$52</f>
        <v>1587</v>
      </c>
      <c r="K56" s="172"/>
      <c r="L56" s="172"/>
      <c r="M56" s="172">
        <f>'将来負担比率（分子）の構造'!L$52</f>
        <v>1623</v>
      </c>
      <c r="N56" s="172"/>
      <c r="O56" s="172"/>
      <c r="P56" s="172">
        <f>'将来負担比率（分子）の構造'!M$52</f>
        <v>1646</v>
      </c>
    </row>
    <row r="57" spans="1:16" x14ac:dyDescent="0.2">
      <c r="A57" s="172" t="s">
        <v>42</v>
      </c>
      <c r="B57" s="172"/>
      <c r="C57" s="172"/>
      <c r="D57" s="172">
        <f>'将来負担比率（分子）の構造'!I$51</f>
        <v>135</v>
      </c>
      <c r="E57" s="172"/>
      <c r="F57" s="172"/>
      <c r="G57" s="172">
        <f>'将来負担比率（分子）の構造'!J$51</f>
        <v>159</v>
      </c>
      <c r="H57" s="172"/>
      <c r="I57" s="172"/>
      <c r="J57" s="172">
        <f>'将来負担比率（分子）の構造'!K$51</f>
        <v>149</v>
      </c>
      <c r="K57" s="172"/>
      <c r="L57" s="172"/>
      <c r="M57" s="172">
        <f>'将来負担比率（分子）の構造'!L$51</f>
        <v>136</v>
      </c>
      <c r="N57" s="172"/>
      <c r="O57" s="172"/>
      <c r="P57" s="172">
        <f>'将来負担比率（分子）の構造'!M$51</f>
        <v>169</v>
      </c>
    </row>
    <row r="58" spans="1:16" x14ac:dyDescent="0.2">
      <c r="A58" s="172" t="s">
        <v>41</v>
      </c>
      <c r="B58" s="172"/>
      <c r="C58" s="172"/>
      <c r="D58" s="172">
        <f>'将来負担比率（分子）の構造'!I$50</f>
        <v>958</v>
      </c>
      <c r="E58" s="172"/>
      <c r="F58" s="172"/>
      <c r="G58" s="172">
        <f>'将来負担比率（分子）の構造'!J$50</f>
        <v>1109</v>
      </c>
      <c r="H58" s="172"/>
      <c r="I58" s="172"/>
      <c r="J58" s="172">
        <f>'将来負担比率（分子）の構造'!K$50</f>
        <v>973</v>
      </c>
      <c r="K58" s="172"/>
      <c r="L58" s="172"/>
      <c r="M58" s="172">
        <f>'将来負担比率（分子）の構造'!L$50</f>
        <v>1045</v>
      </c>
      <c r="N58" s="172"/>
      <c r="O58" s="172"/>
      <c r="P58" s="172">
        <f>'将来負担比率（分子）の構造'!M$50</f>
        <v>1118</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76</v>
      </c>
      <c r="C62" s="172"/>
      <c r="D62" s="172"/>
      <c r="E62" s="172">
        <f>'将来負担比率（分子）の構造'!J$45</f>
        <v>261</v>
      </c>
      <c r="F62" s="172"/>
      <c r="G62" s="172"/>
      <c r="H62" s="172">
        <f>'将来負担比率（分子）の構造'!K$45</f>
        <v>261</v>
      </c>
      <c r="I62" s="172"/>
      <c r="J62" s="172"/>
      <c r="K62" s="172">
        <f>'将来負担比率（分子）の構造'!L$45</f>
        <v>153</v>
      </c>
      <c r="L62" s="172"/>
      <c r="M62" s="172"/>
      <c r="N62" s="172">
        <f>'将来負担比率（分子）の構造'!M$45</f>
        <v>262</v>
      </c>
      <c r="O62" s="172"/>
      <c r="P62" s="172"/>
    </row>
    <row r="63" spans="1:16" x14ac:dyDescent="0.2">
      <c r="A63" s="172" t="s">
        <v>34</v>
      </c>
      <c r="B63" s="172">
        <f>'将来負担比率（分子）の構造'!I$44</f>
        <v>41</v>
      </c>
      <c r="C63" s="172"/>
      <c r="D63" s="172"/>
      <c r="E63" s="172">
        <f>'将来負担比率（分子）の構造'!J$44</f>
        <v>43</v>
      </c>
      <c r="F63" s="172"/>
      <c r="G63" s="172"/>
      <c r="H63" s="172">
        <f>'将来負担比率（分子）の構造'!K$44</f>
        <v>42</v>
      </c>
      <c r="I63" s="172"/>
      <c r="J63" s="172"/>
      <c r="K63" s="172">
        <f>'将来負担比率（分子）の構造'!L$44</f>
        <v>37</v>
      </c>
      <c r="L63" s="172"/>
      <c r="M63" s="172"/>
      <c r="N63" s="172">
        <f>'将来負担比率（分子）の構造'!M$44</f>
        <v>40</v>
      </c>
      <c r="O63" s="172"/>
      <c r="P63" s="172"/>
    </row>
    <row r="64" spans="1:16" x14ac:dyDescent="0.2">
      <c r="A64" s="172" t="s">
        <v>33</v>
      </c>
      <c r="B64" s="172">
        <f>'将来負担比率（分子）の構造'!I$43</f>
        <v>99</v>
      </c>
      <c r="C64" s="172"/>
      <c r="D64" s="172"/>
      <c r="E64" s="172">
        <f>'将来負担比率（分子）の構造'!J$43</f>
        <v>97</v>
      </c>
      <c r="F64" s="172"/>
      <c r="G64" s="172"/>
      <c r="H64" s="172">
        <f>'将来負担比率（分子）の構造'!K$43</f>
        <v>106</v>
      </c>
      <c r="I64" s="172"/>
      <c r="J64" s="172"/>
      <c r="K64" s="172">
        <f>'将来負担比率（分子）の構造'!L$43</f>
        <v>95</v>
      </c>
      <c r="L64" s="172"/>
      <c r="M64" s="172"/>
      <c r="N64" s="172">
        <f>'将来負担比率（分子）の構造'!M$43</f>
        <v>75</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2165</v>
      </c>
      <c r="C66" s="172"/>
      <c r="D66" s="172"/>
      <c r="E66" s="172">
        <f>'将来負担比率（分子）の構造'!J$41</f>
        <v>2198</v>
      </c>
      <c r="F66" s="172"/>
      <c r="G66" s="172"/>
      <c r="H66" s="172">
        <f>'将来負担比率（分子）の構造'!K$41</f>
        <v>2175</v>
      </c>
      <c r="I66" s="172"/>
      <c r="J66" s="172"/>
      <c r="K66" s="172">
        <f>'将来負担比率（分子）の構造'!L$41</f>
        <v>2189</v>
      </c>
      <c r="L66" s="172"/>
      <c r="M66" s="172"/>
      <c r="N66" s="172">
        <f>'将来負担比率（分子）の構造'!M$41</f>
        <v>2303</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734</v>
      </c>
      <c r="C72" s="176">
        <f>基金残高に係る経年分析!G55</f>
        <v>773</v>
      </c>
      <c r="D72" s="176">
        <f>基金残高に係る経年分析!H55</f>
        <v>817</v>
      </c>
    </row>
    <row r="73" spans="1:16" x14ac:dyDescent="0.2">
      <c r="A73" s="175" t="s">
        <v>78</v>
      </c>
      <c r="B73" s="176">
        <f>基金残高に係る経年分析!F56</f>
        <v>39</v>
      </c>
      <c r="C73" s="176">
        <f>基金残高に係る経年分析!G56</f>
        <v>39</v>
      </c>
      <c r="D73" s="176">
        <f>基金残高に係る経年分析!H56</f>
        <v>78</v>
      </c>
    </row>
    <row r="74" spans="1:16" x14ac:dyDescent="0.2">
      <c r="A74" s="175" t="s">
        <v>79</v>
      </c>
      <c r="B74" s="176">
        <f>基金残高に係る経年分析!F57</f>
        <v>172</v>
      </c>
      <c r="C74" s="176">
        <f>基金残高に係る経年分析!G57</f>
        <v>183</v>
      </c>
      <c r="D74" s="176">
        <f>基金残高に係る経年分析!H57</f>
        <v>191</v>
      </c>
    </row>
  </sheetData>
  <sheetProtection algorithmName="SHA-512" hashValue="jiyrJxg8kPcB7AqlXMHjnFWfJA1ueptcvoV7oXBmTGMBpflYNvv/ZZYqGI5vJnY2cgvTGgTentICpyVqAtgFkw==" saltValue="x3QgPlBOkWBgXKK/+T1D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topLeftCell="A28" workbookViewId="0">
      <selection activeCell="AL22" sqref="AL22:AO22"/>
    </sheetView>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9"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218</v>
      </c>
      <c r="DI1" s="642"/>
      <c r="DJ1" s="642"/>
      <c r="DK1" s="642"/>
      <c r="DL1" s="642"/>
      <c r="DM1" s="642"/>
      <c r="DN1" s="643"/>
      <c r="DO1" s="212"/>
      <c r="DP1" s="641" t="s">
        <v>219</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2">
      <c r="B2" s="213" t="s">
        <v>220</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4" t="s">
        <v>221</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222</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223</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2">
      <c r="B4" s="644" t="s">
        <v>1</v>
      </c>
      <c r="C4" s="645"/>
      <c r="D4" s="645"/>
      <c r="E4" s="645"/>
      <c r="F4" s="645"/>
      <c r="G4" s="645"/>
      <c r="H4" s="645"/>
      <c r="I4" s="645"/>
      <c r="J4" s="645"/>
      <c r="K4" s="645"/>
      <c r="L4" s="645"/>
      <c r="M4" s="645"/>
      <c r="N4" s="645"/>
      <c r="O4" s="645"/>
      <c r="P4" s="645"/>
      <c r="Q4" s="646"/>
      <c r="R4" s="644" t="s">
        <v>224</v>
      </c>
      <c r="S4" s="645"/>
      <c r="T4" s="645"/>
      <c r="U4" s="645"/>
      <c r="V4" s="645"/>
      <c r="W4" s="645"/>
      <c r="X4" s="645"/>
      <c r="Y4" s="646"/>
      <c r="Z4" s="644" t="s">
        <v>225</v>
      </c>
      <c r="AA4" s="645"/>
      <c r="AB4" s="645"/>
      <c r="AC4" s="646"/>
      <c r="AD4" s="644" t="s">
        <v>226</v>
      </c>
      <c r="AE4" s="645"/>
      <c r="AF4" s="645"/>
      <c r="AG4" s="645"/>
      <c r="AH4" s="645"/>
      <c r="AI4" s="645"/>
      <c r="AJ4" s="645"/>
      <c r="AK4" s="646"/>
      <c r="AL4" s="644" t="s">
        <v>225</v>
      </c>
      <c r="AM4" s="645"/>
      <c r="AN4" s="645"/>
      <c r="AO4" s="646"/>
      <c r="AP4" s="650" t="s">
        <v>227</v>
      </c>
      <c r="AQ4" s="650"/>
      <c r="AR4" s="650"/>
      <c r="AS4" s="650"/>
      <c r="AT4" s="650"/>
      <c r="AU4" s="650"/>
      <c r="AV4" s="650"/>
      <c r="AW4" s="650"/>
      <c r="AX4" s="650"/>
      <c r="AY4" s="650"/>
      <c r="AZ4" s="650"/>
      <c r="BA4" s="650"/>
      <c r="BB4" s="650"/>
      <c r="BC4" s="650"/>
      <c r="BD4" s="650"/>
      <c r="BE4" s="650"/>
      <c r="BF4" s="650"/>
      <c r="BG4" s="650" t="s">
        <v>228</v>
      </c>
      <c r="BH4" s="650"/>
      <c r="BI4" s="650"/>
      <c r="BJ4" s="650"/>
      <c r="BK4" s="650"/>
      <c r="BL4" s="650"/>
      <c r="BM4" s="650"/>
      <c r="BN4" s="650"/>
      <c r="BO4" s="650" t="s">
        <v>225</v>
      </c>
      <c r="BP4" s="650"/>
      <c r="BQ4" s="650"/>
      <c r="BR4" s="650"/>
      <c r="BS4" s="650" t="s">
        <v>229</v>
      </c>
      <c r="BT4" s="650"/>
      <c r="BU4" s="650"/>
      <c r="BV4" s="650"/>
      <c r="BW4" s="650"/>
      <c r="BX4" s="650"/>
      <c r="BY4" s="650"/>
      <c r="BZ4" s="650"/>
      <c r="CA4" s="650"/>
      <c r="CB4" s="650"/>
      <c r="CD4" s="647" t="s">
        <v>230</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216" customFormat="1" ht="11.25" customHeight="1" x14ac:dyDescent="0.2">
      <c r="B5" s="651" t="s">
        <v>231</v>
      </c>
      <c r="C5" s="652"/>
      <c r="D5" s="652"/>
      <c r="E5" s="652"/>
      <c r="F5" s="652"/>
      <c r="G5" s="652"/>
      <c r="H5" s="652"/>
      <c r="I5" s="652"/>
      <c r="J5" s="652"/>
      <c r="K5" s="652"/>
      <c r="L5" s="652"/>
      <c r="M5" s="652"/>
      <c r="N5" s="652"/>
      <c r="O5" s="652"/>
      <c r="P5" s="652"/>
      <c r="Q5" s="653"/>
      <c r="R5" s="654">
        <v>134671</v>
      </c>
      <c r="S5" s="655"/>
      <c r="T5" s="655"/>
      <c r="U5" s="655"/>
      <c r="V5" s="655"/>
      <c r="W5" s="655"/>
      <c r="X5" s="655"/>
      <c r="Y5" s="656"/>
      <c r="Z5" s="657">
        <v>4.9000000000000004</v>
      </c>
      <c r="AA5" s="657"/>
      <c r="AB5" s="657"/>
      <c r="AC5" s="657"/>
      <c r="AD5" s="658">
        <v>134671</v>
      </c>
      <c r="AE5" s="658"/>
      <c r="AF5" s="658"/>
      <c r="AG5" s="658"/>
      <c r="AH5" s="658"/>
      <c r="AI5" s="658"/>
      <c r="AJ5" s="658"/>
      <c r="AK5" s="658"/>
      <c r="AL5" s="659">
        <v>10.6</v>
      </c>
      <c r="AM5" s="660"/>
      <c r="AN5" s="660"/>
      <c r="AO5" s="661"/>
      <c r="AP5" s="651" t="s">
        <v>232</v>
      </c>
      <c r="AQ5" s="652"/>
      <c r="AR5" s="652"/>
      <c r="AS5" s="652"/>
      <c r="AT5" s="652"/>
      <c r="AU5" s="652"/>
      <c r="AV5" s="652"/>
      <c r="AW5" s="652"/>
      <c r="AX5" s="652"/>
      <c r="AY5" s="652"/>
      <c r="AZ5" s="652"/>
      <c r="BA5" s="652"/>
      <c r="BB5" s="652"/>
      <c r="BC5" s="652"/>
      <c r="BD5" s="652"/>
      <c r="BE5" s="652"/>
      <c r="BF5" s="653"/>
      <c r="BG5" s="665">
        <v>133807</v>
      </c>
      <c r="BH5" s="666"/>
      <c r="BI5" s="666"/>
      <c r="BJ5" s="666"/>
      <c r="BK5" s="666"/>
      <c r="BL5" s="666"/>
      <c r="BM5" s="666"/>
      <c r="BN5" s="667"/>
      <c r="BO5" s="668">
        <v>99.4</v>
      </c>
      <c r="BP5" s="668"/>
      <c r="BQ5" s="668"/>
      <c r="BR5" s="668"/>
      <c r="BS5" s="669" t="s">
        <v>177</v>
      </c>
      <c r="BT5" s="669"/>
      <c r="BU5" s="669"/>
      <c r="BV5" s="669"/>
      <c r="BW5" s="669"/>
      <c r="BX5" s="669"/>
      <c r="BY5" s="669"/>
      <c r="BZ5" s="669"/>
      <c r="CA5" s="669"/>
      <c r="CB5" s="673"/>
      <c r="CD5" s="647" t="s">
        <v>227</v>
      </c>
      <c r="CE5" s="648"/>
      <c r="CF5" s="648"/>
      <c r="CG5" s="648"/>
      <c r="CH5" s="648"/>
      <c r="CI5" s="648"/>
      <c r="CJ5" s="648"/>
      <c r="CK5" s="648"/>
      <c r="CL5" s="648"/>
      <c r="CM5" s="648"/>
      <c r="CN5" s="648"/>
      <c r="CO5" s="648"/>
      <c r="CP5" s="648"/>
      <c r="CQ5" s="649"/>
      <c r="CR5" s="647" t="s">
        <v>233</v>
      </c>
      <c r="CS5" s="648"/>
      <c r="CT5" s="648"/>
      <c r="CU5" s="648"/>
      <c r="CV5" s="648"/>
      <c r="CW5" s="648"/>
      <c r="CX5" s="648"/>
      <c r="CY5" s="649"/>
      <c r="CZ5" s="647" t="s">
        <v>225</v>
      </c>
      <c r="DA5" s="648"/>
      <c r="DB5" s="648"/>
      <c r="DC5" s="649"/>
      <c r="DD5" s="647" t="s">
        <v>234</v>
      </c>
      <c r="DE5" s="648"/>
      <c r="DF5" s="648"/>
      <c r="DG5" s="648"/>
      <c r="DH5" s="648"/>
      <c r="DI5" s="648"/>
      <c r="DJ5" s="648"/>
      <c r="DK5" s="648"/>
      <c r="DL5" s="648"/>
      <c r="DM5" s="648"/>
      <c r="DN5" s="648"/>
      <c r="DO5" s="648"/>
      <c r="DP5" s="649"/>
      <c r="DQ5" s="647" t="s">
        <v>235</v>
      </c>
      <c r="DR5" s="648"/>
      <c r="DS5" s="648"/>
      <c r="DT5" s="648"/>
      <c r="DU5" s="648"/>
      <c r="DV5" s="648"/>
      <c r="DW5" s="648"/>
      <c r="DX5" s="648"/>
      <c r="DY5" s="648"/>
      <c r="DZ5" s="648"/>
      <c r="EA5" s="648"/>
      <c r="EB5" s="648"/>
      <c r="EC5" s="649"/>
    </row>
    <row r="6" spans="2:143" ht="11.25" customHeight="1" x14ac:dyDescent="0.2">
      <c r="B6" s="662" t="s">
        <v>236</v>
      </c>
      <c r="C6" s="663"/>
      <c r="D6" s="663"/>
      <c r="E6" s="663"/>
      <c r="F6" s="663"/>
      <c r="G6" s="663"/>
      <c r="H6" s="663"/>
      <c r="I6" s="663"/>
      <c r="J6" s="663"/>
      <c r="K6" s="663"/>
      <c r="L6" s="663"/>
      <c r="M6" s="663"/>
      <c r="N6" s="663"/>
      <c r="O6" s="663"/>
      <c r="P6" s="663"/>
      <c r="Q6" s="664"/>
      <c r="R6" s="665">
        <v>49282</v>
      </c>
      <c r="S6" s="666"/>
      <c r="T6" s="666"/>
      <c r="U6" s="666"/>
      <c r="V6" s="666"/>
      <c r="W6" s="666"/>
      <c r="X6" s="666"/>
      <c r="Y6" s="667"/>
      <c r="Z6" s="668">
        <v>1.8</v>
      </c>
      <c r="AA6" s="668"/>
      <c r="AB6" s="668"/>
      <c r="AC6" s="668"/>
      <c r="AD6" s="669">
        <v>49282</v>
      </c>
      <c r="AE6" s="669"/>
      <c r="AF6" s="669"/>
      <c r="AG6" s="669"/>
      <c r="AH6" s="669"/>
      <c r="AI6" s="669"/>
      <c r="AJ6" s="669"/>
      <c r="AK6" s="669"/>
      <c r="AL6" s="670">
        <v>3.9</v>
      </c>
      <c r="AM6" s="671"/>
      <c r="AN6" s="671"/>
      <c r="AO6" s="672"/>
      <c r="AP6" s="662" t="s">
        <v>237</v>
      </c>
      <c r="AQ6" s="663"/>
      <c r="AR6" s="663"/>
      <c r="AS6" s="663"/>
      <c r="AT6" s="663"/>
      <c r="AU6" s="663"/>
      <c r="AV6" s="663"/>
      <c r="AW6" s="663"/>
      <c r="AX6" s="663"/>
      <c r="AY6" s="663"/>
      <c r="AZ6" s="663"/>
      <c r="BA6" s="663"/>
      <c r="BB6" s="663"/>
      <c r="BC6" s="663"/>
      <c r="BD6" s="663"/>
      <c r="BE6" s="663"/>
      <c r="BF6" s="664"/>
      <c r="BG6" s="665">
        <v>133807</v>
      </c>
      <c r="BH6" s="666"/>
      <c r="BI6" s="666"/>
      <c r="BJ6" s="666"/>
      <c r="BK6" s="666"/>
      <c r="BL6" s="666"/>
      <c r="BM6" s="666"/>
      <c r="BN6" s="667"/>
      <c r="BO6" s="668">
        <v>99.4</v>
      </c>
      <c r="BP6" s="668"/>
      <c r="BQ6" s="668"/>
      <c r="BR6" s="668"/>
      <c r="BS6" s="669" t="s">
        <v>177</v>
      </c>
      <c r="BT6" s="669"/>
      <c r="BU6" s="669"/>
      <c r="BV6" s="669"/>
      <c r="BW6" s="669"/>
      <c r="BX6" s="669"/>
      <c r="BY6" s="669"/>
      <c r="BZ6" s="669"/>
      <c r="CA6" s="669"/>
      <c r="CB6" s="673"/>
      <c r="CD6" s="676" t="s">
        <v>238</v>
      </c>
      <c r="CE6" s="677"/>
      <c r="CF6" s="677"/>
      <c r="CG6" s="677"/>
      <c r="CH6" s="677"/>
      <c r="CI6" s="677"/>
      <c r="CJ6" s="677"/>
      <c r="CK6" s="677"/>
      <c r="CL6" s="677"/>
      <c r="CM6" s="677"/>
      <c r="CN6" s="677"/>
      <c r="CO6" s="677"/>
      <c r="CP6" s="677"/>
      <c r="CQ6" s="678"/>
      <c r="CR6" s="665">
        <v>44255</v>
      </c>
      <c r="CS6" s="666"/>
      <c r="CT6" s="666"/>
      <c r="CU6" s="666"/>
      <c r="CV6" s="666"/>
      <c r="CW6" s="666"/>
      <c r="CX6" s="666"/>
      <c r="CY6" s="667"/>
      <c r="CZ6" s="659">
        <v>1.7</v>
      </c>
      <c r="DA6" s="660"/>
      <c r="DB6" s="660"/>
      <c r="DC6" s="679"/>
      <c r="DD6" s="674" t="s">
        <v>177</v>
      </c>
      <c r="DE6" s="666"/>
      <c r="DF6" s="666"/>
      <c r="DG6" s="666"/>
      <c r="DH6" s="666"/>
      <c r="DI6" s="666"/>
      <c r="DJ6" s="666"/>
      <c r="DK6" s="666"/>
      <c r="DL6" s="666"/>
      <c r="DM6" s="666"/>
      <c r="DN6" s="666"/>
      <c r="DO6" s="666"/>
      <c r="DP6" s="667"/>
      <c r="DQ6" s="674">
        <v>44255</v>
      </c>
      <c r="DR6" s="666"/>
      <c r="DS6" s="666"/>
      <c r="DT6" s="666"/>
      <c r="DU6" s="666"/>
      <c r="DV6" s="666"/>
      <c r="DW6" s="666"/>
      <c r="DX6" s="666"/>
      <c r="DY6" s="666"/>
      <c r="DZ6" s="666"/>
      <c r="EA6" s="666"/>
      <c r="EB6" s="666"/>
      <c r="EC6" s="675"/>
    </row>
    <row r="7" spans="2:143" ht="11.25" customHeight="1" x14ac:dyDescent="0.2">
      <c r="B7" s="662" t="s">
        <v>239</v>
      </c>
      <c r="C7" s="663"/>
      <c r="D7" s="663"/>
      <c r="E7" s="663"/>
      <c r="F7" s="663"/>
      <c r="G7" s="663"/>
      <c r="H7" s="663"/>
      <c r="I7" s="663"/>
      <c r="J7" s="663"/>
      <c r="K7" s="663"/>
      <c r="L7" s="663"/>
      <c r="M7" s="663"/>
      <c r="N7" s="663"/>
      <c r="O7" s="663"/>
      <c r="P7" s="663"/>
      <c r="Q7" s="664"/>
      <c r="R7" s="665">
        <v>52</v>
      </c>
      <c r="S7" s="666"/>
      <c r="T7" s="666"/>
      <c r="U7" s="666"/>
      <c r="V7" s="666"/>
      <c r="W7" s="666"/>
      <c r="X7" s="666"/>
      <c r="Y7" s="667"/>
      <c r="Z7" s="668">
        <v>0</v>
      </c>
      <c r="AA7" s="668"/>
      <c r="AB7" s="668"/>
      <c r="AC7" s="668"/>
      <c r="AD7" s="669">
        <v>52</v>
      </c>
      <c r="AE7" s="669"/>
      <c r="AF7" s="669"/>
      <c r="AG7" s="669"/>
      <c r="AH7" s="669"/>
      <c r="AI7" s="669"/>
      <c r="AJ7" s="669"/>
      <c r="AK7" s="669"/>
      <c r="AL7" s="670">
        <v>0</v>
      </c>
      <c r="AM7" s="671"/>
      <c r="AN7" s="671"/>
      <c r="AO7" s="672"/>
      <c r="AP7" s="662" t="s">
        <v>240</v>
      </c>
      <c r="AQ7" s="663"/>
      <c r="AR7" s="663"/>
      <c r="AS7" s="663"/>
      <c r="AT7" s="663"/>
      <c r="AU7" s="663"/>
      <c r="AV7" s="663"/>
      <c r="AW7" s="663"/>
      <c r="AX7" s="663"/>
      <c r="AY7" s="663"/>
      <c r="AZ7" s="663"/>
      <c r="BA7" s="663"/>
      <c r="BB7" s="663"/>
      <c r="BC7" s="663"/>
      <c r="BD7" s="663"/>
      <c r="BE7" s="663"/>
      <c r="BF7" s="664"/>
      <c r="BG7" s="665">
        <v>45979</v>
      </c>
      <c r="BH7" s="666"/>
      <c r="BI7" s="666"/>
      <c r="BJ7" s="666"/>
      <c r="BK7" s="666"/>
      <c r="BL7" s="666"/>
      <c r="BM7" s="666"/>
      <c r="BN7" s="667"/>
      <c r="BO7" s="668">
        <v>34.1</v>
      </c>
      <c r="BP7" s="668"/>
      <c r="BQ7" s="668"/>
      <c r="BR7" s="668"/>
      <c r="BS7" s="669" t="s">
        <v>241</v>
      </c>
      <c r="BT7" s="669"/>
      <c r="BU7" s="669"/>
      <c r="BV7" s="669"/>
      <c r="BW7" s="669"/>
      <c r="BX7" s="669"/>
      <c r="BY7" s="669"/>
      <c r="BZ7" s="669"/>
      <c r="CA7" s="669"/>
      <c r="CB7" s="673"/>
      <c r="CD7" s="680" t="s">
        <v>242</v>
      </c>
      <c r="CE7" s="681"/>
      <c r="CF7" s="681"/>
      <c r="CG7" s="681"/>
      <c r="CH7" s="681"/>
      <c r="CI7" s="681"/>
      <c r="CJ7" s="681"/>
      <c r="CK7" s="681"/>
      <c r="CL7" s="681"/>
      <c r="CM7" s="681"/>
      <c r="CN7" s="681"/>
      <c r="CO7" s="681"/>
      <c r="CP7" s="681"/>
      <c r="CQ7" s="682"/>
      <c r="CR7" s="665">
        <v>627419</v>
      </c>
      <c r="CS7" s="666"/>
      <c r="CT7" s="666"/>
      <c r="CU7" s="666"/>
      <c r="CV7" s="666"/>
      <c r="CW7" s="666"/>
      <c r="CX7" s="666"/>
      <c r="CY7" s="667"/>
      <c r="CZ7" s="668">
        <v>24</v>
      </c>
      <c r="DA7" s="668"/>
      <c r="DB7" s="668"/>
      <c r="DC7" s="668"/>
      <c r="DD7" s="674">
        <v>94901</v>
      </c>
      <c r="DE7" s="666"/>
      <c r="DF7" s="666"/>
      <c r="DG7" s="666"/>
      <c r="DH7" s="666"/>
      <c r="DI7" s="666"/>
      <c r="DJ7" s="666"/>
      <c r="DK7" s="666"/>
      <c r="DL7" s="666"/>
      <c r="DM7" s="666"/>
      <c r="DN7" s="666"/>
      <c r="DO7" s="666"/>
      <c r="DP7" s="667"/>
      <c r="DQ7" s="674">
        <v>477625</v>
      </c>
      <c r="DR7" s="666"/>
      <c r="DS7" s="666"/>
      <c r="DT7" s="666"/>
      <c r="DU7" s="666"/>
      <c r="DV7" s="666"/>
      <c r="DW7" s="666"/>
      <c r="DX7" s="666"/>
      <c r="DY7" s="666"/>
      <c r="DZ7" s="666"/>
      <c r="EA7" s="666"/>
      <c r="EB7" s="666"/>
      <c r="EC7" s="675"/>
    </row>
    <row r="8" spans="2:143" ht="11.25" customHeight="1" x14ac:dyDescent="0.2">
      <c r="B8" s="662" t="s">
        <v>243</v>
      </c>
      <c r="C8" s="663"/>
      <c r="D8" s="663"/>
      <c r="E8" s="663"/>
      <c r="F8" s="663"/>
      <c r="G8" s="663"/>
      <c r="H8" s="663"/>
      <c r="I8" s="663"/>
      <c r="J8" s="663"/>
      <c r="K8" s="663"/>
      <c r="L8" s="663"/>
      <c r="M8" s="663"/>
      <c r="N8" s="663"/>
      <c r="O8" s="663"/>
      <c r="P8" s="663"/>
      <c r="Q8" s="664"/>
      <c r="R8" s="665">
        <v>243</v>
      </c>
      <c r="S8" s="666"/>
      <c r="T8" s="666"/>
      <c r="U8" s="666"/>
      <c r="V8" s="666"/>
      <c r="W8" s="666"/>
      <c r="X8" s="666"/>
      <c r="Y8" s="667"/>
      <c r="Z8" s="668">
        <v>0</v>
      </c>
      <c r="AA8" s="668"/>
      <c r="AB8" s="668"/>
      <c r="AC8" s="668"/>
      <c r="AD8" s="669">
        <v>243</v>
      </c>
      <c r="AE8" s="669"/>
      <c r="AF8" s="669"/>
      <c r="AG8" s="669"/>
      <c r="AH8" s="669"/>
      <c r="AI8" s="669"/>
      <c r="AJ8" s="669"/>
      <c r="AK8" s="669"/>
      <c r="AL8" s="670">
        <v>0</v>
      </c>
      <c r="AM8" s="671"/>
      <c r="AN8" s="671"/>
      <c r="AO8" s="672"/>
      <c r="AP8" s="662" t="s">
        <v>244</v>
      </c>
      <c r="AQ8" s="663"/>
      <c r="AR8" s="663"/>
      <c r="AS8" s="663"/>
      <c r="AT8" s="663"/>
      <c r="AU8" s="663"/>
      <c r="AV8" s="663"/>
      <c r="AW8" s="663"/>
      <c r="AX8" s="663"/>
      <c r="AY8" s="663"/>
      <c r="AZ8" s="663"/>
      <c r="BA8" s="663"/>
      <c r="BB8" s="663"/>
      <c r="BC8" s="663"/>
      <c r="BD8" s="663"/>
      <c r="BE8" s="663"/>
      <c r="BF8" s="664"/>
      <c r="BG8" s="665">
        <v>2291</v>
      </c>
      <c r="BH8" s="666"/>
      <c r="BI8" s="666"/>
      <c r="BJ8" s="666"/>
      <c r="BK8" s="666"/>
      <c r="BL8" s="666"/>
      <c r="BM8" s="666"/>
      <c r="BN8" s="667"/>
      <c r="BO8" s="668">
        <v>1.7</v>
      </c>
      <c r="BP8" s="668"/>
      <c r="BQ8" s="668"/>
      <c r="BR8" s="668"/>
      <c r="BS8" s="669" t="s">
        <v>241</v>
      </c>
      <c r="BT8" s="669"/>
      <c r="BU8" s="669"/>
      <c r="BV8" s="669"/>
      <c r="BW8" s="669"/>
      <c r="BX8" s="669"/>
      <c r="BY8" s="669"/>
      <c r="BZ8" s="669"/>
      <c r="CA8" s="669"/>
      <c r="CB8" s="673"/>
      <c r="CD8" s="680" t="s">
        <v>245</v>
      </c>
      <c r="CE8" s="681"/>
      <c r="CF8" s="681"/>
      <c r="CG8" s="681"/>
      <c r="CH8" s="681"/>
      <c r="CI8" s="681"/>
      <c r="CJ8" s="681"/>
      <c r="CK8" s="681"/>
      <c r="CL8" s="681"/>
      <c r="CM8" s="681"/>
      <c r="CN8" s="681"/>
      <c r="CO8" s="681"/>
      <c r="CP8" s="681"/>
      <c r="CQ8" s="682"/>
      <c r="CR8" s="665">
        <v>372470</v>
      </c>
      <c r="CS8" s="666"/>
      <c r="CT8" s="666"/>
      <c r="CU8" s="666"/>
      <c r="CV8" s="666"/>
      <c r="CW8" s="666"/>
      <c r="CX8" s="666"/>
      <c r="CY8" s="667"/>
      <c r="CZ8" s="668">
        <v>14.3</v>
      </c>
      <c r="DA8" s="668"/>
      <c r="DB8" s="668"/>
      <c r="DC8" s="668"/>
      <c r="DD8" s="674">
        <v>1485</v>
      </c>
      <c r="DE8" s="666"/>
      <c r="DF8" s="666"/>
      <c r="DG8" s="666"/>
      <c r="DH8" s="666"/>
      <c r="DI8" s="666"/>
      <c r="DJ8" s="666"/>
      <c r="DK8" s="666"/>
      <c r="DL8" s="666"/>
      <c r="DM8" s="666"/>
      <c r="DN8" s="666"/>
      <c r="DO8" s="666"/>
      <c r="DP8" s="667"/>
      <c r="DQ8" s="674">
        <v>240461</v>
      </c>
      <c r="DR8" s="666"/>
      <c r="DS8" s="666"/>
      <c r="DT8" s="666"/>
      <c r="DU8" s="666"/>
      <c r="DV8" s="666"/>
      <c r="DW8" s="666"/>
      <c r="DX8" s="666"/>
      <c r="DY8" s="666"/>
      <c r="DZ8" s="666"/>
      <c r="EA8" s="666"/>
      <c r="EB8" s="666"/>
      <c r="EC8" s="675"/>
    </row>
    <row r="9" spans="2:143" ht="11.25" customHeight="1" x14ac:dyDescent="0.2">
      <c r="B9" s="662" t="s">
        <v>246</v>
      </c>
      <c r="C9" s="663"/>
      <c r="D9" s="663"/>
      <c r="E9" s="663"/>
      <c r="F9" s="663"/>
      <c r="G9" s="663"/>
      <c r="H9" s="663"/>
      <c r="I9" s="663"/>
      <c r="J9" s="663"/>
      <c r="K9" s="663"/>
      <c r="L9" s="663"/>
      <c r="M9" s="663"/>
      <c r="N9" s="663"/>
      <c r="O9" s="663"/>
      <c r="P9" s="663"/>
      <c r="Q9" s="664"/>
      <c r="R9" s="665">
        <v>490</v>
      </c>
      <c r="S9" s="666"/>
      <c r="T9" s="666"/>
      <c r="U9" s="666"/>
      <c r="V9" s="666"/>
      <c r="W9" s="666"/>
      <c r="X9" s="666"/>
      <c r="Y9" s="667"/>
      <c r="Z9" s="668">
        <v>0</v>
      </c>
      <c r="AA9" s="668"/>
      <c r="AB9" s="668"/>
      <c r="AC9" s="668"/>
      <c r="AD9" s="669">
        <v>490</v>
      </c>
      <c r="AE9" s="669"/>
      <c r="AF9" s="669"/>
      <c r="AG9" s="669"/>
      <c r="AH9" s="669"/>
      <c r="AI9" s="669"/>
      <c r="AJ9" s="669"/>
      <c r="AK9" s="669"/>
      <c r="AL9" s="670">
        <v>0</v>
      </c>
      <c r="AM9" s="671"/>
      <c r="AN9" s="671"/>
      <c r="AO9" s="672"/>
      <c r="AP9" s="662" t="s">
        <v>247</v>
      </c>
      <c r="AQ9" s="663"/>
      <c r="AR9" s="663"/>
      <c r="AS9" s="663"/>
      <c r="AT9" s="663"/>
      <c r="AU9" s="663"/>
      <c r="AV9" s="663"/>
      <c r="AW9" s="663"/>
      <c r="AX9" s="663"/>
      <c r="AY9" s="663"/>
      <c r="AZ9" s="663"/>
      <c r="BA9" s="663"/>
      <c r="BB9" s="663"/>
      <c r="BC9" s="663"/>
      <c r="BD9" s="663"/>
      <c r="BE9" s="663"/>
      <c r="BF9" s="664"/>
      <c r="BG9" s="665">
        <v>40781</v>
      </c>
      <c r="BH9" s="666"/>
      <c r="BI9" s="666"/>
      <c r="BJ9" s="666"/>
      <c r="BK9" s="666"/>
      <c r="BL9" s="666"/>
      <c r="BM9" s="666"/>
      <c r="BN9" s="667"/>
      <c r="BO9" s="668">
        <v>30.3</v>
      </c>
      <c r="BP9" s="668"/>
      <c r="BQ9" s="668"/>
      <c r="BR9" s="668"/>
      <c r="BS9" s="669" t="s">
        <v>177</v>
      </c>
      <c r="BT9" s="669"/>
      <c r="BU9" s="669"/>
      <c r="BV9" s="669"/>
      <c r="BW9" s="669"/>
      <c r="BX9" s="669"/>
      <c r="BY9" s="669"/>
      <c r="BZ9" s="669"/>
      <c r="CA9" s="669"/>
      <c r="CB9" s="673"/>
      <c r="CD9" s="680" t="s">
        <v>248</v>
      </c>
      <c r="CE9" s="681"/>
      <c r="CF9" s="681"/>
      <c r="CG9" s="681"/>
      <c r="CH9" s="681"/>
      <c r="CI9" s="681"/>
      <c r="CJ9" s="681"/>
      <c r="CK9" s="681"/>
      <c r="CL9" s="681"/>
      <c r="CM9" s="681"/>
      <c r="CN9" s="681"/>
      <c r="CO9" s="681"/>
      <c r="CP9" s="681"/>
      <c r="CQ9" s="682"/>
      <c r="CR9" s="665">
        <v>184425</v>
      </c>
      <c r="CS9" s="666"/>
      <c r="CT9" s="666"/>
      <c r="CU9" s="666"/>
      <c r="CV9" s="666"/>
      <c r="CW9" s="666"/>
      <c r="CX9" s="666"/>
      <c r="CY9" s="667"/>
      <c r="CZ9" s="668">
        <v>7.1</v>
      </c>
      <c r="DA9" s="668"/>
      <c r="DB9" s="668"/>
      <c r="DC9" s="668"/>
      <c r="DD9" s="674">
        <v>3030</v>
      </c>
      <c r="DE9" s="666"/>
      <c r="DF9" s="666"/>
      <c r="DG9" s="666"/>
      <c r="DH9" s="666"/>
      <c r="DI9" s="666"/>
      <c r="DJ9" s="666"/>
      <c r="DK9" s="666"/>
      <c r="DL9" s="666"/>
      <c r="DM9" s="666"/>
      <c r="DN9" s="666"/>
      <c r="DO9" s="666"/>
      <c r="DP9" s="667"/>
      <c r="DQ9" s="674">
        <v>98827</v>
      </c>
      <c r="DR9" s="666"/>
      <c r="DS9" s="666"/>
      <c r="DT9" s="666"/>
      <c r="DU9" s="666"/>
      <c r="DV9" s="666"/>
      <c r="DW9" s="666"/>
      <c r="DX9" s="666"/>
      <c r="DY9" s="666"/>
      <c r="DZ9" s="666"/>
      <c r="EA9" s="666"/>
      <c r="EB9" s="666"/>
      <c r="EC9" s="675"/>
    </row>
    <row r="10" spans="2:143" ht="11.25" customHeight="1" x14ac:dyDescent="0.2">
      <c r="B10" s="662" t="s">
        <v>249</v>
      </c>
      <c r="C10" s="663"/>
      <c r="D10" s="663"/>
      <c r="E10" s="663"/>
      <c r="F10" s="663"/>
      <c r="G10" s="663"/>
      <c r="H10" s="663"/>
      <c r="I10" s="663"/>
      <c r="J10" s="663"/>
      <c r="K10" s="663"/>
      <c r="L10" s="663"/>
      <c r="M10" s="663"/>
      <c r="N10" s="663"/>
      <c r="O10" s="663"/>
      <c r="P10" s="663"/>
      <c r="Q10" s="664"/>
      <c r="R10" s="665" t="s">
        <v>241</v>
      </c>
      <c r="S10" s="666"/>
      <c r="T10" s="666"/>
      <c r="U10" s="666"/>
      <c r="V10" s="666"/>
      <c r="W10" s="666"/>
      <c r="X10" s="666"/>
      <c r="Y10" s="667"/>
      <c r="Z10" s="668" t="s">
        <v>241</v>
      </c>
      <c r="AA10" s="668"/>
      <c r="AB10" s="668"/>
      <c r="AC10" s="668"/>
      <c r="AD10" s="669" t="s">
        <v>177</v>
      </c>
      <c r="AE10" s="669"/>
      <c r="AF10" s="669"/>
      <c r="AG10" s="669"/>
      <c r="AH10" s="669"/>
      <c r="AI10" s="669"/>
      <c r="AJ10" s="669"/>
      <c r="AK10" s="669"/>
      <c r="AL10" s="670" t="s">
        <v>241</v>
      </c>
      <c r="AM10" s="671"/>
      <c r="AN10" s="671"/>
      <c r="AO10" s="672"/>
      <c r="AP10" s="662" t="s">
        <v>250</v>
      </c>
      <c r="AQ10" s="663"/>
      <c r="AR10" s="663"/>
      <c r="AS10" s="663"/>
      <c r="AT10" s="663"/>
      <c r="AU10" s="663"/>
      <c r="AV10" s="663"/>
      <c r="AW10" s="663"/>
      <c r="AX10" s="663"/>
      <c r="AY10" s="663"/>
      <c r="AZ10" s="663"/>
      <c r="BA10" s="663"/>
      <c r="BB10" s="663"/>
      <c r="BC10" s="663"/>
      <c r="BD10" s="663"/>
      <c r="BE10" s="663"/>
      <c r="BF10" s="664"/>
      <c r="BG10" s="665">
        <v>2229</v>
      </c>
      <c r="BH10" s="666"/>
      <c r="BI10" s="666"/>
      <c r="BJ10" s="666"/>
      <c r="BK10" s="666"/>
      <c r="BL10" s="666"/>
      <c r="BM10" s="666"/>
      <c r="BN10" s="667"/>
      <c r="BO10" s="668">
        <v>1.7</v>
      </c>
      <c r="BP10" s="668"/>
      <c r="BQ10" s="668"/>
      <c r="BR10" s="668"/>
      <c r="BS10" s="669" t="s">
        <v>177</v>
      </c>
      <c r="BT10" s="669"/>
      <c r="BU10" s="669"/>
      <c r="BV10" s="669"/>
      <c r="BW10" s="669"/>
      <c r="BX10" s="669"/>
      <c r="BY10" s="669"/>
      <c r="BZ10" s="669"/>
      <c r="CA10" s="669"/>
      <c r="CB10" s="673"/>
      <c r="CD10" s="680" t="s">
        <v>251</v>
      </c>
      <c r="CE10" s="681"/>
      <c r="CF10" s="681"/>
      <c r="CG10" s="681"/>
      <c r="CH10" s="681"/>
      <c r="CI10" s="681"/>
      <c r="CJ10" s="681"/>
      <c r="CK10" s="681"/>
      <c r="CL10" s="681"/>
      <c r="CM10" s="681"/>
      <c r="CN10" s="681"/>
      <c r="CO10" s="681"/>
      <c r="CP10" s="681"/>
      <c r="CQ10" s="682"/>
      <c r="CR10" s="665" t="s">
        <v>177</v>
      </c>
      <c r="CS10" s="666"/>
      <c r="CT10" s="666"/>
      <c r="CU10" s="666"/>
      <c r="CV10" s="666"/>
      <c r="CW10" s="666"/>
      <c r="CX10" s="666"/>
      <c r="CY10" s="667"/>
      <c r="CZ10" s="668" t="s">
        <v>177</v>
      </c>
      <c r="DA10" s="668"/>
      <c r="DB10" s="668"/>
      <c r="DC10" s="668"/>
      <c r="DD10" s="674" t="s">
        <v>177</v>
      </c>
      <c r="DE10" s="666"/>
      <c r="DF10" s="666"/>
      <c r="DG10" s="666"/>
      <c r="DH10" s="666"/>
      <c r="DI10" s="666"/>
      <c r="DJ10" s="666"/>
      <c r="DK10" s="666"/>
      <c r="DL10" s="666"/>
      <c r="DM10" s="666"/>
      <c r="DN10" s="666"/>
      <c r="DO10" s="666"/>
      <c r="DP10" s="667"/>
      <c r="DQ10" s="674" t="s">
        <v>241</v>
      </c>
      <c r="DR10" s="666"/>
      <c r="DS10" s="666"/>
      <c r="DT10" s="666"/>
      <c r="DU10" s="666"/>
      <c r="DV10" s="666"/>
      <c r="DW10" s="666"/>
      <c r="DX10" s="666"/>
      <c r="DY10" s="666"/>
      <c r="DZ10" s="666"/>
      <c r="EA10" s="666"/>
      <c r="EB10" s="666"/>
      <c r="EC10" s="675"/>
    </row>
    <row r="11" spans="2:143" ht="11.25" customHeight="1" x14ac:dyDescent="0.2">
      <c r="B11" s="662" t="s">
        <v>252</v>
      </c>
      <c r="C11" s="663"/>
      <c r="D11" s="663"/>
      <c r="E11" s="663"/>
      <c r="F11" s="663"/>
      <c r="G11" s="663"/>
      <c r="H11" s="663"/>
      <c r="I11" s="663"/>
      <c r="J11" s="663"/>
      <c r="K11" s="663"/>
      <c r="L11" s="663"/>
      <c r="M11" s="663"/>
      <c r="N11" s="663"/>
      <c r="O11" s="663"/>
      <c r="P11" s="663"/>
      <c r="Q11" s="664"/>
      <c r="R11" s="665">
        <v>33040</v>
      </c>
      <c r="S11" s="666"/>
      <c r="T11" s="666"/>
      <c r="U11" s="666"/>
      <c r="V11" s="666"/>
      <c r="W11" s="666"/>
      <c r="X11" s="666"/>
      <c r="Y11" s="667"/>
      <c r="Z11" s="670">
        <v>1.2</v>
      </c>
      <c r="AA11" s="671"/>
      <c r="AB11" s="671"/>
      <c r="AC11" s="683"/>
      <c r="AD11" s="674">
        <v>33040</v>
      </c>
      <c r="AE11" s="666"/>
      <c r="AF11" s="666"/>
      <c r="AG11" s="666"/>
      <c r="AH11" s="666"/>
      <c r="AI11" s="666"/>
      <c r="AJ11" s="666"/>
      <c r="AK11" s="667"/>
      <c r="AL11" s="670">
        <v>2.6</v>
      </c>
      <c r="AM11" s="671"/>
      <c r="AN11" s="671"/>
      <c r="AO11" s="672"/>
      <c r="AP11" s="662" t="s">
        <v>253</v>
      </c>
      <c r="AQ11" s="663"/>
      <c r="AR11" s="663"/>
      <c r="AS11" s="663"/>
      <c r="AT11" s="663"/>
      <c r="AU11" s="663"/>
      <c r="AV11" s="663"/>
      <c r="AW11" s="663"/>
      <c r="AX11" s="663"/>
      <c r="AY11" s="663"/>
      <c r="AZ11" s="663"/>
      <c r="BA11" s="663"/>
      <c r="BB11" s="663"/>
      <c r="BC11" s="663"/>
      <c r="BD11" s="663"/>
      <c r="BE11" s="663"/>
      <c r="BF11" s="664"/>
      <c r="BG11" s="665">
        <v>678</v>
      </c>
      <c r="BH11" s="666"/>
      <c r="BI11" s="666"/>
      <c r="BJ11" s="666"/>
      <c r="BK11" s="666"/>
      <c r="BL11" s="666"/>
      <c r="BM11" s="666"/>
      <c r="BN11" s="667"/>
      <c r="BO11" s="668">
        <v>0.5</v>
      </c>
      <c r="BP11" s="668"/>
      <c r="BQ11" s="668"/>
      <c r="BR11" s="668"/>
      <c r="BS11" s="669" t="s">
        <v>241</v>
      </c>
      <c r="BT11" s="669"/>
      <c r="BU11" s="669"/>
      <c r="BV11" s="669"/>
      <c r="BW11" s="669"/>
      <c r="BX11" s="669"/>
      <c r="BY11" s="669"/>
      <c r="BZ11" s="669"/>
      <c r="CA11" s="669"/>
      <c r="CB11" s="673"/>
      <c r="CD11" s="680" t="s">
        <v>254</v>
      </c>
      <c r="CE11" s="681"/>
      <c r="CF11" s="681"/>
      <c r="CG11" s="681"/>
      <c r="CH11" s="681"/>
      <c r="CI11" s="681"/>
      <c r="CJ11" s="681"/>
      <c r="CK11" s="681"/>
      <c r="CL11" s="681"/>
      <c r="CM11" s="681"/>
      <c r="CN11" s="681"/>
      <c r="CO11" s="681"/>
      <c r="CP11" s="681"/>
      <c r="CQ11" s="682"/>
      <c r="CR11" s="665">
        <v>239035</v>
      </c>
      <c r="CS11" s="666"/>
      <c r="CT11" s="666"/>
      <c r="CU11" s="666"/>
      <c r="CV11" s="666"/>
      <c r="CW11" s="666"/>
      <c r="CX11" s="666"/>
      <c r="CY11" s="667"/>
      <c r="CZ11" s="668">
        <v>9.1</v>
      </c>
      <c r="DA11" s="668"/>
      <c r="DB11" s="668"/>
      <c r="DC11" s="668"/>
      <c r="DD11" s="674">
        <v>68436</v>
      </c>
      <c r="DE11" s="666"/>
      <c r="DF11" s="666"/>
      <c r="DG11" s="666"/>
      <c r="DH11" s="666"/>
      <c r="DI11" s="666"/>
      <c r="DJ11" s="666"/>
      <c r="DK11" s="666"/>
      <c r="DL11" s="666"/>
      <c r="DM11" s="666"/>
      <c r="DN11" s="666"/>
      <c r="DO11" s="666"/>
      <c r="DP11" s="667"/>
      <c r="DQ11" s="674">
        <v>71019</v>
      </c>
      <c r="DR11" s="666"/>
      <c r="DS11" s="666"/>
      <c r="DT11" s="666"/>
      <c r="DU11" s="666"/>
      <c r="DV11" s="666"/>
      <c r="DW11" s="666"/>
      <c r="DX11" s="666"/>
      <c r="DY11" s="666"/>
      <c r="DZ11" s="666"/>
      <c r="EA11" s="666"/>
      <c r="EB11" s="666"/>
      <c r="EC11" s="675"/>
    </row>
    <row r="12" spans="2:143" ht="11.25" customHeight="1" x14ac:dyDescent="0.2">
      <c r="B12" s="662" t="s">
        <v>255</v>
      </c>
      <c r="C12" s="663"/>
      <c r="D12" s="663"/>
      <c r="E12" s="663"/>
      <c r="F12" s="663"/>
      <c r="G12" s="663"/>
      <c r="H12" s="663"/>
      <c r="I12" s="663"/>
      <c r="J12" s="663"/>
      <c r="K12" s="663"/>
      <c r="L12" s="663"/>
      <c r="M12" s="663"/>
      <c r="N12" s="663"/>
      <c r="O12" s="663"/>
      <c r="P12" s="663"/>
      <c r="Q12" s="664"/>
      <c r="R12" s="665">
        <v>10741</v>
      </c>
      <c r="S12" s="666"/>
      <c r="T12" s="666"/>
      <c r="U12" s="666"/>
      <c r="V12" s="666"/>
      <c r="W12" s="666"/>
      <c r="X12" s="666"/>
      <c r="Y12" s="667"/>
      <c r="Z12" s="668">
        <v>0.4</v>
      </c>
      <c r="AA12" s="668"/>
      <c r="AB12" s="668"/>
      <c r="AC12" s="668"/>
      <c r="AD12" s="669">
        <v>10741</v>
      </c>
      <c r="AE12" s="669"/>
      <c r="AF12" s="669"/>
      <c r="AG12" s="669"/>
      <c r="AH12" s="669"/>
      <c r="AI12" s="669"/>
      <c r="AJ12" s="669"/>
      <c r="AK12" s="669"/>
      <c r="AL12" s="670">
        <v>0.8</v>
      </c>
      <c r="AM12" s="671"/>
      <c r="AN12" s="671"/>
      <c r="AO12" s="672"/>
      <c r="AP12" s="662" t="s">
        <v>256</v>
      </c>
      <c r="AQ12" s="663"/>
      <c r="AR12" s="663"/>
      <c r="AS12" s="663"/>
      <c r="AT12" s="663"/>
      <c r="AU12" s="663"/>
      <c r="AV12" s="663"/>
      <c r="AW12" s="663"/>
      <c r="AX12" s="663"/>
      <c r="AY12" s="663"/>
      <c r="AZ12" s="663"/>
      <c r="BA12" s="663"/>
      <c r="BB12" s="663"/>
      <c r="BC12" s="663"/>
      <c r="BD12" s="663"/>
      <c r="BE12" s="663"/>
      <c r="BF12" s="664"/>
      <c r="BG12" s="665">
        <v>78165</v>
      </c>
      <c r="BH12" s="666"/>
      <c r="BI12" s="666"/>
      <c r="BJ12" s="666"/>
      <c r="BK12" s="666"/>
      <c r="BL12" s="666"/>
      <c r="BM12" s="666"/>
      <c r="BN12" s="667"/>
      <c r="BO12" s="668">
        <v>58</v>
      </c>
      <c r="BP12" s="668"/>
      <c r="BQ12" s="668"/>
      <c r="BR12" s="668"/>
      <c r="BS12" s="669" t="s">
        <v>139</v>
      </c>
      <c r="BT12" s="669"/>
      <c r="BU12" s="669"/>
      <c r="BV12" s="669"/>
      <c r="BW12" s="669"/>
      <c r="BX12" s="669"/>
      <c r="BY12" s="669"/>
      <c r="BZ12" s="669"/>
      <c r="CA12" s="669"/>
      <c r="CB12" s="673"/>
      <c r="CD12" s="680" t="s">
        <v>257</v>
      </c>
      <c r="CE12" s="681"/>
      <c r="CF12" s="681"/>
      <c r="CG12" s="681"/>
      <c r="CH12" s="681"/>
      <c r="CI12" s="681"/>
      <c r="CJ12" s="681"/>
      <c r="CK12" s="681"/>
      <c r="CL12" s="681"/>
      <c r="CM12" s="681"/>
      <c r="CN12" s="681"/>
      <c r="CO12" s="681"/>
      <c r="CP12" s="681"/>
      <c r="CQ12" s="682"/>
      <c r="CR12" s="665">
        <v>83006</v>
      </c>
      <c r="CS12" s="666"/>
      <c r="CT12" s="666"/>
      <c r="CU12" s="666"/>
      <c r="CV12" s="666"/>
      <c r="CW12" s="666"/>
      <c r="CX12" s="666"/>
      <c r="CY12" s="667"/>
      <c r="CZ12" s="668">
        <v>3.2</v>
      </c>
      <c r="DA12" s="668"/>
      <c r="DB12" s="668"/>
      <c r="DC12" s="668"/>
      <c r="DD12" s="674">
        <v>13547</v>
      </c>
      <c r="DE12" s="666"/>
      <c r="DF12" s="666"/>
      <c r="DG12" s="666"/>
      <c r="DH12" s="666"/>
      <c r="DI12" s="666"/>
      <c r="DJ12" s="666"/>
      <c r="DK12" s="666"/>
      <c r="DL12" s="666"/>
      <c r="DM12" s="666"/>
      <c r="DN12" s="666"/>
      <c r="DO12" s="666"/>
      <c r="DP12" s="667"/>
      <c r="DQ12" s="674">
        <v>39817</v>
      </c>
      <c r="DR12" s="666"/>
      <c r="DS12" s="666"/>
      <c r="DT12" s="666"/>
      <c r="DU12" s="666"/>
      <c r="DV12" s="666"/>
      <c r="DW12" s="666"/>
      <c r="DX12" s="666"/>
      <c r="DY12" s="666"/>
      <c r="DZ12" s="666"/>
      <c r="EA12" s="666"/>
      <c r="EB12" s="666"/>
      <c r="EC12" s="675"/>
    </row>
    <row r="13" spans="2:143" ht="11.25" customHeight="1" x14ac:dyDescent="0.2">
      <c r="B13" s="662" t="s">
        <v>258</v>
      </c>
      <c r="C13" s="663"/>
      <c r="D13" s="663"/>
      <c r="E13" s="663"/>
      <c r="F13" s="663"/>
      <c r="G13" s="663"/>
      <c r="H13" s="663"/>
      <c r="I13" s="663"/>
      <c r="J13" s="663"/>
      <c r="K13" s="663"/>
      <c r="L13" s="663"/>
      <c r="M13" s="663"/>
      <c r="N13" s="663"/>
      <c r="O13" s="663"/>
      <c r="P13" s="663"/>
      <c r="Q13" s="664"/>
      <c r="R13" s="665" t="s">
        <v>177</v>
      </c>
      <c r="S13" s="666"/>
      <c r="T13" s="666"/>
      <c r="U13" s="666"/>
      <c r="V13" s="666"/>
      <c r="W13" s="666"/>
      <c r="X13" s="666"/>
      <c r="Y13" s="667"/>
      <c r="Z13" s="668" t="s">
        <v>177</v>
      </c>
      <c r="AA13" s="668"/>
      <c r="AB13" s="668"/>
      <c r="AC13" s="668"/>
      <c r="AD13" s="669" t="s">
        <v>177</v>
      </c>
      <c r="AE13" s="669"/>
      <c r="AF13" s="669"/>
      <c r="AG13" s="669"/>
      <c r="AH13" s="669"/>
      <c r="AI13" s="669"/>
      <c r="AJ13" s="669"/>
      <c r="AK13" s="669"/>
      <c r="AL13" s="670" t="s">
        <v>177</v>
      </c>
      <c r="AM13" s="671"/>
      <c r="AN13" s="671"/>
      <c r="AO13" s="672"/>
      <c r="AP13" s="662" t="s">
        <v>259</v>
      </c>
      <c r="AQ13" s="663"/>
      <c r="AR13" s="663"/>
      <c r="AS13" s="663"/>
      <c r="AT13" s="663"/>
      <c r="AU13" s="663"/>
      <c r="AV13" s="663"/>
      <c r="AW13" s="663"/>
      <c r="AX13" s="663"/>
      <c r="AY13" s="663"/>
      <c r="AZ13" s="663"/>
      <c r="BA13" s="663"/>
      <c r="BB13" s="663"/>
      <c r="BC13" s="663"/>
      <c r="BD13" s="663"/>
      <c r="BE13" s="663"/>
      <c r="BF13" s="664"/>
      <c r="BG13" s="665">
        <v>78165</v>
      </c>
      <c r="BH13" s="666"/>
      <c r="BI13" s="666"/>
      <c r="BJ13" s="666"/>
      <c r="BK13" s="666"/>
      <c r="BL13" s="666"/>
      <c r="BM13" s="666"/>
      <c r="BN13" s="667"/>
      <c r="BO13" s="668">
        <v>58</v>
      </c>
      <c r="BP13" s="668"/>
      <c r="BQ13" s="668"/>
      <c r="BR13" s="668"/>
      <c r="BS13" s="669" t="s">
        <v>177</v>
      </c>
      <c r="BT13" s="669"/>
      <c r="BU13" s="669"/>
      <c r="BV13" s="669"/>
      <c r="BW13" s="669"/>
      <c r="BX13" s="669"/>
      <c r="BY13" s="669"/>
      <c r="BZ13" s="669"/>
      <c r="CA13" s="669"/>
      <c r="CB13" s="673"/>
      <c r="CD13" s="680" t="s">
        <v>260</v>
      </c>
      <c r="CE13" s="681"/>
      <c r="CF13" s="681"/>
      <c r="CG13" s="681"/>
      <c r="CH13" s="681"/>
      <c r="CI13" s="681"/>
      <c r="CJ13" s="681"/>
      <c r="CK13" s="681"/>
      <c r="CL13" s="681"/>
      <c r="CM13" s="681"/>
      <c r="CN13" s="681"/>
      <c r="CO13" s="681"/>
      <c r="CP13" s="681"/>
      <c r="CQ13" s="682"/>
      <c r="CR13" s="665">
        <v>412747</v>
      </c>
      <c r="CS13" s="666"/>
      <c r="CT13" s="666"/>
      <c r="CU13" s="666"/>
      <c r="CV13" s="666"/>
      <c r="CW13" s="666"/>
      <c r="CX13" s="666"/>
      <c r="CY13" s="667"/>
      <c r="CZ13" s="668">
        <v>15.8</v>
      </c>
      <c r="DA13" s="668"/>
      <c r="DB13" s="668"/>
      <c r="DC13" s="668"/>
      <c r="DD13" s="674">
        <v>405257</v>
      </c>
      <c r="DE13" s="666"/>
      <c r="DF13" s="666"/>
      <c r="DG13" s="666"/>
      <c r="DH13" s="666"/>
      <c r="DI13" s="666"/>
      <c r="DJ13" s="666"/>
      <c r="DK13" s="666"/>
      <c r="DL13" s="666"/>
      <c r="DM13" s="666"/>
      <c r="DN13" s="666"/>
      <c r="DO13" s="666"/>
      <c r="DP13" s="667"/>
      <c r="DQ13" s="674">
        <v>60750</v>
      </c>
      <c r="DR13" s="666"/>
      <c r="DS13" s="666"/>
      <c r="DT13" s="666"/>
      <c r="DU13" s="666"/>
      <c r="DV13" s="666"/>
      <c r="DW13" s="666"/>
      <c r="DX13" s="666"/>
      <c r="DY13" s="666"/>
      <c r="DZ13" s="666"/>
      <c r="EA13" s="666"/>
      <c r="EB13" s="666"/>
      <c r="EC13" s="675"/>
    </row>
    <row r="14" spans="2:143" ht="11.25" customHeight="1" x14ac:dyDescent="0.2">
      <c r="B14" s="662" t="s">
        <v>261</v>
      </c>
      <c r="C14" s="663"/>
      <c r="D14" s="663"/>
      <c r="E14" s="663"/>
      <c r="F14" s="663"/>
      <c r="G14" s="663"/>
      <c r="H14" s="663"/>
      <c r="I14" s="663"/>
      <c r="J14" s="663"/>
      <c r="K14" s="663"/>
      <c r="L14" s="663"/>
      <c r="M14" s="663"/>
      <c r="N14" s="663"/>
      <c r="O14" s="663"/>
      <c r="P14" s="663"/>
      <c r="Q14" s="664"/>
      <c r="R14" s="665" t="s">
        <v>241</v>
      </c>
      <c r="S14" s="666"/>
      <c r="T14" s="666"/>
      <c r="U14" s="666"/>
      <c r="V14" s="666"/>
      <c r="W14" s="666"/>
      <c r="X14" s="666"/>
      <c r="Y14" s="667"/>
      <c r="Z14" s="668" t="s">
        <v>177</v>
      </c>
      <c r="AA14" s="668"/>
      <c r="AB14" s="668"/>
      <c r="AC14" s="668"/>
      <c r="AD14" s="669" t="s">
        <v>177</v>
      </c>
      <c r="AE14" s="669"/>
      <c r="AF14" s="669"/>
      <c r="AG14" s="669"/>
      <c r="AH14" s="669"/>
      <c r="AI14" s="669"/>
      <c r="AJ14" s="669"/>
      <c r="AK14" s="669"/>
      <c r="AL14" s="670" t="s">
        <v>177</v>
      </c>
      <c r="AM14" s="671"/>
      <c r="AN14" s="671"/>
      <c r="AO14" s="672"/>
      <c r="AP14" s="662" t="s">
        <v>262</v>
      </c>
      <c r="AQ14" s="663"/>
      <c r="AR14" s="663"/>
      <c r="AS14" s="663"/>
      <c r="AT14" s="663"/>
      <c r="AU14" s="663"/>
      <c r="AV14" s="663"/>
      <c r="AW14" s="663"/>
      <c r="AX14" s="663"/>
      <c r="AY14" s="663"/>
      <c r="AZ14" s="663"/>
      <c r="BA14" s="663"/>
      <c r="BB14" s="663"/>
      <c r="BC14" s="663"/>
      <c r="BD14" s="663"/>
      <c r="BE14" s="663"/>
      <c r="BF14" s="664"/>
      <c r="BG14" s="665">
        <v>6925</v>
      </c>
      <c r="BH14" s="666"/>
      <c r="BI14" s="666"/>
      <c r="BJ14" s="666"/>
      <c r="BK14" s="666"/>
      <c r="BL14" s="666"/>
      <c r="BM14" s="666"/>
      <c r="BN14" s="667"/>
      <c r="BO14" s="668">
        <v>5.0999999999999996</v>
      </c>
      <c r="BP14" s="668"/>
      <c r="BQ14" s="668"/>
      <c r="BR14" s="668"/>
      <c r="BS14" s="669" t="s">
        <v>177</v>
      </c>
      <c r="BT14" s="669"/>
      <c r="BU14" s="669"/>
      <c r="BV14" s="669"/>
      <c r="BW14" s="669"/>
      <c r="BX14" s="669"/>
      <c r="BY14" s="669"/>
      <c r="BZ14" s="669"/>
      <c r="CA14" s="669"/>
      <c r="CB14" s="673"/>
      <c r="CD14" s="680" t="s">
        <v>263</v>
      </c>
      <c r="CE14" s="681"/>
      <c r="CF14" s="681"/>
      <c r="CG14" s="681"/>
      <c r="CH14" s="681"/>
      <c r="CI14" s="681"/>
      <c r="CJ14" s="681"/>
      <c r="CK14" s="681"/>
      <c r="CL14" s="681"/>
      <c r="CM14" s="681"/>
      <c r="CN14" s="681"/>
      <c r="CO14" s="681"/>
      <c r="CP14" s="681"/>
      <c r="CQ14" s="682"/>
      <c r="CR14" s="665">
        <v>74440</v>
      </c>
      <c r="CS14" s="666"/>
      <c r="CT14" s="666"/>
      <c r="CU14" s="666"/>
      <c r="CV14" s="666"/>
      <c r="CW14" s="666"/>
      <c r="CX14" s="666"/>
      <c r="CY14" s="667"/>
      <c r="CZ14" s="668">
        <v>2.8</v>
      </c>
      <c r="DA14" s="668"/>
      <c r="DB14" s="668"/>
      <c r="DC14" s="668"/>
      <c r="DD14" s="674">
        <v>24893</v>
      </c>
      <c r="DE14" s="666"/>
      <c r="DF14" s="666"/>
      <c r="DG14" s="666"/>
      <c r="DH14" s="666"/>
      <c r="DI14" s="666"/>
      <c r="DJ14" s="666"/>
      <c r="DK14" s="666"/>
      <c r="DL14" s="666"/>
      <c r="DM14" s="666"/>
      <c r="DN14" s="666"/>
      <c r="DO14" s="666"/>
      <c r="DP14" s="667"/>
      <c r="DQ14" s="674">
        <v>50139</v>
      </c>
      <c r="DR14" s="666"/>
      <c r="DS14" s="666"/>
      <c r="DT14" s="666"/>
      <c r="DU14" s="666"/>
      <c r="DV14" s="666"/>
      <c r="DW14" s="666"/>
      <c r="DX14" s="666"/>
      <c r="DY14" s="666"/>
      <c r="DZ14" s="666"/>
      <c r="EA14" s="666"/>
      <c r="EB14" s="666"/>
      <c r="EC14" s="675"/>
    </row>
    <row r="15" spans="2:143" ht="11.25" customHeight="1" x14ac:dyDescent="0.2">
      <c r="B15" s="662" t="s">
        <v>264</v>
      </c>
      <c r="C15" s="663"/>
      <c r="D15" s="663"/>
      <c r="E15" s="663"/>
      <c r="F15" s="663"/>
      <c r="G15" s="663"/>
      <c r="H15" s="663"/>
      <c r="I15" s="663"/>
      <c r="J15" s="663"/>
      <c r="K15" s="663"/>
      <c r="L15" s="663"/>
      <c r="M15" s="663"/>
      <c r="N15" s="663"/>
      <c r="O15" s="663"/>
      <c r="P15" s="663"/>
      <c r="Q15" s="664"/>
      <c r="R15" s="665" t="s">
        <v>241</v>
      </c>
      <c r="S15" s="666"/>
      <c r="T15" s="666"/>
      <c r="U15" s="666"/>
      <c r="V15" s="666"/>
      <c r="W15" s="666"/>
      <c r="X15" s="666"/>
      <c r="Y15" s="667"/>
      <c r="Z15" s="668" t="s">
        <v>177</v>
      </c>
      <c r="AA15" s="668"/>
      <c r="AB15" s="668"/>
      <c r="AC15" s="668"/>
      <c r="AD15" s="669" t="s">
        <v>177</v>
      </c>
      <c r="AE15" s="669"/>
      <c r="AF15" s="669"/>
      <c r="AG15" s="669"/>
      <c r="AH15" s="669"/>
      <c r="AI15" s="669"/>
      <c r="AJ15" s="669"/>
      <c r="AK15" s="669"/>
      <c r="AL15" s="670" t="s">
        <v>241</v>
      </c>
      <c r="AM15" s="671"/>
      <c r="AN15" s="671"/>
      <c r="AO15" s="672"/>
      <c r="AP15" s="662" t="s">
        <v>265</v>
      </c>
      <c r="AQ15" s="663"/>
      <c r="AR15" s="663"/>
      <c r="AS15" s="663"/>
      <c r="AT15" s="663"/>
      <c r="AU15" s="663"/>
      <c r="AV15" s="663"/>
      <c r="AW15" s="663"/>
      <c r="AX15" s="663"/>
      <c r="AY15" s="663"/>
      <c r="AZ15" s="663"/>
      <c r="BA15" s="663"/>
      <c r="BB15" s="663"/>
      <c r="BC15" s="663"/>
      <c r="BD15" s="663"/>
      <c r="BE15" s="663"/>
      <c r="BF15" s="664"/>
      <c r="BG15" s="665">
        <v>2738</v>
      </c>
      <c r="BH15" s="666"/>
      <c r="BI15" s="666"/>
      <c r="BJ15" s="666"/>
      <c r="BK15" s="666"/>
      <c r="BL15" s="666"/>
      <c r="BM15" s="666"/>
      <c r="BN15" s="667"/>
      <c r="BO15" s="668">
        <v>2</v>
      </c>
      <c r="BP15" s="668"/>
      <c r="BQ15" s="668"/>
      <c r="BR15" s="668"/>
      <c r="BS15" s="669" t="s">
        <v>177</v>
      </c>
      <c r="BT15" s="669"/>
      <c r="BU15" s="669"/>
      <c r="BV15" s="669"/>
      <c r="BW15" s="669"/>
      <c r="BX15" s="669"/>
      <c r="BY15" s="669"/>
      <c r="BZ15" s="669"/>
      <c r="CA15" s="669"/>
      <c r="CB15" s="673"/>
      <c r="CD15" s="680" t="s">
        <v>266</v>
      </c>
      <c r="CE15" s="681"/>
      <c r="CF15" s="681"/>
      <c r="CG15" s="681"/>
      <c r="CH15" s="681"/>
      <c r="CI15" s="681"/>
      <c r="CJ15" s="681"/>
      <c r="CK15" s="681"/>
      <c r="CL15" s="681"/>
      <c r="CM15" s="681"/>
      <c r="CN15" s="681"/>
      <c r="CO15" s="681"/>
      <c r="CP15" s="681"/>
      <c r="CQ15" s="682"/>
      <c r="CR15" s="665">
        <v>151474</v>
      </c>
      <c r="CS15" s="666"/>
      <c r="CT15" s="666"/>
      <c r="CU15" s="666"/>
      <c r="CV15" s="666"/>
      <c r="CW15" s="666"/>
      <c r="CX15" s="666"/>
      <c r="CY15" s="667"/>
      <c r="CZ15" s="668">
        <v>5.8</v>
      </c>
      <c r="DA15" s="668"/>
      <c r="DB15" s="668"/>
      <c r="DC15" s="668"/>
      <c r="DD15" s="674">
        <v>10296</v>
      </c>
      <c r="DE15" s="666"/>
      <c r="DF15" s="666"/>
      <c r="DG15" s="666"/>
      <c r="DH15" s="666"/>
      <c r="DI15" s="666"/>
      <c r="DJ15" s="666"/>
      <c r="DK15" s="666"/>
      <c r="DL15" s="666"/>
      <c r="DM15" s="666"/>
      <c r="DN15" s="666"/>
      <c r="DO15" s="666"/>
      <c r="DP15" s="667"/>
      <c r="DQ15" s="674">
        <v>135841</v>
      </c>
      <c r="DR15" s="666"/>
      <c r="DS15" s="666"/>
      <c r="DT15" s="666"/>
      <c r="DU15" s="666"/>
      <c r="DV15" s="666"/>
      <c r="DW15" s="666"/>
      <c r="DX15" s="666"/>
      <c r="DY15" s="666"/>
      <c r="DZ15" s="666"/>
      <c r="EA15" s="666"/>
      <c r="EB15" s="666"/>
      <c r="EC15" s="675"/>
    </row>
    <row r="16" spans="2:143" ht="11.25" customHeight="1" x14ac:dyDescent="0.2">
      <c r="B16" s="662" t="s">
        <v>267</v>
      </c>
      <c r="C16" s="663"/>
      <c r="D16" s="663"/>
      <c r="E16" s="663"/>
      <c r="F16" s="663"/>
      <c r="G16" s="663"/>
      <c r="H16" s="663"/>
      <c r="I16" s="663"/>
      <c r="J16" s="663"/>
      <c r="K16" s="663"/>
      <c r="L16" s="663"/>
      <c r="M16" s="663"/>
      <c r="N16" s="663"/>
      <c r="O16" s="663"/>
      <c r="P16" s="663"/>
      <c r="Q16" s="664"/>
      <c r="R16" s="665">
        <v>2955</v>
      </c>
      <c r="S16" s="666"/>
      <c r="T16" s="666"/>
      <c r="U16" s="666"/>
      <c r="V16" s="666"/>
      <c r="W16" s="666"/>
      <c r="X16" s="666"/>
      <c r="Y16" s="667"/>
      <c r="Z16" s="668">
        <v>0.1</v>
      </c>
      <c r="AA16" s="668"/>
      <c r="AB16" s="668"/>
      <c r="AC16" s="668"/>
      <c r="AD16" s="669">
        <v>2955</v>
      </c>
      <c r="AE16" s="669"/>
      <c r="AF16" s="669"/>
      <c r="AG16" s="669"/>
      <c r="AH16" s="669"/>
      <c r="AI16" s="669"/>
      <c r="AJ16" s="669"/>
      <c r="AK16" s="669"/>
      <c r="AL16" s="670">
        <v>0.2</v>
      </c>
      <c r="AM16" s="671"/>
      <c r="AN16" s="671"/>
      <c r="AO16" s="672"/>
      <c r="AP16" s="662" t="s">
        <v>268</v>
      </c>
      <c r="AQ16" s="663"/>
      <c r="AR16" s="663"/>
      <c r="AS16" s="663"/>
      <c r="AT16" s="663"/>
      <c r="AU16" s="663"/>
      <c r="AV16" s="663"/>
      <c r="AW16" s="663"/>
      <c r="AX16" s="663"/>
      <c r="AY16" s="663"/>
      <c r="AZ16" s="663"/>
      <c r="BA16" s="663"/>
      <c r="BB16" s="663"/>
      <c r="BC16" s="663"/>
      <c r="BD16" s="663"/>
      <c r="BE16" s="663"/>
      <c r="BF16" s="664"/>
      <c r="BG16" s="665" t="s">
        <v>177</v>
      </c>
      <c r="BH16" s="666"/>
      <c r="BI16" s="666"/>
      <c r="BJ16" s="666"/>
      <c r="BK16" s="666"/>
      <c r="BL16" s="666"/>
      <c r="BM16" s="666"/>
      <c r="BN16" s="667"/>
      <c r="BO16" s="668" t="s">
        <v>241</v>
      </c>
      <c r="BP16" s="668"/>
      <c r="BQ16" s="668"/>
      <c r="BR16" s="668"/>
      <c r="BS16" s="669" t="s">
        <v>241</v>
      </c>
      <c r="BT16" s="669"/>
      <c r="BU16" s="669"/>
      <c r="BV16" s="669"/>
      <c r="BW16" s="669"/>
      <c r="BX16" s="669"/>
      <c r="BY16" s="669"/>
      <c r="BZ16" s="669"/>
      <c r="CA16" s="669"/>
      <c r="CB16" s="673"/>
      <c r="CD16" s="680" t="s">
        <v>269</v>
      </c>
      <c r="CE16" s="681"/>
      <c r="CF16" s="681"/>
      <c r="CG16" s="681"/>
      <c r="CH16" s="681"/>
      <c r="CI16" s="681"/>
      <c r="CJ16" s="681"/>
      <c r="CK16" s="681"/>
      <c r="CL16" s="681"/>
      <c r="CM16" s="681"/>
      <c r="CN16" s="681"/>
      <c r="CO16" s="681"/>
      <c r="CP16" s="681"/>
      <c r="CQ16" s="682"/>
      <c r="CR16" s="665">
        <v>206768</v>
      </c>
      <c r="CS16" s="666"/>
      <c r="CT16" s="666"/>
      <c r="CU16" s="666"/>
      <c r="CV16" s="666"/>
      <c r="CW16" s="666"/>
      <c r="CX16" s="666"/>
      <c r="CY16" s="667"/>
      <c r="CZ16" s="668">
        <v>7.9</v>
      </c>
      <c r="DA16" s="668"/>
      <c r="DB16" s="668"/>
      <c r="DC16" s="668"/>
      <c r="DD16" s="674" t="s">
        <v>177</v>
      </c>
      <c r="DE16" s="666"/>
      <c r="DF16" s="666"/>
      <c r="DG16" s="666"/>
      <c r="DH16" s="666"/>
      <c r="DI16" s="666"/>
      <c r="DJ16" s="666"/>
      <c r="DK16" s="666"/>
      <c r="DL16" s="666"/>
      <c r="DM16" s="666"/>
      <c r="DN16" s="666"/>
      <c r="DO16" s="666"/>
      <c r="DP16" s="667"/>
      <c r="DQ16" s="674">
        <v>17761</v>
      </c>
      <c r="DR16" s="666"/>
      <c r="DS16" s="666"/>
      <c r="DT16" s="666"/>
      <c r="DU16" s="666"/>
      <c r="DV16" s="666"/>
      <c r="DW16" s="666"/>
      <c r="DX16" s="666"/>
      <c r="DY16" s="666"/>
      <c r="DZ16" s="666"/>
      <c r="EA16" s="666"/>
      <c r="EB16" s="666"/>
      <c r="EC16" s="675"/>
    </row>
    <row r="17" spans="2:133" ht="11.25" customHeight="1" x14ac:dyDescent="0.2">
      <c r="B17" s="662" t="s">
        <v>270</v>
      </c>
      <c r="C17" s="663"/>
      <c r="D17" s="663"/>
      <c r="E17" s="663"/>
      <c r="F17" s="663"/>
      <c r="G17" s="663"/>
      <c r="H17" s="663"/>
      <c r="I17" s="663"/>
      <c r="J17" s="663"/>
      <c r="K17" s="663"/>
      <c r="L17" s="663"/>
      <c r="M17" s="663"/>
      <c r="N17" s="663"/>
      <c r="O17" s="663"/>
      <c r="P17" s="663"/>
      <c r="Q17" s="664"/>
      <c r="R17" s="665">
        <v>977</v>
      </c>
      <c r="S17" s="666"/>
      <c r="T17" s="666"/>
      <c r="U17" s="666"/>
      <c r="V17" s="666"/>
      <c r="W17" s="666"/>
      <c r="X17" s="666"/>
      <c r="Y17" s="667"/>
      <c r="Z17" s="668">
        <v>0</v>
      </c>
      <c r="AA17" s="668"/>
      <c r="AB17" s="668"/>
      <c r="AC17" s="668"/>
      <c r="AD17" s="669">
        <v>977</v>
      </c>
      <c r="AE17" s="669"/>
      <c r="AF17" s="669"/>
      <c r="AG17" s="669"/>
      <c r="AH17" s="669"/>
      <c r="AI17" s="669"/>
      <c r="AJ17" s="669"/>
      <c r="AK17" s="669"/>
      <c r="AL17" s="670">
        <v>0.1</v>
      </c>
      <c r="AM17" s="671"/>
      <c r="AN17" s="671"/>
      <c r="AO17" s="672"/>
      <c r="AP17" s="662" t="s">
        <v>271</v>
      </c>
      <c r="AQ17" s="663"/>
      <c r="AR17" s="663"/>
      <c r="AS17" s="663"/>
      <c r="AT17" s="663"/>
      <c r="AU17" s="663"/>
      <c r="AV17" s="663"/>
      <c r="AW17" s="663"/>
      <c r="AX17" s="663"/>
      <c r="AY17" s="663"/>
      <c r="AZ17" s="663"/>
      <c r="BA17" s="663"/>
      <c r="BB17" s="663"/>
      <c r="BC17" s="663"/>
      <c r="BD17" s="663"/>
      <c r="BE17" s="663"/>
      <c r="BF17" s="664"/>
      <c r="BG17" s="665" t="s">
        <v>177</v>
      </c>
      <c r="BH17" s="666"/>
      <c r="BI17" s="666"/>
      <c r="BJ17" s="666"/>
      <c r="BK17" s="666"/>
      <c r="BL17" s="666"/>
      <c r="BM17" s="666"/>
      <c r="BN17" s="667"/>
      <c r="BO17" s="668" t="s">
        <v>241</v>
      </c>
      <c r="BP17" s="668"/>
      <c r="BQ17" s="668"/>
      <c r="BR17" s="668"/>
      <c r="BS17" s="669" t="s">
        <v>139</v>
      </c>
      <c r="BT17" s="669"/>
      <c r="BU17" s="669"/>
      <c r="BV17" s="669"/>
      <c r="BW17" s="669"/>
      <c r="BX17" s="669"/>
      <c r="BY17" s="669"/>
      <c r="BZ17" s="669"/>
      <c r="CA17" s="669"/>
      <c r="CB17" s="673"/>
      <c r="CD17" s="680" t="s">
        <v>272</v>
      </c>
      <c r="CE17" s="681"/>
      <c r="CF17" s="681"/>
      <c r="CG17" s="681"/>
      <c r="CH17" s="681"/>
      <c r="CI17" s="681"/>
      <c r="CJ17" s="681"/>
      <c r="CK17" s="681"/>
      <c r="CL17" s="681"/>
      <c r="CM17" s="681"/>
      <c r="CN17" s="681"/>
      <c r="CO17" s="681"/>
      <c r="CP17" s="681"/>
      <c r="CQ17" s="682"/>
      <c r="CR17" s="665">
        <v>217444</v>
      </c>
      <c r="CS17" s="666"/>
      <c r="CT17" s="666"/>
      <c r="CU17" s="666"/>
      <c r="CV17" s="666"/>
      <c r="CW17" s="666"/>
      <c r="CX17" s="666"/>
      <c r="CY17" s="667"/>
      <c r="CZ17" s="668">
        <v>8.3000000000000007</v>
      </c>
      <c r="DA17" s="668"/>
      <c r="DB17" s="668"/>
      <c r="DC17" s="668"/>
      <c r="DD17" s="674" t="s">
        <v>241</v>
      </c>
      <c r="DE17" s="666"/>
      <c r="DF17" s="666"/>
      <c r="DG17" s="666"/>
      <c r="DH17" s="666"/>
      <c r="DI17" s="666"/>
      <c r="DJ17" s="666"/>
      <c r="DK17" s="666"/>
      <c r="DL17" s="666"/>
      <c r="DM17" s="666"/>
      <c r="DN17" s="666"/>
      <c r="DO17" s="666"/>
      <c r="DP17" s="667"/>
      <c r="DQ17" s="674">
        <v>201538</v>
      </c>
      <c r="DR17" s="666"/>
      <c r="DS17" s="666"/>
      <c r="DT17" s="666"/>
      <c r="DU17" s="666"/>
      <c r="DV17" s="666"/>
      <c r="DW17" s="666"/>
      <c r="DX17" s="666"/>
      <c r="DY17" s="666"/>
      <c r="DZ17" s="666"/>
      <c r="EA17" s="666"/>
      <c r="EB17" s="666"/>
      <c r="EC17" s="675"/>
    </row>
    <row r="18" spans="2:133" ht="11.25" customHeight="1" x14ac:dyDescent="0.2">
      <c r="B18" s="662" t="s">
        <v>273</v>
      </c>
      <c r="C18" s="663"/>
      <c r="D18" s="663"/>
      <c r="E18" s="663"/>
      <c r="F18" s="663"/>
      <c r="G18" s="663"/>
      <c r="H18" s="663"/>
      <c r="I18" s="663"/>
      <c r="J18" s="663"/>
      <c r="K18" s="663"/>
      <c r="L18" s="663"/>
      <c r="M18" s="663"/>
      <c r="N18" s="663"/>
      <c r="O18" s="663"/>
      <c r="P18" s="663"/>
      <c r="Q18" s="664"/>
      <c r="R18" s="665">
        <v>12597</v>
      </c>
      <c r="S18" s="666"/>
      <c r="T18" s="666"/>
      <c r="U18" s="666"/>
      <c r="V18" s="666"/>
      <c r="W18" s="666"/>
      <c r="X18" s="666"/>
      <c r="Y18" s="667"/>
      <c r="Z18" s="668">
        <v>0.5</v>
      </c>
      <c r="AA18" s="668"/>
      <c r="AB18" s="668"/>
      <c r="AC18" s="668"/>
      <c r="AD18" s="669">
        <v>12597</v>
      </c>
      <c r="AE18" s="669"/>
      <c r="AF18" s="669"/>
      <c r="AG18" s="669"/>
      <c r="AH18" s="669"/>
      <c r="AI18" s="669"/>
      <c r="AJ18" s="669"/>
      <c r="AK18" s="669"/>
      <c r="AL18" s="670">
        <v>1</v>
      </c>
      <c r="AM18" s="671"/>
      <c r="AN18" s="671"/>
      <c r="AO18" s="672"/>
      <c r="AP18" s="662" t="s">
        <v>274</v>
      </c>
      <c r="AQ18" s="663"/>
      <c r="AR18" s="663"/>
      <c r="AS18" s="663"/>
      <c r="AT18" s="663"/>
      <c r="AU18" s="663"/>
      <c r="AV18" s="663"/>
      <c r="AW18" s="663"/>
      <c r="AX18" s="663"/>
      <c r="AY18" s="663"/>
      <c r="AZ18" s="663"/>
      <c r="BA18" s="663"/>
      <c r="BB18" s="663"/>
      <c r="BC18" s="663"/>
      <c r="BD18" s="663"/>
      <c r="BE18" s="663"/>
      <c r="BF18" s="664"/>
      <c r="BG18" s="665" t="s">
        <v>241</v>
      </c>
      <c r="BH18" s="666"/>
      <c r="BI18" s="666"/>
      <c r="BJ18" s="666"/>
      <c r="BK18" s="666"/>
      <c r="BL18" s="666"/>
      <c r="BM18" s="666"/>
      <c r="BN18" s="667"/>
      <c r="BO18" s="668" t="s">
        <v>241</v>
      </c>
      <c r="BP18" s="668"/>
      <c r="BQ18" s="668"/>
      <c r="BR18" s="668"/>
      <c r="BS18" s="669" t="s">
        <v>177</v>
      </c>
      <c r="BT18" s="669"/>
      <c r="BU18" s="669"/>
      <c r="BV18" s="669"/>
      <c r="BW18" s="669"/>
      <c r="BX18" s="669"/>
      <c r="BY18" s="669"/>
      <c r="BZ18" s="669"/>
      <c r="CA18" s="669"/>
      <c r="CB18" s="673"/>
      <c r="CD18" s="680" t="s">
        <v>275</v>
      </c>
      <c r="CE18" s="681"/>
      <c r="CF18" s="681"/>
      <c r="CG18" s="681"/>
      <c r="CH18" s="681"/>
      <c r="CI18" s="681"/>
      <c r="CJ18" s="681"/>
      <c r="CK18" s="681"/>
      <c r="CL18" s="681"/>
      <c r="CM18" s="681"/>
      <c r="CN18" s="681"/>
      <c r="CO18" s="681"/>
      <c r="CP18" s="681"/>
      <c r="CQ18" s="682"/>
      <c r="CR18" s="665" t="s">
        <v>177</v>
      </c>
      <c r="CS18" s="666"/>
      <c r="CT18" s="666"/>
      <c r="CU18" s="666"/>
      <c r="CV18" s="666"/>
      <c r="CW18" s="666"/>
      <c r="CX18" s="666"/>
      <c r="CY18" s="667"/>
      <c r="CZ18" s="668" t="s">
        <v>241</v>
      </c>
      <c r="DA18" s="668"/>
      <c r="DB18" s="668"/>
      <c r="DC18" s="668"/>
      <c r="DD18" s="674" t="s">
        <v>177</v>
      </c>
      <c r="DE18" s="666"/>
      <c r="DF18" s="666"/>
      <c r="DG18" s="666"/>
      <c r="DH18" s="666"/>
      <c r="DI18" s="666"/>
      <c r="DJ18" s="666"/>
      <c r="DK18" s="666"/>
      <c r="DL18" s="666"/>
      <c r="DM18" s="666"/>
      <c r="DN18" s="666"/>
      <c r="DO18" s="666"/>
      <c r="DP18" s="667"/>
      <c r="DQ18" s="674" t="s">
        <v>241</v>
      </c>
      <c r="DR18" s="666"/>
      <c r="DS18" s="666"/>
      <c r="DT18" s="666"/>
      <c r="DU18" s="666"/>
      <c r="DV18" s="666"/>
      <c r="DW18" s="666"/>
      <c r="DX18" s="666"/>
      <c r="DY18" s="666"/>
      <c r="DZ18" s="666"/>
      <c r="EA18" s="666"/>
      <c r="EB18" s="666"/>
      <c r="EC18" s="675"/>
    </row>
    <row r="19" spans="2:133" ht="11.25" customHeight="1" x14ac:dyDescent="0.2">
      <c r="B19" s="662" t="s">
        <v>276</v>
      </c>
      <c r="C19" s="663"/>
      <c r="D19" s="663"/>
      <c r="E19" s="663"/>
      <c r="F19" s="663"/>
      <c r="G19" s="663"/>
      <c r="H19" s="663"/>
      <c r="I19" s="663"/>
      <c r="J19" s="663"/>
      <c r="K19" s="663"/>
      <c r="L19" s="663"/>
      <c r="M19" s="663"/>
      <c r="N19" s="663"/>
      <c r="O19" s="663"/>
      <c r="P19" s="663"/>
      <c r="Q19" s="664"/>
      <c r="R19" s="665">
        <v>223</v>
      </c>
      <c r="S19" s="666"/>
      <c r="T19" s="666"/>
      <c r="U19" s="666"/>
      <c r="V19" s="666"/>
      <c r="W19" s="666"/>
      <c r="X19" s="666"/>
      <c r="Y19" s="667"/>
      <c r="Z19" s="668">
        <v>0</v>
      </c>
      <c r="AA19" s="668"/>
      <c r="AB19" s="668"/>
      <c r="AC19" s="668"/>
      <c r="AD19" s="669">
        <v>223</v>
      </c>
      <c r="AE19" s="669"/>
      <c r="AF19" s="669"/>
      <c r="AG19" s="669"/>
      <c r="AH19" s="669"/>
      <c r="AI19" s="669"/>
      <c r="AJ19" s="669"/>
      <c r="AK19" s="669"/>
      <c r="AL19" s="670">
        <v>0</v>
      </c>
      <c r="AM19" s="671"/>
      <c r="AN19" s="671"/>
      <c r="AO19" s="672"/>
      <c r="AP19" s="662" t="s">
        <v>277</v>
      </c>
      <c r="AQ19" s="663"/>
      <c r="AR19" s="663"/>
      <c r="AS19" s="663"/>
      <c r="AT19" s="663"/>
      <c r="AU19" s="663"/>
      <c r="AV19" s="663"/>
      <c r="AW19" s="663"/>
      <c r="AX19" s="663"/>
      <c r="AY19" s="663"/>
      <c r="AZ19" s="663"/>
      <c r="BA19" s="663"/>
      <c r="BB19" s="663"/>
      <c r="BC19" s="663"/>
      <c r="BD19" s="663"/>
      <c r="BE19" s="663"/>
      <c r="BF19" s="664"/>
      <c r="BG19" s="665">
        <v>864</v>
      </c>
      <c r="BH19" s="666"/>
      <c r="BI19" s="666"/>
      <c r="BJ19" s="666"/>
      <c r="BK19" s="666"/>
      <c r="BL19" s="666"/>
      <c r="BM19" s="666"/>
      <c r="BN19" s="667"/>
      <c r="BO19" s="668">
        <v>0.6</v>
      </c>
      <c r="BP19" s="668"/>
      <c r="BQ19" s="668"/>
      <c r="BR19" s="668"/>
      <c r="BS19" s="669" t="s">
        <v>177</v>
      </c>
      <c r="BT19" s="669"/>
      <c r="BU19" s="669"/>
      <c r="BV19" s="669"/>
      <c r="BW19" s="669"/>
      <c r="BX19" s="669"/>
      <c r="BY19" s="669"/>
      <c r="BZ19" s="669"/>
      <c r="CA19" s="669"/>
      <c r="CB19" s="673"/>
      <c r="CD19" s="680" t="s">
        <v>278</v>
      </c>
      <c r="CE19" s="681"/>
      <c r="CF19" s="681"/>
      <c r="CG19" s="681"/>
      <c r="CH19" s="681"/>
      <c r="CI19" s="681"/>
      <c r="CJ19" s="681"/>
      <c r="CK19" s="681"/>
      <c r="CL19" s="681"/>
      <c r="CM19" s="681"/>
      <c r="CN19" s="681"/>
      <c r="CO19" s="681"/>
      <c r="CP19" s="681"/>
      <c r="CQ19" s="682"/>
      <c r="CR19" s="665" t="s">
        <v>177</v>
      </c>
      <c r="CS19" s="666"/>
      <c r="CT19" s="666"/>
      <c r="CU19" s="666"/>
      <c r="CV19" s="666"/>
      <c r="CW19" s="666"/>
      <c r="CX19" s="666"/>
      <c r="CY19" s="667"/>
      <c r="CZ19" s="668" t="s">
        <v>177</v>
      </c>
      <c r="DA19" s="668"/>
      <c r="DB19" s="668"/>
      <c r="DC19" s="668"/>
      <c r="DD19" s="674" t="s">
        <v>177</v>
      </c>
      <c r="DE19" s="666"/>
      <c r="DF19" s="666"/>
      <c r="DG19" s="666"/>
      <c r="DH19" s="666"/>
      <c r="DI19" s="666"/>
      <c r="DJ19" s="666"/>
      <c r="DK19" s="666"/>
      <c r="DL19" s="666"/>
      <c r="DM19" s="666"/>
      <c r="DN19" s="666"/>
      <c r="DO19" s="666"/>
      <c r="DP19" s="667"/>
      <c r="DQ19" s="674" t="s">
        <v>177</v>
      </c>
      <c r="DR19" s="666"/>
      <c r="DS19" s="666"/>
      <c r="DT19" s="666"/>
      <c r="DU19" s="666"/>
      <c r="DV19" s="666"/>
      <c r="DW19" s="666"/>
      <c r="DX19" s="666"/>
      <c r="DY19" s="666"/>
      <c r="DZ19" s="666"/>
      <c r="EA19" s="666"/>
      <c r="EB19" s="666"/>
      <c r="EC19" s="675"/>
    </row>
    <row r="20" spans="2:133" ht="11.25" customHeight="1" x14ac:dyDescent="0.2">
      <c r="B20" s="662" t="s">
        <v>279</v>
      </c>
      <c r="C20" s="663"/>
      <c r="D20" s="663"/>
      <c r="E20" s="663"/>
      <c r="F20" s="663"/>
      <c r="G20" s="663"/>
      <c r="H20" s="663"/>
      <c r="I20" s="663"/>
      <c r="J20" s="663"/>
      <c r="K20" s="663"/>
      <c r="L20" s="663"/>
      <c r="M20" s="663"/>
      <c r="N20" s="663"/>
      <c r="O20" s="663"/>
      <c r="P20" s="663"/>
      <c r="Q20" s="664"/>
      <c r="R20" s="665">
        <v>940</v>
      </c>
      <c r="S20" s="666"/>
      <c r="T20" s="666"/>
      <c r="U20" s="666"/>
      <c r="V20" s="666"/>
      <c r="W20" s="666"/>
      <c r="X20" s="666"/>
      <c r="Y20" s="667"/>
      <c r="Z20" s="668">
        <v>0</v>
      </c>
      <c r="AA20" s="668"/>
      <c r="AB20" s="668"/>
      <c r="AC20" s="668"/>
      <c r="AD20" s="669">
        <v>940</v>
      </c>
      <c r="AE20" s="669"/>
      <c r="AF20" s="669"/>
      <c r="AG20" s="669"/>
      <c r="AH20" s="669"/>
      <c r="AI20" s="669"/>
      <c r="AJ20" s="669"/>
      <c r="AK20" s="669"/>
      <c r="AL20" s="670">
        <v>0.1</v>
      </c>
      <c r="AM20" s="671"/>
      <c r="AN20" s="671"/>
      <c r="AO20" s="672"/>
      <c r="AP20" s="662" t="s">
        <v>280</v>
      </c>
      <c r="AQ20" s="663"/>
      <c r="AR20" s="663"/>
      <c r="AS20" s="663"/>
      <c r="AT20" s="663"/>
      <c r="AU20" s="663"/>
      <c r="AV20" s="663"/>
      <c r="AW20" s="663"/>
      <c r="AX20" s="663"/>
      <c r="AY20" s="663"/>
      <c r="AZ20" s="663"/>
      <c r="BA20" s="663"/>
      <c r="BB20" s="663"/>
      <c r="BC20" s="663"/>
      <c r="BD20" s="663"/>
      <c r="BE20" s="663"/>
      <c r="BF20" s="664"/>
      <c r="BG20" s="665">
        <v>864</v>
      </c>
      <c r="BH20" s="666"/>
      <c r="BI20" s="666"/>
      <c r="BJ20" s="666"/>
      <c r="BK20" s="666"/>
      <c r="BL20" s="666"/>
      <c r="BM20" s="666"/>
      <c r="BN20" s="667"/>
      <c r="BO20" s="668">
        <v>0.6</v>
      </c>
      <c r="BP20" s="668"/>
      <c r="BQ20" s="668"/>
      <c r="BR20" s="668"/>
      <c r="BS20" s="669" t="s">
        <v>177</v>
      </c>
      <c r="BT20" s="669"/>
      <c r="BU20" s="669"/>
      <c r="BV20" s="669"/>
      <c r="BW20" s="669"/>
      <c r="BX20" s="669"/>
      <c r="BY20" s="669"/>
      <c r="BZ20" s="669"/>
      <c r="CA20" s="669"/>
      <c r="CB20" s="673"/>
      <c r="CD20" s="680" t="s">
        <v>281</v>
      </c>
      <c r="CE20" s="681"/>
      <c r="CF20" s="681"/>
      <c r="CG20" s="681"/>
      <c r="CH20" s="681"/>
      <c r="CI20" s="681"/>
      <c r="CJ20" s="681"/>
      <c r="CK20" s="681"/>
      <c r="CL20" s="681"/>
      <c r="CM20" s="681"/>
      <c r="CN20" s="681"/>
      <c r="CO20" s="681"/>
      <c r="CP20" s="681"/>
      <c r="CQ20" s="682"/>
      <c r="CR20" s="665">
        <v>2613483</v>
      </c>
      <c r="CS20" s="666"/>
      <c r="CT20" s="666"/>
      <c r="CU20" s="666"/>
      <c r="CV20" s="666"/>
      <c r="CW20" s="666"/>
      <c r="CX20" s="666"/>
      <c r="CY20" s="667"/>
      <c r="CZ20" s="668">
        <v>100</v>
      </c>
      <c r="DA20" s="668"/>
      <c r="DB20" s="668"/>
      <c r="DC20" s="668"/>
      <c r="DD20" s="674">
        <v>621845</v>
      </c>
      <c r="DE20" s="666"/>
      <c r="DF20" s="666"/>
      <c r="DG20" s="666"/>
      <c r="DH20" s="666"/>
      <c r="DI20" s="666"/>
      <c r="DJ20" s="666"/>
      <c r="DK20" s="666"/>
      <c r="DL20" s="666"/>
      <c r="DM20" s="666"/>
      <c r="DN20" s="666"/>
      <c r="DO20" s="666"/>
      <c r="DP20" s="667"/>
      <c r="DQ20" s="674">
        <v>1438033</v>
      </c>
      <c r="DR20" s="666"/>
      <c r="DS20" s="666"/>
      <c r="DT20" s="666"/>
      <c r="DU20" s="666"/>
      <c r="DV20" s="666"/>
      <c r="DW20" s="666"/>
      <c r="DX20" s="666"/>
      <c r="DY20" s="666"/>
      <c r="DZ20" s="666"/>
      <c r="EA20" s="666"/>
      <c r="EB20" s="666"/>
      <c r="EC20" s="675"/>
    </row>
    <row r="21" spans="2:133" ht="11.25" customHeight="1" x14ac:dyDescent="0.2">
      <c r="B21" s="662" t="s">
        <v>282</v>
      </c>
      <c r="C21" s="663"/>
      <c r="D21" s="663"/>
      <c r="E21" s="663"/>
      <c r="F21" s="663"/>
      <c r="G21" s="663"/>
      <c r="H21" s="663"/>
      <c r="I21" s="663"/>
      <c r="J21" s="663"/>
      <c r="K21" s="663"/>
      <c r="L21" s="663"/>
      <c r="M21" s="663"/>
      <c r="N21" s="663"/>
      <c r="O21" s="663"/>
      <c r="P21" s="663"/>
      <c r="Q21" s="664"/>
      <c r="R21" s="665">
        <v>69</v>
      </c>
      <c r="S21" s="666"/>
      <c r="T21" s="666"/>
      <c r="U21" s="666"/>
      <c r="V21" s="666"/>
      <c r="W21" s="666"/>
      <c r="X21" s="666"/>
      <c r="Y21" s="667"/>
      <c r="Z21" s="668">
        <v>0</v>
      </c>
      <c r="AA21" s="668"/>
      <c r="AB21" s="668"/>
      <c r="AC21" s="668"/>
      <c r="AD21" s="669">
        <v>69</v>
      </c>
      <c r="AE21" s="669"/>
      <c r="AF21" s="669"/>
      <c r="AG21" s="669"/>
      <c r="AH21" s="669"/>
      <c r="AI21" s="669"/>
      <c r="AJ21" s="669"/>
      <c r="AK21" s="669"/>
      <c r="AL21" s="670">
        <v>0</v>
      </c>
      <c r="AM21" s="671"/>
      <c r="AN21" s="671"/>
      <c r="AO21" s="672"/>
      <c r="AP21" s="684" t="s">
        <v>283</v>
      </c>
      <c r="AQ21" s="685"/>
      <c r="AR21" s="685"/>
      <c r="AS21" s="685"/>
      <c r="AT21" s="685"/>
      <c r="AU21" s="685"/>
      <c r="AV21" s="685"/>
      <c r="AW21" s="685"/>
      <c r="AX21" s="685"/>
      <c r="AY21" s="685"/>
      <c r="AZ21" s="685"/>
      <c r="BA21" s="685"/>
      <c r="BB21" s="685"/>
      <c r="BC21" s="685"/>
      <c r="BD21" s="685"/>
      <c r="BE21" s="685"/>
      <c r="BF21" s="686"/>
      <c r="BG21" s="665">
        <v>864</v>
      </c>
      <c r="BH21" s="666"/>
      <c r="BI21" s="666"/>
      <c r="BJ21" s="666"/>
      <c r="BK21" s="666"/>
      <c r="BL21" s="666"/>
      <c r="BM21" s="666"/>
      <c r="BN21" s="667"/>
      <c r="BO21" s="668">
        <v>0.6</v>
      </c>
      <c r="BP21" s="668"/>
      <c r="BQ21" s="668"/>
      <c r="BR21" s="668"/>
      <c r="BS21" s="669" t="s">
        <v>177</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2">
      <c r="B22" s="701" t="s">
        <v>284</v>
      </c>
      <c r="C22" s="702"/>
      <c r="D22" s="702"/>
      <c r="E22" s="702"/>
      <c r="F22" s="702"/>
      <c r="G22" s="702"/>
      <c r="H22" s="702"/>
      <c r="I22" s="702"/>
      <c r="J22" s="702"/>
      <c r="K22" s="702"/>
      <c r="L22" s="702"/>
      <c r="M22" s="702"/>
      <c r="N22" s="702"/>
      <c r="O22" s="702"/>
      <c r="P22" s="702"/>
      <c r="Q22" s="703"/>
      <c r="R22" s="665">
        <v>11365</v>
      </c>
      <c r="S22" s="666"/>
      <c r="T22" s="666"/>
      <c r="U22" s="666"/>
      <c r="V22" s="666"/>
      <c r="W22" s="666"/>
      <c r="X22" s="666"/>
      <c r="Y22" s="667"/>
      <c r="Z22" s="668">
        <v>0.4</v>
      </c>
      <c r="AA22" s="668"/>
      <c r="AB22" s="668"/>
      <c r="AC22" s="668"/>
      <c r="AD22" s="669">
        <v>11365</v>
      </c>
      <c r="AE22" s="669"/>
      <c r="AF22" s="669"/>
      <c r="AG22" s="669"/>
      <c r="AH22" s="669"/>
      <c r="AI22" s="669"/>
      <c r="AJ22" s="669"/>
      <c r="AK22" s="669"/>
      <c r="AL22" s="670">
        <v>0.89999997615814209</v>
      </c>
      <c r="AM22" s="671"/>
      <c r="AN22" s="671"/>
      <c r="AO22" s="672"/>
      <c r="AP22" s="684" t="s">
        <v>285</v>
      </c>
      <c r="AQ22" s="685"/>
      <c r="AR22" s="685"/>
      <c r="AS22" s="685"/>
      <c r="AT22" s="685"/>
      <c r="AU22" s="685"/>
      <c r="AV22" s="685"/>
      <c r="AW22" s="685"/>
      <c r="AX22" s="685"/>
      <c r="AY22" s="685"/>
      <c r="AZ22" s="685"/>
      <c r="BA22" s="685"/>
      <c r="BB22" s="685"/>
      <c r="BC22" s="685"/>
      <c r="BD22" s="685"/>
      <c r="BE22" s="685"/>
      <c r="BF22" s="686"/>
      <c r="BG22" s="665" t="s">
        <v>177</v>
      </c>
      <c r="BH22" s="666"/>
      <c r="BI22" s="666"/>
      <c r="BJ22" s="666"/>
      <c r="BK22" s="666"/>
      <c r="BL22" s="666"/>
      <c r="BM22" s="666"/>
      <c r="BN22" s="667"/>
      <c r="BO22" s="668" t="s">
        <v>241</v>
      </c>
      <c r="BP22" s="668"/>
      <c r="BQ22" s="668"/>
      <c r="BR22" s="668"/>
      <c r="BS22" s="669" t="s">
        <v>177</v>
      </c>
      <c r="BT22" s="669"/>
      <c r="BU22" s="669"/>
      <c r="BV22" s="669"/>
      <c r="BW22" s="669"/>
      <c r="BX22" s="669"/>
      <c r="BY22" s="669"/>
      <c r="BZ22" s="669"/>
      <c r="CA22" s="669"/>
      <c r="CB22" s="673"/>
      <c r="CD22" s="647" t="s">
        <v>286</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2">
      <c r="B23" s="662" t="s">
        <v>287</v>
      </c>
      <c r="C23" s="663"/>
      <c r="D23" s="663"/>
      <c r="E23" s="663"/>
      <c r="F23" s="663"/>
      <c r="G23" s="663"/>
      <c r="H23" s="663"/>
      <c r="I23" s="663"/>
      <c r="J23" s="663"/>
      <c r="K23" s="663"/>
      <c r="L23" s="663"/>
      <c r="M23" s="663"/>
      <c r="N23" s="663"/>
      <c r="O23" s="663"/>
      <c r="P23" s="663"/>
      <c r="Q23" s="664"/>
      <c r="R23" s="665">
        <v>1144959</v>
      </c>
      <c r="S23" s="666"/>
      <c r="T23" s="666"/>
      <c r="U23" s="666"/>
      <c r="V23" s="666"/>
      <c r="W23" s="666"/>
      <c r="X23" s="666"/>
      <c r="Y23" s="667"/>
      <c r="Z23" s="668">
        <v>41.4</v>
      </c>
      <c r="AA23" s="668"/>
      <c r="AB23" s="668"/>
      <c r="AC23" s="668"/>
      <c r="AD23" s="669">
        <v>1022007</v>
      </c>
      <c r="AE23" s="669"/>
      <c r="AF23" s="669"/>
      <c r="AG23" s="669"/>
      <c r="AH23" s="669"/>
      <c r="AI23" s="669"/>
      <c r="AJ23" s="669"/>
      <c r="AK23" s="669"/>
      <c r="AL23" s="670">
        <v>80.7</v>
      </c>
      <c r="AM23" s="671"/>
      <c r="AN23" s="671"/>
      <c r="AO23" s="672"/>
      <c r="AP23" s="684" t="s">
        <v>288</v>
      </c>
      <c r="AQ23" s="685"/>
      <c r="AR23" s="685"/>
      <c r="AS23" s="685"/>
      <c r="AT23" s="685"/>
      <c r="AU23" s="685"/>
      <c r="AV23" s="685"/>
      <c r="AW23" s="685"/>
      <c r="AX23" s="685"/>
      <c r="AY23" s="685"/>
      <c r="AZ23" s="685"/>
      <c r="BA23" s="685"/>
      <c r="BB23" s="685"/>
      <c r="BC23" s="685"/>
      <c r="BD23" s="685"/>
      <c r="BE23" s="685"/>
      <c r="BF23" s="686"/>
      <c r="BG23" s="665" t="s">
        <v>177</v>
      </c>
      <c r="BH23" s="666"/>
      <c r="BI23" s="666"/>
      <c r="BJ23" s="666"/>
      <c r="BK23" s="666"/>
      <c r="BL23" s="666"/>
      <c r="BM23" s="666"/>
      <c r="BN23" s="667"/>
      <c r="BO23" s="668" t="s">
        <v>177</v>
      </c>
      <c r="BP23" s="668"/>
      <c r="BQ23" s="668"/>
      <c r="BR23" s="668"/>
      <c r="BS23" s="669" t="s">
        <v>177</v>
      </c>
      <c r="BT23" s="669"/>
      <c r="BU23" s="669"/>
      <c r="BV23" s="669"/>
      <c r="BW23" s="669"/>
      <c r="BX23" s="669"/>
      <c r="BY23" s="669"/>
      <c r="BZ23" s="669"/>
      <c r="CA23" s="669"/>
      <c r="CB23" s="673"/>
      <c r="CD23" s="647" t="s">
        <v>227</v>
      </c>
      <c r="CE23" s="648"/>
      <c r="CF23" s="648"/>
      <c r="CG23" s="648"/>
      <c r="CH23" s="648"/>
      <c r="CI23" s="648"/>
      <c r="CJ23" s="648"/>
      <c r="CK23" s="648"/>
      <c r="CL23" s="648"/>
      <c r="CM23" s="648"/>
      <c r="CN23" s="648"/>
      <c r="CO23" s="648"/>
      <c r="CP23" s="648"/>
      <c r="CQ23" s="649"/>
      <c r="CR23" s="647" t="s">
        <v>289</v>
      </c>
      <c r="CS23" s="648"/>
      <c r="CT23" s="648"/>
      <c r="CU23" s="648"/>
      <c r="CV23" s="648"/>
      <c r="CW23" s="648"/>
      <c r="CX23" s="648"/>
      <c r="CY23" s="649"/>
      <c r="CZ23" s="647" t="s">
        <v>290</v>
      </c>
      <c r="DA23" s="648"/>
      <c r="DB23" s="648"/>
      <c r="DC23" s="649"/>
      <c r="DD23" s="647" t="s">
        <v>291</v>
      </c>
      <c r="DE23" s="648"/>
      <c r="DF23" s="648"/>
      <c r="DG23" s="648"/>
      <c r="DH23" s="648"/>
      <c r="DI23" s="648"/>
      <c r="DJ23" s="648"/>
      <c r="DK23" s="649"/>
      <c r="DL23" s="696" t="s">
        <v>292</v>
      </c>
      <c r="DM23" s="697"/>
      <c r="DN23" s="697"/>
      <c r="DO23" s="697"/>
      <c r="DP23" s="697"/>
      <c r="DQ23" s="697"/>
      <c r="DR23" s="697"/>
      <c r="DS23" s="697"/>
      <c r="DT23" s="697"/>
      <c r="DU23" s="697"/>
      <c r="DV23" s="698"/>
      <c r="DW23" s="647" t="s">
        <v>293</v>
      </c>
      <c r="DX23" s="648"/>
      <c r="DY23" s="648"/>
      <c r="DZ23" s="648"/>
      <c r="EA23" s="648"/>
      <c r="EB23" s="648"/>
      <c r="EC23" s="649"/>
    </row>
    <row r="24" spans="2:133" ht="11.25" customHeight="1" x14ac:dyDescent="0.2">
      <c r="B24" s="662" t="s">
        <v>294</v>
      </c>
      <c r="C24" s="663"/>
      <c r="D24" s="663"/>
      <c r="E24" s="663"/>
      <c r="F24" s="663"/>
      <c r="G24" s="663"/>
      <c r="H24" s="663"/>
      <c r="I24" s="663"/>
      <c r="J24" s="663"/>
      <c r="K24" s="663"/>
      <c r="L24" s="663"/>
      <c r="M24" s="663"/>
      <c r="N24" s="663"/>
      <c r="O24" s="663"/>
      <c r="P24" s="663"/>
      <c r="Q24" s="664"/>
      <c r="R24" s="665">
        <v>1022007</v>
      </c>
      <c r="S24" s="666"/>
      <c r="T24" s="666"/>
      <c r="U24" s="666"/>
      <c r="V24" s="666"/>
      <c r="W24" s="666"/>
      <c r="X24" s="666"/>
      <c r="Y24" s="667"/>
      <c r="Z24" s="668">
        <v>37</v>
      </c>
      <c r="AA24" s="668"/>
      <c r="AB24" s="668"/>
      <c r="AC24" s="668"/>
      <c r="AD24" s="669">
        <v>1022007</v>
      </c>
      <c r="AE24" s="669"/>
      <c r="AF24" s="669"/>
      <c r="AG24" s="669"/>
      <c r="AH24" s="669"/>
      <c r="AI24" s="669"/>
      <c r="AJ24" s="669"/>
      <c r="AK24" s="669"/>
      <c r="AL24" s="670">
        <v>80.7</v>
      </c>
      <c r="AM24" s="671"/>
      <c r="AN24" s="671"/>
      <c r="AO24" s="672"/>
      <c r="AP24" s="684" t="s">
        <v>295</v>
      </c>
      <c r="AQ24" s="685"/>
      <c r="AR24" s="685"/>
      <c r="AS24" s="685"/>
      <c r="AT24" s="685"/>
      <c r="AU24" s="685"/>
      <c r="AV24" s="685"/>
      <c r="AW24" s="685"/>
      <c r="AX24" s="685"/>
      <c r="AY24" s="685"/>
      <c r="AZ24" s="685"/>
      <c r="BA24" s="685"/>
      <c r="BB24" s="685"/>
      <c r="BC24" s="685"/>
      <c r="BD24" s="685"/>
      <c r="BE24" s="685"/>
      <c r="BF24" s="686"/>
      <c r="BG24" s="665" t="s">
        <v>241</v>
      </c>
      <c r="BH24" s="666"/>
      <c r="BI24" s="666"/>
      <c r="BJ24" s="666"/>
      <c r="BK24" s="666"/>
      <c r="BL24" s="666"/>
      <c r="BM24" s="666"/>
      <c r="BN24" s="667"/>
      <c r="BO24" s="668" t="s">
        <v>177</v>
      </c>
      <c r="BP24" s="668"/>
      <c r="BQ24" s="668"/>
      <c r="BR24" s="668"/>
      <c r="BS24" s="669" t="s">
        <v>177</v>
      </c>
      <c r="BT24" s="669"/>
      <c r="BU24" s="669"/>
      <c r="BV24" s="669"/>
      <c r="BW24" s="669"/>
      <c r="BX24" s="669"/>
      <c r="BY24" s="669"/>
      <c r="BZ24" s="669"/>
      <c r="CA24" s="669"/>
      <c r="CB24" s="673"/>
      <c r="CD24" s="676" t="s">
        <v>296</v>
      </c>
      <c r="CE24" s="677"/>
      <c r="CF24" s="677"/>
      <c r="CG24" s="677"/>
      <c r="CH24" s="677"/>
      <c r="CI24" s="677"/>
      <c r="CJ24" s="677"/>
      <c r="CK24" s="677"/>
      <c r="CL24" s="677"/>
      <c r="CM24" s="677"/>
      <c r="CN24" s="677"/>
      <c r="CO24" s="677"/>
      <c r="CP24" s="677"/>
      <c r="CQ24" s="678"/>
      <c r="CR24" s="654">
        <v>744215</v>
      </c>
      <c r="CS24" s="655"/>
      <c r="CT24" s="655"/>
      <c r="CU24" s="655"/>
      <c r="CV24" s="655"/>
      <c r="CW24" s="655"/>
      <c r="CX24" s="655"/>
      <c r="CY24" s="656"/>
      <c r="CZ24" s="659">
        <v>28.5</v>
      </c>
      <c r="DA24" s="660"/>
      <c r="DB24" s="660"/>
      <c r="DC24" s="679"/>
      <c r="DD24" s="704">
        <v>593873</v>
      </c>
      <c r="DE24" s="655"/>
      <c r="DF24" s="655"/>
      <c r="DG24" s="655"/>
      <c r="DH24" s="655"/>
      <c r="DI24" s="655"/>
      <c r="DJ24" s="655"/>
      <c r="DK24" s="656"/>
      <c r="DL24" s="704">
        <v>514367</v>
      </c>
      <c r="DM24" s="655"/>
      <c r="DN24" s="655"/>
      <c r="DO24" s="655"/>
      <c r="DP24" s="655"/>
      <c r="DQ24" s="655"/>
      <c r="DR24" s="655"/>
      <c r="DS24" s="655"/>
      <c r="DT24" s="655"/>
      <c r="DU24" s="655"/>
      <c r="DV24" s="656"/>
      <c r="DW24" s="659">
        <v>39.4</v>
      </c>
      <c r="DX24" s="660"/>
      <c r="DY24" s="660"/>
      <c r="DZ24" s="660"/>
      <c r="EA24" s="660"/>
      <c r="EB24" s="660"/>
      <c r="EC24" s="661"/>
    </row>
    <row r="25" spans="2:133" ht="11.25" customHeight="1" x14ac:dyDescent="0.2">
      <c r="B25" s="662" t="s">
        <v>297</v>
      </c>
      <c r="C25" s="663"/>
      <c r="D25" s="663"/>
      <c r="E25" s="663"/>
      <c r="F25" s="663"/>
      <c r="G25" s="663"/>
      <c r="H25" s="663"/>
      <c r="I25" s="663"/>
      <c r="J25" s="663"/>
      <c r="K25" s="663"/>
      <c r="L25" s="663"/>
      <c r="M25" s="663"/>
      <c r="N25" s="663"/>
      <c r="O25" s="663"/>
      <c r="P25" s="663"/>
      <c r="Q25" s="664"/>
      <c r="R25" s="665">
        <v>122952</v>
      </c>
      <c r="S25" s="666"/>
      <c r="T25" s="666"/>
      <c r="U25" s="666"/>
      <c r="V25" s="666"/>
      <c r="W25" s="666"/>
      <c r="X25" s="666"/>
      <c r="Y25" s="667"/>
      <c r="Z25" s="668">
        <v>4.5</v>
      </c>
      <c r="AA25" s="668"/>
      <c r="AB25" s="668"/>
      <c r="AC25" s="668"/>
      <c r="AD25" s="669" t="s">
        <v>177</v>
      </c>
      <c r="AE25" s="669"/>
      <c r="AF25" s="669"/>
      <c r="AG25" s="669"/>
      <c r="AH25" s="669"/>
      <c r="AI25" s="669"/>
      <c r="AJ25" s="669"/>
      <c r="AK25" s="669"/>
      <c r="AL25" s="670" t="s">
        <v>177</v>
      </c>
      <c r="AM25" s="671"/>
      <c r="AN25" s="671"/>
      <c r="AO25" s="672"/>
      <c r="AP25" s="684" t="s">
        <v>298</v>
      </c>
      <c r="AQ25" s="685"/>
      <c r="AR25" s="685"/>
      <c r="AS25" s="685"/>
      <c r="AT25" s="685"/>
      <c r="AU25" s="685"/>
      <c r="AV25" s="685"/>
      <c r="AW25" s="685"/>
      <c r="AX25" s="685"/>
      <c r="AY25" s="685"/>
      <c r="AZ25" s="685"/>
      <c r="BA25" s="685"/>
      <c r="BB25" s="685"/>
      <c r="BC25" s="685"/>
      <c r="BD25" s="685"/>
      <c r="BE25" s="685"/>
      <c r="BF25" s="686"/>
      <c r="BG25" s="665" t="s">
        <v>177</v>
      </c>
      <c r="BH25" s="666"/>
      <c r="BI25" s="666"/>
      <c r="BJ25" s="666"/>
      <c r="BK25" s="666"/>
      <c r="BL25" s="666"/>
      <c r="BM25" s="666"/>
      <c r="BN25" s="667"/>
      <c r="BO25" s="668" t="s">
        <v>177</v>
      </c>
      <c r="BP25" s="668"/>
      <c r="BQ25" s="668"/>
      <c r="BR25" s="668"/>
      <c r="BS25" s="669" t="s">
        <v>241</v>
      </c>
      <c r="BT25" s="669"/>
      <c r="BU25" s="669"/>
      <c r="BV25" s="669"/>
      <c r="BW25" s="669"/>
      <c r="BX25" s="669"/>
      <c r="BY25" s="669"/>
      <c r="BZ25" s="669"/>
      <c r="CA25" s="669"/>
      <c r="CB25" s="673"/>
      <c r="CD25" s="680" t="s">
        <v>299</v>
      </c>
      <c r="CE25" s="681"/>
      <c r="CF25" s="681"/>
      <c r="CG25" s="681"/>
      <c r="CH25" s="681"/>
      <c r="CI25" s="681"/>
      <c r="CJ25" s="681"/>
      <c r="CK25" s="681"/>
      <c r="CL25" s="681"/>
      <c r="CM25" s="681"/>
      <c r="CN25" s="681"/>
      <c r="CO25" s="681"/>
      <c r="CP25" s="681"/>
      <c r="CQ25" s="682"/>
      <c r="CR25" s="665">
        <v>405872</v>
      </c>
      <c r="CS25" s="705"/>
      <c r="CT25" s="705"/>
      <c r="CU25" s="705"/>
      <c r="CV25" s="705"/>
      <c r="CW25" s="705"/>
      <c r="CX25" s="705"/>
      <c r="CY25" s="706"/>
      <c r="CZ25" s="670">
        <v>15.5</v>
      </c>
      <c r="DA25" s="699"/>
      <c r="DB25" s="699"/>
      <c r="DC25" s="707"/>
      <c r="DD25" s="674">
        <v>361929</v>
      </c>
      <c r="DE25" s="705"/>
      <c r="DF25" s="705"/>
      <c r="DG25" s="705"/>
      <c r="DH25" s="705"/>
      <c r="DI25" s="705"/>
      <c r="DJ25" s="705"/>
      <c r="DK25" s="706"/>
      <c r="DL25" s="674">
        <v>289465</v>
      </c>
      <c r="DM25" s="705"/>
      <c r="DN25" s="705"/>
      <c r="DO25" s="705"/>
      <c r="DP25" s="705"/>
      <c r="DQ25" s="705"/>
      <c r="DR25" s="705"/>
      <c r="DS25" s="705"/>
      <c r="DT25" s="705"/>
      <c r="DU25" s="705"/>
      <c r="DV25" s="706"/>
      <c r="DW25" s="670">
        <v>22.1</v>
      </c>
      <c r="DX25" s="699"/>
      <c r="DY25" s="699"/>
      <c r="DZ25" s="699"/>
      <c r="EA25" s="699"/>
      <c r="EB25" s="699"/>
      <c r="EC25" s="700"/>
    </row>
    <row r="26" spans="2:133" ht="11.25" customHeight="1" x14ac:dyDescent="0.2">
      <c r="B26" s="662" t="s">
        <v>300</v>
      </c>
      <c r="C26" s="663"/>
      <c r="D26" s="663"/>
      <c r="E26" s="663"/>
      <c r="F26" s="663"/>
      <c r="G26" s="663"/>
      <c r="H26" s="663"/>
      <c r="I26" s="663"/>
      <c r="J26" s="663"/>
      <c r="K26" s="663"/>
      <c r="L26" s="663"/>
      <c r="M26" s="663"/>
      <c r="N26" s="663"/>
      <c r="O26" s="663"/>
      <c r="P26" s="663"/>
      <c r="Q26" s="664"/>
      <c r="R26" s="665" t="s">
        <v>241</v>
      </c>
      <c r="S26" s="666"/>
      <c r="T26" s="666"/>
      <c r="U26" s="666"/>
      <c r="V26" s="666"/>
      <c r="W26" s="666"/>
      <c r="X26" s="666"/>
      <c r="Y26" s="667"/>
      <c r="Z26" s="668" t="s">
        <v>177</v>
      </c>
      <c r="AA26" s="668"/>
      <c r="AB26" s="668"/>
      <c r="AC26" s="668"/>
      <c r="AD26" s="669" t="s">
        <v>177</v>
      </c>
      <c r="AE26" s="669"/>
      <c r="AF26" s="669"/>
      <c r="AG26" s="669"/>
      <c r="AH26" s="669"/>
      <c r="AI26" s="669"/>
      <c r="AJ26" s="669"/>
      <c r="AK26" s="669"/>
      <c r="AL26" s="670" t="s">
        <v>241</v>
      </c>
      <c r="AM26" s="671"/>
      <c r="AN26" s="671"/>
      <c r="AO26" s="672"/>
      <c r="AP26" s="684" t="s">
        <v>301</v>
      </c>
      <c r="AQ26" s="708"/>
      <c r="AR26" s="708"/>
      <c r="AS26" s="708"/>
      <c r="AT26" s="708"/>
      <c r="AU26" s="708"/>
      <c r="AV26" s="708"/>
      <c r="AW26" s="708"/>
      <c r="AX26" s="708"/>
      <c r="AY26" s="708"/>
      <c r="AZ26" s="708"/>
      <c r="BA26" s="708"/>
      <c r="BB26" s="708"/>
      <c r="BC26" s="708"/>
      <c r="BD26" s="708"/>
      <c r="BE26" s="708"/>
      <c r="BF26" s="686"/>
      <c r="BG26" s="665" t="s">
        <v>177</v>
      </c>
      <c r="BH26" s="666"/>
      <c r="BI26" s="666"/>
      <c r="BJ26" s="666"/>
      <c r="BK26" s="666"/>
      <c r="BL26" s="666"/>
      <c r="BM26" s="666"/>
      <c r="BN26" s="667"/>
      <c r="BO26" s="668" t="s">
        <v>241</v>
      </c>
      <c r="BP26" s="668"/>
      <c r="BQ26" s="668"/>
      <c r="BR26" s="668"/>
      <c r="BS26" s="669" t="s">
        <v>177</v>
      </c>
      <c r="BT26" s="669"/>
      <c r="BU26" s="669"/>
      <c r="BV26" s="669"/>
      <c r="BW26" s="669"/>
      <c r="BX26" s="669"/>
      <c r="BY26" s="669"/>
      <c r="BZ26" s="669"/>
      <c r="CA26" s="669"/>
      <c r="CB26" s="673"/>
      <c r="CD26" s="680" t="s">
        <v>302</v>
      </c>
      <c r="CE26" s="681"/>
      <c r="CF26" s="681"/>
      <c r="CG26" s="681"/>
      <c r="CH26" s="681"/>
      <c r="CI26" s="681"/>
      <c r="CJ26" s="681"/>
      <c r="CK26" s="681"/>
      <c r="CL26" s="681"/>
      <c r="CM26" s="681"/>
      <c r="CN26" s="681"/>
      <c r="CO26" s="681"/>
      <c r="CP26" s="681"/>
      <c r="CQ26" s="682"/>
      <c r="CR26" s="665">
        <v>190581</v>
      </c>
      <c r="CS26" s="666"/>
      <c r="CT26" s="666"/>
      <c r="CU26" s="666"/>
      <c r="CV26" s="666"/>
      <c r="CW26" s="666"/>
      <c r="CX26" s="666"/>
      <c r="CY26" s="667"/>
      <c r="CZ26" s="670">
        <v>7.3</v>
      </c>
      <c r="DA26" s="699"/>
      <c r="DB26" s="699"/>
      <c r="DC26" s="707"/>
      <c r="DD26" s="674">
        <v>149841</v>
      </c>
      <c r="DE26" s="666"/>
      <c r="DF26" s="666"/>
      <c r="DG26" s="666"/>
      <c r="DH26" s="666"/>
      <c r="DI26" s="666"/>
      <c r="DJ26" s="666"/>
      <c r="DK26" s="667"/>
      <c r="DL26" s="674" t="s">
        <v>241</v>
      </c>
      <c r="DM26" s="666"/>
      <c r="DN26" s="666"/>
      <c r="DO26" s="666"/>
      <c r="DP26" s="666"/>
      <c r="DQ26" s="666"/>
      <c r="DR26" s="666"/>
      <c r="DS26" s="666"/>
      <c r="DT26" s="666"/>
      <c r="DU26" s="666"/>
      <c r="DV26" s="667"/>
      <c r="DW26" s="670" t="s">
        <v>177</v>
      </c>
      <c r="DX26" s="699"/>
      <c r="DY26" s="699"/>
      <c r="DZ26" s="699"/>
      <c r="EA26" s="699"/>
      <c r="EB26" s="699"/>
      <c r="EC26" s="700"/>
    </row>
    <row r="27" spans="2:133" ht="11.25" customHeight="1" x14ac:dyDescent="0.2">
      <c r="B27" s="662" t="s">
        <v>303</v>
      </c>
      <c r="C27" s="663"/>
      <c r="D27" s="663"/>
      <c r="E27" s="663"/>
      <c r="F27" s="663"/>
      <c r="G27" s="663"/>
      <c r="H27" s="663"/>
      <c r="I27" s="663"/>
      <c r="J27" s="663"/>
      <c r="K27" s="663"/>
      <c r="L27" s="663"/>
      <c r="M27" s="663"/>
      <c r="N27" s="663"/>
      <c r="O27" s="663"/>
      <c r="P27" s="663"/>
      <c r="Q27" s="664"/>
      <c r="R27" s="665">
        <v>1390007</v>
      </c>
      <c r="S27" s="666"/>
      <c r="T27" s="666"/>
      <c r="U27" s="666"/>
      <c r="V27" s="666"/>
      <c r="W27" s="666"/>
      <c r="X27" s="666"/>
      <c r="Y27" s="667"/>
      <c r="Z27" s="668">
        <v>50.3</v>
      </c>
      <c r="AA27" s="668"/>
      <c r="AB27" s="668"/>
      <c r="AC27" s="668"/>
      <c r="AD27" s="669">
        <v>1267055</v>
      </c>
      <c r="AE27" s="669"/>
      <c r="AF27" s="669"/>
      <c r="AG27" s="669"/>
      <c r="AH27" s="669"/>
      <c r="AI27" s="669"/>
      <c r="AJ27" s="669"/>
      <c r="AK27" s="669"/>
      <c r="AL27" s="670">
        <v>100</v>
      </c>
      <c r="AM27" s="671"/>
      <c r="AN27" s="671"/>
      <c r="AO27" s="672"/>
      <c r="AP27" s="662" t="s">
        <v>304</v>
      </c>
      <c r="AQ27" s="663"/>
      <c r="AR27" s="663"/>
      <c r="AS27" s="663"/>
      <c r="AT27" s="663"/>
      <c r="AU27" s="663"/>
      <c r="AV27" s="663"/>
      <c r="AW27" s="663"/>
      <c r="AX27" s="663"/>
      <c r="AY27" s="663"/>
      <c r="AZ27" s="663"/>
      <c r="BA27" s="663"/>
      <c r="BB27" s="663"/>
      <c r="BC27" s="663"/>
      <c r="BD27" s="663"/>
      <c r="BE27" s="663"/>
      <c r="BF27" s="664"/>
      <c r="BG27" s="665">
        <v>134671</v>
      </c>
      <c r="BH27" s="666"/>
      <c r="BI27" s="666"/>
      <c r="BJ27" s="666"/>
      <c r="BK27" s="666"/>
      <c r="BL27" s="666"/>
      <c r="BM27" s="666"/>
      <c r="BN27" s="667"/>
      <c r="BO27" s="668">
        <v>100</v>
      </c>
      <c r="BP27" s="668"/>
      <c r="BQ27" s="668"/>
      <c r="BR27" s="668"/>
      <c r="BS27" s="669" t="s">
        <v>177</v>
      </c>
      <c r="BT27" s="669"/>
      <c r="BU27" s="669"/>
      <c r="BV27" s="669"/>
      <c r="BW27" s="669"/>
      <c r="BX27" s="669"/>
      <c r="BY27" s="669"/>
      <c r="BZ27" s="669"/>
      <c r="CA27" s="669"/>
      <c r="CB27" s="673"/>
      <c r="CD27" s="680" t="s">
        <v>305</v>
      </c>
      <c r="CE27" s="681"/>
      <c r="CF27" s="681"/>
      <c r="CG27" s="681"/>
      <c r="CH27" s="681"/>
      <c r="CI27" s="681"/>
      <c r="CJ27" s="681"/>
      <c r="CK27" s="681"/>
      <c r="CL27" s="681"/>
      <c r="CM27" s="681"/>
      <c r="CN27" s="681"/>
      <c r="CO27" s="681"/>
      <c r="CP27" s="681"/>
      <c r="CQ27" s="682"/>
      <c r="CR27" s="665">
        <v>120899</v>
      </c>
      <c r="CS27" s="705"/>
      <c r="CT27" s="705"/>
      <c r="CU27" s="705"/>
      <c r="CV27" s="705"/>
      <c r="CW27" s="705"/>
      <c r="CX27" s="705"/>
      <c r="CY27" s="706"/>
      <c r="CZ27" s="670">
        <v>4.5999999999999996</v>
      </c>
      <c r="DA27" s="699"/>
      <c r="DB27" s="699"/>
      <c r="DC27" s="707"/>
      <c r="DD27" s="674">
        <v>30406</v>
      </c>
      <c r="DE27" s="705"/>
      <c r="DF27" s="705"/>
      <c r="DG27" s="705"/>
      <c r="DH27" s="705"/>
      <c r="DI27" s="705"/>
      <c r="DJ27" s="705"/>
      <c r="DK27" s="706"/>
      <c r="DL27" s="674">
        <v>23364</v>
      </c>
      <c r="DM27" s="705"/>
      <c r="DN27" s="705"/>
      <c r="DO27" s="705"/>
      <c r="DP27" s="705"/>
      <c r="DQ27" s="705"/>
      <c r="DR27" s="705"/>
      <c r="DS27" s="705"/>
      <c r="DT27" s="705"/>
      <c r="DU27" s="705"/>
      <c r="DV27" s="706"/>
      <c r="DW27" s="670">
        <v>1.8</v>
      </c>
      <c r="DX27" s="699"/>
      <c r="DY27" s="699"/>
      <c r="DZ27" s="699"/>
      <c r="EA27" s="699"/>
      <c r="EB27" s="699"/>
      <c r="EC27" s="700"/>
    </row>
    <row r="28" spans="2:133" ht="11.25" customHeight="1" x14ac:dyDescent="0.2">
      <c r="B28" s="662" t="s">
        <v>306</v>
      </c>
      <c r="C28" s="663"/>
      <c r="D28" s="663"/>
      <c r="E28" s="663"/>
      <c r="F28" s="663"/>
      <c r="G28" s="663"/>
      <c r="H28" s="663"/>
      <c r="I28" s="663"/>
      <c r="J28" s="663"/>
      <c r="K28" s="663"/>
      <c r="L28" s="663"/>
      <c r="M28" s="663"/>
      <c r="N28" s="663"/>
      <c r="O28" s="663"/>
      <c r="P28" s="663"/>
      <c r="Q28" s="664"/>
      <c r="R28" s="665" t="s">
        <v>177</v>
      </c>
      <c r="S28" s="666"/>
      <c r="T28" s="666"/>
      <c r="U28" s="666"/>
      <c r="V28" s="666"/>
      <c r="W28" s="666"/>
      <c r="X28" s="666"/>
      <c r="Y28" s="667"/>
      <c r="Z28" s="668" t="s">
        <v>177</v>
      </c>
      <c r="AA28" s="668"/>
      <c r="AB28" s="668"/>
      <c r="AC28" s="668"/>
      <c r="AD28" s="669" t="s">
        <v>177</v>
      </c>
      <c r="AE28" s="669"/>
      <c r="AF28" s="669"/>
      <c r="AG28" s="669"/>
      <c r="AH28" s="669"/>
      <c r="AI28" s="669"/>
      <c r="AJ28" s="669"/>
      <c r="AK28" s="669"/>
      <c r="AL28" s="670" t="s">
        <v>241</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307</v>
      </c>
      <c r="CE28" s="681"/>
      <c r="CF28" s="681"/>
      <c r="CG28" s="681"/>
      <c r="CH28" s="681"/>
      <c r="CI28" s="681"/>
      <c r="CJ28" s="681"/>
      <c r="CK28" s="681"/>
      <c r="CL28" s="681"/>
      <c r="CM28" s="681"/>
      <c r="CN28" s="681"/>
      <c r="CO28" s="681"/>
      <c r="CP28" s="681"/>
      <c r="CQ28" s="682"/>
      <c r="CR28" s="665">
        <v>217444</v>
      </c>
      <c r="CS28" s="666"/>
      <c r="CT28" s="666"/>
      <c r="CU28" s="666"/>
      <c r="CV28" s="666"/>
      <c r="CW28" s="666"/>
      <c r="CX28" s="666"/>
      <c r="CY28" s="667"/>
      <c r="CZ28" s="670">
        <v>8.3000000000000007</v>
      </c>
      <c r="DA28" s="699"/>
      <c r="DB28" s="699"/>
      <c r="DC28" s="707"/>
      <c r="DD28" s="674">
        <v>201538</v>
      </c>
      <c r="DE28" s="666"/>
      <c r="DF28" s="666"/>
      <c r="DG28" s="666"/>
      <c r="DH28" s="666"/>
      <c r="DI28" s="666"/>
      <c r="DJ28" s="666"/>
      <c r="DK28" s="667"/>
      <c r="DL28" s="674">
        <v>201538</v>
      </c>
      <c r="DM28" s="666"/>
      <c r="DN28" s="666"/>
      <c r="DO28" s="666"/>
      <c r="DP28" s="666"/>
      <c r="DQ28" s="666"/>
      <c r="DR28" s="666"/>
      <c r="DS28" s="666"/>
      <c r="DT28" s="666"/>
      <c r="DU28" s="666"/>
      <c r="DV28" s="667"/>
      <c r="DW28" s="670">
        <v>15.4</v>
      </c>
      <c r="DX28" s="699"/>
      <c r="DY28" s="699"/>
      <c r="DZ28" s="699"/>
      <c r="EA28" s="699"/>
      <c r="EB28" s="699"/>
      <c r="EC28" s="700"/>
    </row>
    <row r="29" spans="2:133" ht="11.25" customHeight="1" x14ac:dyDescent="0.2">
      <c r="B29" s="662" t="s">
        <v>308</v>
      </c>
      <c r="C29" s="663"/>
      <c r="D29" s="663"/>
      <c r="E29" s="663"/>
      <c r="F29" s="663"/>
      <c r="G29" s="663"/>
      <c r="H29" s="663"/>
      <c r="I29" s="663"/>
      <c r="J29" s="663"/>
      <c r="K29" s="663"/>
      <c r="L29" s="663"/>
      <c r="M29" s="663"/>
      <c r="N29" s="663"/>
      <c r="O29" s="663"/>
      <c r="P29" s="663"/>
      <c r="Q29" s="664"/>
      <c r="R29" s="665">
        <v>9248</v>
      </c>
      <c r="S29" s="666"/>
      <c r="T29" s="666"/>
      <c r="U29" s="666"/>
      <c r="V29" s="666"/>
      <c r="W29" s="666"/>
      <c r="X29" s="666"/>
      <c r="Y29" s="667"/>
      <c r="Z29" s="668">
        <v>0.3</v>
      </c>
      <c r="AA29" s="668"/>
      <c r="AB29" s="668"/>
      <c r="AC29" s="668"/>
      <c r="AD29" s="669" t="s">
        <v>177</v>
      </c>
      <c r="AE29" s="669"/>
      <c r="AF29" s="669"/>
      <c r="AG29" s="669"/>
      <c r="AH29" s="669"/>
      <c r="AI29" s="669"/>
      <c r="AJ29" s="669"/>
      <c r="AK29" s="669"/>
      <c r="AL29" s="670" t="s">
        <v>241</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309</v>
      </c>
      <c r="CE29" s="715"/>
      <c r="CF29" s="680" t="s">
        <v>310</v>
      </c>
      <c r="CG29" s="681"/>
      <c r="CH29" s="681"/>
      <c r="CI29" s="681"/>
      <c r="CJ29" s="681"/>
      <c r="CK29" s="681"/>
      <c r="CL29" s="681"/>
      <c r="CM29" s="681"/>
      <c r="CN29" s="681"/>
      <c r="CO29" s="681"/>
      <c r="CP29" s="681"/>
      <c r="CQ29" s="682"/>
      <c r="CR29" s="665">
        <v>217414</v>
      </c>
      <c r="CS29" s="705"/>
      <c r="CT29" s="705"/>
      <c r="CU29" s="705"/>
      <c r="CV29" s="705"/>
      <c r="CW29" s="705"/>
      <c r="CX29" s="705"/>
      <c r="CY29" s="706"/>
      <c r="CZ29" s="670">
        <v>8.3000000000000007</v>
      </c>
      <c r="DA29" s="699"/>
      <c r="DB29" s="699"/>
      <c r="DC29" s="707"/>
      <c r="DD29" s="674">
        <v>201508</v>
      </c>
      <c r="DE29" s="705"/>
      <c r="DF29" s="705"/>
      <c r="DG29" s="705"/>
      <c r="DH29" s="705"/>
      <c r="DI29" s="705"/>
      <c r="DJ29" s="705"/>
      <c r="DK29" s="706"/>
      <c r="DL29" s="674">
        <v>201508</v>
      </c>
      <c r="DM29" s="705"/>
      <c r="DN29" s="705"/>
      <c r="DO29" s="705"/>
      <c r="DP29" s="705"/>
      <c r="DQ29" s="705"/>
      <c r="DR29" s="705"/>
      <c r="DS29" s="705"/>
      <c r="DT29" s="705"/>
      <c r="DU29" s="705"/>
      <c r="DV29" s="706"/>
      <c r="DW29" s="670">
        <v>15.4</v>
      </c>
      <c r="DX29" s="699"/>
      <c r="DY29" s="699"/>
      <c r="DZ29" s="699"/>
      <c r="EA29" s="699"/>
      <c r="EB29" s="699"/>
      <c r="EC29" s="700"/>
    </row>
    <row r="30" spans="2:133" ht="11.25" customHeight="1" x14ac:dyDescent="0.2">
      <c r="B30" s="662" t="s">
        <v>311</v>
      </c>
      <c r="C30" s="663"/>
      <c r="D30" s="663"/>
      <c r="E30" s="663"/>
      <c r="F30" s="663"/>
      <c r="G30" s="663"/>
      <c r="H30" s="663"/>
      <c r="I30" s="663"/>
      <c r="J30" s="663"/>
      <c r="K30" s="663"/>
      <c r="L30" s="663"/>
      <c r="M30" s="663"/>
      <c r="N30" s="663"/>
      <c r="O30" s="663"/>
      <c r="P30" s="663"/>
      <c r="Q30" s="664"/>
      <c r="R30" s="665">
        <v>63336</v>
      </c>
      <c r="S30" s="666"/>
      <c r="T30" s="666"/>
      <c r="U30" s="666"/>
      <c r="V30" s="666"/>
      <c r="W30" s="666"/>
      <c r="X30" s="666"/>
      <c r="Y30" s="667"/>
      <c r="Z30" s="668">
        <v>2.2999999999999998</v>
      </c>
      <c r="AA30" s="668"/>
      <c r="AB30" s="668"/>
      <c r="AC30" s="668"/>
      <c r="AD30" s="669" t="s">
        <v>241</v>
      </c>
      <c r="AE30" s="669"/>
      <c r="AF30" s="669"/>
      <c r="AG30" s="669"/>
      <c r="AH30" s="669"/>
      <c r="AI30" s="669"/>
      <c r="AJ30" s="669"/>
      <c r="AK30" s="669"/>
      <c r="AL30" s="670" t="s">
        <v>241</v>
      </c>
      <c r="AM30" s="671"/>
      <c r="AN30" s="671"/>
      <c r="AO30" s="672"/>
      <c r="AP30" s="644" t="s">
        <v>227</v>
      </c>
      <c r="AQ30" s="645"/>
      <c r="AR30" s="645"/>
      <c r="AS30" s="645"/>
      <c r="AT30" s="645"/>
      <c r="AU30" s="645"/>
      <c r="AV30" s="645"/>
      <c r="AW30" s="645"/>
      <c r="AX30" s="645"/>
      <c r="AY30" s="645"/>
      <c r="AZ30" s="645"/>
      <c r="BA30" s="645"/>
      <c r="BB30" s="645"/>
      <c r="BC30" s="645"/>
      <c r="BD30" s="645"/>
      <c r="BE30" s="645"/>
      <c r="BF30" s="646"/>
      <c r="BG30" s="644" t="s">
        <v>312</v>
      </c>
      <c r="BH30" s="712"/>
      <c r="BI30" s="712"/>
      <c r="BJ30" s="712"/>
      <c r="BK30" s="712"/>
      <c r="BL30" s="712"/>
      <c r="BM30" s="712"/>
      <c r="BN30" s="712"/>
      <c r="BO30" s="712"/>
      <c r="BP30" s="712"/>
      <c r="BQ30" s="713"/>
      <c r="BR30" s="644" t="s">
        <v>313</v>
      </c>
      <c r="BS30" s="712"/>
      <c r="BT30" s="712"/>
      <c r="BU30" s="712"/>
      <c r="BV30" s="712"/>
      <c r="BW30" s="712"/>
      <c r="BX30" s="712"/>
      <c r="BY30" s="712"/>
      <c r="BZ30" s="712"/>
      <c r="CA30" s="712"/>
      <c r="CB30" s="713"/>
      <c r="CD30" s="716"/>
      <c r="CE30" s="717"/>
      <c r="CF30" s="680" t="s">
        <v>314</v>
      </c>
      <c r="CG30" s="681"/>
      <c r="CH30" s="681"/>
      <c r="CI30" s="681"/>
      <c r="CJ30" s="681"/>
      <c r="CK30" s="681"/>
      <c r="CL30" s="681"/>
      <c r="CM30" s="681"/>
      <c r="CN30" s="681"/>
      <c r="CO30" s="681"/>
      <c r="CP30" s="681"/>
      <c r="CQ30" s="682"/>
      <c r="CR30" s="665">
        <v>210670</v>
      </c>
      <c r="CS30" s="666"/>
      <c r="CT30" s="666"/>
      <c r="CU30" s="666"/>
      <c r="CV30" s="666"/>
      <c r="CW30" s="666"/>
      <c r="CX30" s="666"/>
      <c r="CY30" s="667"/>
      <c r="CZ30" s="670">
        <v>8.1</v>
      </c>
      <c r="DA30" s="699"/>
      <c r="DB30" s="699"/>
      <c r="DC30" s="707"/>
      <c r="DD30" s="674">
        <v>194764</v>
      </c>
      <c r="DE30" s="666"/>
      <c r="DF30" s="666"/>
      <c r="DG30" s="666"/>
      <c r="DH30" s="666"/>
      <c r="DI30" s="666"/>
      <c r="DJ30" s="666"/>
      <c r="DK30" s="667"/>
      <c r="DL30" s="674">
        <v>194764</v>
      </c>
      <c r="DM30" s="666"/>
      <c r="DN30" s="666"/>
      <c r="DO30" s="666"/>
      <c r="DP30" s="666"/>
      <c r="DQ30" s="666"/>
      <c r="DR30" s="666"/>
      <c r="DS30" s="666"/>
      <c r="DT30" s="666"/>
      <c r="DU30" s="666"/>
      <c r="DV30" s="667"/>
      <c r="DW30" s="670">
        <v>14.9</v>
      </c>
      <c r="DX30" s="699"/>
      <c r="DY30" s="699"/>
      <c r="DZ30" s="699"/>
      <c r="EA30" s="699"/>
      <c r="EB30" s="699"/>
      <c r="EC30" s="700"/>
    </row>
    <row r="31" spans="2:133" ht="11.25" customHeight="1" x14ac:dyDescent="0.2">
      <c r="B31" s="662" t="s">
        <v>315</v>
      </c>
      <c r="C31" s="663"/>
      <c r="D31" s="663"/>
      <c r="E31" s="663"/>
      <c r="F31" s="663"/>
      <c r="G31" s="663"/>
      <c r="H31" s="663"/>
      <c r="I31" s="663"/>
      <c r="J31" s="663"/>
      <c r="K31" s="663"/>
      <c r="L31" s="663"/>
      <c r="M31" s="663"/>
      <c r="N31" s="663"/>
      <c r="O31" s="663"/>
      <c r="P31" s="663"/>
      <c r="Q31" s="664"/>
      <c r="R31" s="665">
        <v>12262</v>
      </c>
      <c r="S31" s="666"/>
      <c r="T31" s="666"/>
      <c r="U31" s="666"/>
      <c r="V31" s="666"/>
      <c r="W31" s="666"/>
      <c r="X31" s="666"/>
      <c r="Y31" s="667"/>
      <c r="Z31" s="668">
        <v>0.4</v>
      </c>
      <c r="AA31" s="668"/>
      <c r="AB31" s="668"/>
      <c r="AC31" s="668"/>
      <c r="AD31" s="669" t="s">
        <v>177</v>
      </c>
      <c r="AE31" s="669"/>
      <c r="AF31" s="669"/>
      <c r="AG31" s="669"/>
      <c r="AH31" s="669"/>
      <c r="AI31" s="669"/>
      <c r="AJ31" s="669"/>
      <c r="AK31" s="669"/>
      <c r="AL31" s="670" t="s">
        <v>177</v>
      </c>
      <c r="AM31" s="671"/>
      <c r="AN31" s="671"/>
      <c r="AO31" s="672"/>
      <c r="AP31" s="725" t="s">
        <v>316</v>
      </c>
      <c r="AQ31" s="726"/>
      <c r="AR31" s="726"/>
      <c r="AS31" s="726"/>
      <c r="AT31" s="731" t="s">
        <v>317</v>
      </c>
      <c r="AU31" s="217"/>
      <c r="AV31" s="217"/>
      <c r="AW31" s="217"/>
      <c r="AX31" s="651" t="s">
        <v>192</v>
      </c>
      <c r="AY31" s="652"/>
      <c r="AZ31" s="652"/>
      <c r="BA31" s="652"/>
      <c r="BB31" s="652"/>
      <c r="BC31" s="652"/>
      <c r="BD31" s="652"/>
      <c r="BE31" s="652"/>
      <c r="BF31" s="653"/>
      <c r="BG31" s="724">
        <v>99.2</v>
      </c>
      <c r="BH31" s="720"/>
      <c r="BI31" s="720"/>
      <c r="BJ31" s="720"/>
      <c r="BK31" s="720"/>
      <c r="BL31" s="720"/>
      <c r="BM31" s="660">
        <v>81.3</v>
      </c>
      <c r="BN31" s="720"/>
      <c r="BO31" s="720"/>
      <c r="BP31" s="720"/>
      <c r="BQ31" s="721"/>
      <c r="BR31" s="724">
        <v>87.1</v>
      </c>
      <c r="BS31" s="720"/>
      <c r="BT31" s="720"/>
      <c r="BU31" s="720"/>
      <c r="BV31" s="720"/>
      <c r="BW31" s="720"/>
      <c r="BX31" s="660">
        <v>68.400000000000006</v>
      </c>
      <c r="BY31" s="720"/>
      <c r="BZ31" s="720"/>
      <c r="CA31" s="720"/>
      <c r="CB31" s="721"/>
      <c r="CD31" s="716"/>
      <c r="CE31" s="717"/>
      <c r="CF31" s="680" t="s">
        <v>318</v>
      </c>
      <c r="CG31" s="681"/>
      <c r="CH31" s="681"/>
      <c r="CI31" s="681"/>
      <c r="CJ31" s="681"/>
      <c r="CK31" s="681"/>
      <c r="CL31" s="681"/>
      <c r="CM31" s="681"/>
      <c r="CN31" s="681"/>
      <c r="CO31" s="681"/>
      <c r="CP31" s="681"/>
      <c r="CQ31" s="682"/>
      <c r="CR31" s="665">
        <v>6744</v>
      </c>
      <c r="CS31" s="705"/>
      <c r="CT31" s="705"/>
      <c r="CU31" s="705"/>
      <c r="CV31" s="705"/>
      <c r="CW31" s="705"/>
      <c r="CX31" s="705"/>
      <c r="CY31" s="706"/>
      <c r="CZ31" s="670">
        <v>0.3</v>
      </c>
      <c r="DA31" s="699"/>
      <c r="DB31" s="699"/>
      <c r="DC31" s="707"/>
      <c r="DD31" s="674">
        <v>6744</v>
      </c>
      <c r="DE31" s="705"/>
      <c r="DF31" s="705"/>
      <c r="DG31" s="705"/>
      <c r="DH31" s="705"/>
      <c r="DI31" s="705"/>
      <c r="DJ31" s="705"/>
      <c r="DK31" s="706"/>
      <c r="DL31" s="674">
        <v>6744</v>
      </c>
      <c r="DM31" s="705"/>
      <c r="DN31" s="705"/>
      <c r="DO31" s="705"/>
      <c r="DP31" s="705"/>
      <c r="DQ31" s="705"/>
      <c r="DR31" s="705"/>
      <c r="DS31" s="705"/>
      <c r="DT31" s="705"/>
      <c r="DU31" s="705"/>
      <c r="DV31" s="706"/>
      <c r="DW31" s="670">
        <v>0.5</v>
      </c>
      <c r="DX31" s="699"/>
      <c r="DY31" s="699"/>
      <c r="DZ31" s="699"/>
      <c r="EA31" s="699"/>
      <c r="EB31" s="699"/>
      <c r="EC31" s="700"/>
    </row>
    <row r="32" spans="2:133" ht="11.25" customHeight="1" x14ac:dyDescent="0.2">
      <c r="B32" s="662" t="s">
        <v>319</v>
      </c>
      <c r="C32" s="663"/>
      <c r="D32" s="663"/>
      <c r="E32" s="663"/>
      <c r="F32" s="663"/>
      <c r="G32" s="663"/>
      <c r="H32" s="663"/>
      <c r="I32" s="663"/>
      <c r="J32" s="663"/>
      <c r="K32" s="663"/>
      <c r="L32" s="663"/>
      <c r="M32" s="663"/>
      <c r="N32" s="663"/>
      <c r="O32" s="663"/>
      <c r="P32" s="663"/>
      <c r="Q32" s="664"/>
      <c r="R32" s="665">
        <v>454921</v>
      </c>
      <c r="S32" s="666"/>
      <c r="T32" s="666"/>
      <c r="U32" s="666"/>
      <c r="V32" s="666"/>
      <c r="W32" s="666"/>
      <c r="X32" s="666"/>
      <c r="Y32" s="667"/>
      <c r="Z32" s="668">
        <v>16.5</v>
      </c>
      <c r="AA32" s="668"/>
      <c r="AB32" s="668"/>
      <c r="AC32" s="668"/>
      <c r="AD32" s="669" t="s">
        <v>177</v>
      </c>
      <c r="AE32" s="669"/>
      <c r="AF32" s="669"/>
      <c r="AG32" s="669"/>
      <c r="AH32" s="669"/>
      <c r="AI32" s="669"/>
      <c r="AJ32" s="669"/>
      <c r="AK32" s="669"/>
      <c r="AL32" s="670" t="s">
        <v>241</v>
      </c>
      <c r="AM32" s="671"/>
      <c r="AN32" s="671"/>
      <c r="AO32" s="672"/>
      <c r="AP32" s="727"/>
      <c r="AQ32" s="728"/>
      <c r="AR32" s="728"/>
      <c r="AS32" s="728"/>
      <c r="AT32" s="732"/>
      <c r="AU32" s="216" t="s">
        <v>320</v>
      </c>
      <c r="AV32" s="216"/>
      <c r="AW32" s="216"/>
      <c r="AX32" s="662" t="s">
        <v>321</v>
      </c>
      <c r="AY32" s="663"/>
      <c r="AZ32" s="663"/>
      <c r="BA32" s="663"/>
      <c r="BB32" s="663"/>
      <c r="BC32" s="663"/>
      <c r="BD32" s="663"/>
      <c r="BE32" s="663"/>
      <c r="BF32" s="664"/>
      <c r="BG32" s="734">
        <v>99.1</v>
      </c>
      <c r="BH32" s="705"/>
      <c r="BI32" s="705"/>
      <c r="BJ32" s="705"/>
      <c r="BK32" s="705"/>
      <c r="BL32" s="705"/>
      <c r="BM32" s="671">
        <v>97.1</v>
      </c>
      <c r="BN32" s="722"/>
      <c r="BO32" s="722"/>
      <c r="BP32" s="722"/>
      <c r="BQ32" s="723"/>
      <c r="BR32" s="734">
        <v>94.7</v>
      </c>
      <c r="BS32" s="705"/>
      <c r="BT32" s="705"/>
      <c r="BU32" s="705"/>
      <c r="BV32" s="705"/>
      <c r="BW32" s="705"/>
      <c r="BX32" s="671">
        <v>93.3</v>
      </c>
      <c r="BY32" s="722"/>
      <c r="BZ32" s="722"/>
      <c r="CA32" s="722"/>
      <c r="CB32" s="723"/>
      <c r="CD32" s="718"/>
      <c r="CE32" s="719"/>
      <c r="CF32" s="680" t="s">
        <v>322</v>
      </c>
      <c r="CG32" s="681"/>
      <c r="CH32" s="681"/>
      <c r="CI32" s="681"/>
      <c r="CJ32" s="681"/>
      <c r="CK32" s="681"/>
      <c r="CL32" s="681"/>
      <c r="CM32" s="681"/>
      <c r="CN32" s="681"/>
      <c r="CO32" s="681"/>
      <c r="CP32" s="681"/>
      <c r="CQ32" s="682"/>
      <c r="CR32" s="665">
        <v>30</v>
      </c>
      <c r="CS32" s="666"/>
      <c r="CT32" s="666"/>
      <c r="CU32" s="666"/>
      <c r="CV32" s="666"/>
      <c r="CW32" s="666"/>
      <c r="CX32" s="666"/>
      <c r="CY32" s="667"/>
      <c r="CZ32" s="670">
        <v>0</v>
      </c>
      <c r="DA32" s="699"/>
      <c r="DB32" s="699"/>
      <c r="DC32" s="707"/>
      <c r="DD32" s="674">
        <v>30</v>
      </c>
      <c r="DE32" s="666"/>
      <c r="DF32" s="666"/>
      <c r="DG32" s="666"/>
      <c r="DH32" s="666"/>
      <c r="DI32" s="666"/>
      <c r="DJ32" s="666"/>
      <c r="DK32" s="667"/>
      <c r="DL32" s="674">
        <v>30</v>
      </c>
      <c r="DM32" s="666"/>
      <c r="DN32" s="666"/>
      <c r="DO32" s="666"/>
      <c r="DP32" s="666"/>
      <c r="DQ32" s="666"/>
      <c r="DR32" s="666"/>
      <c r="DS32" s="666"/>
      <c r="DT32" s="666"/>
      <c r="DU32" s="666"/>
      <c r="DV32" s="667"/>
      <c r="DW32" s="670">
        <v>0</v>
      </c>
      <c r="DX32" s="699"/>
      <c r="DY32" s="699"/>
      <c r="DZ32" s="699"/>
      <c r="EA32" s="699"/>
      <c r="EB32" s="699"/>
      <c r="EC32" s="700"/>
    </row>
    <row r="33" spans="2:133" ht="11.25" customHeight="1" x14ac:dyDescent="0.2">
      <c r="B33" s="701" t="s">
        <v>323</v>
      </c>
      <c r="C33" s="702"/>
      <c r="D33" s="702"/>
      <c r="E33" s="702"/>
      <c r="F33" s="702"/>
      <c r="G33" s="702"/>
      <c r="H33" s="702"/>
      <c r="I33" s="702"/>
      <c r="J33" s="702"/>
      <c r="K33" s="702"/>
      <c r="L33" s="702"/>
      <c r="M33" s="702"/>
      <c r="N33" s="702"/>
      <c r="O33" s="702"/>
      <c r="P33" s="702"/>
      <c r="Q33" s="703"/>
      <c r="R33" s="665" t="s">
        <v>241</v>
      </c>
      <c r="S33" s="666"/>
      <c r="T33" s="666"/>
      <c r="U33" s="666"/>
      <c r="V33" s="666"/>
      <c r="W33" s="666"/>
      <c r="X33" s="666"/>
      <c r="Y33" s="667"/>
      <c r="Z33" s="668" t="s">
        <v>241</v>
      </c>
      <c r="AA33" s="668"/>
      <c r="AB33" s="668"/>
      <c r="AC33" s="668"/>
      <c r="AD33" s="669" t="s">
        <v>177</v>
      </c>
      <c r="AE33" s="669"/>
      <c r="AF33" s="669"/>
      <c r="AG33" s="669"/>
      <c r="AH33" s="669"/>
      <c r="AI33" s="669"/>
      <c r="AJ33" s="669"/>
      <c r="AK33" s="669"/>
      <c r="AL33" s="670" t="s">
        <v>241</v>
      </c>
      <c r="AM33" s="671"/>
      <c r="AN33" s="671"/>
      <c r="AO33" s="672"/>
      <c r="AP33" s="729"/>
      <c r="AQ33" s="730"/>
      <c r="AR33" s="730"/>
      <c r="AS33" s="730"/>
      <c r="AT33" s="733"/>
      <c r="AU33" s="218"/>
      <c r="AV33" s="218"/>
      <c r="AW33" s="218"/>
      <c r="AX33" s="709" t="s">
        <v>324</v>
      </c>
      <c r="AY33" s="710"/>
      <c r="AZ33" s="710"/>
      <c r="BA33" s="710"/>
      <c r="BB33" s="710"/>
      <c r="BC33" s="710"/>
      <c r="BD33" s="710"/>
      <c r="BE33" s="710"/>
      <c r="BF33" s="711"/>
      <c r="BG33" s="735">
        <v>99.2</v>
      </c>
      <c r="BH33" s="736"/>
      <c r="BI33" s="736"/>
      <c r="BJ33" s="736"/>
      <c r="BK33" s="736"/>
      <c r="BL33" s="736"/>
      <c r="BM33" s="737">
        <v>72.7</v>
      </c>
      <c r="BN33" s="736"/>
      <c r="BO33" s="736"/>
      <c r="BP33" s="736"/>
      <c r="BQ33" s="738"/>
      <c r="BR33" s="735">
        <v>80.5</v>
      </c>
      <c r="BS33" s="736"/>
      <c r="BT33" s="736"/>
      <c r="BU33" s="736"/>
      <c r="BV33" s="736"/>
      <c r="BW33" s="736"/>
      <c r="BX33" s="737">
        <v>54.2</v>
      </c>
      <c r="BY33" s="736"/>
      <c r="BZ33" s="736"/>
      <c r="CA33" s="736"/>
      <c r="CB33" s="738"/>
      <c r="CD33" s="680" t="s">
        <v>325</v>
      </c>
      <c r="CE33" s="681"/>
      <c r="CF33" s="681"/>
      <c r="CG33" s="681"/>
      <c r="CH33" s="681"/>
      <c r="CI33" s="681"/>
      <c r="CJ33" s="681"/>
      <c r="CK33" s="681"/>
      <c r="CL33" s="681"/>
      <c r="CM33" s="681"/>
      <c r="CN33" s="681"/>
      <c r="CO33" s="681"/>
      <c r="CP33" s="681"/>
      <c r="CQ33" s="682"/>
      <c r="CR33" s="665">
        <v>1040655</v>
      </c>
      <c r="CS33" s="705"/>
      <c r="CT33" s="705"/>
      <c r="CU33" s="705"/>
      <c r="CV33" s="705"/>
      <c r="CW33" s="705"/>
      <c r="CX33" s="705"/>
      <c r="CY33" s="706"/>
      <c r="CZ33" s="670">
        <v>39.799999999999997</v>
      </c>
      <c r="DA33" s="699"/>
      <c r="DB33" s="699"/>
      <c r="DC33" s="707"/>
      <c r="DD33" s="674">
        <v>733544</v>
      </c>
      <c r="DE33" s="705"/>
      <c r="DF33" s="705"/>
      <c r="DG33" s="705"/>
      <c r="DH33" s="705"/>
      <c r="DI33" s="705"/>
      <c r="DJ33" s="705"/>
      <c r="DK33" s="706"/>
      <c r="DL33" s="674">
        <v>463966</v>
      </c>
      <c r="DM33" s="705"/>
      <c r="DN33" s="705"/>
      <c r="DO33" s="705"/>
      <c r="DP33" s="705"/>
      <c r="DQ33" s="705"/>
      <c r="DR33" s="705"/>
      <c r="DS33" s="705"/>
      <c r="DT33" s="705"/>
      <c r="DU33" s="705"/>
      <c r="DV33" s="706"/>
      <c r="DW33" s="670">
        <v>35.5</v>
      </c>
      <c r="DX33" s="699"/>
      <c r="DY33" s="699"/>
      <c r="DZ33" s="699"/>
      <c r="EA33" s="699"/>
      <c r="EB33" s="699"/>
      <c r="EC33" s="700"/>
    </row>
    <row r="34" spans="2:133" ht="11.25" customHeight="1" x14ac:dyDescent="0.2">
      <c r="B34" s="662" t="s">
        <v>326</v>
      </c>
      <c r="C34" s="663"/>
      <c r="D34" s="663"/>
      <c r="E34" s="663"/>
      <c r="F34" s="663"/>
      <c r="G34" s="663"/>
      <c r="H34" s="663"/>
      <c r="I34" s="663"/>
      <c r="J34" s="663"/>
      <c r="K34" s="663"/>
      <c r="L34" s="663"/>
      <c r="M34" s="663"/>
      <c r="N34" s="663"/>
      <c r="O34" s="663"/>
      <c r="P34" s="663"/>
      <c r="Q34" s="664"/>
      <c r="R34" s="665">
        <v>284592</v>
      </c>
      <c r="S34" s="666"/>
      <c r="T34" s="666"/>
      <c r="U34" s="666"/>
      <c r="V34" s="666"/>
      <c r="W34" s="666"/>
      <c r="X34" s="666"/>
      <c r="Y34" s="667"/>
      <c r="Z34" s="668">
        <v>10.3</v>
      </c>
      <c r="AA34" s="668"/>
      <c r="AB34" s="668"/>
      <c r="AC34" s="668"/>
      <c r="AD34" s="669" t="s">
        <v>177</v>
      </c>
      <c r="AE34" s="669"/>
      <c r="AF34" s="669"/>
      <c r="AG34" s="669"/>
      <c r="AH34" s="669"/>
      <c r="AI34" s="669"/>
      <c r="AJ34" s="669"/>
      <c r="AK34" s="669"/>
      <c r="AL34" s="670" t="s">
        <v>241</v>
      </c>
      <c r="AM34" s="671"/>
      <c r="AN34" s="671"/>
      <c r="AO34" s="672"/>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0" t="s">
        <v>327</v>
      </c>
      <c r="CE34" s="681"/>
      <c r="CF34" s="681"/>
      <c r="CG34" s="681"/>
      <c r="CH34" s="681"/>
      <c r="CI34" s="681"/>
      <c r="CJ34" s="681"/>
      <c r="CK34" s="681"/>
      <c r="CL34" s="681"/>
      <c r="CM34" s="681"/>
      <c r="CN34" s="681"/>
      <c r="CO34" s="681"/>
      <c r="CP34" s="681"/>
      <c r="CQ34" s="682"/>
      <c r="CR34" s="665">
        <v>329949</v>
      </c>
      <c r="CS34" s="666"/>
      <c r="CT34" s="666"/>
      <c r="CU34" s="666"/>
      <c r="CV34" s="666"/>
      <c r="CW34" s="666"/>
      <c r="CX34" s="666"/>
      <c r="CY34" s="667"/>
      <c r="CZ34" s="670">
        <v>12.6</v>
      </c>
      <c r="DA34" s="699"/>
      <c r="DB34" s="699"/>
      <c r="DC34" s="707"/>
      <c r="DD34" s="674">
        <v>232612</v>
      </c>
      <c r="DE34" s="666"/>
      <c r="DF34" s="666"/>
      <c r="DG34" s="666"/>
      <c r="DH34" s="666"/>
      <c r="DI34" s="666"/>
      <c r="DJ34" s="666"/>
      <c r="DK34" s="667"/>
      <c r="DL34" s="674">
        <v>190345</v>
      </c>
      <c r="DM34" s="666"/>
      <c r="DN34" s="666"/>
      <c r="DO34" s="666"/>
      <c r="DP34" s="666"/>
      <c r="DQ34" s="666"/>
      <c r="DR34" s="666"/>
      <c r="DS34" s="666"/>
      <c r="DT34" s="666"/>
      <c r="DU34" s="666"/>
      <c r="DV34" s="667"/>
      <c r="DW34" s="670">
        <v>14.6</v>
      </c>
      <c r="DX34" s="699"/>
      <c r="DY34" s="699"/>
      <c r="DZ34" s="699"/>
      <c r="EA34" s="699"/>
      <c r="EB34" s="699"/>
      <c r="EC34" s="700"/>
    </row>
    <row r="35" spans="2:133" ht="11.25" customHeight="1" x14ac:dyDescent="0.2">
      <c r="B35" s="662" t="s">
        <v>328</v>
      </c>
      <c r="C35" s="663"/>
      <c r="D35" s="663"/>
      <c r="E35" s="663"/>
      <c r="F35" s="663"/>
      <c r="G35" s="663"/>
      <c r="H35" s="663"/>
      <c r="I35" s="663"/>
      <c r="J35" s="663"/>
      <c r="K35" s="663"/>
      <c r="L35" s="663"/>
      <c r="M35" s="663"/>
      <c r="N35" s="663"/>
      <c r="O35" s="663"/>
      <c r="P35" s="663"/>
      <c r="Q35" s="664"/>
      <c r="R35" s="665">
        <v>13858</v>
      </c>
      <c r="S35" s="666"/>
      <c r="T35" s="666"/>
      <c r="U35" s="666"/>
      <c r="V35" s="666"/>
      <c r="W35" s="666"/>
      <c r="X35" s="666"/>
      <c r="Y35" s="667"/>
      <c r="Z35" s="668">
        <v>0.5</v>
      </c>
      <c r="AA35" s="668"/>
      <c r="AB35" s="668"/>
      <c r="AC35" s="668"/>
      <c r="AD35" s="669" t="s">
        <v>177</v>
      </c>
      <c r="AE35" s="669"/>
      <c r="AF35" s="669"/>
      <c r="AG35" s="669"/>
      <c r="AH35" s="669"/>
      <c r="AI35" s="669"/>
      <c r="AJ35" s="669"/>
      <c r="AK35" s="669"/>
      <c r="AL35" s="670" t="s">
        <v>241</v>
      </c>
      <c r="AM35" s="671"/>
      <c r="AN35" s="671"/>
      <c r="AO35" s="672"/>
      <c r="AP35" s="221"/>
      <c r="AQ35" s="644" t="s">
        <v>329</v>
      </c>
      <c r="AR35" s="645"/>
      <c r="AS35" s="645"/>
      <c r="AT35" s="645"/>
      <c r="AU35" s="645"/>
      <c r="AV35" s="645"/>
      <c r="AW35" s="645"/>
      <c r="AX35" s="645"/>
      <c r="AY35" s="645"/>
      <c r="AZ35" s="645"/>
      <c r="BA35" s="645"/>
      <c r="BB35" s="645"/>
      <c r="BC35" s="645"/>
      <c r="BD35" s="645"/>
      <c r="BE35" s="645"/>
      <c r="BF35" s="646"/>
      <c r="BG35" s="644" t="s">
        <v>330</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331</v>
      </c>
      <c r="CE35" s="681"/>
      <c r="CF35" s="681"/>
      <c r="CG35" s="681"/>
      <c r="CH35" s="681"/>
      <c r="CI35" s="681"/>
      <c r="CJ35" s="681"/>
      <c r="CK35" s="681"/>
      <c r="CL35" s="681"/>
      <c r="CM35" s="681"/>
      <c r="CN35" s="681"/>
      <c r="CO35" s="681"/>
      <c r="CP35" s="681"/>
      <c r="CQ35" s="682"/>
      <c r="CR35" s="665">
        <v>11738</v>
      </c>
      <c r="CS35" s="705"/>
      <c r="CT35" s="705"/>
      <c r="CU35" s="705"/>
      <c r="CV35" s="705"/>
      <c r="CW35" s="705"/>
      <c r="CX35" s="705"/>
      <c r="CY35" s="706"/>
      <c r="CZ35" s="670">
        <v>0.4</v>
      </c>
      <c r="DA35" s="699"/>
      <c r="DB35" s="699"/>
      <c r="DC35" s="707"/>
      <c r="DD35" s="674">
        <v>8923</v>
      </c>
      <c r="DE35" s="705"/>
      <c r="DF35" s="705"/>
      <c r="DG35" s="705"/>
      <c r="DH35" s="705"/>
      <c r="DI35" s="705"/>
      <c r="DJ35" s="705"/>
      <c r="DK35" s="706"/>
      <c r="DL35" s="674" t="s">
        <v>177</v>
      </c>
      <c r="DM35" s="705"/>
      <c r="DN35" s="705"/>
      <c r="DO35" s="705"/>
      <c r="DP35" s="705"/>
      <c r="DQ35" s="705"/>
      <c r="DR35" s="705"/>
      <c r="DS35" s="705"/>
      <c r="DT35" s="705"/>
      <c r="DU35" s="705"/>
      <c r="DV35" s="706"/>
      <c r="DW35" s="670" t="s">
        <v>177</v>
      </c>
      <c r="DX35" s="699"/>
      <c r="DY35" s="699"/>
      <c r="DZ35" s="699"/>
      <c r="EA35" s="699"/>
      <c r="EB35" s="699"/>
      <c r="EC35" s="700"/>
    </row>
    <row r="36" spans="2:133" ht="11.25" customHeight="1" x14ac:dyDescent="0.2">
      <c r="B36" s="662" t="s">
        <v>332</v>
      </c>
      <c r="C36" s="663"/>
      <c r="D36" s="663"/>
      <c r="E36" s="663"/>
      <c r="F36" s="663"/>
      <c r="G36" s="663"/>
      <c r="H36" s="663"/>
      <c r="I36" s="663"/>
      <c r="J36" s="663"/>
      <c r="K36" s="663"/>
      <c r="L36" s="663"/>
      <c r="M36" s="663"/>
      <c r="N36" s="663"/>
      <c r="O36" s="663"/>
      <c r="P36" s="663"/>
      <c r="Q36" s="664"/>
      <c r="R36" s="665">
        <v>23042</v>
      </c>
      <c r="S36" s="666"/>
      <c r="T36" s="666"/>
      <c r="U36" s="666"/>
      <c r="V36" s="666"/>
      <c r="W36" s="666"/>
      <c r="X36" s="666"/>
      <c r="Y36" s="667"/>
      <c r="Z36" s="668">
        <v>0.8</v>
      </c>
      <c r="AA36" s="668"/>
      <c r="AB36" s="668"/>
      <c r="AC36" s="668"/>
      <c r="AD36" s="669" t="s">
        <v>139</v>
      </c>
      <c r="AE36" s="669"/>
      <c r="AF36" s="669"/>
      <c r="AG36" s="669"/>
      <c r="AH36" s="669"/>
      <c r="AI36" s="669"/>
      <c r="AJ36" s="669"/>
      <c r="AK36" s="669"/>
      <c r="AL36" s="670" t="s">
        <v>177</v>
      </c>
      <c r="AM36" s="671"/>
      <c r="AN36" s="671"/>
      <c r="AO36" s="672"/>
      <c r="AP36" s="221"/>
      <c r="AQ36" s="739" t="s">
        <v>333</v>
      </c>
      <c r="AR36" s="740"/>
      <c r="AS36" s="740"/>
      <c r="AT36" s="740"/>
      <c r="AU36" s="740"/>
      <c r="AV36" s="740"/>
      <c r="AW36" s="740"/>
      <c r="AX36" s="740"/>
      <c r="AY36" s="741"/>
      <c r="AZ36" s="654">
        <v>133677</v>
      </c>
      <c r="BA36" s="655"/>
      <c r="BB36" s="655"/>
      <c r="BC36" s="655"/>
      <c r="BD36" s="655"/>
      <c r="BE36" s="655"/>
      <c r="BF36" s="742"/>
      <c r="BG36" s="676" t="s">
        <v>334</v>
      </c>
      <c r="BH36" s="677"/>
      <c r="BI36" s="677"/>
      <c r="BJ36" s="677"/>
      <c r="BK36" s="677"/>
      <c r="BL36" s="677"/>
      <c r="BM36" s="677"/>
      <c r="BN36" s="677"/>
      <c r="BO36" s="677"/>
      <c r="BP36" s="677"/>
      <c r="BQ36" s="677"/>
      <c r="BR36" s="677"/>
      <c r="BS36" s="677"/>
      <c r="BT36" s="677"/>
      <c r="BU36" s="678"/>
      <c r="BV36" s="654">
        <v>4722</v>
      </c>
      <c r="BW36" s="655"/>
      <c r="BX36" s="655"/>
      <c r="BY36" s="655"/>
      <c r="BZ36" s="655"/>
      <c r="CA36" s="655"/>
      <c r="CB36" s="742"/>
      <c r="CD36" s="680" t="s">
        <v>335</v>
      </c>
      <c r="CE36" s="681"/>
      <c r="CF36" s="681"/>
      <c r="CG36" s="681"/>
      <c r="CH36" s="681"/>
      <c r="CI36" s="681"/>
      <c r="CJ36" s="681"/>
      <c r="CK36" s="681"/>
      <c r="CL36" s="681"/>
      <c r="CM36" s="681"/>
      <c r="CN36" s="681"/>
      <c r="CO36" s="681"/>
      <c r="CP36" s="681"/>
      <c r="CQ36" s="682"/>
      <c r="CR36" s="665">
        <v>358403</v>
      </c>
      <c r="CS36" s="666"/>
      <c r="CT36" s="666"/>
      <c r="CU36" s="666"/>
      <c r="CV36" s="666"/>
      <c r="CW36" s="666"/>
      <c r="CX36" s="666"/>
      <c r="CY36" s="667"/>
      <c r="CZ36" s="670">
        <v>13.7</v>
      </c>
      <c r="DA36" s="699"/>
      <c r="DB36" s="699"/>
      <c r="DC36" s="707"/>
      <c r="DD36" s="674">
        <v>182997</v>
      </c>
      <c r="DE36" s="666"/>
      <c r="DF36" s="666"/>
      <c r="DG36" s="666"/>
      <c r="DH36" s="666"/>
      <c r="DI36" s="666"/>
      <c r="DJ36" s="666"/>
      <c r="DK36" s="667"/>
      <c r="DL36" s="674">
        <v>158608</v>
      </c>
      <c r="DM36" s="666"/>
      <c r="DN36" s="666"/>
      <c r="DO36" s="666"/>
      <c r="DP36" s="666"/>
      <c r="DQ36" s="666"/>
      <c r="DR36" s="666"/>
      <c r="DS36" s="666"/>
      <c r="DT36" s="666"/>
      <c r="DU36" s="666"/>
      <c r="DV36" s="667"/>
      <c r="DW36" s="670">
        <v>12.1</v>
      </c>
      <c r="DX36" s="699"/>
      <c r="DY36" s="699"/>
      <c r="DZ36" s="699"/>
      <c r="EA36" s="699"/>
      <c r="EB36" s="699"/>
      <c r="EC36" s="700"/>
    </row>
    <row r="37" spans="2:133" ht="11.25" customHeight="1" x14ac:dyDescent="0.2">
      <c r="B37" s="662" t="s">
        <v>336</v>
      </c>
      <c r="C37" s="663"/>
      <c r="D37" s="663"/>
      <c r="E37" s="663"/>
      <c r="F37" s="663"/>
      <c r="G37" s="663"/>
      <c r="H37" s="663"/>
      <c r="I37" s="663"/>
      <c r="J37" s="663"/>
      <c r="K37" s="663"/>
      <c r="L37" s="663"/>
      <c r="M37" s="663"/>
      <c r="N37" s="663"/>
      <c r="O37" s="663"/>
      <c r="P37" s="663"/>
      <c r="Q37" s="664"/>
      <c r="R37" s="665">
        <v>117667</v>
      </c>
      <c r="S37" s="666"/>
      <c r="T37" s="666"/>
      <c r="U37" s="666"/>
      <c r="V37" s="666"/>
      <c r="W37" s="666"/>
      <c r="X37" s="666"/>
      <c r="Y37" s="667"/>
      <c r="Z37" s="668">
        <v>4.3</v>
      </c>
      <c r="AA37" s="668"/>
      <c r="AB37" s="668"/>
      <c r="AC37" s="668"/>
      <c r="AD37" s="669" t="s">
        <v>177</v>
      </c>
      <c r="AE37" s="669"/>
      <c r="AF37" s="669"/>
      <c r="AG37" s="669"/>
      <c r="AH37" s="669"/>
      <c r="AI37" s="669"/>
      <c r="AJ37" s="669"/>
      <c r="AK37" s="669"/>
      <c r="AL37" s="670" t="s">
        <v>241</v>
      </c>
      <c r="AM37" s="671"/>
      <c r="AN37" s="671"/>
      <c r="AO37" s="672"/>
      <c r="AQ37" s="743" t="s">
        <v>337</v>
      </c>
      <c r="AR37" s="744"/>
      <c r="AS37" s="744"/>
      <c r="AT37" s="744"/>
      <c r="AU37" s="744"/>
      <c r="AV37" s="744"/>
      <c r="AW37" s="744"/>
      <c r="AX37" s="744"/>
      <c r="AY37" s="745"/>
      <c r="AZ37" s="665">
        <v>6437</v>
      </c>
      <c r="BA37" s="666"/>
      <c r="BB37" s="666"/>
      <c r="BC37" s="666"/>
      <c r="BD37" s="705"/>
      <c r="BE37" s="705"/>
      <c r="BF37" s="723"/>
      <c r="BG37" s="680" t="s">
        <v>338</v>
      </c>
      <c r="BH37" s="681"/>
      <c r="BI37" s="681"/>
      <c r="BJ37" s="681"/>
      <c r="BK37" s="681"/>
      <c r="BL37" s="681"/>
      <c r="BM37" s="681"/>
      <c r="BN37" s="681"/>
      <c r="BO37" s="681"/>
      <c r="BP37" s="681"/>
      <c r="BQ37" s="681"/>
      <c r="BR37" s="681"/>
      <c r="BS37" s="681"/>
      <c r="BT37" s="681"/>
      <c r="BU37" s="682"/>
      <c r="BV37" s="665">
        <v>4722</v>
      </c>
      <c r="BW37" s="666"/>
      <c r="BX37" s="666"/>
      <c r="BY37" s="666"/>
      <c r="BZ37" s="666"/>
      <c r="CA37" s="666"/>
      <c r="CB37" s="675"/>
      <c r="CD37" s="680" t="s">
        <v>339</v>
      </c>
      <c r="CE37" s="681"/>
      <c r="CF37" s="681"/>
      <c r="CG37" s="681"/>
      <c r="CH37" s="681"/>
      <c r="CI37" s="681"/>
      <c r="CJ37" s="681"/>
      <c r="CK37" s="681"/>
      <c r="CL37" s="681"/>
      <c r="CM37" s="681"/>
      <c r="CN37" s="681"/>
      <c r="CO37" s="681"/>
      <c r="CP37" s="681"/>
      <c r="CQ37" s="682"/>
      <c r="CR37" s="665">
        <v>80998</v>
      </c>
      <c r="CS37" s="705"/>
      <c r="CT37" s="705"/>
      <c r="CU37" s="705"/>
      <c r="CV37" s="705"/>
      <c r="CW37" s="705"/>
      <c r="CX37" s="705"/>
      <c r="CY37" s="706"/>
      <c r="CZ37" s="670">
        <v>3.1</v>
      </c>
      <c r="DA37" s="699"/>
      <c r="DB37" s="699"/>
      <c r="DC37" s="707"/>
      <c r="DD37" s="674">
        <v>80998</v>
      </c>
      <c r="DE37" s="705"/>
      <c r="DF37" s="705"/>
      <c r="DG37" s="705"/>
      <c r="DH37" s="705"/>
      <c r="DI37" s="705"/>
      <c r="DJ37" s="705"/>
      <c r="DK37" s="706"/>
      <c r="DL37" s="674">
        <v>80966</v>
      </c>
      <c r="DM37" s="705"/>
      <c r="DN37" s="705"/>
      <c r="DO37" s="705"/>
      <c r="DP37" s="705"/>
      <c r="DQ37" s="705"/>
      <c r="DR37" s="705"/>
      <c r="DS37" s="705"/>
      <c r="DT37" s="705"/>
      <c r="DU37" s="705"/>
      <c r="DV37" s="706"/>
      <c r="DW37" s="670">
        <v>6.2</v>
      </c>
      <c r="DX37" s="699"/>
      <c r="DY37" s="699"/>
      <c r="DZ37" s="699"/>
      <c r="EA37" s="699"/>
      <c r="EB37" s="699"/>
      <c r="EC37" s="700"/>
    </row>
    <row r="38" spans="2:133" ht="11.25" customHeight="1" x14ac:dyDescent="0.2">
      <c r="B38" s="662" t="s">
        <v>340</v>
      </c>
      <c r="C38" s="663"/>
      <c r="D38" s="663"/>
      <c r="E38" s="663"/>
      <c r="F38" s="663"/>
      <c r="G38" s="663"/>
      <c r="H38" s="663"/>
      <c r="I38" s="663"/>
      <c r="J38" s="663"/>
      <c r="K38" s="663"/>
      <c r="L38" s="663"/>
      <c r="M38" s="663"/>
      <c r="N38" s="663"/>
      <c r="O38" s="663"/>
      <c r="P38" s="663"/>
      <c r="Q38" s="664"/>
      <c r="R38" s="665">
        <v>51679</v>
      </c>
      <c r="S38" s="666"/>
      <c r="T38" s="666"/>
      <c r="U38" s="666"/>
      <c r="V38" s="666"/>
      <c r="W38" s="666"/>
      <c r="X38" s="666"/>
      <c r="Y38" s="667"/>
      <c r="Z38" s="668">
        <v>1.9</v>
      </c>
      <c r="AA38" s="668"/>
      <c r="AB38" s="668"/>
      <c r="AC38" s="668"/>
      <c r="AD38" s="669" t="s">
        <v>241</v>
      </c>
      <c r="AE38" s="669"/>
      <c r="AF38" s="669"/>
      <c r="AG38" s="669"/>
      <c r="AH38" s="669"/>
      <c r="AI38" s="669"/>
      <c r="AJ38" s="669"/>
      <c r="AK38" s="669"/>
      <c r="AL38" s="670" t="s">
        <v>177</v>
      </c>
      <c r="AM38" s="671"/>
      <c r="AN38" s="671"/>
      <c r="AO38" s="672"/>
      <c r="AQ38" s="743" t="s">
        <v>341</v>
      </c>
      <c r="AR38" s="744"/>
      <c r="AS38" s="744"/>
      <c r="AT38" s="744"/>
      <c r="AU38" s="744"/>
      <c r="AV38" s="744"/>
      <c r="AW38" s="744"/>
      <c r="AX38" s="744"/>
      <c r="AY38" s="745"/>
      <c r="AZ38" s="665" t="s">
        <v>177</v>
      </c>
      <c r="BA38" s="666"/>
      <c r="BB38" s="666"/>
      <c r="BC38" s="666"/>
      <c r="BD38" s="705"/>
      <c r="BE38" s="705"/>
      <c r="BF38" s="723"/>
      <c r="BG38" s="680" t="s">
        <v>342</v>
      </c>
      <c r="BH38" s="681"/>
      <c r="BI38" s="681"/>
      <c r="BJ38" s="681"/>
      <c r="BK38" s="681"/>
      <c r="BL38" s="681"/>
      <c r="BM38" s="681"/>
      <c r="BN38" s="681"/>
      <c r="BO38" s="681"/>
      <c r="BP38" s="681"/>
      <c r="BQ38" s="681"/>
      <c r="BR38" s="681"/>
      <c r="BS38" s="681"/>
      <c r="BT38" s="681"/>
      <c r="BU38" s="682"/>
      <c r="BV38" s="665">
        <v>256</v>
      </c>
      <c r="BW38" s="666"/>
      <c r="BX38" s="666"/>
      <c r="BY38" s="666"/>
      <c r="BZ38" s="666"/>
      <c r="CA38" s="666"/>
      <c r="CB38" s="675"/>
      <c r="CD38" s="680" t="s">
        <v>343</v>
      </c>
      <c r="CE38" s="681"/>
      <c r="CF38" s="681"/>
      <c r="CG38" s="681"/>
      <c r="CH38" s="681"/>
      <c r="CI38" s="681"/>
      <c r="CJ38" s="681"/>
      <c r="CK38" s="681"/>
      <c r="CL38" s="681"/>
      <c r="CM38" s="681"/>
      <c r="CN38" s="681"/>
      <c r="CO38" s="681"/>
      <c r="CP38" s="681"/>
      <c r="CQ38" s="682"/>
      <c r="CR38" s="665">
        <v>133677</v>
      </c>
      <c r="CS38" s="666"/>
      <c r="CT38" s="666"/>
      <c r="CU38" s="666"/>
      <c r="CV38" s="666"/>
      <c r="CW38" s="666"/>
      <c r="CX38" s="666"/>
      <c r="CY38" s="667"/>
      <c r="CZ38" s="670">
        <v>5.0999999999999996</v>
      </c>
      <c r="DA38" s="699"/>
      <c r="DB38" s="699"/>
      <c r="DC38" s="707"/>
      <c r="DD38" s="674">
        <v>117105</v>
      </c>
      <c r="DE38" s="666"/>
      <c r="DF38" s="666"/>
      <c r="DG38" s="666"/>
      <c r="DH38" s="666"/>
      <c r="DI38" s="666"/>
      <c r="DJ38" s="666"/>
      <c r="DK38" s="667"/>
      <c r="DL38" s="674">
        <v>115013</v>
      </c>
      <c r="DM38" s="666"/>
      <c r="DN38" s="666"/>
      <c r="DO38" s="666"/>
      <c r="DP38" s="666"/>
      <c r="DQ38" s="666"/>
      <c r="DR38" s="666"/>
      <c r="DS38" s="666"/>
      <c r="DT38" s="666"/>
      <c r="DU38" s="666"/>
      <c r="DV38" s="667"/>
      <c r="DW38" s="670">
        <v>8.8000000000000007</v>
      </c>
      <c r="DX38" s="699"/>
      <c r="DY38" s="699"/>
      <c r="DZ38" s="699"/>
      <c r="EA38" s="699"/>
      <c r="EB38" s="699"/>
      <c r="EC38" s="700"/>
    </row>
    <row r="39" spans="2:133" ht="11.25" customHeight="1" x14ac:dyDescent="0.2">
      <c r="B39" s="662" t="s">
        <v>344</v>
      </c>
      <c r="C39" s="663"/>
      <c r="D39" s="663"/>
      <c r="E39" s="663"/>
      <c r="F39" s="663"/>
      <c r="G39" s="663"/>
      <c r="H39" s="663"/>
      <c r="I39" s="663"/>
      <c r="J39" s="663"/>
      <c r="K39" s="663"/>
      <c r="L39" s="663"/>
      <c r="M39" s="663"/>
      <c r="N39" s="663"/>
      <c r="O39" s="663"/>
      <c r="P39" s="663"/>
      <c r="Q39" s="664"/>
      <c r="R39" s="665">
        <v>17003</v>
      </c>
      <c r="S39" s="666"/>
      <c r="T39" s="666"/>
      <c r="U39" s="666"/>
      <c r="V39" s="666"/>
      <c r="W39" s="666"/>
      <c r="X39" s="666"/>
      <c r="Y39" s="667"/>
      <c r="Z39" s="668">
        <v>0.6</v>
      </c>
      <c r="AA39" s="668"/>
      <c r="AB39" s="668"/>
      <c r="AC39" s="668"/>
      <c r="AD39" s="669">
        <v>3</v>
      </c>
      <c r="AE39" s="669"/>
      <c r="AF39" s="669"/>
      <c r="AG39" s="669"/>
      <c r="AH39" s="669"/>
      <c r="AI39" s="669"/>
      <c r="AJ39" s="669"/>
      <c r="AK39" s="669"/>
      <c r="AL39" s="670">
        <v>0</v>
      </c>
      <c r="AM39" s="671"/>
      <c r="AN39" s="671"/>
      <c r="AO39" s="672"/>
      <c r="AQ39" s="743" t="s">
        <v>345</v>
      </c>
      <c r="AR39" s="744"/>
      <c r="AS39" s="744"/>
      <c r="AT39" s="744"/>
      <c r="AU39" s="744"/>
      <c r="AV39" s="744"/>
      <c r="AW39" s="744"/>
      <c r="AX39" s="744"/>
      <c r="AY39" s="745"/>
      <c r="AZ39" s="665" t="s">
        <v>139</v>
      </c>
      <c r="BA39" s="666"/>
      <c r="BB39" s="666"/>
      <c r="BC39" s="666"/>
      <c r="BD39" s="705"/>
      <c r="BE39" s="705"/>
      <c r="BF39" s="723"/>
      <c r="BG39" s="680" t="s">
        <v>346</v>
      </c>
      <c r="BH39" s="681"/>
      <c r="BI39" s="681"/>
      <c r="BJ39" s="681"/>
      <c r="BK39" s="681"/>
      <c r="BL39" s="681"/>
      <c r="BM39" s="681"/>
      <c r="BN39" s="681"/>
      <c r="BO39" s="681"/>
      <c r="BP39" s="681"/>
      <c r="BQ39" s="681"/>
      <c r="BR39" s="681"/>
      <c r="BS39" s="681"/>
      <c r="BT39" s="681"/>
      <c r="BU39" s="682"/>
      <c r="BV39" s="665">
        <v>483</v>
      </c>
      <c r="BW39" s="666"/>
      <c r="BX39" s="666"/>
      <c r="BY39" s="666"/>
      <c r="BZ39" s="666"/>
      <c r="CA39" s="666"/>
      <c r="CB39" s="675"/>
      <c r="CD39" s="680" t="s">
        <v>347</v>
      </c>
      <c r="CE39" s="681"/>
      <c r="CF39" s="681"/>
      <c r="CG39" s="681"/>
      <c r="CH39" s="681"/>
      <c r="CI39" s="681"/>
      <c r="CJ39" s="681"/>
      <c r="CK39" s="681"/>
      <c r="CL39" s="681"/>
      <c r="CM39" s="681"/>
      <c r="CN39" s="681"/>
      <c r="CO39" s="681"/>
      <c r="CP39" s="681"/>
      <c r="CQ39" s="682"/>
      <c r="CR39" s="665">
        <v>206888</v>
      </c>
      <c r="CS39" s="705"/>
      <c r="CT39" s="705"/>
      <c r="CU39" s="705"/>
      <c r="CV39" s="705"/>
      <c r="CW39" s="705"/>
      <c r="CX39" s="705"/>
      <c r="CY39" s="706"/>
      <c r="CZ39" s="670">
        <v>7.9</v>
      </c>
      <c r="DA39" s="699"/>
      <c r="DB39" s="699"/>
      <c r="DC39" s="707"/>
      <c r="DD39" s="674">
        <v>191907</v>
      </c>
      <c r="DE39" s="705"/>
      <c r="DF39" s="705"/>
      <c r="DG39" s="705"/>
      <c r="DH39" s="705"/>
      <c r="DI39" s="705"/>
      <c r="DJ39" s="705"/>
      <c r="DK39" s="706"/>
      <c r="DL39" s="674" t="s">
        <v>177</v>
      </c>
      <c r="DM39" s="705"/>
      <c r="DN39" s="705"/>
      <c r="DO39" s="705"/>
      <c r="DP39" s="705"/>
      <c r="DQ39" s="705"/>
      <c r="DR39" s="705"/>
      <c r="DS39" s="705"/>
      <c r="DT39" s="705"/>
      <c r="DU39" s="705"/>
      <c r="DV39" s="706"/>
      <c r="DW39" s="670" t="s">
        <v>241</v>
      </c>
      <c r="DX39" s="699"/>
      <c r="DY39" s="699"/>
      <c r="DZ39" s="699"/>
      <c r="EA39" s="699"/>
      <c r="EB39" s="699"/>
      <c r="EC39" s="700"/>
    </row>
    <row r="40" spans="2:133" ht="11.25" customHeight="1" x14ac:dyDescent="0.2">
      <c r="B40" s="662" t="s">
        <v>348</v>
      </c>
      <c r="C40" s="663"/>
      <c r="D40" s="663"/>
      <c r="E40" s="663"/>
      <c r="F40" s="663"/>
      <c r="G40" s="663"/>
      <c r="H40" s="663"/>
      <c r="I40" s="663"/>
      <c r="J40" s="663"/>
      <c r="K40" s="663"/>
      <c r="L40" s="663"/>
      <c r="M40" s="663"/>
      <c r="N40" s="663"/>
      <c r="O40" s="663"/>
      <c r="P40" s="663"/>
      <c r="Q40" s="664"/>
      <c r="R40" s="665">
        <v>324943</v>
      </c>
      <c r="S40" s="666"/>
      <c r="T40" s="666"/>
      <c r="U40" s="666"/>
      <c r="V40" s="666"/>
      <c r="W40" s="666"/>
      <c r="X40" s="666"/>
      <c r="Y40" s="667"/>
      <c r="Z40" s="668">
        <v>11.8</v>
      </c>
      <c r="AA40" s="668"/>
      <c r="AB40" s="668"/>
      <c r="AC40" s="668"/>
      <c r="AD40" s="669" t="s">
        <v>241</v>
      </c>
      <c r="AE40" s="669"/>
      <c r="AF40" s="669"/>
      <c r="AG40" s="669"/>
      <c r="AH40" s="669"/>
      <c r="AI40" s="669"/>
      <c r="AJ40" s="669"/>
      <c r="AK40" s="669"/>
      <c r="AL40" s="670" t="s">
        <v>177</v>
      </c>
      <c r="AM40" s="671"/>
      <c r="AN40" s="671"/>
      <c r="AO40" s="672"/>
      <c r="AQ40" s="743" t="s">
        <v>349</v>
      </c>
      <c r="AR40" s="744"/>
      <c r="AS40" s="744"/>
      <c r="AT40" s="744"/>
      <c r="AU40" s="744"/>
      <c r="AV40" s="744"/>
      <c r="AW40" s="744"/>
      <c r="AX40" s="744"/>
      <c r="AY40" s="745"/>
      <c r="AZ40" s="665" t="s">
        <v>241</v>
      </c>
      <c r="BA40" s="666"/>
      <c r="BB40" s="666"/>
      <c r="BC40" s="666"/>
      <c r="BD40" s="705"/>
      <c r="BE40" s="705"/>
      <c r="BF40" s="723"/>
      <c r="BG40" s="746" t="s">
        <v>350</v>
      </c>
      <c r="BH40" s="747"/>
      <c r="BI40" s="747"/>
      <c r="BJ40" s="747"/>
      <c r="BK40" s="747"/>
      <c r="BL40" s="222"/>
      <c r="BM40" s="681" t="s">
        <v>351</v>
      </c>
      <c r="BN40" s="681"/>
      <c r="BO40" s="681"/>
      <c r="BP40" s="681"/>
      <c r="BQ40" s="681"/>
      <c r="BR40" s="681"/>
      <c r="BS40" s="681"/>
      <c r="BT40" s="681"/>
      <c r="BU40" s="682"/>
      <c r="BV40" s="665">
        <v>98</v>
      </c>
      <c r="BW40" s="666"/>
      <c r="BX40" s="666"/>
      <c r="BY40" s="666"/>
      <c r="BZ40" s="666"/>
      <c r="CA40" s="666"/>
      <c r="CB40" s="675"/>
      <c r="CD40" s="680" t="s">
        <v>352</v>
      </c>
      <c r="CE40" s="681"/>
      <c r="CF40" s="681"/>
      <c r="CG40" s="681"/>
      <c r="CH40" s="681"/>
      <c r="CI40" s="681"/>
      <c r="CJ40" s="681"/>
      <c r="CK40" s="681"/>
      <c r="CL40" s="681"/>
      <c r="CM40" s="681"/>
      <c r="CN40" s="681"/>
      <c r="CO40" s="681"/>
      <c r="CP40" s="681"/>
      <c r="CQ40" s="682"/>
      <c r="CR40" s="665" t="s">
        <v>241</v>
      </c>
      <c r="CS40" s="666"/>
      <c r="CT40" s="666"/>
      <c r="CU40" s="666"/>
      <c r="CV40" s="666"/>
      <c r="CW40" s="666"/>
      <c r="CX40" s="666"/>
      <c r="CY40" s="667"/>
      <c r="CZ40" s="670" t="s">
        <v>177</v>
      </c>
      <c r="DA40" s="699"/>
      <c r="DB40" s="699"/>
      <c r="DC40" s="707"/>
      <c r="DD40" s="674" t="s">
        <v>177</v>
      </c>
      <c r="DE40" s="666"/>
      <c r="DF40" s="666"/>
      <c r="DG40" s="666"/>
      <c r="DH40" s="666"/>
      <c r="DI40" s="666"/>
      <c r="DJ40" s="666"/>
      <c r="DK40" s="667"/>
      <c r="DL40" s="674" t="s">
        <v>241</v>
      </c>
      <c r="DM40" s="666"/>
      <c r="DN40" s="666"/>
      <c r="DO40" s="666"/>
      <c r="DP40" s="666"/>
      <c r="DQ40" s="666"/>
      <c r="DR40" s="666"/>
      <c r="DS40" s="666"/>
      <c r="DT40" s="666"/>
      <c r="DU40" s="666"/>
      <c r="DV40" s="667"/>
      <c r="DW40" s="670" t="s">
        <v>241</v>
      </c>
      <c r="DX40" s="699"/>
      <c r="DY40" s="699"/>
      <c r="DZ40" s="699"/>
      <c r="EA40" s="699"/>
      <c r="EB40" s="699"/>
      <c r="EC40" s="700"/>
    </row>
    <row r="41" spans="2:133" ht="11.25" customHeight="1" x14ac:dyDescent="0.2">
      <c r="B41" s="662" t="s">
        <v>353</v>
      </c>
      <c r="C41" s="663"/>
      <c r="D41" s="663"/>
      <c r="E41" s="663"/>
      <c r="F41" s="663"/>
      <c r="G41" s="663"/>
      <c r="H41" s="663"/>
      <c r="I41" s="663"/>
      <c r="J41" s="663"/>
      <c r="K41" s="663"/>
      <c r="L41" s="663"/>
      <c r="M41" s="663"/>
      <c r="N41" s="663"/>
      <c r="O41" s="663"/>
      <c r="P41" s="663"/>
      <c r="Q41" s="664"/>
      <c r="R41" s="665" t="s">
        <v>177</v>
      </c>
      <c r="S41" s="666"/>
      <c r="T41" s="666"/>
      <c r="U41" s="666"/>
      <c r="V41" s="666"/>
      <c r="W41" s="666"/>
      <c r="X41" s="666"/>
      <c r="Y41" s="667"/>
      <c r="Z41" s="668" t="s">
        <v>241</v>
      </c>
      <c r="AA41" s="668"/>
      <c r="AB41" s="668"/>
      <c r="AC41" s="668"/>
      <c r="AD41" s="669" t="s">
        <v>177</v>
      </c>
      <c r="AE41" s="669"/>
      <c r="AF41" s="669"/>
      <c r="AG41" s="669"/>
      <c r="AH41" s="669"/>
      <c r="AI41" s="669"/>
      <c r="AJ41" s="669"/>
      <c r="AK41" s="669"/>
      <c r="AL41" s="670" t="s">
        <v>241</v>
      </c>
      <c r="AM41" s="671"/>
      <c r="AN41" s="671"/>
      <c r="AO41" s="672"/>
      <c r="AQ41" s="743" t="s">
        <v>354</v>
      </c>
      <c r="AR41" s="744"/>
      <c r="AS41" s="744"/>
      <c r="AT41" s="744"/>
      <c r="AU41" s="744"/>
      <c r="AV41" s="744"/>
      <c r="AW41" s="744"/>
      <c r="AX41" s="744"/>
      <c r="AY41" s="745"/>
      <c r="AZ41" s="665">
        <v>32356</v>
      </c>
      <c r="BA41" s="666"/>
      <c r="BB41" s="666"/>
      <c r="BC41" s="666"/>
      <c r="BD41" s="705"/>
      <c r="BE41" s="705"/>
      <c r="BF41" s="723"/>
      <c r="BG41" s="746"/>
      <c r="BH41" s="747"/>
      <c r="BI41" s="747"/>
      <c r="BJ41" s="747"/>
      <c r="BK41" s="747"/>
      <c r="BL41" s="222"/>
      <c r="BM41" s="681" t="s">
        <v>355</v>
      </c>
      <c r="BN41" s="681"/>
      <c r="BO41" s="681"/>
      <c r="BP41" s="681"/>
      <c r="BQ41" s="681"/>
      <c r="BR41" s="681"/>
      <c r="BS41" s="681"/>
      <c r="BT41" s="681"/>
      <c r="BU41" s="682"/>
      <c r="BV41" s="665" t="s">
        <v>177</v>
      </c>
      <c r="BW41" s="666"/>
      <c r="BX41" s="666"/>
      <c r="BY41" s="666"/>
      <c r="BZ41" s="666"/>
      <c r="CA41" s="666"/>
      <c r="CB41" s="675"/>
      <c r="CD41" s="680" t="s">
        <v>356</v>
      </c>
      <c r="CE41" s="681"/>
      <c r="CF41" s="681"/>
      <c r="CG41" s="681"/>
      <c r="CH41" s="681"/>
      <c r="CI41" s="681"/>
      <c r="CJ41" s="681"/>
      <c r="CK41" s="681"/>
      <c r="CL41" s="681"/>
      <c r="CM41" s="681"/>
      <c r="CN41" s="681"/>
      <c r="CO41" s="681"/>
      <c r="CP41" s="681"/>
      <c r="CQ41" s="682"/>
      <c r="CR41" s="665" t="s">
        <v>177</v>
      </c>
      <c r="CS41" s="705"/>
      <c r="CT41" s="705"/>
      <c r="CU41" s="705"/>
      <c r="CV41" s="705"/>
      <c r="CW41" s="705"/>
      <c r="CX41" s="705"/>
      <c r="CY41" s="706"/>
      <c r="CZ41" s="670" t="s">
        <v>241</v>
      </c>
      <c r="DA41" s="699"/>
      <c r="DB41" s="699"/>
      <c r="DC41" s="707"/>
      <c r="DD41" s="674" t="s">
        <v>177</v>
      </c>
      <c r="DE41" s="705"/>
      <c r="DF41" s="705"/>
      <c r="DG41" s="705"/>
      <c r="DH41" s="705"/>
      <c r="DI41" s="705"/>
      <c r="DJ41" s="705"/>
      <c r="DK41" s="706"/>
      <c r="DL41" s="756"/>
      <c r="DM41" s="757"/>
      <c r="DN41" s="757"/>
      <c r="DO41" s="757"/>
      <c r="DP41" s="757"/>
      <c r="DQ41" s="757"/>
      <c r="DR41" s="757"/>
      <c r="DS41" s="757"/>
      <c r="DT41" s="757"/>
      <c r="DU41" s="757"/>
      <c r="DV41" s="758"/>
      <c r="DW41" s="753"/>
      <c r="DX41" s="754"/>
      <c r="DY41" s="754"/>
      <c r="DZ41" s="754"/>
      <c r="EA41" s="754"/>
      <c r="EB41" s="754"/>
      <c r="EC41" s="755"/>
    </row>
    <row r="42" spans="2:133" ht="11.25" customHeight="1" x14ac:dyDescent="0.2">
      <c r="B42" s="662" t="s">
        <v>357</v>
      </c>
      <c r="C42" s="663"/>
      <c r="D42" s="663"/>
      <c r="E42" s="663"/>
      <c r="F42" s="663"/>
      <c r="G42" s="663"/>
      <c r="H42" s="663"/>
      <c r="I42" s="663"/>
      <c r="J42" s="663"/>
      <c r="K42" s="663"/>
      <c r="L42" s="663"/>
      <c r="M42" s="663"/>
      <c r="N42" s="663"/>
      <c r="O42" s="663"/>
      <c r="P42" s="663"/>
      <c r="Q42" s="664"/>
      <c r="R42" s="665" t="s">
        <v>177</v>
      </c>
      <c r="S42" s="666"/>
      <c r="T42" s="666"/>
      <c r="U42" s="666"/>
      <c r="V42" s="666"/>
      <c r="W42" s="666"/>
      <c r="X42" s="666"/>
      <c r="Y42" s="667"/>
      <c r="Z42" s="668" t="s">
        <v>241</v>
      </c>
      <c r="AA42" s="668"/>
      <c r="AB42" s="668"/>
      <c r="AC42" s="668"/>
      <c r="AD42" s="669" t="s">
        <v>177</v>
      </c>
      <c r="AE42" s="669"/>
      <c r="AF42" s="669"/>
      <c r="AG42" s="669"/>
      <c r="AH42" s="669"/>
      <c r="AI42" s="669"/>
      <c r="AJ42" s="669"/>
      <c r="AK42" s="669"/>
      <c r="AL42" s="670" t="s">
        <v>241</v>
      </c>
      <c r="AM42" s="671"/>
      <c r="AN42" s="671"/>
      <c r="AO42" s="672"/>
      <c r="AQ42" s="750" t="s">
        <v>358</v>
      </c>
      <c r="AR42" s="751"/>
      <c r="AS42" s="751"/>
      <c r="AT42" s="751"/>
      <c r="AU42" s="751"/>
      <c r="AV42" s="751"/>
      <c r="AW42" s="751"/>
      <c r="AX42" s="751"/>
      <c r="AY42" s="752"/>
      <c r="AZ42" s="759">
        <v>94884</v>
      </c>
      <c r="BA42" s="760"/>
      <c r="BB42" s="760"/>
      <c r="BC42" s="760"/>
      <c r="BD42" s="736"/>
      <c r="BE42" s="736"/>
      <c r="BF42" s="738"/>
      <c r="BG42" s="748"/>
      <c r="BH42" s="749"/>
      <c r="BI42" s="749"/>
      <c r="BJ42" s="749"/>
      <c r="BK42" s="749"/>
      <c r="BL42" s="223"/>
      <c r="BM42" s="691" t="s">
        <v>359</v>
      </c>
      <c r="BN42" s="691"/>
      <c r="BO42" s="691"/>
      <c r="BP42" s="691"/>
      <c r="BQ42" s="691"/>
      <c r="BR42" s="691"/>
      <c r="BS42" s="691"/>
      <c r="BT42" s="691"/>
      <c r="BU42" s="692"/>
      <c r="BV42" s="759">
        <v>319</v>
      </c>
      <c r="BW42" s="760"/>
      <c r="BX42" s="760"/>
      <c r="BY42" s="760"/>
      <c r="BZ42" s="760"/>
      <c r="CA42" s="760"/>
      <c r="CB42" s="772"/>
      <c r="CD42" s="662" t="s">
        <v>360</v>
      </c>
      <c r="CE42" s="663"/>
      <c r="CF42" s="663"/>
      <c r="CG42" s="663"/>
      <c r="CH42" s="663"/>
      <c r="CI42" s="663"/>
      <c r="CJ42" s="663"/>
      <c r="CK42" s="663"/>
      <c r="CL42" s="663"/>
      <c r="CM42" s="663"/>
      <c r="CN42" s="663"/>
      <c r="CO42" s="663"/>
      <c r="CP42" s="663"/>
      <c r="CQ42" s="664"/>
      <c r="CR42" s="665">
        <v>828613</v>
      </c>
      <c r="CS42" s="705"/>
      <c r="CT42" s="705"/>
      <c r="CU42" s="705"/>
      <c r="CV42" s="705"/>
      <c r="CW42" s="705"/>
      <c r="CX42" s="705"/>
      <c r="CY42" s="706"/>
      <c r="CZ42" s="670">
        <v>31.7</v>
      </c>
      <c r="DA42" s="699"/>
      <c r="DB42" s="699"/>
      <c r="DC42" s="707"/>
      <c r="DD42" s="674">
        <v>110616</v>
      </c>
      <c r="DE42" s="705"/>
      <c r="DF42" s="705"/>
      <c r="DG42" s="705"/>
      <c r="DH42" s="705"/>
      <c r="DI42" s="705"/>
      <c r="DJ42" s="705"/>
      <c r="DK42" s="706"/>
      <c r="DL42" s="756"/>
      <c r="DM42" s="757"/>
      <c r="DN42" s="757"/>
      <c r="DO42" s="757"/>
      <c r="DP42" s="757"/>
      <c r="DQ42" s="757"/>
      <c r="DR42" s="757"/>
      <c r="DS42" s="757"/>
      <c r="DT42" s="757"/>
      <c r="DU42" s="757"/>
      <c r="DV42" s="758"/>
      <c r="DW42" s="753"/>
      <c r="DX42" s="754"/>
      <c r="DY42" s="754"/>
      <c r="DZ42" s="754"/>
      <c r="EA42" s="754"/>
      <c r="EB42" s="754"/>
      <c r="EC42" s="755"/>
    </row>
    <row r="43" spans="2:133" ht="11.25" customHeight="1" x14ac:dyDescent="0.2">
      <c r="B43" s="662" t="s">
        <v>361</v>
      </c>
      <c r="C43" s="663"/>
      <c r="D43" s="663"/>
      <c r="E43" s="663"/>
      <c r="F43" s="663"/>
      <c r="G43" s="663"/>
      <c r="H43" s="663"/>
      <c r="I43" s="663"/>
      <c r="J43" s="663"/>
      <c r="K43" s="663"/>
      <c r="L43" s="663"/>
      <c r="M43" s="663"/>
      <c r="N43" s="663"/>
      <c r="O43" s="663"/>
      <c r="P43" s="663"/>
      <c r="Q43" s="664"/>
      <c r="R43" s="665">
        <v>39943</v>
      </c>
      <c r="S43" s="666"/>
      <c r="T43" s="666"/>
      <c r="U43" s="666"/>
      <c r="V43" s="666"/>
      <c r="W43" s="666"/>
      <c r="X43" s="666"/>
      <c r="Y43" s="667"/>
      <c r="Z43" s="668">
        <v>1.4</v>
      </c>
      <c r="AA43" s="668"/>
      <c r="AB43" s="668"/>
      <c r="AC43" s="668"/>
      <c r="AD43" s="669" t="s">
        <v>177</v>
      </c>
      <c r="AE43" s="669"/>
      <c r="AF43" s="669"/>
      <c r="AG43" s="669"/>
      <c r="AH43" s="669"/>
      <c r="AI43" s="669"/>
      <c r="AJ43" s="669"/>
      <c r="AK43" s="669"/>
      <c r="AL43" s="670" t="s">
        <v>241</v>
      </c>
      <c r="AM43" s="671"/>
      <c r="AN43" s="671"/>
      <c r="AO43" s="672"/>
      <c r="BV43" s="224"/>
      <c r="BW43" s="224"/>
      <c r="BX43" s="224"/>
      <c r="BY43" s="224"/>
      <c r="BZ43" s="224"/>
      <c r="CA43" s="224"/>
      <c r="CB43" s="224"/>
      <c r="CD43" s="662" t="s">
        <v>362</v>
      </c>
      <c r="CE43" s="663"/>
      <c r="CF43" s="663"/>
      <c r="CG43" s="663"/>
      <c r="CH43" s="663"/>
      <c r="CI43" s="663"/>
      <c r="CJ43" s="663"/>
      <c r="CK43" s="663"/>
      <c r="CL43" s="663"/>
      <c r="CM43" s="663"/>
      <c r="CN43" s="663"/>
      <c r="CO43" s="663"/>
      <c r="CP43" s="663"/>
      <c r="CQ43" s="664"/>
      <c r="CR43" s="665">
        <v>21373</v>
      </c>
      <c r="CS43" s="705"/>
      <c r="CT43" s="705"/>
      <c r="CU43" s="705"/>
      <c r="CV43" s="705"/>
      <c r="CW43" s="705"/>
      <c r="CX43" s="705"/>
      <c r="CY43" s="706"/>
      <c r="CZ43" s="670">
        <v>0.8</v>
      </c>
      <c r="DA43" s="699"/>
      <c r="DB43" s="699"/>
      <c r="DC43" s="707"/>
      <c r="DD43" s="674">
        <v>21373</v>
      </c>
      <c r="DE43" s="705"/>
      <c r="DF43" s="705"/>
      <c r="DG43" s="705"/>
      <c r="DH43" s="705"/>
      <c r="DI43" s="705"/>
      <c r="DJ43" s="705"/>
      <c r="DK43" s="706"/>
      <c r="DL43" s="756"/>
      <c r="DM43" s="757"/>
      <c r="DN43" s="757"/>
      <c r="DO43" s="757"/>
      <c r="DP43" s="757"/>
      <c r="DQ43" s="757"/>
      <c r="DR43" s="757"/>
      <c r="DS43" s="757"/>
      <c r="DT43" s="757"/>
      <c r="DU43" s="757"/>
      <c r="DV43" s="758"/>
      <c r="DW43" s="753"/>
      <c r="DX43" s="754"/>
      <c r="DY43" s="754"/>
      <c r="DZ43" s="754"/>
      <c r="EA43" s="754"/>
      <c r="EB43" s="754"/>
      <c r="EC43" s="755"/>
    </row>
    <row r="44" spans="2:133" ht="11.25" customHeight="1" x14ac:dyDescent="0.2">
      <c r="B44" s="709" t="s">
        <v>363</v>
      </c>
      <c r="C44" s="710"/>
      <c r="D44" s="710"/>
      <c r="E44" s="710"/>
      <c r="F44" s="710"/>
      <c r="G44" s="710"/>
      <c r="H44" s="710"/>
      <c r="I44" s="710"/>
      <c r="J44" s="710"/>
      <c r="K44" s="710"/>
      <c r="L44" s="710"/>
      <c r="M44" s="710"/>
      <c r="N44" s="710"/>
      <c r="O44" s="710"/>
      <c r="P44" s="710"/>
      <c r="Q44" s="711"/>
      <c r="R44" s="759">
        <v>2762558</v>
      </c>
      <c r="S44" s="760"/>
      <c r="T44" s="760"/>
      <c r="U44" s="760"/>
      <c r="V44" s="760"/>
      <c r="W44" s="760"/>
      <c r="X44" s="760"/>
      <c r="Y44" s="761"/>
      <c r="Z44" s="762">
        <v>100</v>
      </c>
      <c r="AA44" s="762"/>
      <c r="AB44" s="762"/>
      <c r="AC44" s="762"/>
      <c r="AD44" s="763">
        <v>1267058</v>
      </c>
      <c r="AE44" s="763"/>
      <c r="AF44" s="763"/>
      <c r="AG44" s="763"/>
      <c r="AH44" s="763"/>
      <c r="AI44" s="763"/>
      <c r="AJ44" s="763"/>
      <c r="AK44" s="763"/>
      <c r="AL44" s="764">
        <v>100</v>
      </c>
      <c r="AM44" s="737"/>
      <c r="AN44" s="737"/>
      <c r="AO44" s="765"/>
      <c r="CD44" s="766" t="s">
        <v>309</v>
      </c>
      <c r="CE44" s="767"/>
      <c r="CF44" s="662" t="s">
        <v>364</v>
      </c>
      <c r="CG44" s="663"/>
      <c r="CH44" s="663"/>
      <c r="CI44" s="663"/>
      <c r="CJ44" s="663"/>
      <c r="CK44" s="663"/>
      <c r="CL44" s="663"/>
      <c r="CM44" s="663"/>
      <c r="CN44" s="663"/>
      <c r="CO44" s="663"/>
      <c r="CP44" s="663"/>
      <c r="CQ44" s="664"/>
      <c r="CR44" s="665">
        <v>621845</v>
      </c>
      <c r="CS44" s="666"/>
      <c r="CT44" s="666"/>
      <c r="CU44" s="666"/>
      <c r="CV44" s="666"/>
      <c r="CW44" s="666"/>
      <c r="CX44" s="666"/>
      <c r="CY44" s="667"/>
      <c r="CZ44" s="670">
        <v>23.8</v>
      </c>
      <c r="DA44" s="671"/>
      <c r="DB44" s="671"/>
      <c r="DC44" s="683"/>
      <c r="DD44" s="674">
        <v>92855</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8"/>
      <c r="CE45" s="769"/>
      <c r="CF45" s="662" t="s">
        <v>365</v>
      </c>
      <c r="CG45" s="663"/>
      <c r="CH45" s="663"/>
      <c r="CI45" s="663"/>
      <c r="CJ45" s="663"/>
      <c r="CK45" s="663"/>
      <c r="CL45" s="663"/>
      <c r="CM45" s="663"/>
      <c r="CN45" s="663"/>
      <c r="CO45" s="663"/>
      <c r="CP45" s="663"/>
      <c r="CQ45" s="664"/>
      <c r="CR45" s="665">
        <v>366633</v>
      </c>
      <c r="CS45" s="705"/>
      <c r="CT45" s="705"/>
      <c r="CU45" s="705"/>
      <c r="CV45" s="705"/>
      <c r="CW45" s="705"/>
      <c r="CX45" s="705"/>
      <c r="CY45" s="706"/>
      <c r="CZ45" s="670">
        <v>14</v>
      </c>
      <c r="DA45" s="699"/>
      <c r="DB45" s="699"/>
      <c r="DC45" s="707"/>
      <c r="DD45" s="674">
        <v>7476</v>
      </c>
      <c r="DE45" s="705"/>
      <c r="DF45" s="705"/>
      <c r="DG45" s="705"/>
      <c r="DH45" s="705"/>
      <c r="DI45" s="705"/>
      <c r="DJ45" s="705"/>
      <c r="DK45" s="706"/>
      <c r="DL45" s="756"/>
      <c r="DM45" s="757"/>
      <c r="DN45" s="757"/>
      <c r="DO45" s="757"/>
      <c r="DP45" s="757"/>
      <c r="DQ45" s="757"/>
      <c r="DR45" s="757"/>
      <c r="DS45" s="757"/>
      <c r="DT45" s="757"/>
      <c r="DU45" s="757"/>
      <c r="DV45" s="758"/>
      <c r="DW45" s="753"/>
      <c r="DX45" s="754"/>
      <c r="DY45" s="754"/>
      <c r="DZ45" s="754"/>
      <c r="EA45" s="754"/>
      <c r="EB45" s="754"/>
      <c r="EC45" s="755"/>
    </row>
    <row r="46" spans="2:133" ht="11.25" customHeight="1" x14ac:dyDescent="0.2">
      <c r="B46" s="226" t="s">
        <v>366</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8"/>
      <c r="CE46" s="769"/>
      <c r="CF46" s="662" t="s">
        <v>367</v>
      </c>
      <c r="CG46" s="663"/>
      <c r="CH46" s="663"/>
      <c r="CI46" s="663"/>
      <c r="CJ46" s="663"/>
      <c r="CK46" s="663"/>
      <c r="CL46" s="663"/>
      <c r="CM46" s="663"/>
      <c r="CN46" s="663"/>
      <c r="CO46" s="663"/>
      <c r="CP46" s="663"/>
      <c r="CQ46" s="664"/>
      <c r="CR46" s="665">
        <v>255212</v>
      </c>
      <c r="CS46" s="666"/>
      <c r="CT46" s="666"/>
      <c r="CU46" s="666"/>
      <c r="CV46" s="666"/>
      <c r="CW46" s="666"/>
      <c r="CX46" s="666"/>
      <c r="CY46" s="667"/>
      <c r="CZ46" s="670">
        <v>9.8000000000000007</v>
      </c>
      <c r="DA46" s="671"/>
      <c r="DB46" s="671"/>
      <c r="DC46" s="683"/>
      <c r="DD46" s="674">
        <v>85379</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x14ac:dyDescent="0.2">
      <c r="B47" s="784" t="s">
        <v>368</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369</v>
      </c>
      <c r="CG47" s="663"/>
      <c r="CH47" s="663"/>
      <c r="CI47" s="663"/>
      <c r="CJ47" s="663"/>
      <c r="CK47" s="663"/>
      <c r="CL47" s="663"/>
      <c r="CM47" s="663"/>
      <c r="CN47" s="663"/>
      <c r="CO47" s="663"/>
      <c r="CP47" s="663"/>
      <c r="CQ47" s="664"/>
      <c r="CR47" s="665">
        <v>206768</v>
      </c>
      <c r="CS47" s="705"/>
      <c r="CT47" s="705"/>
      <c r="CU47" s="705"/>
      <c r="CV47" s="705"/>
      <c r="CW47" s="705"/>
      <c r="CX47" s="705"/>
      <c r="CY47" s="706"/>
      <c r="CZ47" s="670">
        <v>7.9</v>
      </c>
      <c r="DA47" s="699"/>
      <c r="DB47" s="699"/>
      <c r="DC47" s="707"/>
      <c r="DD47" s="674">
        <v>17761</v>
      </c>
      <c r="DE47" s="705"/>
      <c r="DF47" s="705"/>
      <c r="DG47" s="705"/>
      <c r="DH47" s="705"/>
      <c r="DI47" s="705"/>
      <c r="DJ47" s="705"/>
      <c r="DK47" s="706"/>
      <c r="DL47" s="756"/>
      <c r="DM47" s="757"/>
      <c r="DN47" s="757"/>
      <c r="DO47" s="757"/>
      <c r="DP47" s="757"/>
      <c r="DQ47" s="757"/>
      <c r="DR47" s="757"/>
      <c r="DS47" s="757"/>
      <c r="DT47" s="757"/>
      <c r="DU47" s="757"/>
      <c r="DV47" s="758"/>
      <c r="DW47" s="753"/>
      <c r="DX47" s="754"/>
      <c r="DY47" s="754"/>
      <c r="DZ47" s="754"/>
      <c r="EA47" s="754"/>
      <c r="EB47" s="754"/>
      <c r="EC47" s="755"/>
    </row>
    <row r="48" spans="2:133" ht="11" x14ac:dyDescent="0.2">
      <c r="B48" s="783" t="s">
        <v>370</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371</v>
      </c>
      <c r="CG48" s="663"/>
      <c r="CH48" s="663"/>
      <c r="CI48" s="663"/>
      <c r="CJ48" s="663"/>
      <c r="CK48" s="663"/>
      <c r="CL48" s="663"/>
      <c r="CM48" s="663"/>
      <c r="CN48" s="663"/>
      <c r="CO48" s="663"/>
      <c r="CP48" s="663"/>
      <c r="CQ48" s="664"/>
      <c r="CR48" s="665" t="s">
        <v>241</v>
      </c>
      <c r="CS48" s="666"/>
      <c r="CT48" s="666"/>
      <c r="CU48" s="666"/>
      <c r="CV48" s="666"/>
      <c r="CW48" s="666"/>
      <c r="CX48" s="666"/>
      <c r="CY48" s="667"/>
      <c r="CZ48" s="670" t="s">
        <v>241</v>
      </c>
      <c r="DA48" s="671"/>
      <c r="DB48" s="671"/>
      <c r="DC48" s="683"/>
      <c r="DD48" s="674" t="s">
        <v>241</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09" t="s">
        <v>372</v>
      </c>
      <c r="CE49" s="710"/>
      <c r="CF49" s="710"/>
      <c r="CG49" s="710"/>
      <c r="CH49" s="710"/>
      <c r="CI49" s="710"/>
      <c r="CJ49" s="710"/>
      <c r="CK49" s="710"/>
      <c r="CL49" s="710"/>
      <c r="CM49" s="710"/>
      <c r="CN49" s="710"/>
      <c r="CO49" s="710"/>
      <c r="CP49" s="710"/>
      <c r="CQ49" s="711"/>
      <c r="CR49" s="759">
        <v>2613483</v>
      </c>
      <c r="CS49" s="736"/>
      <c r="CT49" s="736"/>
      <c r="CU49" s="736"/>
      <c r="CV49" s="736"/>
      <c r="CW49" s="736"/>
      <c r="CX49" s="736"/>
      <c r="CY49" s="773"/>
      <c r="CZ49" s="764">
        <v>100</v>
      </c>
      <c r="DA49" s="774"/>
      <c r="DB49" s="774"/>
      <c r="DC49" s="775"/>
      <c r="DD49" s="776">
        <v>1438033</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t="11"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idA29P8wwmn0AStg6W0wxEiMhgKnyS7sODOmNg5ufbqBOmZj7X2I6QWq2y0q1mgmFifgzyy1qebvO3D4DXvyCg==" saltValue="56YUUZfU2MceIZKEX0psv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64" zoomScale="70" zoomScaleNormal="25" zoomScaleSheetLayoutView="70" workbookViewId="0">
      <selection activeCell="BQ104" sqref="BQ104:DZ104"/>
    </sheetView>
  </sheetViews>
  <sheetFormatPr defaultColWidth="0" defaultRowHeight="13" zeroHeight="1" x14ac:dyDescent="0.2"/>
  <cols>
    <col min="1" max="130" width="2.7265625" style="234" customWidth="1"/>
    <col min="131" max="131" width="1.63281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785" t="s">
        <v>373</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6" t="s">
        <v>374</v>
      </c>
      <c r="DK2" s="787"/>
      <c r="DL2" s="787"/>
      <c r="DM2" s="787"/>
      <c r="DN2" s="787"/>
      <c r="DO2" s="788"/>
      <c r="DP2" s="231"/>
      <c r="DQ2" s="786" t="s">
        <v>375</v>
      </c>
      <c r="DR2" s="787"/>
      <c r="DS2" s="787"/>
      <c r="DT2" s="787"/>
      <c r="DU2" s="787"/>
      <c r="DV2" s="787"/>
      <c r="DW2" s="787"/>
      <c r="DX2" s="787"/>
      <c r="DY2" s="787"/>
      <c r="DZ2" s="788"/>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789" t="s">
        <v>376</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35"/>
      <c r="BA4" s="235"/>
      <c r="BB4" s="235"/>
      <c r="BC4" s="235"/>
      <c r="BD4" s="235"/>
      <c r="BE4" s="236"/>
      <c r="BF4" s="236"/>
      <c r="BG4" s="236"/>
      <c r="BH4" s="236"/>
      <c r="BI4" s="236"/>
      <c r="BJ4" s="236"/>
      <c r="BK4" s="236"/>
      <c r="BL4" s="236"/>
      <c r="BM4" s="236"/>
      <c r="BN4" s="236"/>
      <c r="BO4" s="236"/>
      <c r="BP4" s="236"/>
      <c r="BQ4" s="790" t="s">
        <v>377</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7"/>
    </row>
    <row r="5" spans="1:131" s="238" customFormat="1" ht="26.25" customHeight="1" x14ac:dyDescent="0.2">
      <c r="A5" s="791" t="s">
        <v>378</v>
      </c>
      <c r="B5" s="792"/>
      <c r="C5" s="792"/>
      <c r="D5" s="792"/>
      <c r="E5" s="792"/>
      <c r="F5" s="792"/>
      <c r="G5" s="792"/>
      <c r="H5" s="792"/>
      <c r="I5" s="792"/>
      <c r="J5" s="792"/>
      <c r="K5" s="792"/>
      <c r="L5" s="792"/>
      <c r="M5" s="792"/>
      <c r="N5" s="792"/>
      <c r="O5" s="792"/>
      <c r="P5" s="793"/>
      <c r="Q5" s="797" t="s">
        <v>379</v>
      </c>
      <c r="R5" s="798"/>
      <c r="S5" s="798"/>
      <c r="T5" s="798"/>
      <c r="U5" s="799"/>
      <c r="V5" s="797" t="s">
        <v>380</v>
      </c>
      <c r="W5" s="798"/>
      <c r="X5" s="798"/>
      <c r="Y5" s="798"/>
      <c r="Z5" s="799"/>
      <c r="AA5" s="797" t="s">
        <v>381</v>
      </c>
      <c r="AB5" s="798"/>
      <c r="AC5" s="798"/>
      <c r="AD5" s="798"/>
      <c r="AE5" s="798"/>
      <c r="AF5" s="803" t="s">
        <v>382</v>
      </c>
      <c r="AG5" s="798"/>
      <c r="AH5" s="798"/>
      <c r="AI5" s="798"/>
      <c r="AJ5" s="804"/>
      <c r="AK5" s="798" t="s">
        <v>383</v>
      </c>
      <c r="AL5" s="798"/>
      <c r="AM5" s="798"/>
      <c r="AN5" s="798"/>
      <c r="AO5" s="799"/>
      <c r="AP5" s="797" t="s">
        <v>384</v>
      </c>
      <c r="AQ5" s="798"/>
      <c r="AR5" s="798"/>
      <c r="AS5" s="798"/>
      <c r="AT5" s="799"/>
      <c r="AU5" s="797" t="s">
        <v>385</v>
      </c>
      <c r="AV5" s="798"/>
      <c r="AW5" s="798"/>
      <c r="AX5" s="798"/>
      <c r="AY5" s="804"/>
      <c r="AZ5" s="235"/>
      <c r="BA5" s="235"/>
      <c r="BB5" s="235"/>
      <c r="BC5" s="235"/>
      <c r="BD5" s="235"/>
      <c r="BE5" s="236"/>
      <c r="BF5" s="236"/>
      <c r="BG5" s="236"/>
      <c r="BH5" s="236"/>
      <c r="BI5" s="236"/>
      <c r="BJ5" s="236"/>
      <c r="BK5" s="236"/>
      <c r="BL5" s="236"/>
      <c r="BM5" s="236"/>
      <c r="BN5" s="236"/>
      <c r="BO5" s="236"/>
      <c r="BP5" s="236"/>
      <c r="BQ5" s="791" t="s">
        <v>386</v>
      </c>
      <c r="BR5" s="792"/>
      <c r="BS5" s="792"/>
      <c r="BT5" s="792"/>
      <c r="BU5" s="792"/>
      <c r="BV5" s="792"/>
      <c r="BW5" s="792"/>
      <c r="BX5" s="792"/>
      <c r="BY5" s="792"/>
      <c r="BZ5" s="792"/>
      <c r="CA5" s="792"/>
      <c r="CB5" s="792"/>
      <c r="CC5" s="792"/>
      <c r="CD5" s="792"/>
      <c r="CE5" s="792"/>
      <c r="CF5" s="792"/>
      <c r="CG5" s="793"/>
      <c r="CH5" s="797" t="s">
        <v>387</v>
      </c>
      <c r="CI5" s="798"/>
      <c r="CJ5" s="798"/>
      <c r="CK5" s="798"/>
      <c r="CL5" s="799"/>
      <c r="CM5" s="797" t="s">
        <v>388</v>
      </c>
      <c r="CN5" s="798"/>
      <c r="CO5" s="798"/>
      <c r="CP5" s="798"/>
      <c r="CQ5" s="799"/>
      <c r="CR5" s="797" t="s">
        <v>389</v>
      </c>
      <c r="CS5" s="798"/>
      <c r="CT5" s="798"/>
      <c r="CU5" s="798"/>
      <c r="CV5" s="799"/>
      <c r="CW5" s="797" t="s">
        <v>390</v>
      </c>
      <c r="CX5" s="798"/>
      <c r="CY5" s="798"/>
      <c r="CZ5" s="798"/>
      <c r="DA5" s="799"/>
      <c r="DB5" s="797" t="s">
        <v>391</v>
      </c>
      <c r="DC5" s="798"/>
      <c r="DD5" s="798"/>
      <c r="DE5" s="798"/>
      <c r="DF5" s="799"/>
      <c r="DG5" s="827" t="s">
        <v>392</v>
      </c>
      <c r="DH5" s="828"/>
      <c r="DI5" s="828"/>
      <c r="DJ5" s="828"/>
      <c r="DK5" s="829"/>
      <c r="DL5" s="827" t="s">
        <v>393</v>
      </c>
      <c r="DM5" s="828"/>
      <c r="DN5" s="828"/>
      <c r="DO5" s="828"/>
      <c r="DP5" s="829"/>
      <c r="DQ5" s="797" t="s">
        <v>394</v>
      </c>
      <c r="DR5" s="798"/>
      <c r="DS5" s="798"/>
      <c r="DT5" s="798"/>
      <c r="DU5" s="799"/>
      <c r="DV5" s="797" t="s">
        <v>385</v>
      </c>
      <c r="DW5" s="798"/>
      <c r="DX5" s="798"/>
      <c r="DY5" s="798"/>
      <c r="DZ5" s="804"/>
      <c r="EA5" s="237"/>
    </row>
    <row r="6" spans="1:131" s="238" customFormat="1" ht="26.25" customHeight="1" thickBot="1" x14ac:dyDescent="0.25">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35"/>
      <c r="BA6" s="235"/>
      <c r="BB6" s="235"/>
      <c r="BC6" s="235"/>
      <c r="BD6" s="235"/>
      <c r="BE6" s="236"/>
      <c r="BF6" s="236"/>
      <c r="BG6" s="236"/>
      <c r="BH6" s="236"/>
      <c r="BI6" s="236"/>
      <c r="BJ6" s="236"/>
      <c r="BK6" s="236"/>
      <c r="BL6" s="236"/>
      <c r="BM6" s="236"/>
      <c r="BN6" s="236"/>
      <c r="BO6" s="236"/>
      <c r="BP6" s="236"/>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7"/>
    </row>
    <row r="7" spans="1:131" s="238" customFormat="1" ht="26.25" customHeight="1" thickTop="1" x14ac:dyDescent="0.2">
      <c r="A7" s="239">
        <v>1</v>
      </c>
      <c r="B7" s="813" t="s">
        <v>395</v>
      </c>
      <c r="C7" s="814"/>
      <c r="D7" s="814"/>
      <c r="E7" s="814"/>
      <c r="F7" s="814"/>
      <c r="G7" s="814"/>
      <c r="H7" s="814"/>
      <c r="I7" s="814"/>
      <c r="J7" s="814"/>
      <c r="K7" s="814"/>
      <c r="L7" s="814"/>
      <c r="M7" s="814"/>
      <c r="N7" s="814"/>
      <c r="O7" s="814"/>
      <c r="P7" s="815"/>
      <c r="Q7" s="816">
        <v>2713</v>
      </c>
      <c r="R7" s="817"/>
      <c r="S7" s="817"/>
      <c r="T7" s="817"/>
      <c r="U7" s="817"/>
      <c r="V7" s="817">
        <v>2557</v>
      </c>
      <c r="W7" s="817"/>
      <c r="X7" s="817"/>
      <c r="Y7" s="817"/>
      <c r="Z7" s="817"/>
      <c r="AA7" s="817">
        <v>156</v>
      </c>
      <c r="AB7" s="817"/>
      <c r="AC7" s="817"/>
      <c r="AD7" s="817"/>
      <c r="AE7" s="818"/>
      <c r="AF7" s="819">
        <v>140</v>
      </c>
      <c r="AG7" s="820"/>
      <c r="AH7" s="820"/>
      <c r="AI7" s="820"/>
      <c r="AJ7" s="821"/>
      <c r="AK7" s="822">
        <v>3</v>
      </c>
      <c r="AL7" s="823"/>
      <c r="AM7" s="823"/>
      <c r="AN7" s="823"/>
      <c r="AO7" s="823"/>
      <c r="AP7" s="823">
        <v>2303</v>
      </c>
      <c r="AQ7" s="823"/>
      <c r="AR7" s="823"/>
      <c r="AS7" s="823"/>
      <c r="AT7" s="823"/>
      <c r="AU7" s="824"/>
      <c r="AV7" s="824"/>
      <c r="AW7" s="824"/>
      <c r="AX7" s="824"/>
      <c r="AY7" s="825"/>
      <c r="AZ7" s="235"/>
      <c r="BA7" s="235"/>
      <c r="BB7" s="235"/>
      <c r="BC7" s="235"/>
      <c r="BD7" s="235"/>
      <c r="BE7" s="236"/>
      <c r="BF7" s="236"/>
      <c r="BG7" s="236"/>
      <c r="BH7" s="236"/>
      <c r="BI7" s="236"/>
      <c r="BJ7" s="236"/>
      <c r="BK7" s="236"/>
      <c r="BL7" s="236"/>
      <c r="BM7" s="236"/>
      <c r="BN7" s="236"/>
      <c r="BO7" s="236"/>
      <c r="BP7" s="236"/>
      <c r="BQ7" s="239">
        <v>1</v>
      </c>
      <c r="BR7" s="240"/>
      <c r="BS7" s="810" t="s">
        <v>604</v>
      </c>
      <c r="BT7" s="811"/>
      <c r="BU7" s="811"/>
      <c r="BV7" s="811"/>
      <c r="BW7" s="811"/>
      <c r="BX7" s="811"/>
      <c r="BY7" s="811"/>
      <c r="BZ7" s="811"/>
      <c r="CA7" s="811"/>
      <c r="CB7" s="811"/>
      <c r="CC7" s="811"/>
      <c r="CD7" s="811"/>
      <c r="CE7" s="811"/>
      <c r="CF7" s="811"/>
      <c r="CG7" s="826"/>
      <c r="CH7" s="807">
        <v>16</v>
      </c>
      <c r="CI7" s="808"/>
      <c r="CJ7" s="808"/>
      <c r="CK7" s="808"/>
      <c r="CL7" s="809"/>
      <c r="CM7" s="807">
        <v>13</v>
      </c>
      <c r="CN7" s="808"/>
      <c r="CO7" s="808"/>
      <c r="CP7" s="808"/>
      <c r="CQ7" s="809"/>
      <c r="CR7" s="807">
        <v>72</v>
      </c>
      <c r="CS7" s="808"/>
      <c r="CT7" s="808"/>
      <c r="CU7" s="808"/>
      <c r="CV7" s="809"/>
      <c r="CW7" s="807">
        <v>14</v>
      </c>
      <c r="CX7" s="808"/>
      <c r="CY7" s="808"/>
      <c r="CZ7" s="808"/>
      <c r="DA7" s="809"/>
      <c r="DB7" s="807" t="s">
        <v>526</v>
      </c>
      <c r="DC7" s="808"/>
      <c r="DD7" s="808"/>
      <c r="DE7" s="808"/>
      <c r="DF7" s="809"/>
      <c r="DG7" s="807" t="s">
        <v>526</v>
      </c>
      <c r="DH7" s="808"/>
      <c r="DI7" s="808"/>
      <c r="DJ7" s="808"/>
      <c r="DK7" s="809"/>
      <c r="DL7" s="807" t="s">
        <v>526</v>
      </c>
      <c r="DM7" s="808"/>
      <c r="DN7" s="808"/>
      <c r="DO7" s="808"/>
      <c r="DP7" s="809"/>
      <c r="DQ7" s="807" t="s">
        <v>526</v>
      </c>
      <c r="DR7" s="808"/>
      <c r="DS7" s="808"/>
      <c r="DT7" s="808"/>
      <c r="DU7" s="809"/>
      <c r="DV7" s="810"/>
      <c r="DW7" s="811"/>
      <c r="DX7" s="811"/>
      <c r="DY7" s="811"/>
      <c r="DZ7" s="812"/>
      <c r="EA7" s="237"/>
    </row>
    <row r="8" spans="1:131" s="238" customFormat="1" ht="26.25" customHeight="1" x14ac:dyDescent="0.2">
      <c r="A8" s="241">
        <v>2</v>
      </c>
      <c r="B8" s="844" t="s">
        <v>396</v>
      </c>
      <c r="C8" s="845"/>
      <c r="D8" s="845"/>
      <c r="E8" s="845"/>
      <c r="F8" s="845"/>
      <c r="G8" s="845"/>
      <c r="H8" s="845"/>
      <c r="I8" s="845"/>
      <c r="J8" s="845"/>
      <c r="K8" s="845"/>
      <c r="L8" s="845"/>
      <c r="M8" s="845"/>
      <c r="N8" s="845"/>
      <c r="O8" s="845"/>
      <c r="P8" s="846"/>
      <c r="Q8" s="847">
        <v>49</v>
      </c>
      <c r="R8" s="848"/>
      <c r="S8" s="848"/>
      <c r="T8" s="848"/>
      <c r="U8" s="848"/>
      <c r="V8" s="848">
        <v>56</v>
      </c>
      <c r="W8" s="848"/>
      <c r="X8" s="848"/>
      <c r="Y8" s="848"/>
      <c r="Z8" s="848"/>
      <c r="AA8" s="848">
        <v>-7</v>
      </c>
      <c r="AB8" s="848"/>
      <c r="AC8" s="848"/>
      <c r="AD8" s="848"/>
      <c r="AE8" s="849"/>
      <c r="AF8" s="850">
        <v>-7</v>
      </c>
      <c r="AG8" s="851"/>
      <c r="AH8" s="851"/>
      <c r="AI8" s="851"/>
      <c r="AJ8" s="852"/>
      <c r="AK8" s="833">
        <v>0</v>
      </c>
      <c r="AL8" s="834"/>
      <c r="AM8" s="834"/>
      <c r="AN8" s="834"/>
      <c r="AO8" s="834"/>
      <c r="AP8" s="834">
        <v>0</v>
      </c>
      <c r="AQ8" s="834"/>
      <c r="AR8" s="834"/>
      <c r="AS8" s="834"/>
      <c r="AT8" s="834"/>
      <c r="AU8" s="835"/>
      <c r="AV8" s="835"/>
      <c r="AW8" s="835"/>
      <c r="AX8" s="835"/>
      <c r="AY8" s="836"/>
      <c r="AZ8" s="235"/>
      <c r="BA8" s="235"/>
      <c r="BB8" s="235"/>
      <c r="BC8" s="235"/>
      <c r="BD8" s="235"/>
      <c r="BE8" s="236"/>
      <c r="BF8" s="236"/>
      <c r="BG8" s="236"/>
      <c r="BH8" s="236"/>
      <c r="BI8" s="236"/>
      <c r="BJ8" s="236"/>
      <c r="BK8" s="236"/>
      <c r="BL8" s="236"/>
      <c r="BM8" s="236"/>
      <c r="BN8" s="236"/>
      <c r="BO8" s="236"/>
      <c r="BP8" s="236"/>
      <c r="BQ8" s="241">
        <v>2</v>
      </c>
      <c r="BR8" s="242"/>
      <c r="BS8" s="837"/>
      <c r="BT8" s="838"/>
      <c r="BU8" s="838"/>
      <c r="BV8" s="838"/>
      <c r="BW8" s="838"/>
      <c r="BX8" s="838"/>
      <c r="BY8" s="838"/>
      <c r="BZ8" s="838"/>
      <c r="CA8" s="838"/>
      <c r="CB8" s="838"/>
      <c r="CC8" s="838"/>
      <c r="CD8" s="838"/>
      <c r="CE8" s="838"/>
      <c r="CF8" s="838"/>
      <c r="CG8" s="839"/>
      <c r="CH8" s="840"/>
      <c r="CI8" s="841"/>
      <c r="CJ8" s="841"/>
      <c r="CK8" s="841"/>
      <c r="CL8" s="842"/>
      <c r="CM8" s="840"/>
      <c r="CN8" s="841"/>
      <c r="CO8" s="841"/>
      <c r="CP8" s="841"/>
      <c r="CQ8" s="842"/>
      <c r="CR8" s="840"/>
      <c r="CS8" s="841"/>
      <c r="CT8" s="841"/>
      <c r="CU8" s="841"/>
      <c r="CV8" s="842"/>
      <c r="CW8" s="840"/>
      <c r="CX8" s="841"/>
      <c r="CY8" s="841"/>
      <c r="CZ8" s="841"/>
      <c r="DA8" s="842"/>
      <c r="DB8" s="840"/>
      <c r="DC8" s="841"/>
      <c r="DD8" s="841"/>
      <c r="DE8" s="841"/>
      <c r="DF8" s="842"/>
      <c r="DG8" s="840"/>
      <c r="DH8" s="841"/>
      <c r="DI8" s="841"/>
      <c r="DJ8" s="841"/>
      <c r="DK8" s="842"/>
      <c r="DL8" s="840"/>
      <c r="DM8" s="841"/>
      <c r="DN8" s="841"/>
      <c r="DO8" s="841"/>
      <c r="DP8" s="842"/>
      <c r="DQ8" s="840"/>
      <c r="DR8" s="841"/>
      <c r="DS8" s="841"/>
      <c r="DT8" s="841"/>
      <c r="DU8" s="842"/>
      <c r="DV8" s="837"/>
      <c r="DW8" s="838"/>
      <c r="DX8" s="838"/>
      <c r="DY8" s="838"/>
      <c r="DZ8" s="843"/>
      <c r="EA8" s="237"/>
    </row>
    <row r="9" spans="1:131" s="238" customFormat="1" ht="26.25" customHeight="1" x14ac:dyDescent="0.2">
      <c r="A9" s="241">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35"/>
      <c r="BA9" s="235"/>
      <c r="BB9" s="235"/>
      <c r="BC9" s="235"/>
      <c r="BD9" s="235"/>
      <c r="BE9" s="236"/>
      <c r="BF9" s="236"/>
      <c r="BG9" s="236"/>
      <c r="BH9" s="236"/>
      <c r="BI9" s="236"/>
      <c r="BJ9" s="236"/>
      <c r="BK9" s="236"/>
      <c r="BL9" s="236"/>
      <c r="BM9" s="236"/>
      <c r="BN9" s="236"/>
      <c r="BO9" s="236"/>
      <c r="BP9" s="236"/>
      <c r="BQ9" s="241">
        <v>3</v>
      </c>
      <c r="BR9" s="242"/>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7"/>
    </row>
    <row r="10" spans="1:131" s="238" customFormat="1" ht="26.25" customHeight="1" x14ac:dyDescent="0.2">
      <c r="A10" s="241">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35"/>
      <c r="BA10" s="235"/>
      <c r="BB10" s="235"/>
      <c r="BC10" s="235"/>
      <c r="BD10" s="235"/>
      <c r="BE10" s="236"/>
      <c r="BF10" s="236"/>
      <c r="BG10" s="236"/>
      <c r="BH10" s="236"/>
      <c r="BI10" s="236"/>
      <c r="BJ10" s="236"/>
      <c r="BK10" s="236"/>
      <c r="BL10" s="236"/>
      <c r="BM10" s="236"/>
      <c r="BN10" s="236"/>
      <c r="BO10" s="236"/>
      <c r="BP10" s="236"/>
      <c r="BQ10" s="241">
        <v>4</v>
      </c>
      <c r="BR10" s="242"/>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7"/>
    </row>
    <row r="11" spans="1:131" s="238" customFormat="1" ht="26.25" customHeight="1" x14ac:dyDescent="0.2">
      <c r="A11" s="241">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35"/>
      <c r="BA11" s="235"/>
      <c r="BB11" s="235"/>
      <c r="BC11" s="235"/>
      <c r="BD11" s="235"/>
      <c r="BE11" s="236"/>
      <c r="BF11" s="236"/>
      <c r="BG11" s="236"/>
      <c r="BH11" s="236"/>
      <c r="BI11" s="236"/>
      <c r="BJ11" s="236"/>
      <c r="BK11" s="236"/>
      <c r="BL11" s="236"/>
      <c r="BM11" s="236"/>
      <c r="BN11" s="236"/>
      <c r="BO11" s="236"/>
      <c r="BP11" s="236"/>
      <c r="BQ11" s="241">
        <v>5</v>
      </c>
      <c r="BR11" s="242"/>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7"/>
    </row>
    <row r="12" spans="1:131" s="238" customFormat="1" ht="26.25" customHeight="1" x14ac:dyDescent="0.2">
      <c r="A12" s="241">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35"/>
      <c r="BA12" s="235"/>
      <c r="BB12" s="235"/>
      <c r="BC12" s="235"/>
      <c r="BD12" s="235"/>
      <c r="BE12" s="236"/>
      <c r="BF12" s="236"/>
      <c r="BG12" s="236"/>
      <c r="BH12" s="236"/>
      <c r="BI12" s="236"/>
      <c r="BJ12" s="236"/>
      <c r="BK12" s="236"/>
      <c r="BL12" s="236"/>
      <c r="BM12" s="236"/>
      <c r="BN12" s="236"/>
      <c r="BO12" s="236"/>
      <c r="BP12" s="236"/>
      <c r="BQ12" s="241">
        <v>6</v>
      </c>
      <c r="BR12" s="242"/>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7"/>
    </row>
    <row r="13" spans="1:131" s="238" customFormat="1" ht="26.25" customHeight="1" x14ac:dyDescent="0.2">
      <c r="A13" s="241">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35"/>
      <c r="BA13" s="235"/>
      <c r="BB13" s="235"/>
      <c r="BC13" s="235"/>
      <c r="BD13" s="235"/>
      <c r="BE13" s="236"/>
      <c r="BF13" s="236"/>
      <c r="BG13" s="236"/>
      <c r="BH13" s="236"/>
      <c r="BI13" s="236"/>
      <c r="BJ13" s="236"/>
      <c r="BK13" s="236"/>
      <c r="BL13" s="236"/>
      <c r="BM13" s="236"/>
      <c r="BN13" s="236"/>
      <c r="BO13" s="236"/>
      <c r="BP13" s="236"/>
      <c r="BQ13" s="241">
        <v>7</v>
      </c>
      <c r="BR13" s="242"/>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7"/>
    </row>
    <row r="14" spans="1:131" s="238" customFormat="1" ht="26.25" customHeight="1" x14ac:dyDescent="0.2">
      <c r="A14" s="241">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35"/>
      <c r="BA14" s="235"/>
      <c r="BB14" s="235"/>
      <c r="BC14" s="235"/>
      <c r="BD14" s="235"/>
      <c r="BE14" s="236"/>
      <c r="BF14" s="236"/>
      <c r="BG14" s="236"/>
      <c r="BH14" s="236"/>
      <c r="BI14" s="236"/>
      <c r="BJ14" s="236"/>
      <c r="BK14" s="236"/>
      <c r="BL14" s="236"/>
      <c r="BM14" s="236"/>
      <c r="BN14" s="236"/>
      <c r="BO14" s="236"/>
      <c r="BP14" s="236"/>
      <c r="BQ14" s="241">
        <v>8</v>
      </c>
      <c r="BR14" s="242"/>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7"/>
    </row>
    <row r="15" spans="1:131" s="238" customFormat="1" ht="26.25" customHeight="1" x14ac:dyDescent="0.2">
      <c r="A15" s="241">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35"/>
      <c r="BA15" s="235"/>
      <c r="BB15" s="235"/>
      <c r="BC15" s="235"/>
      <c r="BD15" s="235"/>
      <c r="BE15" s="236"/>
      <c r="BF15" s="236"/>
      <c r="BG15" s="236"/>
      <c r="BH15" s="236"/>
      <c r="BI15" s="236"/>
      <c r="BJ15" s="236"/>
      <c r="BK15" s="236"/>
      <c r="BL15" s="236"/>
      <c r="BM15" s="236"/>
      <c r="BN15" s="236"/>
      <c r="BO15" s="236"/>
      <c r="BP15" s="236"/>
      <c r="BQ15" s="241">
        <v>9</v>
      </c>
      <c r="BR15" s="242"/>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7"/>
    </row>
    <row r="16" spans="1:131" s="238" customFormat="1" ht="26.25" customHeight="1" x14ac:dyDescent="0.2">
      <c r="A16" s="241">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35"/>
      <c r="BA16" s="235"/>
      <c r="BB16" s="235"/>
      <c r="BC16" s="235"/>
      <c r="BD16" s="235"/>
      <c r="BE16" s="236"/>
      <c r="BF16" s="236"/>
      <c r="BG16" s="236"/>
      <c r="BH16" s="236"/>
      <c r="BI16" s="236"/>
      <c r="BJ16" s="236"/>
      <c r="BK16" s="236"/>
      <c r="BL16" s="236"/>
      <c r="BM16" s="236"/>
      <c r="BN16" s="236"/>
      <c r="BO16" s="236"/>
      <c r="BP16" s="236"/>
      <c r="BQ16" s="241">
        <v>10</v>
      </c>
      <c r="BR16" s="242"/>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7"/>
    </row>
    <row r="17" spans="1:131" s="238" customFormat="1" ht="26.25" customHeight="1" x14ac:dyDescent="0.2">
      <c r="A17" s="241">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35"/>
      <c r="BA17" s="235"/>
      <c r="BB17" s="235"/>
      <c r="BC17" s="235"/>
      <c r="BD17" s="235"/>
      <c r="BE17" s="236"/>
      <c r="BF17" s="236"/>
      <c r="BG17" s="236"/>
      <c r="BH17" s="236"/>
      <c r="BI17" s="236"/>
      <c r="BJ17" s="236"/>
      <c r="BK17" s="236"/>
      <c r="BL17" s="236"/>
      <c r="BM17" s="236"/>
      <c r="BN17" s="236"/>
      <c r="BO17" s="236"/>
      <c r="BP17" s="236"/>
      <c r="BQ17" s="241">
        <v>11</v>
      </c>
      <c r="BR17" s="242"/>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7"/>
    </row>
    <row r="18" spans="1:131" s="238" customFormat="1" ht="26.25" customHeight="1" x14ac:dyDescent="0.2">
      <c r="A18" s="241">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35"/>
      <c r="BA18" s="235"/>
      <c r="BB18" s="235"/>
      <c r="BC18" s="235"/>
      <c r="BD18" s="235"/>
      <c r="BE18" s="236"/>
      <c r="BF18" s="236"/>
      <c r="BG18" s="236"/>
      <c r="BH18" s="236"/>
      <c r="BI18" s="236"/>
      <c r="BJ18" s="236"/>
      <c r="BK18" s="236"/>
      <c r="BL18" s="236"/>
      <c r="BM18" s="236"/>
      <c r="BN18" s="236"/>
      <c r="BO18" s="236"/>
      <c r="BP18" s="236"/>
      <c r="BQ18" s="241">
        <v>12</v>
      </c>
      <c r="BR18" s="242"/>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7"/>
    </row>
    <row r="19" spans="1:131" s="238" customFormat="1" ht="26.25" customHeight="1" x14ac:dyDescent="0.2">
      <c r="A19" s="241">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35"/>
      <c r="BA19" s="235"/>
      <c r="BB19" s="235"/>
      <c r="BC19" s="235"/>
      <c r="BD19" s="235"/>
      <c r="BE19" s="236"/>
      <c r="BF19" s="236"/>
      <c r="BG19" s="236"/>
      <c r="BH19" s="236"/>
      <c r="BI19" s="236"/>
      <c r="BJ19" s="236"/>
      <c r="BK19" s="236"/>
      <c r="BL19" s="236"/>
      <c r="BM19" s="236"/>
      <c r="BN19" s="236"/>
      <c r="BO19" s="236"/>
      <c r="BP19" s="236"/>
      <c r="BQ19" s="241">
        <v>13</v>
      </c>
      <c r="BR19" s="242"/>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7"/>
    </row>
    <row r="20" spans="1:131" s="238" customFormat="1" ht="26.25" customHeight="1" x14ac:dyDescent="0.2">
      <c r="A20" s="241">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35"/>
      <c r="BA20" s="235"/>
      <c r="BB20" s="235"/>
      <c r="BC20" s="235"/>
      <c r="BD20" s="235"/>
      <c r="BE20" s="236"/>
      <c r="BF20" s="236"/>
      <c r="BG20" s="236"/>
      <c r="BH20" s="236"/>
      <c r="BI20" s="236"/>
      <c r="BJ20" s="236"/>
      <c r="BK20" s="236"/>
      <c r="BL20" s="236"/>
      <c r="BM20" s="236"/>
      <c r="BN20" s="236"/>
      <c r="BO20" s="236"/>
      <c r="BP20" s="236"/>
      <c r="BQ20" s="241">
        <v>14</v>
      </c>
      <c r="BR20" s="242"/>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7"/>
    </row>
    <row r="21" spans="1:131" s="238" customFormat="1" ht="26.25" customHeight="1" thickBot="1" x14ac:dyDescent="0.25">
      <c r="A21" s="241">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35"/>
      <c r="BA21" s="235"/>
      <c r="BB21" s="235"/>
      <c r="BC21" s="235"/>
      <c r="BD21" s="235"/>
      <c r="BE21" s="236"/>
      <c r="BF21" s="236"/>
      <c r="BG21" s="236"/>
      <c r="BH21" s="236"/>
      <c r="BI21" s="236"/>
      <c r="BJ21" s="236"/>
      <c r="BK21" s="236"/>
      <c r="BL21" s="236"/>
      <c r="BM21" s="236"/>
      <c r="BN21" s="236"/>
      <c r="BO21" s="236"/>
      <c r="BP21" s="236"/>
      <c r="BQ21" s="241">
        <v>15</v>
      </c>
      <c r="BR21" s="242"/>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7"/>
    </row>
    <row r="22" spans="1:131" s="238" customFormat="1" ht="26.25" customHeight="1" x14ac:dyDescent="0.2">
      <c r="A22" s="241">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397</v>
      </c>
      <c r="BA22" s="870"/>
      <c r="BB22" s="870"/>
      <c r="BC22" s="870"/>
      <c r="BD22" s="871"/>
      <c r="BE22" s="236"/>
      <c r="BF22" s="236"/>
      <c r="BG22" s="236"/>
      <c r="BH22" s="236"/>
      <c r="BI22" s="236"/>
      <c r="BJ22" s="236"/>
      <c r="BK22" s="236"/>
      <c r="BL22" s="236"/>
      <c r="BM22" s="236"/>
      <c r="BN22" s="236"/>
      <c r="BO22" s="236"/>
      <c r="BP22" s="236"/>
      <c r="BQ22" s="241">
        <v>16</v>
      </c>
      <c r="BR22" s="242"/>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7"/>
    </row>
    <row r="23" spans="1:131" s="238" customFormat="1" ht="26.25" customHeight="1" thickBot="1" x14ac:dyDescent="0.25">
      <c r="A23" s="243" t="s">
        <v>398</v>
      </c>
      <c r="B23" s="853" t="s">
        <v>399</v>
      </c>
      <c r="C23" s="854"/>
      <c r="D23" s="854"/>
      <c r="E23" s="854"/>
      <c r="F23" s="854"/>
      <c r="G23" s="854"/>
      <c r="H23" s="854"/>
      <c r="I23" s="854"/>
      <c r="J23" s="854"/>
      <c r="K23" s="854"/>
      <c r="L23" s="854"/>
      <c r="M23" s="854"/>
      <c r="N23" s="854"/>
      <c r="O23" s="854"/>
      <c r="P23" s="855"/>
      <c r="Q23" s="856">
        <v>2762</v>
      </c>
      <c r="R23" s="857"/>
      <c r="S23" s="857"/>
      <c r="T23" s="857"/>
      <c r="U23" s="857"/>
      <c r="V23" s="857">
        <v>2613</v>
      </c>
      <c r="W23" s="857"/>
      <c r="X23" s="857"/>
      <c r="Y23" s="857"/>
      <c r="Z23" s="857"/>
      <c r="AA23" s="857">
        <v>149</v>
      </c>
      <c r="AB23" s="857"/>
      <c r="AC23" s="857"/>
      <c r="AD23" s="857"/>
      <c r="AE23" s="858"/>
      <c r="AF23" s="859">
        <v>133</v>
      </c>
      <c r="AG23" s="857"/>
      <c r="AH23" s="857"/>
      <c r="AI23" s="857"/>
      <c r="AJ23" s="860"/>
      <c r="AK23" s="861"/>
      <c r="AL23" s="862"/>
      <c r="AM23" s="862"/>
      <c r="AN23" s="862"/>
      <c r="AO23" s="862"/>
      <c r="AP23" s="857">
        <v>2303</v>
      </c>
      <c r="AQ23" s="857"/>
      <c r="AR23" s="857"/>
      <c r="AS23" s="857"/>
      <c r="AT23" s="857"/>
      <c r="AU23" s="873"/>
      <c r="AV23" s="873"/>
      <c r="AW23" s="873"/>
      <c r="AX23" s="873"/>
      <c r="AY23" s="874"/>
      <c r="AZ23" s="875" t="s">
        <v>400</v>
      </c>
      <c r="BA23" s="876"/>
      <c r="BB23" s="876"/>
      <c r="BC23" s="876"/>
      <c r="BD23" s="877"/>
      <c r="BE23" s="236"/>
      <c r="BF23" s="236"/>
      <c r="BG23" s="236"/>
      <c r="BH23" s="236"/>
      <c r="BI23" s="236"/>
      <c r="BJ23" s="236"/>
      <c r="BK23" s="236"/>
      <c r="BL23" s="236"/>
      <c r="BM23" s="236"/>
      <c r="BN23" s="236"/>
      <c r="BO23" s="236"/>
      <c r="BP23" s="236"/>
      <c r="BQ23" s="241">
        <v>17</v>
      </c>
      <c r="BR23" s="242"/>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7"/>
    </row>
    <row r="24" spans="1:131" s="238" customFormat="1" ht="26.25" customHeight="1" x14ac:dyDescent="0.2">
      <c r="A24" s="872" t="s">
        <v>401</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35"/>
      <c r="BA24" s="235"/>
      <c r="BB24" s="235"/>
      <c r="BC24" s="235"/>
      <c r="BD24" s="235"/>
      <c r="BE24" s="236"/>
      <c r="BF24" s="236"/>
      <c r="BG24" s="236"/>
      <c r="BH24" s="236"/>
      <c r="BI24" s="236"/>
      <c r="BJ24" s="236"/>
      <c r="BK24" s="236"/>
      <c r="BL24" s="236"/>
      <c r="BM24" s="236"/>
      <c r="BN24" s="236"/>
      <c r="BO24" s="236"/>
      <c r="BP24" s="236"/>
      <c r="BQ24" s="241">
        <v>18</v>
      </c>
      <c r="BR24" s="242"/>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7"/>
    </row>
    <row r="25" spans="1:131" ht="26.25" customHeight="1" thickBot="1" x14ac:dyDescent="0.25">
      <c r="A25" s="789" t="s">
        <v>402</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35"/>
      <c r="BK25" s="235"/>
      <c r="BL25" s="235"/>
      <c r="BM25" s="235"/>
      <c r="BN25" s="235"/>
      <c r="BO25" s="244"/>
      <c r="BP25" s="244"/>
      <c r="BQ25" s="241">
        <v>19</v>
      </c>
      <c r="BR25" s="242"/>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33"/>
    </row>
    <row r="26" spans="1:131" ht="26.25" customHeight="1" x14ac:dyDescent="0.2">
      <c r="A26" s="791" t="s">
        <v>378</v>
      </c>
      <c r="B26" s="792"/>
      <c r="C26" s="792"/>
      <c r="D26" s="792"/>
      <c r="E26" s="792"/>
      <c r="F26" s="792"/>
      <c r="G26" s="792"/>
      <c r="H26" s="792"/>
      <c r="I26" s="792"/>
      <c r="J26" s="792"/>
      <c r="K26" s="792"/>
      <c r="L26" s="792"/>
      <c r="M26" s="792"/>
      <c r="N26" s="792"/>
      <c r="O26" s="792"/>
      <c r="P26" s="793"/>
      <c r="Q26" s="797" t="s">
        <v>403</v>
      </c>
      <c r="R26" s="798"/>
      <c r="S26" s="798"/>
      <c r="T26" s="798"/>
      <c r="U26" s="799"/>
      <c r="V26" s="797" t="s">
        <v>404</v>
      </c>
      <c r="W26" s="798"/>
      <c r="X26" s="798"/>
      <c r="Y26" s="798"/>
      <c r="Z26" s="799"/>
      <c r="AA26" s="797" t="s">
        <v>405</v>
      </c>
      <c r="AB26" s="798"/>
      <c r="AC26" s="798"/>
      <c r="AD26" s="798"/>
      <c r="AE26" s="798"/>
      <c r="AF26" s="878" t="s">
        <v>406</v>
      </c>
      <c r="AG26" s="879"/>
      <c r="AH26" s="879"/>
      <c r="AI26" s="879"/>
      <c r="AJ26" s="880"/>
      <c r="AK26" s="798" t="s">
        <v>407</v>
      </c>
      <c r="AL26" s="798"/>
      <c r="AM26" s="798"/>
      <c r="AN26" s="798"/>
      <c r="AO26" s="799"/>
      <c r="AP26" s="797" t="s">
        <v>408</v>
      </c>
      <c r="AQ26" s="798"/>
      <c r="AR26" s="798"/>
      <c r="AS26" s="798"/>
      <c r="AT26" s="799"/>
      <c r="AU26" s="797" t="s">
        <v>409</v>
      </c>
      <c r="AV26" s="798"/>
      <c r="AW26" s="798"/>
      <c r="AX26" s="798"/>
      <c r="AY26" s="799"/>
      <c r="AZ26" s="797" t="s">
        <v>410</v>
      </c>
      <c r="BA26" s="798"/>
      <c r="BB26" s="798"/>
      <c r="BC26" s="798"/>
      <c r="BD26" s="799"/>
      <c r="BE26" s="797" t="s">
        <v>385</v>
      </c>
      <c r="BF26" s="798"/>
      <c r="BG26" s="798"/>
      <c r="BH26" s="798"/>
      <c r="BI26" s="804"/>
      <c r="BJ26" s="235"/>
      <c r="BK26" s="235"/>
      <c r="BL26" s="235"/>
      <c r="BM26" s="235"/>
      <c r="BN26" s="235"/>
      <c r="BO26" s="244"/>
      <c r="BP26" s="244"/>
      <c r="BQ26" s="241">
        <v>20</v>
      </c>
      <c r="BR26" s="242"/>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33"/>
    </row>
    <row r="27" spans="1:131" ht="26.25" customHeight="1" thickBot="1" x14ac:dyDescent="0.25">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35"/>
      <c r="BK27" s="235"/>
      <c r="BL27" s="235"/>
      <c r="BM27" s="235"/>
      <c r="BN27" s="235"/>
      <c r="BO27" s="244"/>
      <c r="BP27" s="244"/>
      <c r="BQ27" s="241">
        <v>21</v>
      </c>
      <c r="BR27" s="242"/>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33"/>
    </row>
    <row r="28" spans="1:131" ht="26.25" customHeight="1" thickTop="1" x14ac:dyDescent="0.2">
      <c r="A28" s="245">
        <v>1</v>
      </c>
      <c r="B28" s="813" t="s">
        <v>411</v>
      </c>
      <c r="C28" s="814"/>
      <c r="D28" s="814"/>
      <c r="E28" s="814"/>
      <c r="F28" s="814"/>
      <c r="G28" s="814"/>
      <c r="H28" s="814"/>
      <c r="I28" s="814"/>
      <c r="J28" s="814"/>
      <c r="K28" s="814"/>
      <c r="L28" s="814"/>
      <c r="M28" s="814"/>
      <c r="N28" s="814"/>
      <c r="O28" s="814"/>
      <c r="P28" s="815"/>
      <c r="Q28" s="886">
        <v>248</v>
      </c>
      <c r="R28" s="887"/>
      <c r="S28" s="887"/>
      <c r="T28" s="887"/>
      <c r="U28" s="887"/>
      <c r="V28" s="887">
        <v>243</v>
      </c>
      <c r="W28" s="887"/>
      <c r="X28" s="887"/>
      <c r="Y28" s="887"/>
      <c r="Z28" s="887"/>
      <c r="AA28" s="887">
        <v>5</v>
      </c>
      <c r="AB28" s="887"/>
      <c r="AC28" s="887"/>
      <c r="AD28" s="887"/>
      <c r="AE28" s="888"/>
      <c r="AF28" s="889">
        <v>5</v>
      </c>
      <c r="AG28" s="887"/>
      <c r="AH28" s="887"/>
      <c r="AI28" s="887"/>
      <c r="AJ28" s="890"/>
      <c r="AK28" s="891">
        <v>32</v>
      </c>
      <c r="AL28" s="892"/>
      <c r="AM28" s="892"/>
      <c r="AN28" s="892"/>
      <c r="AO28" s="892"/>
      <c r="AP28" s="892">
        <v>0</v>
      </c>
      <c r="AQ28" s="892"/>
      <c r="AR28" s="892"/>
      <c r="AS28" s="892"/>
      <c r="AT28" s="892"/>
      <c r="AU28" s="892">
        <v>0</v>
      </c>
      <c r="AV28" s="892"/>
      <c r="AW28" s="892"/>
      <c r="AX28" s="892"/>
      <c r="AY28" s="892"/>
      <c r="AZ28" s="893">
        <v>0</v>
      </c>
      <c r="BA28" s="893"/>
      <c r="BB28" s="893"/>
      <c r="BC28" s="893"/>
      <c r="BD28" s="893"/>
      <c r="BE28" s="884"/>
      <c r="BF28" s="884"/>
      <c r="BG28" s="884"/>
      <c r="BH28" s="884"/>
      <c r="BI28" s="885"/>
      <c r="BJ28" s="235"/>
      <c r="BK28" s="235"/>
      <c r="BL28" s="235"/>
      <c r="BM28" s="235"/>
      <c r="BN28" s="235"/>
      <c r="BO28" s="244"/>
      <c r="BP28" s="244"/>
      <c r="BQ28" s="241">
        <v>22</v>
      </c>
      <c r="BR28" s="242"/>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33"/>
    </row>
    <row r="29" spans="1:131" ht="26.25" customHeight="1" x14ac:dyDescent="0.2">
      <c r="A29" s="245">
        <v>2</v>
      </c>
      <c r="B29" s="844" t="s">
        <v>412</v>
      </c>
      <c r="C29" s="845"/>
      <c r="D29" s="845"/>
      <c r="E29" s="845"/>
      <c r="F29" s="845"/>
      <c r="G29" s="845"/>
      <c r="H29" s="845"/>
      <c r="I29" s="845"/>
      <c r="J29" s="845"/>
      <c r="K29" s="845"/>
      <c r="L29" s="845"/>
      <c r="M29" s="845"/>
      <c r="N29" s="845"/>
      <c r="O29" s="845"/>
      <c r="P29" s="846"/>
      <c r="Q29" s="847">
        <v>290</v>
      </c>
      <c r="R29" s="848"/>
      <c r="S29" s="848"/>
      <c r="T29" s="848"/>
      <c r="U29" s="848"/>
      <c r="V29" s="848">
        <v>268</v>
      </c>
      <c r="W29" s="848"/>
      <c r="X29" s="848"/>
      <c r="Y29" s="848"/>
      <c r="Z29" s="848"/>
      <c r="AA29" s="848">
        <v>22</v>
      </c>
      <c r="AB29" s="848"/>
      <c r="AC29" s="848"/>
      <c r="AD29" s="848"/>
      <c r="AE29" s="849"/>
      <c r="AF29" s="850">
        <v>22</v>
      </c>
      <c r="AG29" s="851"/>
      <c r="AH29" s="851"/>
      <c r="AI29" s="851"/>
      <c r="AJ29" s="852"/>
      <c r="AK29" s="898">
        <v>52</v>
      </c>
      <c r="AL29" s="894"/>
      <c r="AM29" s="894"/>
      <c r="AN29" s="894"/>
      <c r="AO29" s="894"/>
      <c r="AP29" s="894">
        <v>0</v>
      </c>
      <c r="AQ29" s="894"/>
      <c r="AR29" s="894"/>
      <c r="AS29" s="894"/>
      <c r="AT29" s="894"/>
      <c r="AU29" s="894">
        <v>0</v>
      </c>
      <c r="AV29" s="894"/>
      <c r="AW29" s="894"/>
      <c r="AX29" s="894"/>
      <c r="AY29" s="894"/>
      <c r="AZ29" s="895">
        <v>0</v>
      </c>
      <c r="BA29" s="895"/>
      <c r="BB29" s="895"/>
      <c r="BC29" s="895"/>
      <c r="BD29" s="895"/>
      <c r="BE29" s="896"/>
      <c r="BF29" s="896"/>
      <c r="BG29" s="896"/>
      <c r="BH29" s="896"/>
      <c r="BI29" s="897"/>
      <c r="BJ29" s="235"/>
      <c r="BK29" s="235"/>
      <c r="BL29" s="235"/>
      <c r="BM29" s="235"/>
      <c r="BN29" s="235"/>
      <c r="BO29" s="244"/>
      <c r="BP29" s="244"/>
      <c r="BQ29" s="241">
        <v>23</v>
      </c>
      <c r="BR29" s="242"/>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33"/>
    </row>
    <row r="30" spans="1:131" ht="26.25" customHeight="1" x14ac:dyDescent="0.2">
      <c r="A30" s="245">
        <v>3</v>
      </c>
      <c r="B30" s="844" t="s">
        <v>413</v>
      </c>
      <c r="C30" s="845"/>
      <c r="D30" s="845"/>
      <c r="E30" s="845"/>
      <c r="F30" s="845"/>
      <c r="G30" s="845"/>
      <c r="H30" s="845"/>
      <c r="I30" s="845"/>
      <c r="J30" s="845"/>
      <c r="K30" s="845"/>
      <c r="L30" s="845"/>
      <c r="M30" s="845"/>
      <c r="N30" s="845"/>
      <c r="O30" s="845"/>
      <c r="P30" s="846"/>
      <c r="Q30" s="847">
        <v>32</v>
      </c>
      <c r="R30" s="848"/>
      <c r="S30" s="848"/>
      <c r="T30" s="848"/>
      <c r="U30" s="848"/>
      <c r="V30" s="848">
        <v>31</v>
      </c>
      <c r="W30" s="848"/>
      <c r="X30" s="848"/>
      <c r="Y30" s="848"/>
      <c r="Z30" s="848"/>
      <c r="AA30" s="848">
        <v>1</v>
      </c>
      <c r="AB30" s="848"/>
      <c r="AC30" s="848"/>
      <c r="AD30" s="848"/>
      <c r="AE30" s="849"/>
      <c r="AF30" s="850">
        <v>1</v>
      </c>
      <c r="AG30" s="851"/>
      <c r="AH30" s="851"/>
      <c r="AI30" s="851"/>
      <c r="AJ30" s="852"/>
      <c r="AK30" s="898">
        <v>15</v>
      </c>
      <c r="AL30" s="894"/>
      <c r="AM30" s="894"/>
      <c r="AN30" s="894"/>
      <c r="AO30" s="894"/>
      <c r="AP30" s="894">
        <v>0</v>
      </c>
      <c r="AQ30" s="894"/>
      <c r="AR30" s="894"/>
      <c r="AS30" s="894"/>
      <c r="AT30" s="894"/>
      <c r="AU30" s="894">
        <v>0</v>
      </c>
      <c r="AV30" s="894"/>
      <c r="AW30" s="894"/>
      <c r="AX30" s="894"/>
      <c r="AY30" s="894"/>
      <c r="AZ30" s="895">
        <v>0</v>
      </c>
      <c r="BA30" s="895"/>
      <c r="BB30" s="895"/>
      <c r="BC30" s="895"/>
      <c r="BD30" s="895"/>
      <c r="BE30" s="896"/>
      <c r="BF30" s="896"/>
      <c r="BG30" s="896"/>
      <c r="BH30" s="896"/>
      <c r="BI30" s="897"/>
      <c r="BJ30" s="235"/>
      <c r="BK30" s="235"/>
      <c r="BL30" s="235"/>
      <c r="BM30" s="235"/>
      <c r="BN30" s="235"/>
      <c r="BO30" s="244"/>
      <c r="BP30" s="244"/>
      <c r="BQ30" s="241">
        <v>24</v>
      </c>
      <c r="BR30" s="242"/>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33"/>
    </row>
    <row r="31" spans="1:131" ht="26.25" customHeight="1" x14ac:dyDescent="0.2">
      <c r="A31" s="245">
        <v>4</v>
      </c>
      <c r="B31" s="844" t="s">
        <v>414</v>
      </c>
      <c r="C31" s="845"/>
      <c r="D31" s="845"/>
      <c r="E31" s="845"/>
      <c r="F31" s="845"/>
      <c r="G31" s="845"/>
      <c r="H31" s="845"/>
      <c r="I31" s="845"/>
      <c r="J31" s="845"/>
      <c r="K31" s="845"/>
      <c r="L31" s="845"/>
      <c r="M31" s="845"/>
      <c r="N31" s="845"/>
      <c r="O31" s="845"/>
      <c r="P31" s="846"/>
      <c r="Q31" s="847">
        <v>31</v>
      </c>
      <c r="R31" s="848"/>
      <c r="S31" s="848"/>
      <c r="T31" s="848"/>
      <c r="U31" s="848"/>
      <c r="V31" s="848">
        <v>31</v>
      </c>
      <c r="W31" s="848"/>
      <c r="X31" s="848"/>
      <c r="Y31" s="848"/>
      <c r="Z31" s="848"/>
      <c r="AA31" s="848">
        <v>0</v>
      </c>
      <c r="AB31" s="848"/>
      <c r="AC31" s="848"/>
      <c r="AD31" s="848"/>
      <c r="AE31" s="849"/>
      <c r="AF31" s="850">
        <v>0</v>
      </c>
      <c r="AG31" s="851"/>
      <c r="AH31" s="851"/>
      <c r="AI31" s="851"/>
      <c r="AJ31" s="852"/>
      <c r="AK31" s="898">
        <v>6</v>
      </c>
      <c r="AL31" s="894"/>
      <c r="AM31" s="894"/>
      <c r="AN31" s="894"/>
      <c r="AO31" s="894"/>
      <c r="AP31" s="894">
        <v>116</v>
      </c>
      <c r="AQ31" s="894"/>
      <c r="AR31" s="894"/>
      <c r="AS31" s="894"/>
      <c r="AT31" s="894"/>
      <c r="AU31" s="894">
        <v>58</v>
      </c>
      <c r="AV31" s="894"/>
      <c r="AW31" s="894"/>
      <c r="AX31" s="894"/>
      <c r="AY31" s="894"/>
      <c r="AZ31" s="895">
        <v>0</v>
      </c>
      <c r="BA31" s="895"/>
      <c r="BB31" s="895"/>
      <c r="BC31" s="895"/>
      <c r="BD31" s="895"/>
      <c r="BE31" s="896" t="s">
        <v>597</v>
      </c>
      <c r="BF31" s="896"/>
      <c r="BG31" s="896"/>
      <c r="BH31" s="896"/>
      <c r="BI31" s="897"/>
      <c r="BJ31" s="235"/>
      <c r="BK31" s="235"/>
      <c r="BL31" s="235"/>
      <c r="BM31" s="235"/>
      <c r="BN31" s="235"/>
      <c r="BO31" s="244"/>
      <c r="BP31" s="244"/>
      <c r="BQ31" s="241">
        <v>25</v>
      </c>
      <c r="BR31" s="242"/>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33"/>
    </row>
    <row r="32" spans="1:131" ht="26.25" customHeight="1" x14ac:dyDescent="0.2">
      <c r="A32" s="245">
        <v>5</v>
      </c>
      <c r="B32" s="844" t="s">
        <v>415</v>
      </c>
      <c r="C32" s="845"/>
      <c r="D32" s="845"/>
      <c r="E32" s="845"/>
      <c r="F32" s="845"/>
      <c r="G32" s="845"/>
      <c r="H32" s="845"/>
      <c r="I32" s="845"/>
      <c r="J32" s="845"/>
      <c r="K32" s="845"/>
      <c r="L32" s="845"/>
      <c r="M32" s="845"/>
      <c r="N32" s="845"/>
      <c r="O32" s="845"/>
      <c r="P32" s="846"/>
      <c r="Q32" s="847">
        <v>18</v>
      </c>
      <c r="R32" s="848"/>
      <c r="S32" s="848"/>
      <c r="T32" s="848"/>
      <c r="U32" s="848"/>
      <c r="V32" s="848">
        <v>13</v>
      </c>
      <c r="W32" s="848"/>
      <c r="X32" s="848"/>
      <c r="Y32" s="848"/>
      <c r="Z32" s="848"/>
      <c r="AA32" s="848">
        <v>5</v>
      </c>
      <c r="AB32" s="848"/>
      <c r="AC32" s="848"/>
      <c r="AD32" s="848"/>
      <c r="AE32" s="849"/>
      <c r="AF32" s="850">
        <v>5</v>
      </c>
      <c r="AG32" s="851"/>
      <c r="AH32" s="851"/>
      <c r="AI32" s="851"/>
      <c r="AJ32" s="852"/>
      <c r="AK32" s="898">
        <v>0</v>
      </c>
      <c r="AL32" s="894"/>
      <c r="AM32" s="894"/>
      <c r="AN32" s="894"/>
      <c r="AO32" s="894"/>
      <c r="AP32" s="894">
        <v>0</v>
      </c>
      <c r="AQ32" s="894"/>
      <c r="AR32" s="894"/>
      <c r="AS32" s="894"/>
      <c r="AT32" s="894"/>
      <c r="AU32" s="894">
        <v>0</v>
      </c>
      <c r="AV32" s="894"/>
      <c r="AW32" s="894"/>
      <c r="AX32" s="894"/>
      <c r="AY32" s="894"/>
      <c r="AZ32" s="895">
        <v>0</v>
      </c>
      <c r="BA32" s="895"/>
      <c r="BB32" s="895"/>
      <c r="BC32" s="895"/>
      <c r="BD32" s="895"/>
      <c r="BE32" s="896" t="s">
        <v>597</v>
      </c>
      <c r="BF32" s="896"/>
      <c r="BG32" s="896"/>
      <c r="BH32" s="896"/>
      <c r="BI32" s="897"/>
      <c r="BJ32" s="235"/>
      <c r="BK32" s="235"/>
      <c r="BL32" s="235"/>
      <c r="BM32" s="235"/>
      <c r="BN32" s="235"/>
      <c r="BO32" s="244"/>
      <c r="BP32" s="244"/>
      <c r="BQ32" s="241">
        <v>26</v>
      </c>
      <c r="BR32" s="242"/>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33"/>
    </row>
    <row r="33" spans="1:131" ht="26.25" customHeight="1" x14ac:dyDescent="0.2">
      <c r="A33" s="245">
        <v>6</v>
      </c>
      <c r="B33" s="844"/>
      <c r="C33" s="845"/>
      <c r="D33" s="845"/>
      <c r="E33" s="845"/>
      <c r="F33" s="845"/>
      <c r="G33" s="845"/>
      <c r="H33" s="845"/>
      <c r="I33" s="845"/>
      <c r="J33" s="845"/>
      <c r="K33" s="845"/>
      <c r="L33" s="845"/>
      <c r="M33" s="845"/>
      <c r="N33" s="845"/>
      <c r="O33" s="845"/>
      <c r="P33" s="846"/>
      <c r="Q33" s="847"/>
      <c r="R33" s="848"/>
      <c r="S33" s="848"/>
      <c r="T33" s="848"/>
      <c r="U33" s="848"/>
      <c r="V33" s="848"/>
      <c r="W33" s="848"/>
      <c r="X33" s="848"/>
      <c r="Y33" s="848"/>
      <c r="Z33" s="848"/>
      <c r="AA33" s="848"/>
      <c r="AB33" s="848"/>
      <c r="AC33" s="848"/>
      <c r="AD33" s="848"/>
      <c r="AE33" s="849"/>
      <c r="AF33" s="850"/>
      <c r="AG33" s="851"/>
      <c r="AH33" s="851"/>
      <c r="AI33" s="851"/>
      <c r="AJ33" s="852"/>
      <c r="AK33" s="898"/>
      <c r="AL33" s="894"/>
      <c r="AM33" s="894"/>
      <c r="AN33" s="894"/>
      <c r="AO33" s="894"/>
      <c r="AP33" s="894"/>
      <c r="AQ33" s="894"/>
      <c r="AR33" s="894"/>
      <c r="AS33" s="894"/>
      <c r="AT33" s="894"/>
      <c r="AU33" s="894"/>
      <c r="AV33" s="894"/>
      <c r="AW33" s="894"/>
      <c r="AX33" s="894"/>
      <c r="AY33" s="894"/>
      <c r="AZ33" s="895"/>
      <c r="BA33" s="895"/>
      <c r="BB33" s="895"/>
      <c r="BC33" s="895"/>
      <c r="BD33" s="895"/>
      <c r="BE33" s="896"/>
      <c r="BF33" s="896"/>
      <c r="BG33" s="896"/>
      <c r="BH33" s="896"/>
      <c r="BI33" s="897"/>
      <c r="BJ33" s="235"/>
      <c r="BK33" s="235"/>
      <c r="BL33" s="235"/>
      <c r="BM33" s="235"/>
      <c r="BN33" s="235"/>
      <c r="BO33" s="244"/>
      <c r="BP33" s="244"/>
      <c r="BQ33" s="241">
        <v>27</v>
      </c>
      <c r="BR33" s="242"/>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33"/>
    </row>
    <row r="34" spans="1:131" ht="26.25" customHeight="1" x14ac:dyDescent="0.2">
      <c r="A34" s="245">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35"/>
      <c r="BK34" s="235"/>
      <c r="BL34" s="235"/>
      <c r="BM34" s="235"/>
      <c r="BN34" s="235"/>
      <c r="BO34" s="244"/>
      <c r="BP34" s="244"/>
      <c r="BQ34" s="241">
        <v>28</v>
      </c>
      <c r="BR34" s="242"/>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33"/>
    </row>
    <row r="35" spans="1:131" ht="26.25" customHeight="1" x14ac:dyDescent="0.2">
      <c r="A35" s="245">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35"/>
      <c r="BK35" s="235"/>
      <c r="BL35" s="235"/>
      <c r="BM35" s="235"/>
      <c r="BN35" s="235"/>
      <c r="BO35" s="244"/>
      <c r="BP35" s="244"/>
      <c r="BQ35" s="241">
        <v>29</v>
      </c>
      <c r="BR35" s="242"/>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33"/>
    </row>
    <row r="36" spans="1:131" ht="26.25" customHeight="1" x14ac:dyDescent="0.2">
      <c r="A36" s="245">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35"/>
      <c r="BK36" s="235"/>
      <c r="BL36" s="235"/>
      <c r="BM36" s="235"/>
      <c r="BN36" s="235"/>
      <c r="BO36" s="244"/>
      <c r="BP36" s="244"/>
      <c r="BQ36" s="241">
        <v>30</v>
      </c>
      <c r="BR36" s="242"/>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33"/>
    </row>
    <row r="37" spans="1:131" ht="26.25" customHeight="1" x14ac:dyDescent="0.2">
      <c r="A37" s="245">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35"/>
      <c r="BK37" s="235"/>
      <c r="BL37" s="235"/>
      <c r="BM37" s="235"/>
      <c r="BN37" s="235"/>
      <c r="BO37" s="244"/>
      <c r="BP37" s="244"/>
      <c r="BQ37" s="241">
        <v>31</v>
      </c>
      <c r="BR37" s="242"/>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33"/>
    </row>
    <row r="38" spans="1:131" ht="26.25" customHeight="1" x14ac:dyDescent="0.2">
      <c r="A38" s="245">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35"/>
      <c r="BK38" s="235"/>
      <c r="BL38" s="235"/>
      <c r="BM38" s="235"/>
      <c r="BN38" s="235"/>
      <c r="BO38" s="244"/>
      <c r="BP38" s="244"/>
      <c r="BQ38" s="241">
        <v>32</v>
      </c>
      <c r="BR38" s="242"/>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33"/>
    </row>
    <row r="39" spans="1:131" ht="26.25" customHeight="1" x14ac:dyDescent="0.2">
      <c r="A39" s="245">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35"/>
      <c r="BK39" s="235"/>
      <c r="BL39" s="235"/>
      <c r="BM39" s="235"/>
      <c r="BN39" s="235"/>
      <c r="BO39" s="244"/>
      <c r="BP39" s="244"/>
      <c r="BQ39" s="241">
        <v>33</v>
      </c>
      <c r="BR39" s="242"/>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33"/>
    </row>
    <row r="40" spans="1:131" ht="26.25" customHeight="1" x14ac:dyDescent="0.2">
      <c r="A40" s="241">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35"/>
      <c r="BK40" s="235"/>
      <c r="BL40" s="235"/>
      <c r="BM40" s="235"/>
      <c r="BN40" s="235"/>
      <c r="BO40" s="244"/>
      <c r="BP40" s="244"/>
      <c r="BQ40" s="241">
        <v>34</v>
      </c>
      <c r="BR40" s="242"/>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33"/>
    </row>
    <row r="41" spans="1:131" ht="26.25" customHeight="1" x14ac:dyDescent="0.2">
      <c r="A41" s="241">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35"/>
      <c r="BK41" s="235"/>
      <c r="BL41" s="235"/>
      <c r="BM41" s="235"/>
      <c r="BN41" s="235"/>
      <c r="BO41" s="244"/>
      <c r="BP41" s="244"/>
      <c r="BQ41" s="241">
        <v>35</v>
      </c>
      <c r="BR41" s="242"/>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33"/>
    </row>
    <row r="42" spans="1:131" ht="26.25" customHeight="1" x14ac:dyDescent="0.2">
      <c r="A42" s="241">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35"/>
      <c r="BK42" s="235"/>
      <c r="BL42" s="235"/>
      <c r="BM42" s="235"/>
      <c r="BN42" s="235"/>
      <c r="BO42" s="244"/>
      <c r="BP42" s="244"/>
      <c r="BQ42" s="241">
        <v>36</v>
      </c>
      <c r="BR42" s="242"/>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33"/>
    </row>
    <row r="43" spans="1:131" ht="26.25" customHeight="1" x14ac:dyDescent="0.2">
      <c r="A43" s="241">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35"/>
      <c r="BK43" s="235"/>
      <c r="BL43" s="235"/>
      <c r="BM43" s="235"/>
      <c r="BN43" s="235"/>
      <c r="BO43" s="244"/>
      <c r="BP43" s="244"/>
      <c r="BQ43" s="241">
        <v>37</v>
      </c>
      <c r="BR43" s="242"/>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33"/>
    </row>
    <row r="44" spans="1:131" ht="26.25" customHeight="1" x14ac:dyDescent="0.2">
      <c r="A44" s="241">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35"/>
      <c r="BK44" s="235"/>
      <c r="BL44" s="235"/>
      <c r="BM44" s="235"/>
      <c r="BN44" s="235"/>
      <c r="BO44" s="244"/>
      <c r="BP44" s="244"/>
      <c r="BQ44" s="241">
        <v>38</v>
      </c>
      <c r="BR44" s="242"/>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33"/>
    </row>
    <row r="45" spans="1:131" ht="26.25" customHeight="1" x14ac:dyDescent="0.2">
      <c r="A45" s="241">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35"/>
      <c r="BK45" s="235"/>
      <c r="BL45" s="235"/>
      <c r="BM45" s="235"/>
      <c r="BN45" s="235"/>
      <c r="BO45" s="244"/>
      <c r="BP45" s="244"/>
      <c r="BQ45" s="241">
        <v>39</v>
      </c>
      <c r="BR45" s="242"/>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33"/>
    </row>
    <row r="46" spans="1:131" ht="26.25" customHeight="1" x14ac:dyDescent="0.2">
      <c r="A46" s="241">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35"/>
      <c r="BK46" s="235"/>
      <c r="BL46" s="235"/>
      <c r="BM46" s="235"/>
      <c r="BN46" s="235"/>
      <c r="BO46" s="244"/>
      <c r="BP46" s="244"/>
      <c r="BQ46" s="241">
        <v>40</v>
      </c>
      <c r="BR46" s="242"/>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33"/>
    </row>
    <row r="47" spans="1:131" ht="26.25" customHeight="1" x14ac:dyDescent="0.2">
      <c r="A47" s="241">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35"/>
      <c r="BK47" s="235"/>
      <c r="BL47" s="235"/>
      <c r="BM47" s="235"/>
      <c r="BN47" s="235"/>
      <c r="BO47" s="244"/>
      <c r="BP47" s="244"/>
      <c r="BQ47" s="241">
        <v>41</v>
      </c>
      <c r="BR47" s="242"/>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33"/>
    </row>
    <row r="48" spans="1:131" ht="26.25" customHeight="1" x14ac:dyDescent="0.2">
      <c r="A48" s="241">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35"/>
      <c r="BK48" s="235"/>
      <c r="BL48" s="235"/>
      <c r="BM48" s="235"/>
      <c r="BN48" s="235"/>
      <c r="BO48" s="244"/>
      <c r="BP48" s="244"/>
      <c r="BQ48" s="241">
        <v>42</v>
      </c>
      <c r="BR48" s="242"/>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33"/>
    </row>
    <row r="49" spans="1:131" ht="26.25" customHeight="1" x14ac:dyDescent="0.2">
      <c r="A49" s="241">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35"/>
      <c r="BK49" s="235"/>
      <c r="BL49" s="235"/>
      <c r="BM49" s="235"/>
      <c r="BN49" s="235"/>
      <c r="BO49" s="244"/>
      <c r="BP49" s="244"/>
      <c r="BQ49" s="241">
        <v>43</v>
      </c>
      <c r="BR49" s="242"/>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33"/>
    </row>
    <row r="50" spans="1:131" ht="26.25" customHeight="1" x14ac:dyDescent="0.2">
      <c r="A50" s="241">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35"/>
      <c r="BK50" s="235"/>
      <c r="BL50" s="235"/>
      <c r="BM50" s="235"/>
      <c r="BN50" s="235"/>
      <c r="BO50" s="244"/>
      <c r="BP50" s="244"/>
      <c r="BQ50" s="241">
        <v>44</v>
      </c>
      <c r="BR50" s="242"/>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33"/>
    </row>
    <row r="51" spans="1:131" ht="26.25" customHeight="1" x14ac:dyDescent="0.2">
      <c r="A51" s="241">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35"/>
      <c r="BK51" s="235"/>
      <c r="BL51" s="235"/>
      <c r="BM51" s="235"/>
      <c r="BN51" s="235"/>
      <c r="BO51" s="244"/>
      <c r="BP51" s="244"/>
      <c r="BQ51" s="241">
        <v>45</v>
      </c>
      <c r="BR51" s="242"/>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33"/>
    </row>
    <row r="52" spans="1:131" ht="26.25" customHeight="1" x14ac:dyDescent="0.2">
      <c r="A52" s="241">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35"/>
      <c r="BK52" s="235"/>
      <c r="BL52" s="235"/>
      <c r="BM52" s="235"/>
      <c r="BN52" s="235"/>
      <c r="BO52" s="244"/>
      <c r="BP52" s="244"/>
      <c r="BQ52" s="241">
        <v>46</v>
      </c>
      <c r="BR52" s="242"/>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33"/>
    </row>
    <row r="53" spans="1:131" ht="26.25" customHeight="1" x14ac:dyDescent="0.2">
      <c r="A53" s="241">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35"/>
      <c r="BK53" s="235"/>
      <c r="BL53" s="235"/>
      <c r="BM53" s="235"/>
      <c r="BN53" s="235"/>
      <c r="BO53" s="244"/>
      <c r="BP53" s="244"/>
      <c r="BQ53" s="241">
        <v>47</v>
      </c>
      <c r="BR53" s="242"/>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33"/>
    </row>
    <row r="54" spans="1:131" ht="26.25" customHeight="1" x14ac:dyDescent="0.2">
      <c r="A54" s="241">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35"/>
      <c r="BK54" s="235"/>
      <c r="BL54" s="235"/>
      <c r="BM54" s="235"/>
      <c r="BN54" s="235"/>
      <c r="BO54" s="244"/>
      <c r="BP54" s="244"/>
      <c r="BQ54" s="241">
        <v>48</v>
      </c>
      <c r="BR54" s="242"/>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33"/>
    </row>
    <row r="55" spans="1:131" ht="26.25" customHeight="1" x14ac:dyDescent="0.2">
      <c r="A55" s="241">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35"/>
      <c r="BK55" s="235"/>
      <c r="BL55" s="235"/>
      <c r="BM55" s="235"/>
      <c r="BN55" s="235"/>
      <c r="BO55" s="244"/>
      <c r="BP55" s="244"/>
      <c r="BQ55" s="241">
        <v>49</v>
      </c>
      <c r="BR55" s="242"/>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33"/>
    </row>
    <row r="56" spans="1:131" ht="26.25" customHeight="1" x14ac:dyDescent="0.2">
      <c r="A56" s="241">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35"/>
      <c r="BK56" s="235"/>
      <c r="BL56" s="235"/>
      <c r="BM56" s="235"/>
      <c r="BN56" s="235"/>
      <c r="BO56" s="244"/>
      <c r="BP56" s="244"/>
      <c r="BQ56" s="241">
        <v>50</v>
      </c>
      <c r="BR56" s="242"/>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33"/>
    </row>
    <row r="57" spans="1:131" ht="26.25" customHeight="1" x14ac:dyDescent="0.2">
      <c r="A57" s="241">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35"/>
      <c r="BK57" s="235"/>
      <c r="BL57" s="235"/>
      <c r="BM57" s="235"/>
      <c r="BN57" s="235"/>
      <c r="BO57" s="244"/>
      <c r="BP57" s="244"/>
      <c r="BQ57" s="241">
        <v>51</v>
      </c>
      <c r="BR57" s="242"/>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33"/>
    </row>
    <row r="58" spans="1:131" ht="26.25" customHeight="1" x14ac:dyDescent="0.2">
      <c r="A58" s="241">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35"/>
      <c r="BK58" s="235"/>
      <c r="BL58" s="235"/>
      <c r="BM58" s="235"/>
      <c r="BN58" s="235"/>
      <c r="BO58" s="244"/>
      <c r="BP58" s="244"/>
      <c r="BQ58" s="241">
        <v>52</v>
      </c>
      <c r="BR58" s="242"/>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33"/>
    </row>
    <row r="59" spans="1:131" ht="26.25" customHeight="1" x14ac:dyDescent="0.2">
      <c r="A59" s="241">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35"/>
      <c r="BK59" s="235"/>
      <c r="BL59" s="235"/>
      <c r="BM59" s="235"/>
      <c r="BN59" s="235"/>
      <c r="BO59" s="244"/>
      <c r="BP59" s="244"/>
      <c r="BQ59" s="241">
        <v>53</v>
      </c>
      <c r="BR59" s="242"/>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33"/>
    </row>
    <row r="60" spans="1:131" ht="26.25" customHeight="1" x14ac:dyDescent="0.2">
      <c r="A60" s="241">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35"/>
      <c r="BK60" s="235"/>
      <c r="BL60" s="235"/>
      <c r="BM60" s="235"/>
      <c r="BN60" s="235"/>
      <c r="BO60" s="244"/>
      <c r="BP60" s="244"/>
      <c r="BQ60" s="241">
        <v>54</v>
      </c>
      <c r="BR60" s="242"/>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33"/>
    </row>
    <row r="61" spans="1:131" ht="26.25" customHeight="1" thickBot="1" x14ac:dyDescent="0.25">
      <c r="A61" s="241">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35"/>
      <c r="BK61" s="235"/>
      <c r="BL61" s="235"/>
      <c r="BM61" s="235"/>
      <c r="BN61" s="235"/>
      <c r="BO61" s="244"/>
      <c r="BP61" s="244"/>
      <c r="BQ61" s="241">
        <v>55</v>
      </c>
      <c r="BR61" s="242"/>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33"/>
    </row>
    <row r="62" spans="1:131" ht="26.25" customHeight="1" x14ac:dyDescent="0.2">
      <c r="A62" s="241">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416</v>
      </c>
      <c r="BK62" s="870"/>
      <c r="BL62" s="870"/>
      <c r="BM62" s="870"/>
      <c r="BN62" s="871"/>
      <c r="BO62" s="244"/>
      <c r="BP62" s="244"/>
      <c r="BQ62" s="241">
        <v>56</v>
      </c>
      <c r="BR62" s="242"/>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33"/>
    </row>
    <row r="63" spans="1:131" ht="26.25" customHeight="1" thickBot="1" x14ac:dyDescent="0.25">
      <c r="A63" s="243" t="s">
        <v>398</v>
      </c>
      <c r="B63" s="853" t="s">
        <v>417</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33</v>
      </c>
      <c r="AG63" s="908"/>
      <c r="AH63" s="908"/>
      <c r="AI63" s="908"/>
      <c r="AJ63" s="909"/>
      <c r="AK63" s="910"/>
      <c r="AL63" s="905"/>
      <c r="AM63" s="905"/>
      <c r="AN63" s="905"/>
      <c r="AO63" s="905"/>
      <c r="AP63" s="908">
        <v>116</v>
      </c>
      <c r="AQ63" s="908"/>
      <c r="AR63" s="908"/>
      <c r="AS63" s="908"/>
      <c r="AT63" s="908"/>
      <c r="AU63" s="908">
        <v>58</v>
      </c>
      <c r="AV63" s="908"/>
      <c r="AW63" s="908"/>
      <c r="AX63" s="908"/>
      <c r="AY63" s="908"/>
      <c r="AZ63" s="912"/>
      <c r="BA63" s="912"/>
      <c r="BB63" s="912"/>
      <c r="BC63" s="912"/>
      <c r="BD63" s="912"/>
      <c r="BE63" s="913"/>
      <c r="BF63" s="913"/>
      <c r="BG63" s="913"/>
      <c r="BH63" s="913"/>
      <c r="BI63" s="914"/>
      <c r="BJ63" s="915" t="s">
        <v>418</v>
      </c>
      <c r="BK63" s="916"/>
      <c r="BL63" s="916"/>
      <c r="BM63" s="916"/>
      <c r="BN63" s="917"/>
      <c r="BO63" s="244"/>
      <c r="BP63" s="244"/>
      <c r="BQ63" s="241">
        <v>57</v>
      </c>
      <c r="BR63" s="242"/>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33"/>
    </row>
    <row r="65" spans="1:131" ht="26.25" customHeight="1" thickBot="1" x14ac:dyDescent="0.25">
      <c r="A65" s="235" t="s">
        <v>419</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33"/>
    </row>
    <row r="66" spans="1:131" ht="26.25" customHeight="1" x14ac:dyDescent="0.2">
      <c r="A66" s="791" t="s">
        <v>420</v>
      </c>
      <c r="B66" s="792"/>
      <c r="C66" s="792"/>
      <c r="D66" s="792"/>
      <c r="E66" s="792"/>
      <c r="F66" s="792"/>
      <c r="G66" s="792"/>
      <c r="H66" s="792"/>
      <c r="I66" s="792"/>
      <c r="J66" s="792"/>
      <c r="K66" s="792"/>
      <c r="L66" s="792"/>
      <c r="M66" s="792"/>
      <c r="N66" s="792"/>
      <c r="O66" s="792"/>
      <c r="P66" s="793"/>
      <c r="Q66" s="797" t="s">
        <v>421</v>
      </c>
      <c r="R66" s="798"/>
      <c r="S66" s="798"/>
      <c r="T66" s="798"/>
      <c r="U66" s="799"/>
      <c r="V66" s="797" t="s">
        <v>404</v>
      </c>
      <c r="W66" s="798"/>
      <c r="X66" s="798"/>
      <c r="Y66" s="798"/>
      <c r="Z66" s="799"/>
      <c r="AA66" s="797" t="s">
        <v>422</v>
      </c>
      <c r="AB66" s="798"/>
      <c r="AC66" s="798"/>
      <c r="AD66" s="798"/>
      <c r="AE66" s="799"/>
      <c r="AF66" s="918" t="s">
        <v>423</v>
      </c>
      <c r="AG66" s="879"/>
      <c r="AH66" s="879"/>
      <c r="AI66" s="879"/>
      <c r="AJ66" s="919"/>
      <c r="AK66" s="797" t="s">
        <v>424</v>
      </c>
      <c r="AL66" s="792"/>
      <c r="AM66" s="792"/>
      <c r="AN66" s="792"/>
      <c r="AO66" s="793"/>
      <c r="AP66" s="797" t="s">
        <v>425</v>
      </c>
      <c r="AQ66" s="798"/>
      <c r="AR66" s="798"/>
      <c r="AS66" s="798"/>
      <c r="AT66" s="799"/>
      <c r="AU66" s="797" t="s">
        <v>426</v>
      </c>
      <c r="AV66" s="798"/>
      <c r="AW66" s="798"/>
      <c r="AX66" s="798"/>
      <c r="AY66" s="799"/>
      <c r="AZ66" s="797" t="s">
        <v>385</v>
      </c>
      <c r="BA66" s="798"/>
      <c r="BB66" s="798"/>
      <c r="BC66" s="798"/>
      <c r="BD66" s="804"/>
      <c r="BE66" s="244"/>
      <c r="BF66" s="244"/>
      <c r="BG66" s="244"/>
      <c r="BH66" s="244"/>
      <c r="BI66" s="244"/>
      <c r="BJ66" s="244"/>
      <c r="BK66" s="244"/>
      <c r="BL66" s="244"/>
      <c r="BM66" s="244"/>
      <c r="BN66" s="244"/>
      <c r="BO66" s="244"/>
      <c r="BP66" s="244"/>
      <c r="BQ66" s="241">
        <v>60</v>
      </c>
      <c r="BR66" s="246"/>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33"/>
    </row>
    <row r="67" spans="1:131" ht="26.25" customHeight="1" thickBot="1" x14ac:dyDescent="0.25">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44"/>
      <c r="BF67" s="244"/>
      <c r="BG67" s="244"/>
      <c r="BH67" s="244"/>
      <c r="BI67" s="244"/>
      <c r="BJ67" s="244"/>
      <c r="BK67" s="244"/>
      <c r="BL67" s="244"/>
      <c r="BM67" s="244"/>
      <c r="BN67" s="244"/>
      <c r="BO67" s="244"/>
      <c r="BP67" s="244"/>
      <c r="BQ67" s="241">
        <v>61</v>
      </c>
      <c r="BR67" s="246"/>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33"/>
    </row>
    <row r="68" spans="1:131" ht="26.25" customHeight="1" thickTop="1" x14ac:dyDescent="0.2">
      <c r="A68" s="239">
        <v>1</v>
      </c>
      <c r="B68" s="933" t="s">
        <v>598</v>
      </c>
      <c r="C68" s="934"/>
      <c r="D68" s="934"/>
      <c r="E68" s="934"/>
      <c r="F68" s="934"/>
      <c r="G68" s="934"/>
      <c r="H68" s="934"/>
      <c r="I68" s="934"/>
      <c r="J68" s="934"/>
      <c r="K68" s="934"/>
      <c r="L68" s="934"/>
      <c r="M68" s="934"/>
      <c r="N68" s="934"/>
      <c r="O68" s="934"/>
      <c r="P68" s="935"/>
      <c r="Q68" s="936">
        <v>8355</v>
      </c>
      <c r="R68" s="930"/>
      <c r="S68" s="930"/>
      <c r="T68" s="930"/>
      <c r="U68" s="930"/>
      <c r="V68" s="930">
        <v>7209</v>
      </c>
      <c r="W68" s="930"/>
      <c r="X68" s="930"/>
      <c r="Y68" s="930"/>
      <c r="Z68" s="930"/>
      <c r="AA68" s="930">
        <v>1146</v>
      </c>
      <c r="AB68" s="930"/>
      <c r="AC68" s="930"/>
      <c r="AD68" s="930"/>
      <c r="AE68" s="930"/>
      <c r="AF68" s="930">
        <v>1146</v>
      </c>
      <c r="AG68" s="930"/>
      <c r="AH68" s="930"/>
      <c r="AI68" s="930"/>
      <c r="AJ68" s="930"/>
      <c r="AK68" s="930">
        <v>13</v>
      </c>
      <c r="AL68" s="930"/>
      <c r="AM68" s="930"/>
      <c r="AN68" s="930"/>
      <c r="AO68" s="930"/>
      <c r="AP68" s="930" t="s">
        <v>526</v>
      </c>
      <c r="AQ68" s="930"/>
      <c r="AR68" s="930"/>
      <c r="AS68" s="930"/>
      <c r="AT68" s="930"/>
      <c r="AU68" s="930" t="s">
        <v>526</v>
      </c>
      <c r="AV68" s="930"/>
      <c r="AW68" s="930"/>
      <c r="AX68" s="930"/>
      <c r="AY68" s="930"/>
      <c r="AZ68" s="931" t="s">
        <v>603</v>
      </c>
      <c r="BA68" s="931"/>
      <c r="BB68" s="931"/>
      <c r="BC68" s="931"/>
      <c r="BD68" s="932"/>
      <c r="BE68" s="244"/>
      <c r="BF68" s="244"/>
      <c r="BG68" s="244"/>
      <c r="BH68" s="244"/>
      <c r="BI68" s="244"/>
      <c r="BJ68" s="244"/>
      <c r="BK68" s="244"/>
      <c r="BL68" s="244"/>
      <c r="BM68" s="244"/>
      <c r="BN68" s="244"/>
      <c r="BO68" s="244"/>
      <c r="BP68" s="244"/>
      <c r="BQ68" s="241">
        <v>62</v>
      </c>
      <c r="BR68" s="246"/>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33"/>
    </row>
    <row r="69" spans="1:131" ht="26.25" customHeight="1" x14ac:dyDescent="0.2">
      <c r="A69" s="241">
        <v>2</v>
      </c>
      <c r="B69" s="937" t="s">
        <v>599</v>
      </c>
      <c r="C69" s="938"/>
      <c r="D69" s="938"/>
      <c r="E69" s="938"/>
      <c r="F69" s="938"/>
      <c r="G69" s="938"/>
      <c r="H69" s="938"/>
      <c r="I69" s="938"/>
      <c r="J69" s="938"/>
      <c r="K69" s="938"/>
      <c r="L69" s="938"/>
      <c r="M69" s="938"/>
      <c r="N69" s="938"/>
      <c r="O69" s="938"/>
      <c r="P69" s="939"/>
      <c r="Q69" s="940">
        <v>3512</v>
      </c>
      <c r="R69" s="894"/>
      <c r="S69" s="894"/>
      <c r="T69" s="894"/>
      <c r="U69" s="894"/>
      <c r="V69" s="894">
        <v>3471</v>
      </c>
      <c r="W69" s="894"/>
      <c r="X69" s="894"/>
      <c r="Y69" s="894"/>
      <c r="Z69" s="894"/>
      <c r="AA69" s="894">
        <v>41</v>
      </c>
      <c r="AB69" s="894"/>
      <c r="AC69" s="894"/>
      <c r="AD69" s="894"/>
      <c r="AE69" s="894"/>
      <c r="AF69" s="894">
        <v>41</v>
      </c>
      <c r="AG69" s="894"/>
      <c r="AH69" s="894"/>
      <c r="AI69" s="894"/>
      <c r="AJ69" s="894"/>
      <c r="AK69" s="894">
        <v>79</v>
      </c>
      <c r="AL69" s="894"/>
      <c r="AM69" s="894"/>
      <c r="AN69" s="894"/>
      <c r="AO69" s="894"/>
      <c r="AP69" s="894">
        <v>2164</v>
      </c>
      <c r="AQ69" s="894"/>
      <c r="AR69" s="894"/>
      <c r="AS69" s="894"/>
      <c r="AT69" s="894"/>
      <c r="AU69" s="894" t="s">
        <v>526</v>
      </c>
      <c r="AV69" s="894"/>
      <c r="AW69" s="894"/>
      <c r="AX69" s="894"/>
      <c r="AY69" s="894"/>
      <c r="AZ69" s="896"/>
      <c r="BA69" s="896"/>
      <c r="BB69" s="896"/>
      <c r="BC69" s="896"/>
      <c r="BD69" s="897"/>
      <c r="BE69" s="244"/>
      <c r="BF69" s="244"/>
      <c r="BG69" s="244"/>
      <c r="BH69" s="244"/>
      <c r="BI69" s="244"/>
      <c r="BJ69" s="244"/>
      <c r="BK69" s="244"/>
      <c r="BL69" s="244"/>
      <c r="BM69" s="244"/>
      <c r="BN69" s="244"/>
      <c r="BO69" s="244"/>
      <c r="BP69" s="244"/>
      <c r="BQ69" s="241">
        <v>63</v>
      </c>
      <c r="BR69" s="246"/>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33"/>
    </row>
    <row r="70" spans="1:131" ht="26.25" customHeight="1" x14ac:dyDescent="0.2">
      <c r="A70" s="241">
        <v>3</v>
      </c>
      <c r="B70" s="937" t="s">
        <v>600</v>
      </c>
      <c r="C70" s="938"/>
      <c r="D70" s="938"/>
      <c r="E70" s="938"/>
      <c r="F70" s="938"/>
      <c r="G70" s="938"/>
      <c r="H70" s="938"/>
      <c r="I70" s="938"/>
      <c r="J70" s="938"/>
      <c r="K70" s="938"/>
      <c r="L70" s="938"/>
      <c r="M70" s="938"/>
      <c r="N70" s="938"/>
      <c r="O70" s="938"/>
      <c r="P70" s="939"/>
      <c r="Q70" s="940">
        <v>321</v>
      </c>
      <c r="R70" s="894"/>
      <c r="S70" s="894"/>
      <c r="T70" s="894"/>
      <c r="U70" s="894"/>
      <c r="V70" s="894">
        <v>302</v>
      </c>
      <c r="W70" s="894"/>
      <c r="X70" s="894"/>
      <c r="Y70" s="894"/>
      <c r="Z70" s="894"/>
      <c r="AA70" s="894">
        <v>19</v>
      </c>
      <c r="AB70" s="894"/>
      <c r="AC70" s="894"/>
      <c r="AD70" s="894"/>
      <c r="AE70" s="894"/>
      <c r="AF70" s="894">
        <v>19</v>
      </c>
      <c r="AG70" s="894"/>
      <c r="AH70" s="894"/>
      <c r="AI70" s="894"/>
      <c r="AJ70" s="894"/>
      <c r="AK70" s="894" t="s">
        <v>526</v>
      </c>
      <c r="AL70" s="894"/>
      <c r="AM70" s="894"/>
      <c r="AN70" s="894"/>
      <c r="AO70" s="894"/>
      <c r="AP70" s="894" t="s">
        <v>526</v>
      </c>
      <c r="AQ70" s="894"/>
      <c r="AR70" s="894"/>
      <c r="AS70" s="894"/>
      <c r="AT70" s="894"/>
      <c r="AU70" s="894" t="s">
        <v>526</v>
      </c>
      <c r="AV70" s="894"/>
      <c r="AW70" s="894"/>
      <c r="AX70" s="894"/>
      <c r="AY70" s="894"/>
      <c r="AZ70" s="896" t="s">
        <v>597</v>
      </c>
      <c r="BA70" s="896"/>
      <c r="BB70" s="896"/>
      <c r="BC70" s="896"/>
      <c r="BD70" s="897"/>
      <c r="BE70" s="244"/>
      <c r="BF70" s="244"/>
      <c r="BG70" s="244"/>
      <c r="BH70" s="244"/>
      <c r="BI70" s="244"/>
      <c r="BJ70" s="244"/>
      <c r="BK70" s="244"/>
      <c r="BL70" s="244"/>
      <c r="BM70" s="244"/>
      <c r="BN70" s="244"/>
      <c r="BO70" s="244"/>
      <c r="BP70" s="244"/>
      <c r="BQ70" s="241">
        <v>64</v>
      </c>
      <c r="BR70" s="246"/>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33"/>
    </row>
    <row r="71" spans="1:131" ht="26.25" customHeight="1" x14ac:dyDescent="0.2">
      <c r="A71" s="241">
        <v>4</v>
      </c>
      <c r="B71" s="937" t="s">
        <v>601</v>
      </c>
      <c r="C71" s="938"/>
      <c r="D71" s="938"/>
      <c r="E71" s="938"/>
      <c r="F71" s="938"/>
      <c r="G71" s="938"/>
      <c r="H71" s="938"/>
      <c r="I71" s="938"/>
      <c r="J71" s="938"/>
      <c r="K71" s="938"/>
      <c r="L71" s="938"/>
      <c r="M71" s="938"/>
      <c r="N71" s="938"/>
      <c r="O71" s="938"/>
      <c r="P71" s="939"/>
      <c r="Q71" s="940">
        <v>258</v>
      </c>
      <c r="R71" s="894"/>
      <c r="S71" s="894"/>
      <c r="T71" s="894"/>
      <c r="U71" s="894"/>
      <c r="V71" s="894">
        <v>247</v>
      </c>
      <c r="W71" s="894"/>
      <c r="X71" s="894"/>
      <c r="Y71" s="894"/>
      <c r="Z71" s="894"/>
      <c r="AA71" s="894">
        <v>11</v>
      </c>
      <c r="AB71" s="894"/>
      <c r="AC71" s="894"/>
      <c r="AD71" s="894"/>
      <c r="AE71" s="894"/>
      <c r="AF71" s="894">
        <v>11</v>
      </c>
      <c r="AG71" s="894"/>
      <c r="AH71" s="894"/>
      <c r="AI71" s="894"/>
      <c r="AJ71" s="894"/>
      <c r="AK71" s="894" t="s">
        <v>526</v>
      </c>
      <c r="AL71" s="894"/>
      <c r="AM71" s="894"/>
      <c r="AN71" s="894"/>
      <c r="AO71" s="894"/>
      <c r="AP71" s="894" t="s">
        <v>526</v>
      </c>
      <c r="AQ71" s="894"/>
      <c r="AR71" s="894"/>
      <c r="AS71" s="894"/>
      <c r="AT71" s="894"/>
      <c r="AU71" s="894" t="s">
        <v>526</v>
      </c>
      <c r="AV71" s="894"/>
      <c r="AW71" s="894"/>
      <c r="AX71" s="894"/>
      <c r="AY71" s="894"/>
      <c r="AZ71" s="896"/>
      <c r="BA71" s="896"/>
      <c r="BB71" s="896"/>
      <c r="BC71" s="896"/>
      <c r="BD71" s="897"/>
      <c r="BE71" s="244"/>
      <c r="BF71" s="244"/>
      <c r="BG71" s="244"/>
      <c r="BH71" s="244"/>
      <c r="BI71" s="244"/>
      <c r="BJ71" s="244"/>
      <c r="BK71" s="244"/>
      <c r="BL71" s="244"/>
      <c r="BM71" s="244"/>
      <c r="BN71" s="244"/>
      <c r="BO71" s="244"/>
      <c r="BP71" s="244"/>
      <c r="BQ71" s="241">
        <v>65</v>
      </c>
      <c r="BR71" s="246"/>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33"/>
    </row>
    <row r="72" spans="1:131" ht="26.25" customHeight="1" x14ac:dyDescent="0.2">
      <c r="A72" s="241">
        <v>5</v>
      </c>
      <c r="B72" s="937" t="s">
        <v>602</v>
      </c>
      <c r="C72" s="938"/>
      <c r="D72" s="938"/>
      <c r="E72" s="938"/>
      <c r="F72" s="938"/>
      <c r="G72" s="938"/>
      <c r="H72" s="938"/>
      <c r="I72" s="938"/>
      <c r="J72" s="938"/>
      <c r="K72" s="938"/>
      <c r="L72" s="938"/>
      <c r="M72" s="938"/>
      <c r="N72" s="938"/>
      <c r="O72" s="938"/>
      <c r="P72" s="939"/>
      <c r="Q72" s="940">
        <v>300630</v>
      </c>
      <c r="R72" s="894"/>
      <c r="S72" s="894"/>
      <c r="T72" s="894"/>
      <c r="U72" s="894"/>
      <c r="V72" s="894">
        <v>289232</v>
      </c>
      <c r="W72" s="894"/>
      <c r="X72" s="894"/>
      <c r="Y72" s="894"/>
      <c r="Z72" s="894"/>
      <c r="AA72" s="894">
        <v>11398</v>
      </c>
      <c r="AB72" s="894"/>
      <c r="AC72" s="894"/>
      <c r="AD72" s="894"/>
      <c r="AE72" s="894"/>
      <c r="AF72" s="894">
        <v>6149</v>
      </c>
      <c r="AG72" s="894"/>
      <c r="AH72" s="894"/>
      <c r="AI72" s="894"/>
      <c r="AJ72" s="894"/>
      <c r="AK72" s="894" t="s">
        <v>526</v>
      </c>
      <c r="AL72" s="894"/>
      <c r="AM72" s="894"/>
      <c r="AN72" s="894"/>
      <c r="AO72" s="894"/>
      <c r="AP72" s="894" t="s">
        <v>526</v>
      </c>
      <c r="AQ72" s="894"/>
      <c r="AR72" s="894"/>
      <c r="AS72" s="894"/>
      <c r="AT72" s="894"/>
      <c r="AU72" s="894" t="s">
        <v>526</v>
      </c>
      <c r="AV72" s="894"/>
      <c r="AW72" s="894"/>
      <c r="AX72" s="894"/>
      <c r="AY72" s="894"/>
      <c r="AZ72" s="896"/>
      <c r="BA72" s="896"/>
      <c r="BB72" s="896"/>
      <c r="BC72" s="896"/>
      <c r="BD72" s="897"/>
      <c r="BE72" s="244"/>
      <c r="BF72" s="244"/>
      <c r="BG72" s="244"/>
      <c r="BH72" s="244"/>
      <c r="BI72" s="244"/>
      <c r="BJ72" s="244"/>
      <c r="BK72" s="244"/>
      <c r="BL72" s="244"/>
      <c r="BM72" s="244"/>
      <c r="BN72" s="244"/>
      <c r="BO72" s="244"/>
      <c r="BP72" s="244"/>
      <c r="BQ72" s="241">
        <v>66</v>
      </c>
      <c r="BR72" s="246"/>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33"/>
    </row>
    <row r="73" spans="1:131" ht="26.25" customHeight="1" x14ac:dyDescent="0.2">
      <c r="A73" s="241">
        <v>6</v>
      </c>
      <c r="B73" s="937"/>
      <c r="C73" s="938"/>
      <c r="D73" s="938"/>
      <c r="E73" s="938"/>
      <c r="F73" s="938"/>
      <c r="G73" s="938"/>
      <c r="H73" s="938"/>
      <c r="I73" s="938"/>
      <c r="J73" s="938"/>
      <c r="K73" s="938"/>
      <c r="L73" s="938"/>
      <c r="M73" s="938"/>
      <c r="N73" s="938"/>
      <c r="O73" s="938"/>
      <c r="P73" s="939"/>
      <c r="Q73" s="940"/>
      <c r="R73" s="894"/>
      <c r="S73" s="894"/>
      <c r="T73" s="894"/>
      <c r="U73" s="894"/>
      <c r="V73" s="894"/>
      <c r="W73" s="894"/>
      <c r="X73" s="894"/>
      <c r="Y73" s="894"/>
      <c r="Z73" s="894"/>
      <c r="AA73" s="894"/>
      <c r="AB73" s="894"/>
      <c r="AC73" s="894"/>
      <c r="AD73" s="894"/>
      <c r="AE73" s="894"/>
      <c r="AF73" s="894"/>
      <c r="AG73" s="894"/>
      <c r="AH73" s="894"/>
      <c r="AI73" s="894"/>
      <c r="AJ73" s="894"/>
      <c r="AK73" s="894"/>
      <c r="AL73" s="894"/>
      <c r="AM73" s="894"/>
      <c r="AN73" s="894"/>
      <c r="AO73" s="894"/>
      <c r="AP73" s="894"/>
      <c r="AQ73" s="894"/>
      <c r="AR73" s="894"/>
      <c r="AS73" s="894"/>
      <c r="AT73" s="894"/>
      <c r="AU73" s="894"/>
      <c r="AV73" s="894"/>
      <c r="AW73" s="894"/>
      <c r="AX73" s="894"/>
      <c r="AY73" s="894"/>
      <c r="AZ73" s="896"/>
      <c r="BA73" s="896"/>
      <c r="BB73" s="896"/>
      <c r="BC73" s="896"/>
      <c r="BD73" s="897"/>
      <c r="BE73" s="244"/>
      <c r="BF73" s="244"/>
      <c r="BG73" s="244"/>
      <c r="BH73" s="244"/>
      <c r="BI73" s="244"/>
      <c r="BJ73" s="244"/>
      <c r="BK73" s="244"/>
      <c r="BL73" s="244"/>
      <c r="BM73" s="244"/>
      <c r="BN73" s="244"/>
      <c r="BO73" s="244"/>
      <c r="BP73" s="244"/>
      <c r="BQ73" s="241">
        <v>67</v>
      </c>
      <c r="BR73" s="246"/>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33"/>
    </row>
    <row r="74" spans="1:131" ht="26.25" customHeight="1" x14ac:dyDescent="0.2">
      <c r="A74" s="241">
        <v>7</v>
      </c>
      <c r="B74" s="937"/>
      <c r="C74" s="938"/>
      <c r="D74" s="938"/>
      <c r="E74" s="938"/>
      <c r="F74" s="938"/>
      <c r="G74" s="938"/>
      <c r="H74" s="938"/>
      <c r="I74" s="938"/>
      <c r="J74" s="938"/>
      <c r="K74" s="938"/>
      <c r="L74" s="938"/>
      <c r="M74" s="938"/>
      <c r="N74" s="938"/>
      <c r="O74" s="938"/>
      <c r="P74" s="939"/>
      <c r="Q74" s="940"/>
      <c r="R74" s="894"/>
      <c r="S74" s="894"/>
      <c r="T74" s="894"/>
      <c r="U74" s="894"/>
      <c r="V74" s="894"/>
      <c r="W74" s="894"/>
      <c r="X74" s="894"/>
      <c r="Y74" s="894"/>
      <c r="Z74" s="894"/>
      <c r="AA74" s="894"/>
      <c r="AB74" s="894"/>
      <c r="AC74" s="894"/>
      <c r="AD74" s="894"/>
      <c r="AE74" s="894"/>
      <c r="AF74" s="894"/>
      <c r="AG74" s="894"/>
      <c r="AH74" s="894"/>
      <c r="AI74" s="894"/>
      <c r="AJ74" s="894"/>
      <c r="AK74" s="894"/>
      <c r="AL74" s="894"/>
      <c r="AM74" s="894"/>
      <c r="AN74" s="894"/>
      <c r="AO74" s="894"/>
      <c r="AP74" s="894"/>
      <c r="AQ74" s="894"/>
      <c r="AR74" s="894"/>
      <c r="AS74" s="894"/>
      <c r="AT74" s="894"/>
      <c r="AU74" s="894"/>
      <c r="AV74" s="894"/>
      <c r="AW74" s="894"/>
      <c r="AX74" s="894"/>
      <c r="AY74" s="894"/>
      <c r="AZ74" s="896"/>
      <c r="BA74" s="896"/>
      <c r="BB74" s="896"/>
      <c r="BC74" s="896"/>
      <c r="BD74" s="897"/>
      <c r="BE74" s="244"/>
      <c r="BF74" s="244"/>
      <c r="BG74" s="244"/>
      <c r="BH74" s="244"/>
      <c r="BI74" s="244"/>
      <c r="BJ74" s="244"/>
      <c r="BK74" s="244"/>
      <c r="BL74" s="244"/>
      <c r="BM74" s="244"/>
      <c r="BN74" s="244"/>
      <c r="BO74" s="244"/>
      <c r="BP74" s="244"/>
      <c r="BQ74" s="241">
        <v>68</v>
      </c>
      <c r="BR74" s="246"/>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33"/>
    </row>
    <row r="75" spans="1:131" ht="26.25" customHeight="1" x14ac:dyDescent="0.2">
      <c r="A75" s="241">
        <v>8</v>
      </c>
      <c r="B75" s="937"/>
      <c r="C75" s="938"/>
      <c r="D75" s="938"/>
      <c r="E75" s="938"/>
      <c r="F75" s="938"/>
      <c r="G75" s="938"/>
      <c r="H75" s="938"/>
      <c r="I75" s="938"/>
      <c r="J75" s="938"/>
      <c r="K75" s="938"/>
      <c r="L75" s="938"/>
      <c r="M75" s="938"/>
      <c r="N75" s="938"/>
      <c r="O75" s="938"/>
      <c r="P75" s="939"/>
      <c r="Q75" s="941"/>
      <c r="R75" s="942"/>
      <c r="S75" s="942"/>
      <c r="T75" s="942"/>
      <c r="U75" s="898"/>
      <c r="V75" s="943"/>
      <c r="W75" s="942"/>
      <c r="X75" s="942"/>
      <c r="Y75" s="942"/>
      <c r="Z75" s="898"/>
      <c r="AA75" s="943"/>
      <c r="AB75" s="942"/>
      <c r="AC75" s="942"/>
      <c r="AD75" s="942"/>
      <c r="AE75" s="898"/>
      <c r="AF75" s="943"/>
      <c r="AG75" s="942"/>
      <c r="AH75" s="942"/>
      <c r="AI75" s="942"/>
      <c r="AJ75" s="898"/>
      <c r="AK75" s="943"/>
      <c r="AL75" s="942"/>
      <c r="AM75" s="942"/>
      <c r="AN75" s="942"/>
      <c r="AO75" s="898"/>
      <c r="AP75" s="943"/>
      <c r="AQ75" s="942"/>
      <c r="AR75" s="942"/>
      <c r="AS75" s="942"/>
      <c r="AT75" s="898"/>
      <c r="AU75" s="943"/>
      <c r="AV75" s="942"/>
      <c r="AW75" s="942"/>
      <c r="AX75" s="942"/>
      <c r="AY75" s="898"/>
      <c r="AZ75" s="896"/>
      <c r="BA75" s="896"/>
      <c r="BB75" s="896"/>
      <c r="BC75" s="896"/>
      <c r="BD75" s="897"/>
      <c r="BE75" s="244"/>
      <c r="BF75" s="244"/>
      <c r="BG75" s="244"/>
      <c r="BH75" s="244"/>
      <c r="BI75" s="244"/>
      <c r="BJ75" s="244"/>
      <c r="BK75" s="244"/>
      <c r="BL75" s="244"/>
      <c r="BM75" s="244"/>
      <c r="BN75" s="244"/>
      <c r="BO75" s="244"/>
      <c r="BP75" s="244"/>
      <c r="BQ75" s="241">
        <v>69</v>
      </c>
      <c r="BR75" s="246"/>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33"/>
    </row>
    <row r="76" spans="1:131" ht="26.25" customHeight="1" x14ac:dyDescent="0.2">
      <c r="A76" s="241">
        <v>9</v>
      </c>
      <c r="B76" s="937"/>
      <c r="C76" s="938"/>
      <c r="D76" s="938"/>
      <c r="E76" s="938"/>
      <c r="F76" s="938"/>
      <c r="G76" s="938"/>
      <c r="H76" s="938"/>
      <c r="I76" s="938"/>
      <c r="J76" s="938"/>
      <c r="K76" s="938"/>
      <c r="L76" s="938"/>
      <c r="M76" s="938"/>
      <c r="N76" s="938"/>
      <c r="O76" s="938"/>
      <c r="P76" s="939"/>
      <c r="Q76" s="941"/>
      <c r="R76" s="942"/>
      <c r="S76" s="942"/>
      <c r="T76" s="942"/>
      <c r="U76" s="898"/>
      <c r="V76" s="943"/>
      <c r="W76" s="942"/>
      <c r="X76" s="942"/>
      <c r="Y76" s="942"/>
      <c r="Z76" s="898"/>
      <c r="AA76" s="943"/>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44"/>
      <c r="BF76" s="244"/>
      <c r="BG76" s="244"/>
      <c r="BH76" s="244"/>
      <c r="BI76" s="244"/>
      <c r="BJ76" s="244"/>
      <c r="BK76" s="244"/>
      <c r="BL76" s="244"/>
      <c r="BM76" s="244"/>
      <c r="BN76" s="244"/>
      <c r="BO76" s="244"/>
      <c r="BP76" s="244"/>
      <c r="BQ76" s="241">
        <v>70</v>
      </c>
      <c r="BR76" s="246"/>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33"/>
    </row>
    <row r="77" spans="1:131" ht="26.25" customHeight="1" x14ac:dyDescent="0.2">
      <c r="A77" s="241">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44"/>
      <c r="BF77" s="244"/>
      <c r="BG77" s="244"/>
      <c r="BH77" s="244"/>
      <c r="BI77" s="244"/>
      <c r="BJ77" s="244"/>
      <c r="BK77" s="244"/>
      <c r="BL77" s="244"/>
      <c r="BM77" s="244"/>
      <c r="BN77" s="244"/>
      <c r="BO77" s="244"/>
      <c r="BP77" s="244"/>
      <c r="BQ77" s="241">
        <v>71</v>
      </c>
      <c r="BR77" s="246"/>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33"/>
    </row>
    <row r="78" spans="1:131" ht="26.25" customHeight="1" x14ac:dyDescent="0.2">
      <c r="A78" s="241">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44"/>
      <c r="BF78" s="244"/>
      <c r="BG78" s="244"/>
      <c r="BH78" s="244"/>
      <c r="BI78" s="244"/>
      <c r="BJ78" s="233"/>
      <c r="BK78" s="233"/>
      <c r="BL78" s="233"/>
      <c r="BM78" s="233"/>
      <c r="BN78" s="233"/>
      <c r="BO78" s="244"/>
      <c r="BP78" s="244"/>
      <c r="BQ78" s="241">
        <v>72</v>
      </c>
      <c r="BR78" s="246"/>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33"/>
    </row>
    <row r="79" spans="1:131" ht="26.25" customHeight="1" x14ac:dyDescent="0.2">
      <c r="A79" s="241">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44"/>
      <c r="BF79" s="244"/>
      <c r="BG79" s="244"/>
      <c r="BH79" s="244"/>
      <c r="BI79" s="244"/>
      <c r="BJ79" s="233"/>
      <c r="BK79" s="233"/>
      <c r="BL79" s="233"/>
      <c r="BM79" s="233"/>
      <c r="BN79" s="233"/>
      <c r="BO79" s="244"/>
      <c r="BP79" s="244"/>
      <c r="BQ79" s="241">
        <v>73</v>
      </c>
      <c r="BR79" s="246"/>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33"/>
    </row>
    <row r="80" spans="1:131" ht="26.25" customHeight="1" x14ac:dyDescent="0.2">
      <c r="A80" s="241">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44"/>
      <c r="BF80" s="244"/>
      <c r="BG80" s="244"/>
      <c r="BH80" s="244"/>
      <c r="BI80" s="244"/>
      <c r="BJ80" s="244"/>
      <c r="BK80" s="244"/>
      <c r="BL80" s="244"/>
      <c r="BM80" s="244"/>
      <c r="BN80" s="244"/>
      <c r="BO80" s="244"/>
      <c r="BP80" s="244"/>
      <c r="BQ80" s="241">
        <v>74</v>
      </c>
      <c r="BR80" s="246"/>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33"/>
    </row>
    <row r="81" spans="1:131" ht="26.25" customHeight="1" x14ac:dyDescent="0.2">
      <c r="A81" s="241">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44"/>
      <c r="BF81" s="244"/>
      <c r="BG81" s="244"/>
      <c r="BH81" s="244"/>
      <c r="BI81" s="244"/>
      <c r="BJ81" s="244"/>
      <c r="BK81" s="244"/>
      <c r="BL81" s="244"/>
      <c r="BM81" s="244"/>
      <c r="BN81" s="244"/>
      <c r="BO81" s="244"/>
      <c r="BP81" s="244"/>
      <c r="BQ81" s="241">
        <v>75</v>
      </c>
      <c r="BR81" s="246"/>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33"/>
    </row>
    <row r="82" spans="1:131" ht="26.25" customHeight="1" x14ac:dyDescent="0.2">
      <c r="A82" s="241">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44"/>
      <c r="BF82" s="244"/>
      <c r="BG82" s="244"/>
      <c r="BH82" s="244"/>
      <c r="BI82" s="244"/>
      <c r="BJ82" s="244"/>
      <c r="BK82" s="244"/>
      <c r="BL82" s="244"/>
      <c r="BM82" s="244"/>
      <c r="BN82" s="244"/>
      <c r="BO82" s="244"/>
      <c r="BP82" s="244"/>
      <c r="BQ82" s="241">
        <v>76</v>
      </c>
      <c r="BR82" s="246"/>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33"/>
    </row>
    <row r="83" spans="1:131" ht="26.25" customHeight="1" x14ac:dyDescent="0.2">
      <c r="A83" s="241">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44"/>
      <c r="BF83" s="244"/>
      <c r="BG83" s="244"/>
      <c r="BH83" s="244"/>
      <c r="BI83" s="244"/>
      <c r="BJ83" s="244"/>
      <c r="BK83" s="244"/>
      <c r="BL83" s="244"/>
      <c r="BM83" s="244"/>
      <c r="BN83" s="244"/>
      <c r="BO83" s="244"/>
      <c r="BP83" s="244"/>
      <c r="BQ83" s="241">
        <v>77</v>
      </c>
      <c r="BR83" s="246"/>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33"/>
    </row>
    <row r="84" spans="1:131" ht="26.25" customHeight="1" x14ac:dyDescent="0.2">
      <c r="A84" s="241">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44"/>
      <c r="BF84" s="244"/>
      <c r="BG84" s="244"/>
      <c r="BH84" s="244"/>
      <c r="BI84" s="244"/>
      <c r="BJ84" s="244"/>
      <c r="BK84" s="244"/>
      <c r="BL84" s="244"/>
      <c r="BM84" s="244"/>
      <c r="BN84" s="244"/>
      <c r="BO84" s="244"/>
      <c r="BP84" s="244"/>
      <c r="BQ84" s="241">
        <v>78</v>
      </c>
      <c r="BR84" s="246"/>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33"/>
    </row>
    <row r="85" spans="1:131" ht="26.25" customHeight="1" x14ac:dyDescent="0.2">
      <c r="A85" s="241">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44"/>
      <c r="BF85" s="244"/>
      <c r="BG85" s="244"/>
      <c r="BH85" s="244"/>
      <c r="BI85" s="244"/>
      <c r="BJ85" s="244"/>
      <c r="BK85" s="244"/>
      <c r="BL85" s="244"/>
      <c r="BM85" s="244"/>
      <c r="BN85" s="244"/>
      <c r="BO85" s="244"/>
      <c r="BP85" s="244"/>
      <c r="BQ85" s="241">
        <v>79</v>
      </c>
      <c r="BR85" s="246"/>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33"/>
    </row>
    <row r="86" spans="1:131" ht="26.25" customHeight="1" x14ac:dyDescent="0.2">
      <c r="A86" s="241">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44"/>
      <c r="BF86" s="244"/>
      <c r="BG86" s="244"/>
      <c r="BH86" s="244"/>
      <c r="BI86" s="244"/>
      <c r="BJ86" s="244"/>
      <c r="BK86" s="244"/>
      <c r="BL86" s="244"/>
      <c r="BM86" s="244"/>
      <c r="BN86" s="244"/>
      <c r="BO86" s="244"/>
      <c r="BP86" s="244"/>
      <c r="BQ86" s="241">
        <v>80</v>
      </c>
      <c r="BR86" s="246"/>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33"/>
    </row>
    <row r="87" spans="1:131" ht="26.25" customHeight="1" x14ac:dyDescent="0.2">
      <c r="A87" s="247">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44"/>
      <c r="BF87" s="244"/>
      <c r="BG87" s="244"/>
      <c r="BH87" s="244"/>
      <c r="BI87" s="244"/>
      <c r="BJ87" s="244"/>
      <c r="BK87" s="244"/>
      <c r="BL87" s="244"/>
      <c r="BM87" s="244"/>
      <c r="BN87" s="244"/>
      <c r="BO87" s="244"/>
      <c r="BP87" s="244"/>
      <c r="BQ87" s="241">
        <v>81</v>
      </c>
      <c r="BR87" s="246"/>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33"/>
    </row>
    <row r="88" spans="1:131" ht="26.25" customHeight="1" thickBot="1" x14ac:dyDescent="0.25">
      <c r="A88" s="243" t="s">
        <v>398</v>
      </c>
      <c r="B88" s="853" t="s">
        <v>427</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7366</v>
      </c>
      <c r="AG88" s="908"/>
      <c r="AH88" s="908"/>
      <c r="AI88" s="908"/>
      <c r="AJ88" s="908"/>
      <c r="AK88" s="905"/>
      <c r="AL88" s="905"/>
      <c r="AM88" s="905"/>
      <c r="AN88" s="905"/>
      <c r="AO88" s="905"/>
      <c r="AP88" s="908">
        <v>2164</v>
      </c>
      <c r="AQ88" s="908"/>
      <c r="AR88" s="908"/>
      <c r="AS88" s="908"/>
      <c r="AT88" s="908"/>
      <c r="AU88" s="908"/>
      <c r="AV88" s="908"/>
      <c r="AW88" s="908"/>
      <c r="AX88" s="908"/>
      <c r="AY88" s="908"/>
      <c r="AZ88" s="913"/>
      <c r="BA88" s="913"/>
      <c r="BB88" s="913"/>
      <c r="BC88" s="913"/>
      <c r="BD88" s="914"/>
      <c r="BE88" s="244"/>
      <c r="BF88" s="244"/>
      <c r="BG88" s="244"/>
      <c r="BH88" s="244"/>
      <c r="BI88" s="244"/>
      <c r="BJ88" s="244"/>
      <c r="BK88" s="244"/>
      <c r="BL88" s="244"/>
      <c r="BM88" s="244"/>
      <c r="BN88" s="244"/>
      <c r="BO88" s="244"/>
      <c r="BP88" s="244"/>
      <c r="BQ88" s="241">
        <v>82</v>
      </c>
      <c r="BR88" s="246"/>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398</v>
      </c>
      <c r="BR102" s="853" t="s">
        <v>428</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v>72</v>
      </c>
      <c r="CS102" s="916"/>
      <c r="CT102" s="916"/>
      <c r="CU102" s="916"/>
      <c r="CV102" s="955"/>
      <c r="CW102" s="954">
        <v>14</v>
      </c>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79" t="s">
        <v>429</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0" t="s">
        <v>430</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431</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432</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81" t="s">
        <v>433</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434</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33" customFormat="1" ht="26.25" customHeight="1" x14ac:dyDescent="0.2">
      <c r="A109" s="976" t="s">
        <v>435</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436</v>
      </c>
      <c r="AB109" s="957"/>
      <c r="AC109" s="957"/>
      <c r="AD109" s="957"/>
      <c r="AE109" s="958"/>
      <c r="AF109" s="956" t="s">
        <v>437</v>
      </c>
      <c r="AG109" s="957"/>
      <c r="AH109" s="957"/>
      <c r="AI109" s="957"/>
      <c r="AJ109" s="958"/>
      <c r="AK109" s="956" t="s">
        <v>312</v>
      </c>
      <c r="AL109" s="957"/>
      <c r="AM109" s="957"/>
      <c r="AN109" s="957"/>
      <c r="AO109" s="958"/>
      <c r="AP109" s="956" t="s">
        <v>438</v>
      </c>
      <c r="AQ109" s="957"/>
      <c r="AR109" s="957"/>
      <c r="AS109" s="957"/>
      <c r="AT109" s="959"/>
      <c r="AU109" s="976" t="s">
        <v>435</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436</v>
      </c>
      <c r="BR109" s="957"/>
      <c r="BS109" s="957"/>
      <c r="BT109" s="957"/>
      <c r="BU109" s="958"/>
      <c r="BV109" s="956" t="s">
        <v>437</v>
      </c>
      <c r="BW109" s="957"/>
      <c r="BX109" s="957"/>
      <c r="BY109" s="957"/>
      <c r="BZ109" s="958"/>
      <c r="CA109" s="956" t="s">
        <v>312</v>
      </c>
      <c r="CB109" s="957"/>
      <c r="CC109" s="957"/>
      <c r="CD109" s="957"/>
      <c r="CE109" s="958"/>
      <c r="CF109" s="977" t="s">
        <v>438</v>
      </c>
      <c r="CG109" s="977"/>
      <c r="CH109" s="977"/>
      <c r="CI109" s="977"/>
      <c r="CJ109" s="977"/>
      <c r="CK109" s="956" t="s">
        <v>439</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436</v>
      </c>
      <c r="DH109" s="957"/>
      <c r="DI109" s="957"/>
      <c r="DJ109" s="957"/>
      <c r="DK109" s="958"/>
      <c r="DL109" s="956" t="s">
        <v>437</v>
      </c>
      <c r="DM109" s="957"/>
      <c r="DN109" s="957"/>
      <c r="DO109" s="957"/>
      <c r="DP109" s="958"/>
      <c r="DQ109" s="956" t="s">
        <v>312</v>
      </c>
      <c r="DR109" s="957"/>
      <c r="DS109" s="957"/>
      <c r="DT109" s="957"/>
      <c r="DU109" s="958"/>
      <c r="DV109" s="956" t="s">
        <v>438</v>
      </c>
      <c r="DW109" s="957"/>
      <c r="DX109" s="957"/>
      <c r="DY109" s="957"/>
      <c r="DZ109" s="959"/>
    </row>
    <row r="110" spans="1:131" s="233" customFormat="1" ht="26.25" customHeight="1" x14ac:dyDescent="0.2">
      <c r="A110" s="960" t="s">
        <v>440</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205666</v>
      </c>
      <c r="AB110" s="964"/>
      <c r="AC110" s="964"/>
      <c r="AD110" s="964"/>
      <c r="AE110" s="965"/>
      <c r="AF110" s="966">
        <v>214626</v>
      </c>
      <c r="AG110" s="964"/>
      <c r="AH110" s="964"/>
      <c r="AI110" s="964"/>
      <c r="AJ110" s="965"/>
      <c r="AK110" s="966">
        <v>217414</v>
      </c>
      <c r="AL110" s="964"/>
      <c r="AM110" s="964"/>
      <c r="AN110" s="964"/>
      <c r="AO110" s="965"/>
      <c r="AP110" s="967">
        <v>19.3</v>
      </c>
      <c r="AQ110" s="968"/>
      <c r="AR110" s="968"/>
      <c r="AS110" s="968"/>
      <c r="AT110" s="969"/>
      <c r="AU110" s="970" t="s">
        <v>73</v>
      </c>
      <c r="AV110" s="971"/>
      <c r="AW110" s="971"/>
      <c r="AX110" s="971"/>
      <c r="AY110" s="971"/>
      <c r="AZ110" s="993" t="s">
        <v>441</v>
      </c>
      <c r="BA110" s="961"/>
      <c r="BB110" s="961"/>
      <c r="BC110" s="961"/>
      <c r="BD110" s="961"/>
      <c r="BE110" s="961"/>
      <c r="BF110" s="961"/>
      <c r="BG110" s="961"/>
      <c r="BH110" s="961"/>
      <c r="BI110" s="961"/>
      <c r="BJ110" s="961"/>
      <c r="BK110" s="961"/>
      <c r="BL110" s="961"/>
      <c r="BM110" s="961"/>
      <c r="BN110" s="961"/>
      <c r="BO110" s="961"/>
      <c r="BP110" s="962"/>
      <c r="BQ110" s="994">
        <v>2175184</v>
      </c>
      <c r="BR110" s="995"/>
      <c r="BS110" s="995"/>
      <c r="BT110" s="995"/>
      <c r="BU110" s="995"/>
      <c r="BV110" s="995">
        <v>2188654</v>
      </c>
      <c r="BW110" s="995"/>
      <c r="BX110" s="995"/>
      <c r="BY110" s="995"/>
      <c r="BZ110" s="995"/>
      <c r="CA110" s="995">
        <v>2302927</v>
      </c>
      <c r="CB110" s="995"/>
      <c r="CC110" s="995"/>
      <c r="CD110" s="995"/>
      <c r="CE110" s="995"/>
      <c r="CF110" s="1008">
        <v>204</v>
      </c>
      <c r="CG110" s="1009"/>
      <c r="CH110" s="1009"/>
      <c r="CI110" s="1009"/>
      <c r="CJ110" s="1009"/>
      <c r="CK110" s="1010" t="s">
        <v>442</v>
      </c>
      <c r="CL110" s="1011"/>
      <c r="CM110" s="993" t="s">
        <v>443</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444</v>
      </c>
      <c r="DH110" s="995"/>
      <c r="DI110" s="995"/>
      <c r="DJ110" s="995"/>
      <c r="DK110" s="995"/>
      <c r="DL110" s="995" t="s">
        <v>445</v>
      </c>
      <c r="DM110" s="995"/>
      <c r="DN110" s="995"/>
      <c r="DO110" s="995"/>
      <c r="DP110" s="995"/>
      <c r="DQ110" s="995" t="s">
        <v>177</v>
      </c>
      <c r="DR110" s="995"/>
      <c r="DS110" s="995"/>
      <c r="DT110" s="995"/>
      <c r="DU110" s="995"/>
      <c r="DV110" s="996" t="s">
        <v>446</v>
      </c>
      <c r="DW110" s="996"/>
      <c r="DX110" s="996"/>
      <c r="DY110" s="996"/>
      <c r="DZ110" s="997"/>
    </row>
    <row r="111" spans="1:131" s="233" customFormat="1" ht="26.25" customHeight="1" x14ac:dyDescent="0.2">
      <c r="A111" s="998" t="s">
        <v>447</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448</v>
      </c>
      <c r="AB111" s="1002"/>
      <c r="AC111" s="1002"/>
      <c r="AD111" s="1002"/>
      <c r="AE111" s="1003"/>
      <c r="AF111" s="1004" t="s">
        <v>177</v>
      </c>
      <c r="AG111" s="1002"/>
      <c r="AH111" s="1002"/>
      <c r="AI111" s="1002"/>
      <c r="AJ111" s="1003"/>
      <c r="AK111" s="1004" t="s">
        <v>177</v>
      </c>
      <c r="AL111" s="1002"/>
      <c r="AM111" s="1002"/>
      <c r="AN111" s="1002"/>
      <c r="AO111" s="1003"/>
      <c r="AP111" s="1005" t="s">
        <v>177</v>
      </c>
      <c r="AQ111" s="1006"/>
      <c r="AR111" s="1006"/>
      <c r="AS111" s="1006"/>
      <c r="AT111" s="1007"/>
      <c r="AU111" s="972"/>
      <c r="AV111" s="973"/>
      <c r="AW111" s="973"/>
      <c r="AX111" s="973"/>
      <c r="AY111" s="973"/>
      <c r="AZ111" s="986" t="s">
        <v>449</v>
      </c>
      <c r="BA111" s="987"/>
      <c r="BB111" s="987"/>
      <c r="BC111" s="987"/>
      <c r="BD111" s="987"/>
      <c r="BE111" s="987"/>
      <c r="BF111" s="987"/>
      <c r="BG111" s="987"/>
      <c r="BH111" s="987"/>
      <c r="BI111" s="987"/>
      <c r="BJ111" s="987"/>
      <c r="BK111" s="987"/>
      <c r="BL111" s="987"/>
      <c r="BM111" s="987"/>
      <c r="BN111" s="987"/>
      <c r="BO111" s="987"/>
      <c r="BP111" s="988"/>
      <c r="BQ111" s="989" t="s">
        <v>177</v>
      </c>
      <c r="BR111" s="990"/>
      <c r="BS111" s="990"/>
      <c r="BT111" s="990"/>
      <c r="BU111" s="990"/>
      <c r="BV111" s="990" t="s">
        <v>444</v>
      </c>
      <c r="BW111" s="990"/>
      <c r="BX111" s="990"/>
      <c r="BY111" s="990"/>
      <c r="BZ111" s="990"/>
      <c r="CA111" s="990" t="s">
        <v>444</v>
      </c>
      <c r="CB111" s="990"/>
      <c r="CC111" s="990"/>
      <c r="CD111" s="990"/>
      <c r="CE111" s="990"/>
      <c r="CF111" s="984" t="s">
        <v>177</v>
      </c>
      <c r="CG111" s="985"/>
      <c r="CH111" s="985"/>
      <c r="CI111" s="985"/>
      <c r="CJ111" s="985"/>
      <c r="CK111" s="1012"/>
      <c r="CL111" s="1013"/>
      <c r="CM111" s="986" t="s">
        <v>450</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177</v>
      </c>
      <c r="DH111" s="990"/>
      <c r="DI111" s="990"/>
      <c r="DJ111" s="990"/>
      <c r="DK111" s="990"/>
      <c r="DL111" s="990" t="s">
        <v>177</v>
      </c>
      <c r="DM111" s="990"/>
      <c r="DN111" s="990"/>
      <c r="DO111" s="990"/>
      <c r="DP111" s="990"/>
      <c r="DQ111" s="990" t="s">
        <v>446</v>
      </c>
      <c r="DR111" s="990"/>
      <c r="DS111" s="990"/>
      <c r="DT111" s="990"/>
      <c r="DU111" s="990"/>
      <c r="DV111" s="991" t="s">
        <v>177</v>
      </c>
      <c r="DW111" s="991"/>
      <c r="DX111" s="991"/>
      <c r="DY111" s="991"/>
      <c r="DZ111" s="992"/>
    </row>
    <row r="112" spans="1:131" s="233" customFormat="1" ht="26.25" customHeight="1" x14ac:dyDescent="0.2">
      <c r="A112" s="1016" t="s">
        <v>451</v>
      </c>
      <c r="B112" s="1017"/>
      <c r="C112" s="987" t="s">
        <v>452</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446</v>
      </c>
      <c r="AB112" s="1023"/>
      <c r="AC112" s="1023"/>
      <c r="AD112" s="1023"/>
      <c r="AE112" s="1024"/>
      <c r="AF112" s="1025" t="s">
        <v>453</v>
      </c>
      <c r="AG112" s="1023"/>
      <c r="AH112" s="1023"/>
      <c r="AI112" s="1023"/>
      <c r="AJ112" s="1024"/>
      <c r="AK112" s="1025" t="s">
        <v>454</v>
      </c>
      <c r="AL112" s="1023"/>
      <c r="AM112" s="1023"/>
      <c r="AN112" s="1023"/>
      <c r="AO112" s="1024"/>
      <c r="AP112" s="1026" t="s">
        <v>454</v>
      </c>
      <c r="AQ112" s="1027"/>
      <c r="AR112" s="1027"/>
      <c r="AS112" s="1027"/>
      <c r="AT112" s="1028"/>
      <c r="AU112" s="972"/>
      <c r="AV112" s="973"/>
      <c r="AW112" s="973"/>
      <c r="AX112" s="973"/>
      <c r="AY112" s="973"/>
      <c r="AZ112" s="986" t="s">
        <v>455</v>
      </c>
      <c r="BA112" s="987"/>
      <c r="BB112" s="987"/>
      <c r="BC112" s="987"/>
      <c r="BD112" s="987"/>
      <c r="BE112" s="987"/>
      <c r="BF112" s="987"/>
      <c r="BG112" s="987"/>
      <c r="BH112" s="987"/>
      <c r="BI112" s="987"/>
      <c r="BJ112" s="987"/>
      <c r="BK112" s="987"/>
      <c r="BL112" s="987"/>
      <c r="BM112" s="987"/>
      <c r="BN112" s="987"/>
      <c r="BO112" s="987"/>
      <c r="BP112" s="988"/>
      <c r="BQ112" s="989">
        <v>106388</v>
      </c>
      <c r="BR112" s="990"/>
      <c r="BS112" s="990"/>
      <c r="BT112" s="990"/>
      <c r="BU112" s="990"/>
      <c r="BV112" s="990">
        <v>94678</v>
      </c>
      <c r="BW112" s="990"/>
      <c r="BX112" s="990"/>
      <c r="BY112" s="990"/>
      <c r="BZ112" s="990"/>
      <c r="CA112" s="990">
        <v>74723</v>
      </c>
      <c r="CB112" s="990"/>
      <c r="CC112" s="990"/>
      <c r="CD112" s="990"/>
      <c r="CE112" s="990"/>
      <c r="CF112" s="984">
        <v>6.6</v>
      </c>
      <c r="CG112" s="985"/>
      <c r="CH112" s="985"/>
      <c r="CI112" s="985"/>
      <c r="CJ112" s="985"/>
      <c r="CK112" s="1012"/>
      <c r="CL112" s="1013"/>
      <c r="CM112" s="986" t="s">
        <v>456</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177</v>
      </c>
      <c r="DH112" s="990"/>
      <c r="DI112" s="990"/>
      <c r="DJ112" s="990"/>
      <c r="DK112" s="990"/>
      <c r="DL112" s="990" t="s">
        <v>177</v>
      </c>
      <c r="DM112" s="990"/>
      <c r="DN112" s="990"/>
      <c r="DO112" s="990"/>
      <c r="DP112" s="990"/>
      <c r="DQ112" s="990" t="s">
        <v>177</v>
      </c>
      <c r="DR112" s="990"/>
      <c r="DS112" s="990"/>
      <c r="DT112" s="990"/>
      <c r="DU112" s="990"/>
      <c r="DV112" s="991" t="s">
        <v>177</v>
      </c>
      <c r="DW112" s="991"/>
      <c r="DX112" s="991"/>
      <c r="DY112" s="991"/>
      <c r="DZ112" s="992"/>
    </row>
    <row r="113" spans="1:130" s="233" customFormat="1" ht="26.25" customHeight="1" x14ac:dyDescent="0.2">
      <c r="A113" s="1018"/>
      <c r="B113" s="1019"/>
      <c r="C113" s="987" t="s">
        <v>457</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7821</v>
      </c>
      <c r="AB113" s="1002"/>
      <c r="AC113" s="1002"/>
      <c r="AD113" s="1002"/>
      <c r="AE113" s="1003"/>
      <c r="AF113" s="1004">
        <v>5782</v>
      </c>
      <c r="AG113" s="1002"/>
      <c r="AH113" s="1002"/>
      <c r="AI113" s="1002"/>
      <c r="AJ113" s="1003"/>
      <c r="AK113" s="1004">
        <v>5445</v>
      </c>
      <c r="AL113" s="1002"/>
      <c r="AM113" s="1002"/>
      <c r="AN113" s="1002"/>
      <c r="AO113" s="1003"/>
      <c r="AP113" s="1005">
        <v>0.5</v>
      </c>
      <c r="AQ113" s="1006"/>
      <c r="AR113" s="1006"/>
      <c r="AS113" s="1006"/>
      <c r="AT113" s="1007"/>
      <c r="AU113" s="972"/>
      <c r="AV113" s="973"/>
      <c r="AW113" s="973"/>
      <c r="AX113" s="973"/>
      <c r="AY113" s="973"/>
      <c r="AZ113" s="986" t="s">
        <v>458</v>
      </c>
      <c r="BA113" s="987"/>
      <c r="BB113" s="987"/>
      <c r="BC113" s="987"/>
      <c r="BD113" s="987"/>
      <c r="BE113" s="987"/>
      <c r="BF113" s="987"/>
      <c r="BG113" s="987"/>
      <c r="BH113" s="987"/>
      <c r="BI113" s="987"/>
      <c r="BJ113" s="987"/>
      <c r="BK113" s="987"/>
      <c r="BL113" s="987"/>
      <c r="BM113" s="987"/>
      <c r="BN113" s="987"/>
      <c r="BO113" s="987"/>
      <c r="BP113" s="988"/>
      <c r="BQ113" s="989">
        <v>41832</v>
      </c>
      <c r="BR113" s="990"/>
      <c r="BS113" s="990"/>
      <c r="BT113" s="990"/>
      <c r="BU113" s="990"/>
      <c r="BV113" s="990">
        <v>36841</v>
      </c>
      <c r="BW113" s="990"/>
      <c r="BX113" s="990"/>
      <c r="BY113" s="990"/>
      <c r="BZ113" s="990"/>
      <c r="CA113" s="990">
        <v>40133</v>
      </c>
      <c r="CB113" s="990"/>
      <c r="CC113" s="990"/>
      <c r="CD113" s="990"/>
      <c r="CE113" s="990"/>
      <c r="CF113" s="984">
        <v>3.6</v>
      </c>
      <c r="CG113" s="985"/>
      <c r="CH113" s="985"/>
      <c r="CI113" s="985"/>
      <c r="CJ113" s="985"/>
      <c r="CK113" s="1012"/>
      <c r="CL113" s="1013"/>
      <c r="CM113" s="986" t="s">
        <v>459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177</v>
      </c>
      <c r="DH113" s="1023"/>
      <c r="DI113" s="1023"/>
      <c r="DJ113" s="1023"/>
      <c r="DK113" s="1024"/>
      <c r="DL113" s="1025" t="s">
        <v>177</v>
      </c>
      <c r="DM113" s="1023"/>
      <c r="DN113" s="1023"/>
      <c r="DO113" s="1023"/>
      <c r="DP113" s="1024"/>
      <c r="DQ113" s="1025" t="s">
        <v>177</v>
      </c>
      <c r="DR113" s="1023"/>
      <c r="DS113" s="1023"/>
      <c r="DT113" s="1023"/>
      <c r="DU113" s="1024"/>
      <c r="DV113" s="1026" t="s">
        <v>177</v>
      </c>
      <c r="DW113" s="1027"/>
      <c r="DX113" s="1027"/>
      <c r="DY113" s="1027"/>
      <c r="DZ113" s="1028"/>
    </row>
    <row r="114" spans="1:130" s="233" customFormat="1" ht="26.25" customHeight="1" x14ac:dyDescent="0.2">
      <c r="A114" s="1018"/>
      <c r="B114" s="1019"/>
      <c r="C114" s="987" t="s">
        <v>460</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6502</v>
      </c>
      <c r="AB114" s="1023"/>
      <c r="AC114" s="1023"/>
      <c r="AD114" s="1023"/>
      <c r="AE114" s="1024"/>
      <c r="AF114" s="1025">
        <v>7540</v>
      </c>
      <c r="AG114" s="1023"/>
      <c r="AH114" s="1023"/>
      <c r="AI114" s="1023"/>
      <c r="AJ114" s="1024"/>
      <c r="AK114" s="1025">
        <v>6829</v>
      </c>
      <c r="AL114" s="1023"/>
      <c r="AM114" s="1023"/>
      <c r="AN114" s="1023"/>
      <c r="AO114" s="1024"/>
      <c r="AP114" s="1026">
        <v>0.6</v>
      </c>
      <c r="AQ114" s="1027"/>
      <c r="AR114" s="1027"/>
      <c r="AS114" s="1027"/>
      <c r="AT114" s="1028"/>
      <c r="AU114" s="972"/>
      <c r="AV114" s="973"/>
      <c r="AW114" s="973"/>
      <c r="AX114" s="973"/>
      <c r="AY114" s="973"/>
      <c r="AZ114" s="986" t="s">
        <v>461</v>
      </c>
      <c r="BA114" s="987"/>
      <c r="BB114" s="987"/>
      <c r="BC114" s="987"/>
      <c r="BD114" s="987"/>
      <c r="BE114" s="987"/>
      <c r="BF114" s="987"/>
      <c r="BG114" s="987"/>
      <c r="BH114" s="987"/>
      <c r="BI114" s="987"/>
      <c r="BJ114" s="987"/>
      <c r="BK114" s="987"/>
      <c r="BL114" s="987"/>
      <c r="BM114" s="987"/>
      <c r="BN114" s="987"/>
      <c r="BO114" s="987"/>
      <c r="BP114" s="988"/>
      <c r="BQ114" s="989">
        <v>260958</v>
      </c>
      <c r="BR114" s="990"/>
      <c r="BS114" s="990"/>
      <c r="BT114" s="990"/>
      <c r="BU114" s="990"/>
      <c r="BV114" s="990">
        <v>153192</v>
      </c>
      <c r="BW114" s="990"/>
      <c r="BX114" s="990"/>
      <c r="BY114" s="990"/>
      <c r="BZ114" s="990"/>
      <c r="CA114" s="990">
        <v>261897</v>
      </c>
      <c r="CB114" s="990"/>
      <c r="CC114" s="990"/>
      <c r="CD114" s="990"/>
      <c r="CE114" s="990"/>
      <c r="CF114" s="984">
        <v>23.2</v>
      </c>
      <c r="CG114" s="985"/>
      <c r="CH114" s="985"/>
      <c r="CI114" s="985"/>
      <c r="CJ114" s="985"/>
      <c r="CK114" s="1012"/>
      <c r="CL114" s="1013"/>
      <c r="CM114" s="986" t="s">
        <v>462</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177</v>
      </c>
      <c r="DH114" s="1023"/>
      <c r="DI114" s="1023"/>
      <c r="DJ114" s="1023"/>
      <c r="DK114" s="1024"/>
      <c r="DL114" s="1025" t="s">
        <v>177</v>
      </c>
      <c r="DM114" s="1023"/>
      <c r="DN114" s="1023"/>
      <c r="DO114" s="1023"/>
      <c r="DP114" s="1024"/>
      <c r="DQ114" s="1025" t="s">
        <v>177</v>
      </c>
      <c r="DR114" s="1023"/>
      <c r="DS114" s="1023"/>
      <c r="DT114" s="1023"/>
      <c r="DU114" s="1024"/>
      <c r="DV114" s="1026" t="s">
        <v>177</v>
      </c>
      <c r="DW114" s="1027"/>
      <c r="DX114" s="1027"/>
      <c r="DY114" s="1027"/>
      <c r="DZ114" s="1028"/>
    </row>
    <row r="115" spans="1:130" s="233" customFormat="1" ht="26.25" customHeight="1" x14ac:dyDescent="0.2">
      <c r="A115" s="1018"/>
      <c r="B115" s="1019"/>
      <c r="C115" s="987" t="s">
        <v>463</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7594</v>
      </c>
      <c r="AB115" s="1002"/>
      <c r="AC115" s="1002"/>
      <c r="AD115" s="1002"/>
      <c r="AE115" s="1003"/>
      <c r="AF115" s="1004">
        <v>12682</v>
      </c>
      <c r="AG115" s="1002"/>
      <c r="AH115" s="1002"/>
      <c r="AI115" s="1002"/>
      <c r="AJ115" s="1003"/>
      <c r="AK115" s="1004">
        <v>12577</v>
      </c>
      <c r="AL115" s="1002"/>
      <c r="AM115" s="1002"/>
      <c r="AN115" s="1002"/>
      <c r="AO115" s="1003"/>
      <c r="AP115" s="1005">
        <v>1.1000000000000001</v>
      </c>
      <c r="AQ115" s="1006"/>
      <c r="AR115" s="1006"/>
      <c r="AS115" s="1006"/>
      <c r="AT115" s="1007"/>
      <c r="AU115" s="972"/>
      <c r="AV115" s="973"/>
      <c r="AW115" s="973"/>
      <c r="AX115" s="973"/>
      <c r="AY115" s="973"/>
      <c r="AZ115" s="986" t="s">
        <v>464</v>
      </c>
      <c r="BA115" s="987"/>
      <c r="BB115" s="987"/>
      <c r="BC115" s="987"/>
      <c r="BD115" s="987"/>
      <c r="BE115" s="987"/>
      <c r="BF115" s="987"/>
      <c r="BG115" s="987"/>
      <c r="BH115" s="987"/>
      <c r="BI115" s="987"/>
      <c r="BJ115" s="987"/>
      <c r="BK115" s="987"/>
      <c r="BL115" s="987"/>
      <c r="BM115" s="987"/>
      <c r="BN115" s="987"/>
      <c r="BO115" s="987"/>
      <c r="BP115" s="988"/>
      <c r="BQ115" s="989" t="s">
        <v>177</v>
      </c>
      <c r="BR115" s="990"/>
      <c r="BS115" s="990"/>
      <c r="BT115" s="990"/>
      <c r="BU115" s="990"/>
      <c r="BV115" s="990" t="s">
        <v>177</v>
      </c>
      <c r="BW115" s="990"/>
      <c r="BX115" s="990"/>
      <c r="BY115" s="990"/>
      <c r="BZ115" s="990"/>
      <c r="CA115" s="990" t="s">
        <v>177</v>
      </c>
      <c r="CB115" s="990"/>
      <c r="CC115" s="990"/>
      <c r="CD115" s="990"/>
      <c r="CE115" s="990"/>
      <c r="CF115" s="984" t="s">
        <v>465</v>
      </c>
      <c r="CG115" s="985"/>
      <c r="CH115" s="985"/>
      <c r="CI115" s="985"/>
      <c r="CJ115" s="985"/>
      <c r="CK115" s="1012"/>
      <c r="CL115" s="1013"/>
      <c r="CM115" s="986" t="s">
        <v>466</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444</v>
      </c>
      <c r="DH115" s="1023"/>
      <c r="DI115" s="1023"/>
      <c r="DJ115" s="1023"/>
      <c r="DK115" s="1024"/>
      <c r="DL115" s="1025" t="s">
        <v>445</v>
      </c>
      <c r="DM115" s="1023"/>
      <c r="DN115" s="1023"/>
      <c r="DO115" s="1023"/>
      <c r="DP115" s="1024"/>
      <c r="DQ115" s="1025" t="s">
        <v>177</v>
      </c>
      <c r="DR115" s="1023"/>
      <c r="DS115" s="1023"/>
      <c r="DT115" s="1023"/>
      <c r="DU115" s="1024"/>
      <c r="DV115" s="1026" t="s">
        <v>177</v>
      </c>
      <c r="DW115" s="1027"/>
      <c r="DX115" s="1027"/>
      <c r="DY115" s="1027"/>
      <c r="DZ115" s="1028"/>
    </row>
    <row r="116" spans="1:130" s="233" customFormat="1" ht="26.25" customHeight="1" x14ac:dyDescent="0.2">
      <c r="A116" s="1020"/>
      <c r="B116" s="1021"/>
      <c r="C116" s="1029" t="s">
        <v>467</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v>34</v>
      </c>
      <c r="AB116" s="1023"/>
      <c r="AC116" s="1023"/>
      <c r="AD116" s="1023"/>
      <c r="AE116" s="1024"/>
      <c r="AF116" s="1025">
        <v>34</v>
      </c>
      <c r="AG116" s="1023"/>
      <c r="AH116" s="1023"/>
      <c r="AI116" s="1023"/>
      <c r="AJ116" s="1024"/>
      <c r="AK116" s="1025">
        <v>30</v>
      </c>
      <c r="AL116" s="1023"/>
      <c r="AM116" s="1023"/>
      <c r="AN116" s="1023"/>
      <c r="AO116" s="1024"/>
      <c r="AP116" s="1026">
        <v>0</v>
      </c>
      <c r="AQ116" s="1027"/>
      <c r="AR116" s="1027"/>
      <c r="AS116" s="1027"/>
      <c r="AT116" s="1028"/>
      <c r="AU116" s="972"/>
      <c r="AV116" s="973"/>
      <c r="AW116" s="973"/>
      <c r="AX116" s="973"/>
      <c r="AY116" s="973"/>
      <c r="AZ116" s="1031" t="s">
        <v>468</v>
      </c>
      <c r="BA116" s="1032"/>
      <c r="BB116" s="1032"/>
      <c r="BC116" s="1032"/>
      <c r="BD116" s="1032"/>
      <c r="BE116" s="1032"/>
      <c r="BF116" s="1032"/>
      <c r="BG116" s="1032"/>
      <c r="BH116" s="1032"/>
      <c r="BI116" s="1032"/>
      <c r="BJ116" s="1032"/>
      <c r="BK116" s="1032"/>
      <c r="BL116" s="1032"/>
      <c r="BM116" s="1032"/>
      <c r="BN116" s="1032"/>
      <c r="BO116" s="1032"/>
      <c r="BP116" s="1033"/>
      <c r="BQ116" s="989" t="s">
        <v>177</v>
      </c>
      <c r="BR116" s="990"/>
      <c r="BS116" s="990"/>
      <c r="BT116" s="990"/>
      <c r="BU116" s="990"/>
      <c r="BV116" s="990" t="s">
        <v>177</v>
      </c>
      <c r="BW116" s="990"/>
      <c r="BX116" s="990"/>
      <c r="BY116" s="990"/>
      <c r="BZ116" s="990"/>
      <c r="CA116" s="990" t="s">
        <v>177</v>
      </c>
      <c r="CB116" s="990"/>
      <c r="CC116" s="990"/>
      <c r="CD116" s="990"/>
      <c r="CE116" s="990"/>
      <c r="CF116" s="984" t="s">
        <v>177</v>
      </c>
      <c r="CG116" s="985"/>
      <c r="CH116" s="985"/>
      <c r="CI116" s="985"/>
      <c r="CJ116" s="985"/>
      <c r="CK116" s="1012"/>
      <c r="CL116" s="1013"/>
      <c r="CM116" s="986" t="s">
        <v>469</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470</v>
      </c>
      <c r="DH116" s="1023"/>
      <c r="DI116" s="1023"/>
      <c r="DJ116" s="1023"/>
      <c r="DK116" s="1024"/>
      <c r="DL116" s="1025" t="s">
        <v>177</v>
      </c>
      <c r="DM116" s="1023"/>
      <c r="DN116" s="1023"/>
      <c r="DO116" s="1023"/>
      <c r="DP116" s="1024"/>
      <c r="DQ116" s="1025" t="s">
        <v>177</v>
      </c>
      <c r="DR116" s="1023"/>
      <c r="DS116" s="1023"/>
      <c r="DT116" s="1023"/>
      <c r="DU116" s="1024"/>
      <c r="DV116" s="1026" t="s">
        <v>470</v>
      </c>
      <c r="DW116" s="1027"/>
      <c r="DX116" s="1027"/>
      <c r="DY116" s="1027"/>
      <c r="DZ116" s="1028"/>
    </row>
    <row r="117" spans="1:130" s="233" customFormat="1" ht="26.25" customHeight="1" x14ac:dyDescent="0.2">
      <c r="A117" s="976" t="s">
        <v>192</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471</v>
      </c>
      <c r="Z117" s="958"/>
      <c r="AA117" s="1042">
        <v>227617</v>
      </c>
      <c r="AB117" s="1043"/>
      <c r="AC117" s="1043"/>
      <c r="AD117" s="1043"/>
      <c r="AE117" s="1044"/>
      <c r="AF117" s="1045">
        <v>240664</v>
      </c>
      <c r="AG117" s="1043"/>
      <c r="AH117" s="1043"/>
      <c r="AI117" s="1043"/>
      <c r="AJ117" s="1044"/>
      <c r="AK117" s="1045">
        <v>242295</v>
      </c>
      <c r="AL117" s="1043"/>
      <c r="AM117" s="1043"/>
      <c r="AN117" s="1043"/>
      <c r="AO117" s="1044"/>
      <c r="AP117" s="1046"/>
      <c r="AQ117" s="1047"/>
      <c r="AR117" s="1047"/>
      <c r="AS117" s="1047"/>
      <c r="AT117" s="1048"/>
      <c r="AU117" s="972"/>
      <c r="AV117" s="973"/>
      <c r="AW117" s="973"/>
      <c r="AX117" s="973"/>
      <c r="AY117" s="973"/>
      <c r="AZ117" s="1038" t="s">
        <v>472</v>
      </c>
      <c r="BA117" s="1039"/>
      <c r="BB117" s="1039"/>
      <c r="BC117" s="1039"/>
      <c r="BD117" s="1039"/>
      <c r="BE117" s="1039"/>
      <c r="BF117" s="1039"/>
      <c r="BG117" s="1039"/>
      <c r="BH117" s="1039"/>
      <c r="BI117" s="1039"/>
      <c r="BJ117" s="1039"/>
      <c r="BK117" s="1039"/>
      <c r="BL117" s="1039"/>
      <c r="BM117" s="1039"/>
      <c r="BN117" s="1039"/>
      <c r="BO117" s="1039"/>
      <c r="BP117" s="1040"/>
      <c r="BQ117" s="989" t="s">
        <v>177</v>
      </c>
      <c r="BR117" s="990"/>
      <c r="BS117" s="990"/>
      <c r="BT117" s="990"/>
      <c r="BU117" s="990"/>
      <c r="BV117" s="990" t="s">
        <v>444</v>
      </c>
      <c r="BW117" s="990"/>
      <c r="BX117" s="990"/>
      <c r="BY117" s="990"/>
      <c r="BZ117" s="990"/>
      <c r="CA117" s="990" t="s">
        <v>470</v>
      </c>
      <c r="CB117" s="990"/>
      <c r="CC117" s="990"/>
      <c r="CD117" s="990"/>
      <c r="CE117" s="990"/>
      <c r="CF117" s="984" t="s">
        <v>444</v>
      </c>
      <c r="CG117" s="985"/>
      <c r="CH117" s="985"/>
      <c r="CI117" s="985"/>
      <c r="CJ117" s="985"/>
      <c r="CK117" s="1012"/>
      <c r="CL117" s="1013"/>
      <c r="CM117" s="986" t="s">
        <v>473</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177</v>
      </c>
      <c r="DH117" s="1023"/>
      <c r="DI117" s="1023"/>
      <c r="DJ117" s="1023"/>
      <c r="DK117" s="1024"/>
      <c r="DL117" s="1025" t="s">
        <v>177</v>
      </c>
      <c r="DM117" s="1023"/>
      <c r="DN117" s="1023"/>
      <c r="DO117" s="1023"/>
      <c r="DP117" s="1024"/>
      <c r="DQ117" s="1025" t="s">
        <v>177</v>
      </c>
      <c r="DR117" s="1023"/>
      <c r="DS117" s="1023"/>
      <c r="DT117" s="1023"/>
      <c r="DU117" s="1024"/>
      <c r="DV117" s="1026" t="s">
        <v>465</v>
      </c>
      <c r="DW117" s="1027"/>
      <c r="DX117" s="1027"/>
      <c r="DY117" s="1027"/>
      <c r="DZ117" s="1028"/>
    </row>
    <row r="118" spans="1:130" s="233" customFormat="1" ht="26.25" customHeight="1" x14ac:dyDescent="0.2">
      <c r="A118" s="976" t="s">
        <v>439</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436</v>
      </c>
      <c r="AB118" s="957"/>
      <c r="AC118" s="957"/>
      <c r="AD118" s="957"/>
      <c r="AE118" s="958"/>
      <c r="AF118" s="956" t="s">
        <v>437</v>
      </c>
      <c r="AG118" s="957"/>
      <c r="AH118" s="957"/>
      <c r="AI118" s="957"/>
      <c r="AJ118" s="958"/>
      <c r="AK118" s="956" t="s">
        <v>312</v>
      </c>
      <c r="AL118" s="957"/>
      <c r="AM118" s="957"/>
      <c r="AN118" s="957"/>
      <c r="AO118" s="958"/>
      <c r="AP118" s="1034" t="s">
        <v>438</v>
      </c>
      <c r="AQ118" s="1035"/>
      <c r="AR118" s="1035"/>
      <c r="AS118" s="1035"/>
      <c r="AT118" s="1036"/>
      <c r="AU118" s="972"/>
      <c r="AV118" s="973"/>
      <c r="AW118" s="973"/>
      <c r="AX118" s="973"/>
      <c r="AY118" s="973"/>
      <c r="AZ118" s="1037" t="s">
        <v>474</v>
      </c>
      <c r="BA118" s="1029"/>
      <c r="BB118" s="1029"/>
      <c r="BC118" s="1029"/>
      <c r="BD118" s="1029"/>
      <c r="BE118" s="1029"/>
      <c r="BF118" s="1029"/>
      <c r="BG118" s="1029"/>
      <c r="BH118" s="1029"/>
      <c r="BI118" s="1029"/>
      <c r="BJ118" s="1029"/>
      <c r="BK118" s="1029"/>
      <c r="BL118" s="1029"/>
      <c r="BM118" s="1029"/>
      <c r="BN118" s="1029"/>
      <c r="BO118" s="1029"/>
      <c r="BP118" s="1030"/>
      <c r="BQ118" s="1063" t="s">
        <v>177</v>
      </c>
      <c r="BR118" s="1064"/>
      <c r="BS118" s="1064"/>
      <c r="BT118" s="1064"/>
      <c r="BU118" s="1064"/>
      <c r="BV118" s="1064" t="s">
        <v>454</v>
      </c>
      <c r="BW118" s="1064"/>
      <c r="BX118" s="1064"/>
      <c r="BY118" s="1064"/>
      <c r="BZ118" s="1064"/>
      <c r="CA118" s="1064" t="s">
        <v>465</v>
      </c>
      <c r="CB118" s="1064"/>
      <c r="CC118" s="1064"/>
      <c r="CD118" s="1064"/>
      <c r="CE118" s="1064"/>
      <c r="CF118" s="984" t="s">
        <v>465</v>
      </c>
      <c r="CG118" s="985"/>
      <c r="CH118" s="985"/>
      <c r="CI118" s="985"/>
      <c r="CJ118" s="985"/>
      <c r="CK118" s="1012"/>
      <c r="CL118" s="1013"/>
      <c r="CM118" s="986" t="s">
        <v>475</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445</v>
      </c>
      <c r="DH118" s="1023"/>
      <c r="DI118" s="1023"/>
      <c r="DJ118" s="1023"/>
      <c r="DK118" s="1024"/>
      <c r="DL118" s="1025" t="s">
        <v>177</v>
      </c>
      <c r="DM118" s="1023"/>
      <c r="DN118" s="1023"/>
      <c r="DO118" s="1023"/>
      <c r="DP118" s="1024"/>
      <c r="DQ118" s="1025" t="s">
        <v>448</v>
      </c>
      <c r="DR118" s="1023"/>
      <c r="DS118" s="1023"/>
      <c r="DT118" s="1023"/>
      <c r="DU118" s="1024"/>
      <c r="DV118" s="1026" t="s">
        <v>454</v>
      </c>
      <c r="DW118" s="1027"/>
      <c r="DX118" s="1027"/>
      <c r="DY118" s="1027"/>
      <c r="DZ118" s="1028"/>
    </row>
    <row r="119" spans="1:130" s="233" customFormat="1" ht="26.25" customHeight="1" x14ac:dyDescent="0.2">
      <c r="A119" s="1120" t="s">
        <v>442</v>
      </c>
      <c r="B119" s="1011"/>
      <c r="C119" s="993" t="s">
        <v>443</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177</v>
      </c>
      <c r="AB119" s="964"/>
      <c r="AC119" s="964"/>
      <c r="AD119" s="964"/>
      <c r="AE119" s="965"/>
      <c r="AF119" s="966" t="s">
        <v>177</v>
      </c>
      <c r="AG119" s="964"/>
      <c r="AH119" s="964"/>
      <c r="AI119" s="964"/>
      <c r="AJ119" s="965"/>
      <c r="AK119" s="966" t="s">
        <v>470</v>
      </c>
      <c r="AL119" s="964"/>
      <c r="AM119" s="964"/>
      <c r="AN119" s="964"/>
      <c r="AO119" s="965"/>
      <c r="AP119" s="967" t="s">
        <v>454</v>
      </c>
      <c r="AQ119" s="968"/>
      <c r="AR119" s="968"/>
      <c r="AS119" s="968"/>
      <c r="AT119" s="969"/>
      <c r="AU119" s="974"/>
      <c r="AV119" s="975"/>
      <c r="AW119" s="975"/>
      <c r="AX119" s="975"/>
      <c r="AY119" s="975"/>
      <c r="AZ119" s="254" t="s">
        <v>192</v>
      </c>
      <c r="BA119" s="254"/>
      <c r="BB119" s="254"/>
      <c r="BC119" s="254"/>
      <c r="BD119" s="254"/>
      <c r="BE119" s="254"/>
      <c r="BF119" s="254"/>
      <c r="BG119" s="254"/>
      <c r="BH119" s="254"/>
      <c r="BI119" s="254"/>
      <c r="BJ119" s="254"/>
      <c r="BK119" s="254"/>
      <c r="BL119" s="254"/>
      <c r="BM119" s="254"/>
      <c r="BN119" s="254"/>
      <c r="BO119" s="1041" t="s">
        <v>476</v>
      </c>
      <c r="BP119" s="1069"/>
      <c r="BQ119" s="1063">
        <v>2584362</v>
      </c>
      <c r="BR119" s="1064"/>
      <c r="BS119" s="1064"/>
      <c r="BT119" s="1064"/>
      <c r="BU119" s="1064"/>
      <c r="BV119" s="1064">
        <v>2473365</v>
      </c>
      <c r="BW119" s="1064"/>
      <c r="BX119" s="1064"/>
      <c r="BY119" s="1064"/>
      <c r="BZ119" s="1064"/>
      <c r="CA119" s="1064">
        <v>2679680</v>
      </c>
      <c r="CB119" s="1064"/>
      <c r="CC119" s="1064"/>
      <c r="CD119" s="1064"/>
      <c r="CE119" s="1064"/>
      <c r="CF119" s="1065"/>
      <c r="CG119" s="1066"/>
      <c r="CH119" s="1066"/>
      <c r="CI119" s="1066"/>
      <c r="CJ119" s="1067"/>
      <c r="CK119" s="1014"/>
      <c r="CL119" s="1015"/>
      <c r="CM119" s="1037" t="s">
        <v>477</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454</v>
      </c>
      <c r="DH119" s="1050"/>
      <c r="DI119" s="1050"/>
      <c r="DJ119" s="1050"/>
      <c r="DK119" s="1051"/>
      <c r="DL119" s="1049" t="s">
        <v>177</v>
      </c>
      <c r="DM119" s="1050"/>
      <c r="DN119" s="1050"/>
      <c r="DO119" s="1050"/>
      <c r="DP119" s="1051"/>
      <c r="DQ119" s="1049" t="s">
        <v>454</v>
      </c>
      <c r="DR119" s="1050"/>
      <c r="DS119" s="1050"/>
      <c r="DT119" s="1050"/>
      <c r="DU119" s="1051"/>
      <c r="DV119" s="1052" t="s">
        <v>177</v>
      </c>
      <c r="DW119" s="1053"/>
      <c r="DX119" s="1053"/>
      <c r="DY119" s="1053"/>
      <c r="DZ119" s="1054"/>
    </row>
    <row r="120" spans="1:130" s="233" customFormat="1" ht="26.25" customHeight="1" x14ac:dyDescent="0.2">
      <c r="A120" s="1121"/>
      <c r="B120" s="1013"/>
      <c r="C120" s="986" t="s">
        <v>450</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448</v>
      </c>
      <c r="AB120" s="1023"/>
      <c r="AC120" s="1023"/>
      <c r="AD120" s="1023"/>
      <c r="AE120" s="1024"/>
      <c r="AF120" s="1025" t="s">
        <v>177</v>
      </c>
      <c r="AG120" s="1023"/>
      <c r="AH120" s="1023"/>
      <c r="AI120" s="1023"/>
      <c r="AJ120" s="1024"/>
      <c r="AK120" s="1025" t="s">
        <v>177</v>
      </c>
      <c r="AL120" s="1023"/>
      <c r="AM120" s="1023"/>
      <c r="AN120" s="1023"/>
      <c r="AO120" s="1024"/>
      <c r="AP120" s="1026" t="s">
        <v>470</v>
      </c>
      <c r="AQ120" s="1027"/>
      <c r="AR120" s="1027"/>
      <c r="AS120" s="1027"/>
      <c r="AT120" s="1028"/>
      <c r="AU120" s="1055" t="s">
        <v>478</v>
      </c>
      <c r="AV120" s="1056"/>
      <c r="AW120" s="1056"/>
      <c r="AX120" s="1056"/>
      <c r="AY120" s="1057"/>
      <c r="AZ120" s="993" t="s">
        <v>479</v>
      </c>
      <c r="BA120" s="961"/>
      <c r="BB120" s="961"/>
      <c r="BC120" s="961"/>
      <c r="BD120" s="961"/>
      <c r="BE120" s="961"/>
      <c r="BF120" s="961"/>
      <c r="BG120" s="961"/>
      <c r="BH120" s="961"/>
      <c r="BI120" s="961"/>
      <c r="BJ120" s="961"/>
      <c r="BK120" s="961"/>
      <c r="BL120" s="961"/>
      <c r="BM120" s="961"/>
      <c r="BN120" s="961"/>
      <c r="BO120" s="961"/>
      <c r="BP120" s="962"/>
      <c r="BQ120" s="994">
        <v>973002</v>
      </c>
      <c r="BR120" s="995"/>
      <c r="BS120" s="995"/>
      <c r="BT120" s="995"/>
      <c r="BU120" s="995"/>
      <c r="BV120" s="995">
        <v>1045435</v>
      </c>
      <c r="BW120" s="995"/>
      <c r="BX120" s="995"/>
      <c r="BY120" s="995"/>
      <c r="BZ120" s="995"/>
      <c r="CA120" s="995">
        <v>1117982</v>
      </c>
      <c r="CB120" s="995"/>
      <c r="CC120" s="995"/>
      <c r="CD120" s="995"/>
      <c r="CE120" s="995"/>
      <c r="CF120" s="1008">
        <v>99</v>
      </c>
      <c r="CG120" s="1009"/>
      <c r="CH120" s="1009"/>
      <c r="CI120" s="1009"/>
      <c r="CJ120" s="1009"/>
      <c r="CK120" s="1070" t="s">
        <v>480</v>
      </c>
      <c r="CL120" s="1071"/>
      <c r="CM120" s="1071"/>
      <c r="CN120" s="1071"/>
      <c r="CO120" s="1072"/>
      <c r="CP120" s="1078" t="s">
        <v>481</v>
      </c>
      <c r="CQ120" s="1079"/>
      <c r="CR120" s="1079"/>
      <c r="CS120" s="1079"/>
      <c r="CT120" s="1079"/>
      <c r="CU120" s="1079"/>
      <c r="CV120" s="1079"/>
      <c r="CW120" s="1079"/>
      <c r="CX120" s="1079"/>
      <c r="CY120" s="1079"/>
      <c r="CZ120" s="1079"/>
      <c r="DA120" s="1079"/>
      <c r="DB120" s="1079"/>
      <c r="DC120" s="1079"/>
      <c r="DD120" s="1079"/>
      <c r="DE120" s="1079"/>
      <c r="DF120" s="1080"/>
      <c r="DG120" s="994">
        <v>106388</v>
      </c>
      <c r="DH120" s="995"/>
      <c r="DI120" s="995"/>
      <c r="DJ120" s="995"/>
      <c r="DK120" s="995"/>
      <c r="DL120" s="995">
        <v>94678</v>
      </c>
      <c r="DM120" s="995"/>
      <c r="DN120" s="995"/>
      <c r="DO120" s="995"/>
      <c r="DP120" s="995"/>
      <c r="DQ120" s="995">
        <v>74723</v>
      </c>
      <c r="DR120" s="995"/>
      <c r="DS120" s="995"/>
      <c r="DT120" s="995"/>
      <c r="DU120" s="995"/>
      <c r="DV120" s="996">
        <v>6.6</v>
      </c>
      <c r="DW120" s="996"/>
      <c r="DX120" s="996"/>
      <c r="DY120" s="996"/>
      <c r="DZ120" s="997"/>
    </row>
    <row r="121" spans="1:130" s="233" customFormat="1" ht="26.25" customHeight="1" x14ac:dyDescent="0.2">
      <c r="A121" s="1121"/>
      <c r="B121" s="1013"/>
      <c r="C121" s="1038" t="s">
        <v>482</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177</v>
      </c>
      <c r="AB121" s="1023"/>
      <c r="AC121" s="1023"/>
      <c r="AD121" s="1023"/>
      <c r="AE121" s="1024"/>
      <c r="AF121" s="1025" t="s">
        <v>454</v>
      </c>
      <c r="AG121" s="1023"/>
      <c r="AH121" s="1023"/>
      <c r="AI121" s="1023"/>
      <c r="AJ121" s="1024"/>
      <c r="AK121" s="1025" t="s">
        <v>448</v>
      </c>
      <c r="AL121" s="1023"/>
      <c r="AM121" s="1023"/>
      <c r="AN121" s="1023"/>
      <c r="AO121" s="1024"/>
      <c r="AP121" s="1026" t="s">
        <v>177</v>
      </c>
      <c r="AQ121" s="1027"/>
      <c r="AR121" s="1027"/>
      <c r="AS121" s="1027"/>
      <c r="AT121" s="1028"/>
      <c r="AU121" s="1058"/>
      <c r="AV121" s="1059"/>
      <c r="AW121" s="1059"/>
      <c r="AX121" s="1059"/>
      <c r="AY121" s="1060"/>
      <c r="AZ121" s="986" t="s">
        <v>483</v>
      </c>
      <c r="BA121" s="987"/>
      <c r="BB121" s="987"/>
      <c r="BC121" s="987"/>
      <c r="BD121" s="987"/>
      <c r="BE121" s="987"/>
      <c r="BF121" s="987"/>
      <c r="BG121" s="987"/>
      <c r="BH121" s="987"/>
      <c r="BI121" s="987"/>
      <c r="BJ121" s="987"/>
      <c r="BK121" s="987"/>
      <c r="BL121" s="987"/>
      <c r="BM121" s="987"/>
      <c r="BN121" s="987"/>
      <c r="BO121" s="987"/>
      <c r="BP121" s="988"/>
      <c r="BQ121" s="989">
        <v>148823</v>
      </c>
      <c r="BR121" s="990"/>
      <c r="BS121" s="990"/>
      <c r="BT121" s="990"/>
      <c r="BU121" s="990"/>
      <c r="BV121" s="990">
        <v>136154</v>
      </c>
      <c r="BW121" s="990"/>
      <c r="BX121" s="990"/>
      <c r="BY121" s="990"/>
      <c r="BZ121" s="990"/>
      <c r="CA121" s="990">
        <v>169306</v>
      </c>
      <c r="CB121" s="990"/>
      <c r="CC121" s="990"/>
      <c r="CD121" s="990"/>
      <c r="CE121" s="990"/>
      <c r="CF121" s="984">
        <v>15</v>
      </c>
      <c r="CG121" s="985"/>
      <c r="CH121" s="985"/>
      <c r="CI121" s="985"/>
      <c r="CJ121" s="985"/>
      <c r="CK121" s="1073"/>
      <c r="CL121" s="1074"/>
      <c r="CM121" s="1074"/>
      <c r="CN121" s="1074"/>
      <c r="CO121" s="1075"/>
      <c r="CP121" s="1083" t="s">
        <v>484</v>
      </c>
      <c r="CQ121" s="1084"/>
      <c r="CR121" s="1084"/>
      <c r="CS121" s="1084"/>
      <c r="CT121" s="1084"/>
      <c r="CU121" s="1084"/>
      <c r="CV121" s="1084"/>
      <c r="CW121" s="1084"/>
      <c r="CX121" s="1084"/>
      <c r="CY121" s="1084"/>
      <c r="CZ121" s="1084"/>
      <c r="DA121" s="1084"/>
      <c r="DB121" s="1084"/>
      <c r="DC121" s="1084"/>
      <c r="DD121" s="1084"/>
      <c r="DE121" s="1084"/>
      <c r="DF121" s="1085"/>
      <c r="DG121" s="989" t="s">
        <v>177</v>
      </c>
      <c r="DH121" s="990"/>
      <c r="DI121" s="990"/>
      <c r="DJ121" s="990"/>
      <c r="DK121" s="990"/>
      <c r="DL121" s="990" t="s">
        <v>177</v>
      </c>
      <c r="DM121" s="990"/>
      <c r="DN121" s="990"/>
      <c r="DO121" s="990"/>
      <c r="DP121" s="990"/>
      <c r="DQ121" s="990" t="s">
        <v>448</v>
      </c>
      <c r="DR121" s="990"/>
      <c r="DS121" s="990"/>
      <c r="DT121" s="990"/>
      <c r="DU121" s="990"/>
      <c r="DV121" s="991" t="s">
        <v>465</v>
      </c>
      <c r="DW121" s="991"/>
      <c r="DX121" s="991"/>
      <c r="DY121" s="991"/>
      <c r="DZ121" s="992"/>
    </row>
    <row r="122" spans="1:130" s="233" customFormat="1" ht="26.25" customHeight="1" x14ac:dyDescent="0.2">
      <c r="A122" s="1121"/>
      <c r="B122" s="1013"/>
      <c r="C122" s="986" t="s">
        <v>462</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444</v>
      </c>
      <c r="AB122" s="1023"/>
      <c r="AC122" s="1023"/>
      <c r="AD122" s="1023"/>
      <c r="AE122" s="1024"/>
      <c r="AF122" s="1025" t="s">
        <v>465</v>
      </c>
      <c r="AG122" s="1023"/>
      <c r="AH122" s="1023"/>
      <c r="AI122" s="1023"/>
      <c r="AJ122" s="1024"/>
      <c r="AK122" s="1025" t="s">
        <v>454</v>
      </c>
      <c r="AL122" s="1023"/>
      <c r="AM122" s="1023"/>
      <c r="AN122" s="1023"/>
      <c r="AO122" s="1024"/>
      <c r="AP122" s="1026" t="s">
        <v>177</v>
      </c>
      <c r="AQ122" s="1027"/>
      <c r="AR122" s="1027"/>
      <c r="AS122" s="1027"/>
      <c r="AT122" s="1028"/>
      <c r="AU122" s="1058"/>
      <c r="AV122" s="1059"/>
      <c r="AW122" s="1059"/>
      <c r="AX122" s="1059"/>
      <c r="AY122" s="1060"/>
      <c r="AZ122" s="1037" t="s">
        <v>485</v>
      </c>
      <c r="BA122" s="1029"/>
      <c r="BB122" s="1029"/>
      <c r="BC122" s="1029"/>
      <c r="BD122" s="1029"/>
      <c r="BE122" s="1029"/>
      <c r="BF122" s="1029"/>
      <c r="BG122" s="1029"/>
      <c r="BH122" s="1029"/>
      <c r="BI122" s="1029"/>
      <c r="BJ122" s="1029"/>
      <c r="BK122" s="1029"/>
      <c r="BL122" s="1029"/>
      <c r="BM122" s="1029"/>
      <c r="BN122" s="1029"/>
      <c r="BO122" s="1029"/>
      <c r="BP122" s="1030"/>
      <c r="BQ122" s="1063">
        <v>1586607</v>
      </c>
      <c r="BR122" s="1064"/>
      <c r="BS122" s="1064"/>
      <c r="BT122" s="1064"/>
      <c r="BU122" s="1064"/>
      <c r="BV122" s="1064">
        <v>1622703</v>
      </c>
      <c r="BW122" s="1064"/>
      <c r="BX122" s="1064"/>
      <c r="BY122" s="1064"/>
      <c r="BZ122" s="1064"/>
      <c r="CA122" s="1064">
        <v>1646020</v>
      </c>
      <c r="CB122" s="1064"/>
      <c r="CC122" s="1064"/>
      <c r="CD122" s="1064"/>
      <c r="CE122" s="1064"/>
      <c r="CF122" s="1081">
        <v>145.80000000000001</v>
      </c>
      <c r="CG122" s="1082"/>
      <c r="CH122" s="1082"/>
      <c r="CI122" s="1082"/>
      <c r="CJ122" s="1082"/>
      <c r="CK122" s="1073"/>
      <c r="CL122" s="1074"/>
      <c r="CM122" s="1074"/>
      <c r="CN122" s="1074"/>
      <c r="CO122" s="1075"/>
      <c r="CP122" s="1083" t="s">
        <v>486</v>
      </c>
      <c r="CQ122" s="1084"/>
      <c r="CR122" s="1084"/>
      <c r="CS122" s="1084"/>
      <c r="CT122" s="1084"/>
      <c r="CU122" s="1084"/>
      <c r="CV122" s="1084"/>
      <c r="CW122" s="1084"/>
      <c r="CX122" s="1084"/>
      <c r="CY122" s="1084"/>
      <c r="CZ122" s="1084"/>
      <c r="DA122" s="1084"/>
      <c r="DB122" s="1084"/>
      <c r="DC122" s="1084"/>
      <c r="DD122" s="1084"/>
      <c r="DE122" s="1084"/>
      <c r="DF122" s="1085"/>
      <c r="DG122" s="989" t="s">
        <v>177</v>
      </c>
      <c r="DH122" s="990"/>
      <c r="DI122" s="990"/>
      <c r="DJ122" s="990"/>
      <c r="DK122" s="990"/>
      <c r="DL122" s="990" t="s">
        <v>177</v>
      </c>
      <c r="DM122" s="990"/>
      <c r="DN122" s="990"/>
      <c r="DO122" s="990"/>
      <c r="DP122" s="990"/>
      <c r="DQ122" s="990" t="s">
        <v>177</v>
      </c>
      <c r="DR122" s="990"/>
      <c r="DS122" s="990"/>
      <c r="DT122" s="990"/>
      <c r="DU122" s="990"/>
      <c r="DV122" s="991" t="s">
        <v>177</v>
      </c>
      <c r="DW122" s="991"/>
      <c r="DX122" s="991"/>
      <c r="DY122" s="991"/>
      <c r="DZ122" s="992"/>
    </row>
    <row r="123" spans="1:130" s="233" customFormat="1" ht="26.25" customHeight="1" x14ac:dyDescent="0.2">
      <c r="A123" s="1121"/>
      <c r="B123" s="1013"/>
      <c r="C123" s="986" t="s">
        <v>469</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177</v>
      </c>
      <c r="AB123" s="1023"/>
      <c r="AC123" s="1023"/>
      <c r="AD123" s="1023"/>
      <c r="AE123" s="1024"/>
      <c r="AF123" s="1025" t="s">
        <v>177</v>
      </c>
      <c r="AG123" s="1023"/>
      <c r="AH123" s="1023"/>
      <c r="AI123" s="1023"/>
      <c r="AJ123" s="1024"/>
      <c r="AK123" s="1025" t="s">
        <v>470</v>
      </c>
      <c r="AL123" s="1023"/>
      <c r="AM123" s="1023"/>
      <c r="AN123" s="1023"/>
      <c r="AO123" s="1024"/>
      <c r="AP123" s="1026" t="s">
        <v>465</v>
      </c>
      <c r="AQ123" s="1027"/>
      <c r="AR123" s="1027"/>
      <c r="AS123" s="1027"/>
      <c r="AT123" s="1028"/>
      <c r="AU123" s="1061"/>
      <c r="AV123" s="1062"/>
      <c r="AW123" s="1062"/>
      <c r="AX123" s="1062"/>
      <c r="AY123" s="1062"/>
      <c r="AZ123" s="254" t="s">
        <v>192</v>
      </c>
      <c r="BA123" s="254"/>
      <c r="BB123" s="254"/>
      <c r="BC123" s="254"/>
      <c r="BD123" s="254"/>
      <c r="BE123" s="254"/>
      <c r="BF123" s="254"/>
      <c r="BG123" s="254"/>
      <c r="BH123" s="254"/>
      <c r="BI123" s="254"/>
      <c r="BJ123" s="254"/>
      <c r="BK123" s="254"/>
      <c r="BL123" s="254"/>
      <c r="BM123" s="254"/>
      <c r="BN123" s="254"/>
      <c r="BO123" s="1041" t="s">
        <v>487</v>
      </c>
      <c r="BP123" s="1069"/>
      <c r="BQ123" s="1127">
        <v>2708432</v>
      </c>
      <c r="BR123" s="1128"/>
      <c r="BS123" s="1128"/>
      <c r="BT123" s="1128"/>
      <c r="BU123" s="1128"/>
      <c r="BV123" s="1128">
        <v>2804292</v>
      </c>
      <c r="BW123" s="1128"/>
      <c r="BX123" s="1128"/>
      <c r="BY123" s="1128"/>
      <c r="BZ123" s="1128"/>
      <c r="CA123" s="1128">
        <v>2933308</v>
      </c>
      <c r="CB123" s="1128"/>
      <c r="CC123" s="1128"/>
      <c r="CD123" s="1128"/>
      <c r="CE123" s="1128"/>
      <c r="CF123" s="1065"/>
      <c r="CG123" s="1066"/>
      <c r="CH123" s="1066"/>
      <c r="CI123" s="1066"/>
      <c r="CJ123" s="1067"/>
      <c r="CK123" s="1073"/>
      <c r="CL123" s="1074"/>
      <c r="CM123" s="1074"/>
      <c r="CN123" s="1074"/>
      <c r="CO123" s="1075"/>
      <c r="CP123" s="1083" t="s">
        <v>488</v>
      </c>
      <c r="CQ123" s="1084"/>
      <c r="CR123" s="1084"/>
      <c r="CS123" s="1084"/>
      <c r="CT123" s="1084"/>
      <c r="CU123" s="1084"/>
      <c r="CV123" s="1084"/>
      <c r="CW123" s="1084"/>
      <c r="CX123" s="1084"/>
      <c r="CY123" s="1084"/>
      <c r="CZ123" s="1084"/>
      <c r="DA123" s="1084"/>
      <c r="DB123" s="1084"/>
      <c r="DC123" s="1084"/>
      <c r="DD123" s="1084"/>
      <c r="DE123" s="1084"/>
      <c r="DF123" s="1085"/>
      <c r="DG123" s="1022" t="s">
        <v>444</v>
      </c>
      <c r="DH123" s="1023"/>
      <c r="DI123" s="1023"/>
      <c r="DJ123" s="1023"/>
      <c r="DK123" s="1024"/>
      <c r="DL123" s="1025" t="s">
        <v>177</v>
      </c>
      <c r="DM123" s="1023"/>
      <c r="DN123" s="1023"/>
      <c r="DO123" s="1023"/>
      <c r="DP123" s="1024"/>
      <c r="DQ123" s="1025" t="s">
        <v>177</v>
      </c>
      <c r="DR123" s="1023"/>
      <c r="DS123" s="1023"/>
      <c r="DT123" s="1023"/>
      <c r="DU123" s="1024"/>
      <c r="DV123" s="1026" t="s">
        <v>177</v>
      </c>
      <c r="DW123" s="1027"/>
      <c r="DX123" s="1027"/>
      <c r="DY123" s="1027"/>
      <c r="DZ123" s="1028"/>
    </row>
    <row r="124" spans="1:130" s="233" customFormat="1" ht="26.25" customHeight="1" thickBot="1" x14ac:dyDescent="0.25">
      <c r="A124" s="1121"/>
      <c r="B124" s="1013"/>
      <c r="C124" s="986" t="s">
        <v>473</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454</v>
      </c>
      <c r="AB124" s="1023"/>
      <c r="AC124" s="1023"/>
      <c r="AD124" s="1023"/>
      <c r="AE124" s="1024"/>
      <c r="AF124" s="1025" t="s">
        <v>444</v>
      </c>
      <c r="AG124" s="1023"/>
      <c r="AH124" s="1023"/>
      <c r="AI124" s="1023"/>
      <c r="AJ124" s="1024"/>
      <c r="AK124" s="1025" t="s">
        <v>465</v>
      </c>
      <c r="AL124" s="1023"/>
      <c r="AM124" s="1023"/>
      <c r="AN124" s="1023"/>
      <c r="AO124" s="1024"/>
      <c r="AP124" s="1026" t="s">
        <v>444</v>
      </c>
      <c r="AQ124" s="1027"/>
      <c r="AR124" s="1027"/>
      <c r="AS124" s="1027"/>
      <c r="AT124" s="1028"/>
      <c r="AU124" s="1123" t="s">
        <v>489</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t="s">
        <v>177</v>
      </c>
      <c r="BR124" s="1091"/>
      <c r="BS124" s="1091"/>
      <c r="BT124" s="1091"/>
      <c r="BU124" s="1091"/>
      <c r="BV124" s="1091" t="s">
        <v>465</v>
      </c>
      <c r="BW124" s="1091"/>
      <c r="BX124" s="1091"/>
      <c r="BY124" s="1091"/>
      <c r="BZ124" s="1091"/>
      <c r="CA124" s="1091" t="s">
        <v>465</v>
      </c>
      <c r="CB124" s="1091"/>
      <c r="CC124" s="1091"/>
      <c r="CD124" s="1091"/>
      <c r="CE124" s="1091"/>
      <c r="CF124" s="1092"/>
      <c r="CG124" s="1093"/>
      <c r="CH124" s="1093"/>
      <c r="CI124" s="1093"/>
      <c r="CJ124" s="1094"/>
      <c r="CK124" s="1076"/>
      <c r="CL124" s="1076"/>
      <c r="CM124" s="1076"/>
      <c r="CN124" s="1076"/>
      <c r="CO124" s="1077"/>
      <c r="CP124" s="1083" t="s">
        <v>490</v>
      </c>
      <c r="CQ124" s="1084"/>
      <c r="CR124" s="1084"/>
      <c r="CS124" s="1084"/>
      <c r="CT124" s="1084"/>
      <c r="CU124" s="1084"/>
      <c r="CV124" s="1084"/>
      <c r="CW124" s="1084"/>
      <c r="CX124" s="1084"/>
      <c r="CY124" s="1084"/>
      <c r="CZ124" s="1084"/>
      <c r="DA124" s="1084"/>
      <c r="DB124" s="1084"/>
      <c r="DC124" s="1084"/>
      <c r="DD124" s="1084"/>
      <c r="DE124" s="1084"/>
      <c r="DF124" s="1085"/>
      <c r="DG124" s="1068" t="s">
        <v>177</v>
      </c>
      <c r="DH124" s="1050"/>
      <c r="DI124" s="1050"/>
      <c r="DJ124" s="1050"/>
      <c r="DK124" s="1051"/>
      <c r="DL124" s="1049" t="s">
        <v>470</v>
      </c>
      <c r="DM124" s="1050"/>
      <c r="DN124" s="1050"/>
      <c r="DO124" s="1050"/>
      <c r="DP124" s="1051"/>
      <c r="DQ124" s="1049" t="s">
        <v>470</v>
      </c>
      <c r="DR124" s="1050"/>
      <c r="DS124" s="1050"/>
      <c r="DT124" s="1050"/>
      <c r="DU124" s="1051"/>
      <c r="DV124" s="1052" t="s">
        <v>444</v>
      </c>
      <c r="DW124" s="1053"/>
      <c r="DX124" s="1053"/>
      <c r="DY124" s="1053"/>
      <c r="DZ124" s="1054"/>
    </row>
    <row r="125" spans="1:130" s="233" customFormat="1" ht="26.25" customHeight="1" x14ac:dyDescent="0.2">
      <c r="A125" s="1121"/>
      <c r="B125" s="1013"/>
      <c r="C125" s="986" t="s">
        <v>475</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444</v>
      </c>
      <c r="AB125" s="1023"/>
      <c r="AC125" s="1023"/>
      <c r="AD125" s="1023"/>
      <c r="AE125" s="1024"/>
      <c r="AF125" s="1025" t="s">
        <v>177</v>
      </c>
      <c r="AG125" s="1023"/>
      <c r="AH125" s="1023"/>
      <c r="AI125" s="1023"/>
      <c r="AJ125" s="1024"/>
      <c r="AK125" s="1025" t="s">
        <v>444</v>
      </c>
      <c r="AL125" s="1023"/>
      <c r="AM125" s="1023"/>
      <c r="AN125" s="1023"/>
      <c r="AO125" s="1024"/>
      <c r="AP125" s="1026" t="s">
        <v>470</v>
      </c>
      <c r="AQ125" s="1027"/>
      <c r="AR125" s="1027"/>
      <c r="AS125" s="1027"/>
      <c r="AT125" s="1028"/>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6" t="s">
        <v>491</v>
      </c>
      <c r="CL125" s="1071"/>
      <c r="CM125" s="1071"/>
      <c r="CN125" s="1071"/>
      <c r="CO125" s="1072"/>
      <c r="CP125" s="993" t="s">
        <v>492</v>
      </c>
      <c r="CQ125" s="961"/>
      <c r="CR125" s="961"/>
      <c r="CS125" s="961"/>
      <c r="CT125" s="961"/>
      <c r="CU125" s="961"/>
      <c r="CV125" s="961"/>
      <c r="CW125" s="961"/>
      <c r="CX125" s="961"/>
      <c r="CY125" s="961"/>
      <c r="CZ125" s="961"/>
      <c r="DA125" s="961"/>
      <c r="DB125" s="961"/>
      <c r="DC125" s="961"/>
      <c r="DD125" s="961"/>
      <c r="DE125" s="961"/>
      <c r="DF125" s="962"/>
      <c r="DG125" s="994" t="s">
        <v>465</v>
      </c>
      <c r="DH125" s="995"/>
      <c r="DI125" s="995"/>
      <c r="DJ125" s="995"/>
      <c r="DK125" s="995"/>
      <c r="DL125" s="995" t="s">
        <v>470</v>
      </c>
      <c r="DM125" s="995"/>
      <c r="DN125" s="995"/>
      <c r="DO125" s="995"/>
      <c r="DP125" s="995"/>
      <c r="DQ125" s="995" t="s">
        <v>444</v>
      </c>
      <c r="DR125" s="995"/>
      <c r="DS125" s="995"/>
      <c r="DT125" s="995"/>
      <c r="DU125" s="995"/>
      <c r="DV125" s="996" t="s">
        <v>177</v>
      </c>
      <c r="DW125" s="996"/>
      <c r="DX125" s="996"/>
      <c r="DY125" s="996"/>
      <c r="DZ125" s="997"/>
    </row>
    <row r="126" spans="1:130" s="233" customFormat="1" ht="26.25" customHeight="1" thickBot="1" x14ac:dyDescent="0.25">
      <c r="A126" s="1121"/>
      <c r="B126" s="1013"/>
      <c r="C126" s="986" t="s">
        <v>477</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v>7594</v>
      </c>
      <c r="AB126" s="1023"/>
      <c r="AC126" s="1023"/>
      <c r="AD126" s="1023"/>
      <c r="AE126" s="1024"/>
      <c r="AF126" s="1025">
        <v>12682</v>
      </c>
      <c r="AG126" s="1023"/>
      <c r="AH126" s="1023"/>
      <c r="AI126" s="1023"/>
      <c r="AJ126" s="1024"/>
      <c r="AK126" s="1025">
        <v>12577</v>
      </c>
      <c r="AL126" s="1023"/>
      <c r="AM126" s="1023"/>
      <c r="AN126" s="1023"/>
      <c r="AO126" s="1024"/>
      <c r="AP126" s="1026">
        <v>1.1000000000000001</v>
      </c>
      <c r="AQ126" s="1027"/>
      <c r="AR126" s="1027"/>
      <c r="AS126" s="1027"/>
      <c r="AT126" s="1028"/>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7"/>
      <c r="CL126" s="1074"/>
      <c r="CM126" s="1074"/>
      <c r="CN126" s="1074"/>
      <c r="CO126" s="1075"/>
      <c r="CP126" s="986" t="s">
        <v>493</v>
      </c>
      <c r="CQ126" s="987"/>
      <c r="CR126" s="987"/>
      <c r="CS126" s="987"/>
      <c r="CT126" s="987"/>
      <c r="CU126" s="987"/>
      <c r="CV126" s="987"/>
      <c r="CW126" s="987"/>
      <c r="CX126" s="987"/>
      <c r="CY126" s="987"/>
      <c r="CZ126" s="987"/>
      <c r="DA126" s="987"/>
      <c r="DB126" s="987"/>
      <c r="DC126" s="987"/>
      <c r="DD126" s="987"/>
      <c r="DE126" s="987"/>
      <c r="DF126" s="988"/>
      <c r="DG126" s="989" t="s">
        <v>470</v>
      </c>
      <c r="DH126" s="990"/>
      <c r="DI126" s="990"/>
      <c r="DJ126" s="990"/>
      <c r="DK126" s="990"/>
      <c r="DL126" s="990" t="s">
        <v>177</v>
      </c>
      <c r="DM126" s="990"/>
      <c r="DN126" s="990"/>
      <c r="DO126" s="990"/>
      <c r="DP126" s="990"/>
      <c r="DQ126" s="990" t="s">
        <v>465</v>
      </c>
      <c r="DR126" s="990"/>
      <c r="DS126" s="990"/>
      <c r="DT126" s="990"/>
      <c r="DU126" s="990"/>
      <c r="DV126" s="991" t="s">
        <v>177</v>
      </c>
      <c r="DW126" s="991"/>
      <c r="DX126" s="991"/>
      <c r="DY126" s="991"/>
      <c r="DZ126" s="992"/>
    </row>
    <row r="127" spans="1:130" s="233" customFormat="1" ht="26.25" customHeight="1" x14ac:dyDescent="0.2">
      <c r="A127" s="1122"/>
      <c r="B127" s="1015"/>
      <c r="C127" s="1037" t="s">
        <v>494</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470</v>
      </c>
      <c r="AB127" s="1023"/>
      <c r="AC127" s="1023"/>
      <c r="AD127" s="1023"/>
      <c r="AE127" s="1024"/>
      <c r="AF127" s="1025" t="s">
        <v>177</v>
      </c>
      <c r="AG127" s="1023"/>
      <c r="AH127" s="1023"/>
      <c r="AI127" s="1023"/>
      <c r="AJ127" s="1024"/>
      <c r="AK127" s="1025" t="s">
        <v>446</v>
      </c>
      <c r="AL127" s="1023"/>
      <c r="AM127" s="1023"/>
      <c r="AN127" s="1023"/>
      <c r="AO127" s="1024"/>
      <c r="AP127" s="1026" t="s">
        <v>444</v>
      </c>
      <c r="AQ127" s="1027"/>
      <c r="AR127" s="1027"/>
      <c r="AS127" s="1027"/>
      <c r="AT127" s="1028"/>
      <c r="AU127" s="235"/>
      <c r="AV127" s="235"/>
      <c r="AW127" s="235"/>
      <c r="AX127" s="1095" t="s">
        <v>495</v>
      </c>
      <c r="AY127" s="1096"/>
      <c r="AZ127" s="1096"/>
      <c r="BA127" s="1096"/>
      <c r="BB127" s="1096"/>
      <c r="BC127" s="1096"/>
      <c r="BD127" s="1096"/>
      <c r="BE127" s="1097"/>
      <c r="BF127" s="1098" t="s">
        <v>496</v>
      </c>
      <c r="BG127" s="1096"/>
      <c r="BH127" s="1096"/>
      <c r="BI127" s="1096"/>
      <c r="BJ127" s="1096"/>
      <c r="BK127" s="1096"/>
      <c r="BL127" s="1097"/>
      <c r="BM127" s="1098" t="s">
        <v>497</v>
      </c>
      <c r="BN127" s="1096"/>
      <c r="BO127" s="1096"/>
      <c r="BP127" s="1096"/>
      <c r="BQ127" s="1096"/>
      <c r="BR127" s="1096"/>
      <c r="BS127" s="1097"/>
      <c r="BT127" s="1098" t="s">
        <v>498</v>
      </c>
      <c r="BU127" s="1096"/>
      <c r="BV127" s="1096"/>
      <c r="BW127" s="1096"/>
      <c r="BX127" s="1096"/>
      <c r="BY127" s="1096"/>
      <c r="BZ127" s="1119"/>
      <c r="CA127" s="235"/>
      <c r="CB127" s="235"/>
      <c r="CC127" s="235"/>
      <c r="CD127" s="258"/>
      <c r="CE127" s="258"/>
      <c r="CF127" s="258"/>
      <c r="CG127" s="235"/>
      <c r="CH127" s="235"/>
      <c r="CI127" s="235"/>
      <c r="CJ127" s="257"/>
      <c r="CK127" s="1087"/>
      <c r="CL127" s="1074"/>
      <c r="CM127" s="1074"/>
      <c r="CN127" s="1074"/>
      <c r="CO127" s="1075"/>
      <c r="CP127" s="986" t="s">
        <v>499</v>
      </c>
      <c r="CQ127" s="987"/>
      <c r="CR127" s="987"/>
      <c r="CS127" s="987"/>
      <c r="CT127" s="987"/>
      <c r="CU127" s="987"/>
      <c r="CV127" s="987"/>
      <c r="CW127" s="987"/>
      <c r="CX127" s="987"/>
      <c r="CY127" s="987"/>
      <c r="CZ127" s="987"/>
      <c r="DA127" s="987"/>
      <c r="DB127" s="987"/>
      <c r="DC127" s="987"/>
      <c r="DD127" s="987"/>
      <c r="DE127" s="987"/>
      <c r="DF127" s="988"/>
      <c r="DG127" s="989" t="s">
        <v>177</v>
      </c>
      <c r="DH127" s="990"/>
      <c r="DI127" s="990"/>
      <c r="DJ127" s="990"/>
      <c r="DK127" s="990"/>
      <c r="DL127" s="990" t="s">
        <v>470</v>
      </c>
      <c r="DM127" s="990"/>
      <c r="DN127" s="990"/>
      <c r="DO127" s="990"/>
      <c r="DP127" s="990"/>
      <c r="DQ127" s="990" t="s">
        <v>470</v>
      </c>
      <c r="DR127" s="990"/>
      <c r="DS127" s="990"/>
      <c r="DT127" s="990"/>
      <c r="DU127" s="990"/>
      <c r="DV127" s="991" t="s">
        <v>177</v>
      </c>
      <c r="DW127" s="991"/>
      <c r="DX127" s="991"/>
      <c r="DY127" s="991"/>
      <c r="DZ127" s="992"/>
    </row>
    <row r="128" spans="1:130" s="233" customFormat="1" ht="26.25" customHeight="1" thickBot="1" x14ac:dyDescent="0.25">
      <c r="A128" s="1105" t="s">
        <v>500</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501</v>
      </c>
      <c r="X128" s="1107"/>
      <c r="Y128" s="1107"/>
      <c r="Z128" s="1108"/>
      <c r="AA128" s="1109">
        <v>11282</v>
      </c>
      <c r="AB128" s="1110"/>
      <c r="AC128" s="1110"/>
      <c r="AD128" s="1110"/>
      <c r="AE128" s="1111"/>
      <c r="AF128" s="1112">
        <v>12947</v>
      </c>
      <c r="AG128" s="1110"/>
      <c r="AH128" s="1110"/>
      <c r="AI128" s="1110"/>
      <c r="AJ128" s="1111"/>
      <c r="AK128" s="1112">
        <v>15286</v>
      </c>
      <c r="AL128" s="1110"/>
      <c r="AM128" s="1110"/>
      <c r="AN128" s="1110"/>
      <c r="AO128" s="1111"/>
      <c r="AP128" s="1113"/>
      <c r="AQ128" s="1114"/>
      <c r="AR128" s="1114"/>
      <c r="AS128" s="1114"/>
      <c r="AT128" s="1115"/>
      <c r="AU128" s="235"/>
      <c r="AV128" s="235"/>
      <c r="AW128" s="235"/>
      <c r="AX128" s="960" t="s">
        <v>502</v>
      </c>
      <c r="AY128" s="961"/>
      <c r="AZ128" s="961"/>
      <c r="BA128" s="961"/>
      <c r="BB128" s="961"/>
      <c r="BC128" s="961"/>
      <c r="BD128" s="961"/>
      <c r="BE128" s="962"/>
      <c r="BF128" s="1116" t="s">
        <v>177</v>
      </c>
      <c r="BG128" s="1117"/>
      <c r="BH128" s="1117"/>
      <c r="BI128" s="1117"/>
      <c r="BJ128" s="1117"/>
      <c r="BK128" s="1117"/>
      <c r="BL128" s="1118"/>
      <c r="BM128" s="1116">
        <v>15</v>
      </c>
      <c r="BN128" s="1117"/>
      <c r="BO128" s="1117"/>
      <c r="BP128" s="1117"/>
      <c r="BQ128" s="1117"/>
      <c r="BR128" s="1117"/>
      <c r="BS128" s="1118"/>
      <c r="BT128" s="1116">
        <v>20</v>
      </c>
      <c r="BU128" s="1117"/>
      <c r="BV128" s="1117"/>
      <c r="BW128" s="1117"/>
      <c r="BX128" s="1117"/>
      <c r="BY128" s="1117"/>
      <c r="BZ128" s="1140"/>
      <c r="CA128" s="258"/>
      <c r="CB128" s="258"/>
      <c r="CC128" s="258"/>
      <c r="CD128" s="258"/>
      <c r="CE128" s="258"/>
      <c r="CF128" s="258"/>
      <c r="CG128" s="235"/>
      <c r="CH128" s="235"/>
      <c r="CI128" s="235"/>
      <c r="CJ128" s="257"/>
      <c r="CK128" s="1088"/>
      <c r="CL128" s="1089"/>
      <c r="CM128" s="1089"/>
      <c r="CN128" s="1089"/>
      <c r="CO128" s="1090"/>
      <c r="CP128" s="1099" t="s">
        <v>503</v>
      </c>
      <c r="CQ128" s="790"/>
      <c r="CR128" s="790"/>
      <c r="CS128" s="790"/>
      <c r="CT128" s="790"/>
      <c r="CU128" s="790"/>
      <c r="CV128" s="790"/>
      <c r="CW128" s="790"/>
      <c r="CX128" s="790"/>
      <c r="CY128" s="790"/>
      <c r="CZ128" s="790"/>
      <c r="DA128" s="790"/>
      <c r="DB128" s="790"/>
      <c r="DC128" s="790"/>
      <c r="DD128" s="790"/>
      <c r="DE128" s="790"/>
      <c r="DF128" s="1100"/>
      <c r="DG128" s="1101" t="s">
        <v>446</v>
      </c>
      <c r="DH128" s="1102"/>
      <c r="DI128" s="1102"/>
      <c r="DJ128" s="1102"/>
      <c r="DK128" s="1102"/>
      <c r="DL128" s="1102" t="s">
        <v>446</v>
      </c>
      <c r="DM128" s="1102"/>
      <c r="DN128" s="1102"/>
      <c r="DO128" s="1102"/>
      <c r="DP128" s="1102"/>
      <c r="DQ128" s="1102" t="s">
        <v>446</v>
      </c>
      <c r="DR128" s="1102"/>
      <c r="DS128" s="1102"/>
      <c r="DT128" s="1102"/>
      <c r="DU128" s="1102"/>
      <c r="DV128" s="1103" t="s">
        <v>177</v>
      </c>
      <c r="DW128" s="1103"/>
      <c r="DX128" s="1103"/>
      <c r="DY128" s="1103"/>
      <c r="DZ128" s="1104"/>
    </row>
    <row r="129" spans="1:131" s="233" customFormat="1" ht="26.25" customHeight="1" x14ac:dyDescent="0.2">
      <c r="A129" s="998" t="s">
        <v>107</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504</v>
      </c>
      <c r="X129" s="1135"/>
      <c r="Y129" s="1135"/>
      <c r="Z129" s="1136"/>
      <c r="AA129" s="1022">
        <v>1096294</v>
      </c>
      <c r="AB129" s="1023"/>
      <c r="AC129" s="1023"/>
      <c r="AD129" s="1023"/>
      <c r="AE129" s="1024"/>
      <c r="AF129" s="1025">
        <v>1172770</v>
      </c>
      <c r="AG129" s="1023"/>
      <c r="AH129" s="1023"/>
      <c r="AI129" s="1023"/>
      <c r="AJ129" s="1024"/>
      <c r="AK129" s="1025">
        <v>1279146</v>
      </c>
      <c r="AL129" s="1023"/>
      <c r="AM129" s="1023"/>
      <c r="AN129" s="1023"/>
      <c r="AO129" s="1024"/>
      <c r="AP129" s="1137"/>
      <c r="AQ129" s="1138"/>
      <c r="AR129" s="1138"/>
      <c r="AS129" s="1138"/>
      <c r="AT129" s="1139"/>
      <c r="AU129" s="236"/>
      <c r="AV129" s="236"/>
      <c r="AW129" s="236"/>
      <c r="AX129" s="1129" t="s">
        <v>505</v>
      </c>
      <c r="AY129" s="987"/>
      <c r="AZ129" s="987"/>
      <c r="BA129" s="987"/>
      <c r="BB129" s="987"/>
      <c r="BC129" s="987"/>
      <c r="BD129" s="987"/>
      <c r="BE129" s="988"/>
      <c r="BF129" s="1130" t="s">
        <v>177</v>
      </c>
      <c r="BG129" s="1131"/>
      <c r="BH129" s="1131"/>
      <c r="BI129" s="1131"/>
      <c r="BJ129" s="1131"/>
      <c r="BK129" s="1131"/>
      <c r="BL129" s="1132"/>
      <c r="BM129" s="1130">
        <v>20</v>
      </c>
      <c r="BN129" s="1131"/>
      <c r="BO129" s="1131"/>
      <c r="BP129" s="1131"/>
      <c r="BQ129" s="1131"/>
      <c r="BR129" s="1131"/>
      <c r="BS129" s="1132"/>
      <c r="BT129" s="1130">
        <v>30</v>
      </c>
      <c r="BU129" s="1131"/>
      <c r="BV129" s="1131"/>
      <c r="BW129" s="1131"/>
      <c r="BX129" s="1131"/>
      <c r="BY129" s="1131"/>
      <c r="BZ129" s="1133"/>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998" t="s">
        <v>506</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507</v>
      </c>
      <c r="X130" s="1135"/>
      <c r="Y130" s="1135"/>
      <c r="Z130" s="1136"/>
      <c r="AA130" s="1022">
        <v>145120</v>
      </c>
      <c r="AB130" s="1023"/>
      <c r="AC130" s="1023"/>
      <c r="AD130" s="1023"/>
      <c r="AE130" s="1024"/>
      <c r="AF130" s="1025">
        <v>155785</v>
      </c>
      <c r="AG130" s="1023"/>
      <c r="AH130" s="1023"/>
      <c r="AI130" s="1023"/>
      <c r="AJ130" s="1024"/>
      <c r="AK130" s="1025">
        <v>149997</v>
      </c>
      <c r="AL130" s="1023"/>
      <c r="AM130" s="1023"/>
      <c r="AN130" s="1023"/>
      <c r="AO130" s="1024"/>
      <c r="AP130" s="1137"/>
      <c r="AQ130" s="1138"/>
      <c r="AR130" s="1138"/>
      <c r="AS130" s="1138"/>
      <c r="AT130" s="1139"/>
      <c r="AU130" s="236"/>
      <c r="AV130" s="236"/>
      <c r="AW130" s="236"/>
      <c r="AX130" s="1129" t="s">
        <v>508</v>
      </c>
      <c r="AY130" s="987"/>
      <c r="AZ130" s="987"/>
      <c r="BA130" s="987"/>
      <c r="BB130" s="987"/>
      <c r="BC130" s="987"/>
      <c r="BD130" s="987"/>
      <c r="BE130" s="988"/>
      <c r="BF130" s="1165">
        <v>7.1</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509</v>
      </c>
      <c r="X131" s="1172"/>
      <c r="Y131" s="1172"/>
      <c r="Z131" s="1173"/>
      <c r="AA131" s="1068">
        <v>951174</v>
      </c>
      <c r="AB131" s="1050"/>
      <c r="AC131" s="1050"/>
      <c r="AD131" s="1050"/>
      <c r="AE131" s="1051"/>
      <c r="AF131" s="1049">
        <v>1016985</v>
      </c>
      <c r="AG131" s="1050"/>
      <c r="AH131" s="1050"/>
      <c r="AI131" s="1050"/>
      <c r="AJ131" s="1051"/>
      <c r="AK131" s="1049">
        <v>1129149</v>
      </c>
      <c r="AL131" s="1050"/>
      <c r="AM131" s="1050"/>
      <c r="AN131" s="1050"/>
      <c r="AO131" s="1051"/>
      <c r="AP131" s="1174"/>
      <c r="AQ131" s="1175"/>
      <c r="AR131" s="1175"/>
      <c r="AS131" s="1175"/>
      <c r="AT131" s="1176"/>
      <c r="AU131" s="236"/>
      <c r="AV131" s="236"/>
      <c r="AW131" s="236"/>
      <c r="AX131" s="1147" t="s">
        <v>510</v>
      </c>
      <c r="AY131" s="790"/>
      <c r="AZ131" s="790"/>
      <c r="BA131" s="790"/>
      <c r="BB131" s="790"/>
      <c r="BC131" s="790"/>
      <c r="BD131" s="790"/>
      <c r="BE131" s="1100"/>
      <c r="BF131" s="1148" t="s">
        <v>511</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1154" t="s">
        <v>512</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513</v>
      </c>
      <c r="W132" s="1158"/>
      <c r="X132" s="1158"/>
      <c r="Y132" s="1158"/>
      <c r="Z132" s="1159"/>
      <c r="AA132" s="1160">
        <v>7.4870633550000001</v>
      </c>
      <c r="AB132" s="1161"/>
      <c r="AC132" s="1161"/>
      <c r="AD132" s="1161"/>
      <c r="AE132" s="1162"/>
      <c r="AF132" s="1163">
        <v>7.0730640080000002</v>
      </c>
      <c r="AG132" s="1161"/>
      <c r="AH132" s="1161"/>
      <c r="AI132" s="1161"/>
      <c r="AJ132" s="1162"/>
      <c r="AK132" s="1163">
        <v>6.8203576320000003</v>
      </c>
      <c r="AL132" s="1161"/>
      <c r="AM132" s="1161"/>
      <c r="AN132" s="1161"/>
      <c r="AO132" s="1162"/>
      <c r="AP132" s="1065"/>
      <c r="AQ132" s="1066"/>
      <c r="AR132" s="1066"/>
      <c r="AS132" s="1066"/>
      <c r="AT132" s="116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514</v>
      </c>
      <c r="W133" s="1141"/>
      <c r="X133" s="1141"/>
      <c r="Y133" s="1141"/>
      <c r="Z133" s="1142"/>
      <c r="AA133" s="1143">
        <v>8.3000000000000007</v>
      </c>
      <c r="AB133" s="1144"/>
      <c r="AC133" s="1144"/>
      <c r="AD133" s="1144"/>
      <c r="AE133" s="1145"/>
      <c r="AF133" s="1143">
        <v>7.5</v>
      </c>
      <c r="AG133" s="1144"/>
      <c r="AH133" s="1144"/>
      <c r="AI133" s="1144"/>
      <c r="AJ133" s="1145"/>
      <c r="AK133" s="1143">
        <v>7.1</v>
      </c>
      <c r="AL133" s="1144"/>
      <c r="AM133" s="1144"/>
      <c r="AN133" s="1144"/>
      <c r="AO133" s="1145"/>
      <c r="AP133" s="1092"/>
      <c r="AQ133" s="1093"/>
      <c r="AR133" s="1093"/>
      <c r="AS133" s="1093"/>
      <c r="AT133" s="114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mGqYRBUXdJhxWw7C0welKvmSImaXwMyY5TvH5RdK/b7YJvGdLwg9m2DmMhXgVf8UPf2j4ED6CBOdYp07jYm2Iw==" saltValue="so+CDvuyLMzrkSmm3Qnil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G49" zoomScale="70" zoomScaleNormal="85" zoomScaleSheetLayoutView="70" workbookViewId="0">
      <selection activeCell="BA29" sqref="BA29"/>
    </sheetView>
  </sheetViews>
  <sheetFormatPr defaultColWidth="0" defaultRowHeight="13.5" customHeight="1" zeroHeight="1" x14ac:dyDescent="0.2"/>
  <cols>
    <col min="1" max="120" width="2.7265625" style="263" customWidth="1"/>
    <col min="121" max="121" width="0" style="262" hidden="1" customWidth="1"/>
    <col min="122" max="16384" width="9" style="262" hidden="1"/>
  </cols>
  <sheetData>
    <row r="1" spans="1:120" ht="13"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62"/>
    </row>
    <row r="17" spans="119:120" ht="13" x14ac:dyDescent="0.2">
      <c r="DP17" s="262"/>
    </row>
    <row r="18" spans="119:120" ht="13" x14ac:dyDescent="0.2"/>
    <row r="19" spans="119:120" ht="13" x14ac:dyDescent="0.2"/>
    <row r="20" spans="119:120" ht="13" x14ac:dyDescent="0.2">
      <c r="DO20" s="262"/>
      <c r="DP20" s="262"/>
    </row>
    <row r="21" spans="119:120" ht="13" x14ac:dyDescent="0.2">
      <c r="DP21" s="262"/>
    </row>
    <row r="22" spans="119:120" ht="13" x14ac:dyDescent="0.2"/>
    <row r="23" spans="119:120" ht="13" x14ac:dyDescent="0.2">
      <c r="DO23" s="262"/>
      <c r="DP23" s="262"/>
    </row>
    <row r="24" spans="119:120" ht="13" x14ac:dyDescent="0.2">
      <c r="DP24" s="262"/>
    </row>
    <row r="25" spans="119:120" ht="13" x14ac:dyDescent="0.2">
      <c r="DP25" s="262"/>
    </row>
    <row r="26" spans="119:120" ht="13" x14ac:dyDescent="0.2">
      <c r="DO26" s="262"/>
      <c r="DP26" s="262"/>
    </row>
    <row r="27" spans="119:120" ht="13" x14ac:dyDescent="0.2"/>
    <row r="28" spans="119:120" ht="13" x14ac:dyDescent="0.2">
      <c r="DO28" s="262"/>
      <c r="DP28" s="262"/>
    </row>
    <row r="29" spans="119:120" ht="13" x14ac:dyDescent="0.2">
      <c r="DP29" s="262"/>
    </row>
    <row r="30" spans="119:120" ht="13" x14ac:dyDescent="0.2"/>
    <row r="31" spans="119:120" ht="13" x14ac:dyDescent="0.2">
      <c r="DO31" s="262"/>
      <c r="DP31" s="262"/>
    </row>
    <row r="32" spans="119:120" ht="13" x14ac:dyDescent="0.2"/>
    <row r="33" spans="98:120" ht="13" x14ac:dyDescent="0.2">
      <c r="DO33" s="262"/>
      <c r="DP33" s="262"/>
    </row>
    <row r="34" spans="98:120" ht="13" x14ac:dyDescent="0.2">
      <c r="DM34" s="262"/>
    </row>
    <row r="35" spans="98:120" ht="13" x14ac:dyDescent="0.2">
      <c r="CT35" s="262"/>
      <c r="CU35" s="262"/>
      <c r="CV35" s="262"/>
      <c r="CY35" s="262"/>
      <c r="CZ35" s="262"/>
      <c r="DA35" s="262"/>
      <c r="DD35" s="262"/>
      <c r="DE35" s="262"/>
      <c r="DF35" s="262"/>
      <c r="DI35" s="262"/>
      <c r="DJ35" s="262"/>
      <c r="DK35" s="262"/>
      <c r="DM35" s="262"/>
      <c r="DN35" s="262"/>
      <c r="DO35" s="262"/>
      <c r="DP35" s="262"/>
    </row>
    <row r="36" spans="98:120" ht="13" x14ac:dyDescent="0.2"/>
    <row r="37" spans="98:120" ht="13" x14ac:dyDescent="0.2">
      <c r="CW37" s="262"/>
      <c r="DB37" s="262"/>
      <c r="DG37" s="262"/>
      <c r="DL37" s="262"/>
      <c r="DP37" s="262"/>
    </row>
    <row r="38" spans="98:120" ht="13"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62"/>
      <c r="DO49" s="262"/>
      <c r="DP49" s="26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62"/>
      <c r="CS63" s="262"/>
      <c r="CX63" s="262"/>
      <c r="DC63" s="262"/>
      <c r="DH63" s="262"/>
    </row>
    <row r="64" spans="22:120" ht="13" x14ac:dyDescent="0.2">
      <c r="V64" s="262"/>
    </row>
    <row r="65" spans="15:120" ht="13"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 x14ac:dyDescent="0.2">
      <c r="Q66" s="262"/>
      <c r="S66" s="262"/>
      <c r="U66" s="262"/>
      <c r="DM66" s="262"/>
    </row>
    <row r="67" spans="15:120" ht="13"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 x14ac:dyDescent="0.2"/>
    <row r="69" spans="15:120" ht="13" x14ac:dyDescent="0.2"/>
    <row r="70" spans="15:120" ht="13" x14ac:dyDescent="0.2"/>
    <row r="71" spans="15:120" ht="13" x14ac:dyDescent="0.2"/>
    <row r="72" spans="15:120" ht="13" x14ac:dyDescent="0.2">
      <c r="DP72" s="262"/>
    </row>
    <row r="73" spans="15:120" ht="13" x14ac:dyDescent="0.2">
      <c r="DP73" s="26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62"/>
      <c r="CX96" s="262"/>
      <c r="DC96" s="262"/>
      <c r="DH96" s="262"/>
    </row>
    <row r="97" spans="24:120" ht="13" x14ac:dyDescent="0.2">
      <c r="CS97" s="262"/>
      <c r="CX97" s="262"/>
      <c r="DC97" s="262"/>
      <c r="DH97" s="262"/>
      <c r="DP97" s="263" t="s">
        <v>515</v>
      </c>
    </row>
    <row r="98" spans="24:120" ht="13" hidden="1" x14ac:dyDescent="0.2">
      <c r="CS98" s="262"/>
      <c r="CX98" s="262"/>
      <c r="DC98" s="262"/>
      <c r="DH98" s="262"/>
    </row>
    <row r="99" spans="24:120" ht="13"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 hidden="1" x14ac:dyDescent="0.2">
      <c r="CT103" s="262"/>
      <c r="CV103" s="262"/>
      <c r="CW103" s="262"/>
      <c r="CY103" s="262"/>
      <c r="DA103" s="262"/>
      <c r="DB103" s="262"/>
      <c r="DD103" s="262"/>
      <c r="DF103" s="262"/>
      <c r="DG103" s="262"/>
      <c r="DI103" s="262"/>
      <c r="DK103" s="262"/>
      <c r="DL103" s="262"/>
      <c r="DM103" s="262"/>
      <c r="DN103" s="262"/>
      <c r="DO103" s="262"/>
      <c r="DP103" s="262"/>
    </row>
    <row r="104" spans="24:120" ht="13" hidden="1" x14ac:dyDescent="0.2">
      <c r="CV104" s="262"/>
      <c r="CW104" s="262"/>
      <c r="DA104" s="262"/>
      <c r="DB104" s="262"/>
      <c r="DF104" s="262"/>
      <c r="DG104" s="262"/>
      <c r="DK104" s="262"/>
      <c r="DL104" s="262"/>
      <c r="DN104" s="262"/>
      <c r="DO104" s="262"/>
      <c r="DP104" s="262"/>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U28" zoomScale="60" zoomScaleNormal="60" zoomScaleSheetLayoutView="55" workbookViewId="0"/>
  </sheetViews>
  <sheetFormatPr defaultColWidth="0" defaultRowHeight="13.5" customHeight="1" zeroHeight="1" x14ac:dyDescent="0.2"/>
  <cols>
    <col min="1" max="116" width="2.6328125" style="263" customWidth="1"/>
    <col min="117" max="16384" width="9" style="262" hidden="1"/>
  </cols>
  <sheetData>
    <row r="1" spans="2:116" ht="13"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 x14ac:dyDescent="0.2"/>
    <row r="3" spans="2:116" ht="13" x14ac:dyDescent="0.2"/>
    <row r="4" spans="2:116" ht="13"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 x14ac:dyDescent="0.2"/>
    <row r="20" spans="9:116" ht="13" x14ac:dyDescent="0.2"/>
    <row r="21" spans="9:116" ht="13" x14ac:dyDescent="0.2">
      <c r="DL21" s="262"/>
    </row>
    <row r="22" spans="9:116" ht="13" x14ac:dyDescent="0.2">
      <c r="DI22" s="262"/>
      <c r="DJ22" s="262"/>
      <c r="DK22" s="262"/>
      <c r="DL22" s="262"/>
    </row>
    <row r="23" spans="9:116" ht="13" x14ac:dyDescent="0.2">
      <c r="CY23" s="262"/>
      <c r="CZ23" s="262"/>
      <c r="DA23" s="262"/>
      <c r="DB23" s="262"/>
      <c r="DC23" s="262"/>
      <c r="DD23" s="262"/>
      <c r="DE23" s="262"/>
      <c r="DF23" s="262"/>
      <c r="DG23" s="262"/>
      <c r="DH23" s="262"/>
      <c r="DI23" s="262"/>
      <c r="DJ23" s="262"/>
      <c r="DK23" s="262"/>
      <c r="DL23" s="26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62"/>
      <c r="DA35" s="262"/>
      <c r="DB35" s="262"/>
      <c r="DC35" s="262"/>
      <c r="DD35" s="262"/>
      <c r="DE35" s="262"/>
      <c r="DF35" s="262"/>
      <c r="DG35" s="262"/>
      <c r="DH35" s="262"/>
      <c r="DI35" s="262"/>
      <c r="DJ35" s="262"/>
      <c r="DK35" s="262"/>
      <c r="DL35" s="262"/>
    </row>
    <row r="36" spans="15:116" ht="13" x14ac:dyDescent="0.2"/>
    <row r="37" spans="15:116" ht="13" x14ac:dyDescent="0.2">
      <c r="DL37" s="262"/>
    </row>
    <row r="38" spans="15:116" ht="13" x14ac:dyDescent="0.2">
      <c r="DI38" s="262"/>
      <c r="DJ38" s="262"/>
      <c r="DK38" s="262"/>
      <c r="DL38" s="262"/>
    </row>
    <row r="39" spans="15:116" ht="13" x14ac:dyDescent="0.2"/>
    <row r="40" spans="15:116" ht="13" x14ac:dyDescent="0.2"/>
    <row r="41" spans="15:116" ht="13" x14ac:dyDescent="0.2"/>
    <row r="42" spans="15:116" ht="13" x14ac:dyDescent="0.2"/>
    <row r="43" spans="15:116" ht="13"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 x14ac:dyDescent="0.2">
      <c r="DL44" s="262"/>
    </row>
    <row r="45" spans="15:116" ht="13" x14ac:dyDescent="0.2"/>
    <row r="46" spans="15:116" ht="13" x14ac:dyDescent="0.2">
      <c r="DA46" s="262"/>
      <c r="DB46" s="262"/>
      <c r="DC46" s="262"/>
      <c r="DD46" s="262"/>
      <c r="DE46" s="262"/>
      <c r="DF46" s="262"/>
      <c r="DG46" s="262"/>
      <c r="DH46" s="262"/>
      <c r="DI46" s="262"/>
      <c r="DJ46" s="262"/>
      <c r="DK46" s="262"/>
      <c r="DL46" s="262"/>
    </row>
    <row r="47" spans="15:116" ht="13" x14ac:dyDescent="0.2"/>
    <row r="48" spans="15:116" ht="13" x14ac:dyDescent="0.2"/>
    <row r="49" spans="104:116" ht="13" x14ac:dyDescent="0.2"/>
    <row r="50" spans="104:116" ht="13" x14ac:dyDescent="0.2">
      <c r="CZ50" s="262"/>
      <c r="DA50" s="262"/>
      <c r="DB50" s="262"/>
      <c r="DC50" s="262"/>
      <c r="DD50" s="262"/>
      <c r="DE50" s="262"/>
      <c r="DF50" s="262"/>
      <c r="DG50" s="262"/>
      <c r="DH50" s="262"/>
      <c r="DI50" s="262"/>
      <c r="DJ50" s="262"/>
      <c r="DK50" s="262"/>
      <c r="DL50" s="262"/>
    </row>
    <row r="51" spans="104:116" ht="13" x14ac:dyDescent="0.2"/>
    <row r="52" spans="104:116" ht="13" x14ac:dyDescent="0.2"/>
    <row r="53" spans="104:116" ht="13" x14ac:dyDescent="0.2">
      <c r="DL53" s="26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62"/>
      <c r="DD67" s="262"/>
      <c r="DE67" s="262"/>
      <c r="DF67" s="262"/>
      <c r="DG67" s="262"/>
      <c r="DH67" s="262"/>
      <c r="DI67" s="262"/>
      <c r="DJ67" s="262"/>
      <c r="DK67" s="262"/>
      <c r="DL67" s="26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xKYSQzdTBQSyw7L3DFUb4rKpqhw8bfCH2X6+N4O5XkpCrB80LNmfEmMFxsk4eWxWV1ubyCLK23MwcCWnZtE6Vg==" saltValue="o8nTwJt9/0TomXUfOUJCu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heetViews>
  <sheetFormatPr defaultColWidth="0" defaultRowHeight="13.5" customHeight="1" zeroHeight="1" x14ac:dyDescent="0.2"/>
  <cols>
    <col min="1" max="36" width="2.453125" style="264" customWidth="1"/>
    <col min="37" max="44" width="17" style="264" customWidth="1"/>
    <col min="45" max="45" width="6.08984375" style="271" customWidth="1"/>
    <col min="46" max="46" width="3" style="269" customWidth="1"/>
    <col min="47" max="47" width="19.08984375" style="264" hidden="1" customWidth="1"/>
    <col min="48" max="52" width="12.6328125" style="264" hidden="1" customWidth="1"/>
    <col min="53" max="16384" width="8.6328125" style="264" hidden="1"/>
  </cols>
  <sheetData>
    <row r="1" spans="1:46" ht="13" x14ac:dyDescent="0.2">
      <c r="AS1" s="265"/>
      <c r="AT1" s="265"/>
    </row>
    <row r="2" spans="1:46" ht="13" x14ac:dyDescent="0.2">
      <c r="AS2" s="265"/>
      <c r="AT2" s="265"/>
    </row>
    <row r="3" spans="1:46" ht="13" x14ac:dyDescent="0.2">
      <c r="AS3" s="265"/>
      <c r="AT3" s="265"/>
    </row>
    <row r="4" spans="1:46" ht="13" x14ac:dyDescent="0.2">
      <c r="AS4" s="265"/>
      <c r="AT4" s="265"/>
    </row>
    <row r="5" spans="1:46" ht="16.5" x14ac:dyDescent="0.2">
      <c r="A5" s="266" t="s">
        <v>516</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517</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78" t="s">
        <v>518</v>
      </c>
      <c r="AP7" s="275"/>
      <c r="AQ7" s="276" t="s">
        <v>519</v>
      </c>
      <c r="AR7" s="277"/>
    </row>
    <row r="8" spans="1:46" ht="13"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79"/>
      <c r="AP8" s="281" t="s">
        <v>520</v>
      </c>
      <c r="AQ8" s="282" t="s">
        <v>521</v>
      </c>
      <c r="AR8" s="283" t="s">
        <v>522</v>
      </c>
    </row>
    <row r="9" spans="1:46" ht="13"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0" t="s">
        <v>523</v>
      </c>
      <c r="AL9" s="1181"/>
      <c r="AM9" s="1181"/>
      <c r="AN9" s="1182"/>
      <c r="AO9" s="284">
        <v>405872</v>
      </c>
      <c r="AP9" s="284">
        <v>286633</v>
      </c>
      <c r="AQ9" s="285">
        <v>231388</v>
      </c>
      <c r="AR9" s="286">
        <v>23.9</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0" t="s">
        <v>524</v>
      </c>
      <c r="AL10" s="1181"/>
      <c r="AM10" s="1181"/>
      <c r="AN10" s="1182"/>
      <c r="AO10" s="287">
        <v>31572</v>
      </c>
      <c r="AP10" s="287">
        <v>22297</v>
      </c>
      <c r="AQ10" s="288">
        <v>33497</v>
      </c>
      <c r="AR10" s="289">
        <v>-33.4</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0" t="s">
        <v>525</v>
      </c>
      <c r="AL11" s="1181"/>
      <c r="AM11" s="1181"/>
      <c r="AN11" s="1182"/>
      <c r="AO11" s="287" t="s">
        <v>526</v>
      </c>
      <c r="AP11" s="287" t="s">
        <v>526</v>
      </c>
      <c r="AQ11" s="288">
        <v>3588</v>
      </c>
      <c r="AR11" s="289" t="s">
        <v>526</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0" t="s">
        <v>527</v>
      </c>
      <c r="AL12" s="1181"/>
      <c r="AM12" s="1181"/>
      <c r="AN12" s="1182"/>
      <c r="AO12" s="287" t="s">
        <v>526</v>
      </c>
      <c r="AP12" s="287" t="s">
        <v>526</v>
      </c>
      <c r="AQ12" s="288" t="s">
        <v>526</v>
      </c>
      <c r="AR12" s="289" t="s">
        <v>526</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0" t="s">
        <v>528</v>
      </c>
      <c r="AL13" s="1181"/>
      <c r="AM13" s="1181"/>
      <c r="AN13" s="1182"/>
      <c r="AO13" s="287">
        <v>33355</v>
      </c>
      <c r="AP13" s="287">
        <v>23556</v>
      </c>
      <c r="AQ13" s="288">
        <v>10932</v>
      </c>
      <c r="AR13" s="289">
        <v>115.5</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0" t="s">
        <v>529</v>
      </c>
      <c r="AL14" s="1181"/>
      <c r="AM14" s="1181"/>
      <c r="AN14" s="1182"/>
      <c r="AO14" s="287">
        <v>21373</v>
      </c>
      <c r="AP14" s="287">
        <v>15094</v>
      </c>
      <c r="AQ14" s="288">
        <v>4261</v>
      </c>
      <c r="AR14" s="289">
        <v>254.2</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3" t="s">
        <v>530</v>
      </c>
      <c r="AL15" s="1184"/>
      <c r="AM15" s="1184"/>
      <c r="AN15" s="1185"/>
      <c r="AO15" s="287">
        <v>-26107</v>
      </c>
      <c r="AP15" s="287">
        <v>-18437</v>
      </c>
      <c r="AQ15" s="288">
        <v>-17972</v>
      </c>
      <c r="AR15" s="289">
        <v>2.6</v>
      </c>
    </row>
    <row r="16" spans="1:46" ht="13"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3" t="s">
        <v>192</v>
      </c>
      <c r="AL16" s="1184"/>
      <c r="AM16" s="1184"/>
      <c r="AN16" s="1185"/>
      <c r="AO16" s="287">
        <v>466065</v>
      </c>
      <c r="AP16" s="287">
        <v>329142</v>
      </c>
      <c r="AQ16" s="288">
        <v>265695</v>
      </c>
      <c r="AR16" s="289">
        <v>23.9</v>
      </c>
    </row>
    <row r="17" spans="1:46" ht="13"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531</v>
      </c>
      <c r="AL19" s="265"/>
      <c r="AM19" s="265"/>
      <c r="AN19" s="265"/>
      <c r="AO19" s="265"/>
      <c r="AP19" s="265"/>
      <c r="AQ19" s="265"/>
      <c r="AR19" s="265"/>
    </row>
    <row r="20" spans="1:46" ht="13"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532</v>
      </c>
      <c r="AP20" s="296" t="s">
        <v>533</v>
      </c>
      <c r="AQ20" s="297" t="s">
        <v>534</v>
      </c>
      <c r="AR20" s="298"/>
    </row>
    <row r="21" spans="1:46" s="304" customFormat="1" ht="13"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6" t="s">
        <v>535</v>
      </c>
      <c r="AL21" s="1187"/>
      <c r="AM21" s="1187"/>
      <c r="AN21" s="1188"/>
      <c r="AO21" s="300">
        <v>28.95</v>
      </c>
      <c r="AP21" s="301">
        <v>23.14</v>
      </c>
      <c r="AQ21" s="302">
        <v>5.81</v>
      </c>
      <c r="AR21" s="270"/>
      <c r="AS21" s="303"/>
      <c r="AT21" s="299"/>
    </row>
    <row r="22" spans="1:46" s="304" customFormat="1" ht="13"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6" t="s">
        <v>536</v>
      </c>
      <c r="AL22" s="1187"/>
      <c r="AM22" s="1187"/>
      <c r="AN22" s="1188"/>
      <c r="AO22" s="305">
        <v>91.4</v>
      </c>
      <c r="AP22" s="306">
        <v>95.7</v>
      </c>
      <c r="AQ22" s="307">
        <v>-4.3</v>
      </c>
      <c r="AR22" s="291"/>
      <c r="AS22" s="303"/>
      <c r="AT22" s="299"/>
    </row>
    <row r="23" spans="1:46" s="304" customFormat="1" ht="13"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 x14ac:dyDescent="0.2">
      <c r="A26" s="1177" t="s">
        <v>537</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70"/>
    </row>
    <row r="27" spans="1:46" ht="13" x14ac:dyDescent="0.2">
      <c r="A27" s="312"/>
      <c r="AO27" s="265"/>
      <c r="AP27" s="265"/>
      <c r="AQ27" s="265"/>
      <c r="AR27" s="265"/>
      <c r="AS27" s="265"/>
      <c r="AT27" s="265"/>
    </row>
    <row r="28" spans="1:46" ht="16.5" x14ac:dyDescent="0.2">
      <c r="A28" s="266" t="s">
        <v>538</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539</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78" t="s">
        <v>518</v>
      </c>
      <c r="AP30" s="275"/>
      <c r="AQ30" s="276" t="s">
        <v>519</v>
      </c>
      <c r="AR30" s="277"/>
    </row>
    <row r="31" spans="1:46" ht="13"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79"/>
      <c r="AP31" s="281" t="s">
        <v>520</v>
      </c>
      <c r="AQ31" s="282" t="s">
        <v>521</v>
      </c>
      <c r="AR31" s="283" t="s">
        <v>522</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4" t="s">
        <v>540</v>
      </c>
      <c r="AL32" s="1195"/>
      <c r="AM32" s="1195"/>
      <c r="AN32" s="1196"/>
      <c r="AO32" s="315">
        <v>217414</v>
      </c>
      <c r="AP32" s="315">
        <v>153541</v>
      </c>
      <c r="AQ32" s="316">
        <v>153945</v>
      </c>
      <c r="AR32" s="317">
        <v>-0.3</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4" t="s">
        <v>541</v>
      </c>
      <c r="AL33" s="1195"/>
      <c r="AM33" s="1195"/>
      <c r="AN33" s="1196"/>
      <c r="AO33" s="315" t="s">
        <v>526</v>
      </c>
      <c r="AP33" s="315" t="s">
        <v>526</v>
      </c>
      <c r="AQ33" s="316" t="s">
        <v>526</v>
      </c>
      <c r="AR33" s="317" t="s">
        <v>526</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4" t="s">
        <v>542</v>
      </c>
      <c r="AL34" s="1195"/>
      <c r="AM34" s="1195"/>
      <c r="AN34" s="1196"/>
      <c r="AO34" s="315" t="s">
        <v>526</v>
      </c>
      <c r="AP34" s="315" t="s">
        <v>526</v>
      </c>
      <c r="AQ34" s="316">
        <v>4</v>
      </c>
      <c r="AR34" s="317" t="s">
        <v>526</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4" t="s">
        <v>543</v>
      </c>
      <c r="AL35" s="1195"/>
      <c r="AM35" s="1195"/>
      <c r="AN35" s="1196"/>
      <c r="AO35" s="315">
        <v>5445</v>
      </c>
      <c r="AP35" s="315">
        <v>3845</v>
      </c>
      <c r="AQ35" s="316">
        <v>31105</v>
      </c>
      <c r="AR35" s="317">
        <v>-87.6</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4" t="s">
        <v>544</v>
      </c>
      <c r="AL36" s="1195"/>
      <c r="AM36" s="1195"/>
      <c r="AN36" s="1196"/>
      <c r="AO36" s="315">
        <v>6829</v>
      </c>
      <c r="AP36" s="315">
        <v>4823</v>
      </c>
      <c r="AQ36" s="316">
        <v>3257</v>
      </c>
      <c r="AR36" s="317">
        <v>48.1</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4" t="s">
        <v>545</v>
      </c>
      <c r="AL37" s="1195"/>
      <c r="AM37" s="1195"/>
      <c r="AN37" s="1196"/>
      <c r="AO37" s="315">
        <v>12577</v>
      </c>
      <c r="AP37" s="315">
        <v>8882</v>
      </c>
      <c r="AQ37" s="316">
        <v>1590</v>
      </c>
      <c r="AR37" s="317">
        <v>458.6</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7" t="s">
        <v>546</v>
      </c>
      <c r="AL38" s="1198"/>
      <c r="AM38" s="1198"/>
      <c r="AN38" s="1199"/>
      <c r="AO38" s="318">
        <v>30</v>
      </c>
      <c r="AP38" s="318">
        <v>21</v>
      </c>
      <c r="AQ38" s="319">
        <v>20</v>
      </c>
      <c r="AR38" s="307">
        <v>5</v>
      </c>
      <c r="AS38" s="314"/>
    </row>
    <row r="39" spans="1:46" ht="13"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7" t="s">
        <v>547</v>
      </c>
      <c r="AL39" s="1198"/>
      <c r="AM39" s="1198"/>
      <c r="AN39" s="1199"/>
      <c r="AO39" s="315">
        <v>-15286</v>
      </c>
      <c r="AP39" s="315">
        <v>-10795</v>
      </c>
      <c r="AQ39" s="316">
        <v>-7358</v>
      </c>
      <c r="AR39" s="317">
        <v>46.7</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4" t="s">
        <v>548</v>
      </c>
      <c r="AL40" s="1195"/>
      <c r="AM40" s="1195"/>
      <c r="AN40" s="1196"/>
      <c r="AO40" s="315">
        <v>-149997</v>
      </c>
      <c r="AP40" s="315">
        <v>-105930</v>
      </c>
      <c r="AQ40" s="316">
        <v>-130450</v>
      </c>
      <c r="AR40" s="317">
        <v>-18.8</v>
      </c>
      <c r="AS40" s="314"/>
    </row>
    <row r="41" spans="1:46" ht="13"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0" t="s">
        <v>304</v>
      </c>
      <c r="AL41" s="1201"/>
      <c r="AM41" s="1201"/>
      <c r="AN41" s="1202"/>
      <c r="AO41" s="315">
        <v>77012</v>
      </c>
      <c r="AP41" s="315">
        <v>54387</v>
      </c>
      <c r="AQ41" s="316">
        <v>52112</v>
      </c>
      <c r="AR41" s="317">
        <v>4.4000000000000004</v>
      </c>
      <c r="AS41" s="314"/>
    </row>
    <row r="42" spans="1:46" ht="13"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549</v>
      </c>
      <c r="AL42" s="265"/>
      <c r="AM42" s="265"/>
      <c r="AN42" s="265"/>
      <c r="AO42" s="265"/>
      <c r="AP42" s="265"/>
      <c r="AQ42" s="291"/>
      <c r="AR42" s="291"/>
      <c r="AS42" s="314"/>
    </row>
    <row r="43" spans="1:46" ht="13"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550</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551</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89" t="s">
        <v>518</v>
      </c>
      <c r="AN49" s="1191" t="s">
        <v>552</v>
      </c>
      <c r="AO49" s="1192"/>
      <c r="AP49" s="1192"/>
      <c r="AQ49" s="1192"/>
      <c r="AR49" s="1193"/>
    </row>
    <row r="50" spans="1:44" ht="13"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0"/>
      <c r="AN50" s="331" t="s">
        <v>553</v>
      </c>
      <c r="AO50" s="332" t="s">
        <v>554</v>
      </c>
      <c r="AP50" s="333" t="s">
        <v>555</v>
      </c>
      <c r="AQ50" s="334" t="s">
        <v>556</v>
      </c>
      <c r="AR50" s="335" t="s">
        <v>557</v>
      </c>
    </row>
    <row r="51" spans="1:44" ht="13"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558</v>
      </c>
      <c r="AL51" s="328"/>
      <c r="AM51" s="336">
        <v>421631</v>
      </c>
      <c r="AN51" s="337">
        <v>276842</v>
      </c>
      <c r="AO51" s="338">
        <v>-7.5</v>
      </c>
      <c r="AP51" s="339">
        <v>291173</v>
      </c>
      <c r="AQ51" s="340">
        <v>-0.3</v>
      </c>
      <c r="AR51" s="341">
        <v>-7.2</v>
      </c>
    </row>
    <row r="52" spans="1:44" ht="13"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559</v>
      </c>
      <c r="AM52" s="344">
        <v>91656</v>
      </c>
      <c r="AN52" s="345">
        <v>60181</v>
      </c>
      <c r="AO52" s="346">
        <v>-70.8</v>
      </c>
      <c r="AP52" s="347">
        <v>119071</v>
      </c>
      <c r="AQ52" s="348">
        <v>-6.7</v>
      </c>
      <c r="AR52" s="349">
        <v>-64.099999999999994</v>
      </c>
    </row>
    <row r="53" spans="1:44" ht="13"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560</v>
      </c>
      <c r="AL53" s="328"/>
      <c r="AM53" s="336">
        <v>378356</v>
      </c>
      <c r="AN53" s="337">
        <v>249411</v>
      </c>
      <c r="AO53" s="338">
        <v>-9.9</v>
      </c>
      <c r="AP53" s="339">
        <v>271581</v>
      </c>
      <c r="AQ53" s="340">
        <v>-6.7</v>
      </c>
      <c r="AR53" s="341">
        <v>-3.2</v>
      </c>
    </row>
    <row r="54" spans="1:44" ht="13"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559</v>
      </c>
      <c r="AM54" s="344">
        <v>99469</v>
      </c>
      <c r="AN54" s="345">
        <v>65570</v>
      </c>
      <c r="AO54" s="346">
        <v>9</v>
      </c>
      <c r="AP54" s="347">
        <v>117844</v>
      </c>
      <c r="AQ54" s="348">
        <v>-1</v>
      </c>
      <c r="AR54" s="349">
        <v>10</v>
      </c>
    </row>
    <row r="55" spans="1:44" ht="13"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561</v>
      </c>
      <c r="AL55" s="328"/>
      <c r="AM55" s="336">
        <v>339707</v>
      </c>
      <c r="AN55" s="337">
        <v>224674</v>
      </c>
      <c r="AO55" s="338">
        <v>-9.9</v>
      </c>
      <c r="AP55" s="339">
        <v>268375</v>
      </c>
      <c r="AQ55" s="340">
        <v>-1.2</v>
      </c>
      <c r="AR55" s="341">
        <v>-8.6999999999999993</v>
      </c>
    </row>
    <row r="56" spans="1:44" ht="13"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559</v>
      </c>
      <c r="AM56" s="344">
        <v>172967</v>
      </c>
      <c r="AN56" s="345">
        <v>114396</v>
      </c>
      <c r="AO56" s="346">
        <v>74.5</v>
      </c>
      <c r="AP56" s="347">
        <v>119602</v>
      </c>
      <c r="AQ56" s="348">
        <v>1.5</v>
      </c>
      <c r="AR56" s="349">
        <v>73</v>
      </c>
    </row>
    <row r="57" spans="1:44" ht="13"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562</v>
      </c>
      <c r="AL57" s="328"/>
      <c r="AM57" s="336">
        <v>502184</v>
      </c>
      <c r="AN57" s="337">
        <v>348255</v>
      </c>
      <c r="AO57" s="338">
        <v>55</v>
      </c>
      <c r="AP57" s="339">
        <v>301035</v>
      </c>
      <c r="AQ57" s="340">
        <v>12.2</v>
      </c>
      <c r="AR57" s="341">
        <v>42.8</v>
      </c>
    </row>
    <row r="58" spans="1:44" ht="13"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559</v>
      </c>
      <c r="AM58" s="344">
        <v>248502</v>
      </c>
      <c r="AN58" s="345">
        <v>172331</v>
      </c>
      <c r="AO58" s="346">
        <v>50.6</v>
      </c>
      <c r="AP58" s="347">
        <v>154376</v>
      </c>
      <c r="AQ58" s="348">
        <v>29.1</v>
      </c>
      <c r="AR58" s="349">
        <v>21.5</v>
      </c>
    </row>
    <row r="59" spans="1:44" ht="13"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563</v>
      </c>
      <c r="AL59" s="328"/>
      <c r="AM59" s="336">
        <v>621845</v>
      </c>
      <c r="AN59" s="337">
        <v>439156</v>
      </c>
      <c r="AO59" s="338">
        <v>26.1</v>
      </c>
      <c r="AP59" s="339">
        <v>277467</v>
      </c>
      <c r="AQ59" s="340">
        <v>-7.8</v>
      </c>
      <c r="AR59" s="341">
        <v>33.9</v>
      </c>
    </row>
    <row r="60" spans="1:44" ht="13"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559</v>
      </c>
      <c r="AM60" s="344">
        <v>255212</v>
      </c>
      <c r="AN60" s="345">
        <v>180234</v>
      </c>
      <c r="AO60" s="346">
        <v>4.5999999999999996</v>
      </c>
      <c r="AP60" s="347">
        <v>128378</v>
      </c>
      <c r="AQ60" s="348">
        <v>-16.8</v>
      </c>
      <c r="AR60" s="349">
        <v>21.4</v>
      </c>
    </row>
    <row r="61" spans="1:44" ht="13"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564</v>
      </c>
      <c r="AL61" s="350"/>
      <c r="AM61" s="351">
        <v>452745</v>
      </c>
      <c r="AN61" s="352">
        <v>307668</v>
      </c>
      <c r="AO61" s="353">
        <v>10.8</v>
      </c>
      <c r="AP61" s="354">
        <v>281926</v>
      </c>
      <c r="AQ61" s="355">
        <v>-0.8</v>
      </c>
      <c r="AR61" s="341">
        <v>11.6</v>
      </c>
    </row>
    <row r="62" spans="1:44" ht="13"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559</v>
      </c>
      <c r="AM62" s="344">
        <v>173561</v>
      </c>
      <c r="AN62" s="345">
        <v>118542</v>
      </c>
      <c r="AO62" s="346">
        <v>13.6</v>
      </c>
      <c r="AP62" s="347">
        <v>127854</v>
      </c>
      <c r="AQ62" s="348">
        <v>1.2</v>
      </c>
      <c r="AR62" s="349">
        <v>12.4</v>
      </c>
    </row>
    <row r="63" spans="1:44" ht="13"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 hidden="1" x14ac:dyDescent="0.2">
      <c r="AK70" s="265"/>
      <c r="AL70" s="265"/>
      <c r="AM70" s="265"/>
      <c r="AN70" s="265"/>
      <c r="AO70" s="265"/>
      <c r="AP70" s="265"/>
      <c r="AQ70" s="265"/>
      <c r="AR70" s="265"/>
    </row>
    <row r="71" spans="1:46" ht="13" hidden="1" x14ac:dyDescent="0.2">
      <c r="AK71" s="265"/>
      <c r="AL71" s="265"/>
      <c r="AM71" s="265"/>
      <c r="AN71" s="265"/>
      <c r="AO71" s="265"/>
      <c r="AP71" s="265"/>
      <c r="AQ71" s="265"/>
      <c r="AR71" s="265"/>
    </row>
    <row r="72" spans="1:46" ht="13" hidden="1" x14ac:dyDescent="0.2">
      <c r="AK72" s="265"/>
      <c r="AL72" s="265"/>
      <c r="AM72" s="265"/>
      <c r="AN72" s="265"/>
      <c r="AO72" s="265"/>
      <c r="AP72" s="265"/>
      <c r="AQ72" s="265"/>
      <c r="AR72" s="265"/>
    </row>
    <row r="73" spans="1:46" ht="13" hidden="1" x14ac:dyDescent="0.2">
      <c r="AK73" s="265"/>
      <c r="AL73" s="265"/>
      <c r="AM73" s="265"/>
      <c r="AN73" s="265"/>
      <c r="AO73" s="265"/>
      <c r="AP73" s="265"/>
      <c r="AQ73" s="265"/>
      <c r="AR73" s="265"/>
    </row>
  </sheetData>
  <sheetProtection algorithmName="SHA-512" hashValue="56l6g32AyTU5z7XOp1s34xgx2d9lxuAd87NFRzNeilwVqLvtsbD1j0VaayB6mGKpvQaSDI9wkehL1R5qCDPN/Q==" saltValue="d/XUlFktEZgpf+hdBtvmy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46" zoomScaleNormal="46" zoomScaleSheetLayoutView="55" workbookViewId="0"/>
  </sheetViews>
  <sheetFormatPr defaultColWidth="0" defaultRowHeight="13.5" customHeight="1" zeroHeight="1" x14ac:dyDescent="0.2"/>
  <cols>
    <col min="1" max="125" width="2.4531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 x14ac:dyDescent="0.2">
      <c r="B2" s="262"/>
      <c r="DG2" s="262"/>
    </row>
    <row r="3" spans="2:125" ht="13"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 x14ac:dyDescent="0.2"/>
    <row r="5" spans="2:125" ht="13" x14ac:dyDescent="0.2"/>
    <row r="6" spans="2:125" ht="13" x14ac:dyDescent="0.2"/>
    <row r="7" spans="2:125" ht="13" x14ac:dyDescent="0.2"/>
    <row r="8" spans="2:125" ht="13" x14ac:dyDescent="0.2"/>
    <row r="9" spans="2:125" ht="13" x14ac:dyDescent="0.2">
      <c r="DU9" s="26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62"/>
    </row>
    <row r="18" spans="125:125" ht="13" x14ac:dyDescent="0.2"/>
    <row r="19" spans="125:125" ht="13" x14ac:dyDescent="0.2"/>
    <row r="20" spans="125:125" ht="13" x14ac:dyDescent="0.2">
      <c r="DU20" s="262"/>
    </row>
    <row r="21" spans="125:125" ht="13" x14ac:dyDescent="0.2">
      <c r="DU21" s="26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62"/>
    </row>
    <row r="29" spans="125:125" ht="13" x14ac:dyDescent="0.2"/>
    <row r="30" spans="125:125" ht="13" x14ac:dyDescent="0.2"/>
    <row r="31" spans="125:125" ht="13" x14ac:dyDescent="0.2"/>
    <row r="32" spans="125:125" ht="13" x14ac:dyDescent="0.2"/>
    <row r="33" spans="2:125" ht="13" x14ac:dyDescent="0.2">
      <c r="B33" s="262"/>
      <c r="G33" s="262"/>
      <c r="I33" s="262"/>
    </row>
    <row r="34" spans="2:125" ht="13" x14ac:dyDescent="0.2">
      <c r="C34" s="262"/>
      <c r="P34" s="262"/>
      <c r="DE34" s="262"/>
      <c r="DH34" s="262"/>
    </row>
    <row r="35" spans="2:125" ht="13" x14ac:dyDescent="0.2">
      <c r="D35" s="262"/>
      <c r="E35" s="262"/>
      <c r="DG35" s="262"/>
      <c r="DJ35" s="262"/>
      <c r="DP35" s="262"/>
      <c r="DQ35" s="262"/>
      <c r="DR35" s="262"/>
      <c r="DS35" s="262"/>
      <c r="DT35" s="262"/>
      <c r="DU35" s="262"/>
    </row>
    <row r="36" spans="2:125" ht="13"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 x14ac:dyDescent="0.2">
      <c r="DU37" s="262"/>
    </row>
    <row r="38" spans="2:125" ht="13" x14ac:dyDescent="0.2">
      <c r="DT38" s="262"/>
      <c r="DU38" s="262"/>
    </row>
    <row r="39" spans="2:125" ht="13" x14ac:dyDescent="0.2"/>
    <row r="40" spans="2:125" ht="13" x14ac:dyDescent="0.2">
      <c r="DH40" s="262"/>
    </row>
    <row r="41" spans="2:125" ht="13" x14ac:dyDescent="0.2">
      <c r="DE41" s="262"/>
    </row>
    <row r="42" spans="2:125" ht="13" x14ac:dyDescent="0.2">
      <c r="DG42" s="262"/>
      <c r="DJ42" s="262"/>
    </row>
    <row r="43" spans="2:125" ht="13"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 x14ac:dyDescent="0.2">
      <c r="DU44" s="262"/>
    </row>
    <row r="45" spans="2:125" ht="13" x14ac:dyDescent="0.2"/>
    <row r="46" spans="2:125" ht="13" x14ac:dyDescent="0.2"/>
    <row r="47" spans="2:125" ht="13" x14ac:dyDescent="0.2"/>
    <row r="48" spans="2:125" ht="13" x14ac:dyDescent="0.2">
      <c r="DT48" s="262"/>
      <c r="DU48" s="262"/>
    </row>
    <row r="49" spans="120:125" ht="13" x14ac:dyDescent="0.2">
      <c r="DU49" s="262"/>
    </row>
    <row r="50" spans="120:125" ht="13" x14ac:dyDescent="0.2">
      <c r="DU50" s="262"/>
    </row>
    <row r="51" spans="120:125" ht="13" x14ac:dyDescent="0.2">
      <c r="DP51" s="262"/>
      <c r="DQ51" s="262"/>
      <c r="DR51" s="262"/>
      <c r="DS51" s="262"/>
      <c r="DT51" s="262"/>
      <c r="DU51" s="262"/>
    </row>
    <row r="52" spans="120:125" ht="13" x14ac:dyDescent="0.2"/>
    <row r="53" spans="120:125" ht="13" x14ac:dyDescent="0.2"/>
    <row r="54" spans="120:125" ht="13" x14ac:dyDescent="0.2">
      <c r="DU54" s="262"/>
    </row>
    <row r="55" spans="120:125" ht="13" x14ac:dyDescent="0.2"/>
    <row r="56" spans="120:125" ht="13" x14ac:dyDescent="0.2"/>
    <row r="57" spans="120:125" ht="13" x14ac:dyDescent="0.2"/>
    <row r="58" spans="120:125" ht="13" x14ac:dyDescent="0.2">
      <c r="DU58" s="262"/>
    </row>
    <row r="59" spans="120:125" ht="13" x14ac:dyDescent="0.2"/>
    <row r="60" spans="120:125" ht="13" x14ac:dyDescent="0.2"/>
    <row r="61" spans="120:125" ht="13" x14ac:dyDescent="0.2"/>
    <row r="62" spans="120:125" ht="13" x14ac:dyDescent="0.2"/>
    <row r="63" spans="120:125" ht="13" x14ac:dyDescent="0.2">
      <c r="DU63" s="262"/>
    </row>
    <row r="64" spans="120:125" ht="13" x14ac:dyDescent="0.2">
      <c r="DT64" s="262"/>
      <c r="DU64" s="262"/>
    </row>
    <row r="65" spans="123:125" ht="13" x14ac:dyDescent="0.2"/>
    <row r="66" spans="123:125" ht="13" x14ac:dyDescent="0.2"/>
    <row r="67" spans="123:125" ht="13" x14ac:dyDescent="0.2"/>
    <row r="68" spans="123:125" ht="13" x14ac:dyDescent="0.2"/>
    <row r="69" spans="123:125" ht="13" x14ac:dyDescent="0.2">
      <c r="DS69" s="262"/>
      <c r="DT69" s="262"/>
      <c r="DU69" s="26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62"/>
    </row>
    <row r="83" spans="116:125" ht="13" x14ac:dyDescent="0.2">
      <c r="DM83" s="262"/>
      <c r="DN83" s="262"/>
      <c r="DO83" s="262"/>
      <c r="DP83" s="262"/>
      <c r="DQ83" s="262"/>
      <c r="DR83" s="262"/>
      <c r="DS83" s="262"/>
      <c r="DT83" s="262"/>
      <c r="DU83" s="262"/>
    </row>
    <row r="84" spans="116:125" ht="13" x14ac:dyDescent="0.2"/>
    <row r="85" spans="116:125" ht="13" x14ac:dyDescent="0.2"/>
    <row r="86" spans="116:125" ht="13" x14ac:dyDescent="0.2"/>
    <row r="87" spans="116:125" ht="13" x14ac:dyDescent="0.2"/>
    <row r="88" spans="116:125" ht="13" x14ac:dyDescent="0.2">
      <c r="DU88" s="26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566</v>
      </c>
    </row>
    <row r="120" spans="125:125" ht="13.5" hidden="1" customHeight="1" x14ac:dyDescent="0.2"/>
    <row r="121" spans="125:125" ht="13.5" hidden="1" customHeight="1" x14ac:dyDescent="0.2">
      <c r="DU121" s="262"/>
    </row>
  </sheetData>
  <sheetProtection algorithmName="SHA-512" hashValue="7v+BtamyxLAqkmjpg5IbSkDPuFZuWKD5fvnty/k2HRDnb6hf5wRlVGkitXWQpqoZkNRU2hFBtknB5E9gjOnSxA==" saltValue="PCXtJOvgsztZMnvUXdVTV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1" zoomScale="62" zoomScaleNormal="62" zoomScaleSheetLayoutView="55" workbookViewId="0"/>
  </sheetViews>
  <sheetFormatPr defaultColWidth="0" defaultRowHeight="13.5" customHeight="1" zeroHeight="1" x14ac:dyDescent="0.2"/>
  <cols>
    <col min="1" max="125" width="2.4531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 x14ac:dyDescent="0.2">
      <c r="B2" s="262"/>
      <c r="T2" s="262"/>
    </row>
    <row r="3" spans="1:125"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62"/>
      <c r="G33" s="262"/>
      <c r="I33" s="262"/>
    </row>
    <row r="34" spans="2:125" ht="13" x14ac:dyDescent="0.2">
      <c r="C34" s="262"/>
      <c r="P34" s="262"/>
      <c r="R34" s="262"/>
      <c r="U34" s="262"/>
    </row>
    <row r="35" spans="2:125" ht="13"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 x14ac:dyDescent="0.2">
      <c r="F36" s="262"/>
      <c r="H36" s="262"/>
      <c r="J36" s="262"/>
      <c r="K36" s="262"/>
      <c r="L36" s="262"/>
      <c r="M36" s="262"/>
      <c r="N36" s="262"/>
      <c r="O36" s="262"/>
      <c r="Q36" s="262"/>
      <c r="S36" s="262"/>
      <c r="V36" s="262"/>
    </row>
    <row r="37" spans="2:125" ht="13" x14ac:dyDescent="0.2"/>
    <row r="38" spans="2:125" ht="13" x14ac:dyDescent="0.2"/>
    <row r="39" spans="2:125" ht="13" x14ac:dyDescent="0.2"/>
    <row r="40" spans="2:125" ht="13" x14ac:dyDescent="0.2">
      <c r="U40" s="262"/>
    </row>
    <row r="41" spans="2:125" ht="13" x14ac:dyDescent="0.2">
      <c r="R41" s="262"/>
    </row>
    <row r="42" spans="2:125" ht="13"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 x14ac:dyDescent="0.2">
      <c r="Q43" s="262"/>
      <c r="S43" s="262"/>
      <c r="V43" s="26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567</v>
      </c>
    </row>
  </sheetData>
  <sheetProtection algorithmName="SHA-512" hashValue="j5A1POQkaIjpMqKLetRlJ+u6ULgsbtOreU6A3tQp07d002whBETIPGskQcQUpTnPbpztYj3PStkhYG39tn5WtA==" saltValue="Xr8EF3tzI2KwWLvYssEFr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D7" zoomScale="60" zoomScaleNormal="6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568</v>
      </c>
      <c r="G46" s="8" t="s">
        <v>569</v>
      </c>
      <c r="H46" s="8" t="s">
        <v>570</v>
      </c>
      <c r="I46" s="8" t="s">
        <v>571</v>
      </c>
      <c r="J46" s="9" t="s">
        <v>572</v>
      </c>
    </row>
    <row r="47" spans="2:10" ht="57.75" customHeight="1" x14ac:dyDescent="0.2">
      <c r="B47" s="10"/>
      <c r="C47" s="1203" t="s">
        <v>3</v>
      </c>
      <c r="D47" s="1203"/>
      <c r="E47" s="1204"/>
      <c r="F47" s="11">
        <v>64.430000000000007</v>
      </c>
      <c r="G47" s="12">
        <v>72.02</v>
      </c>
      <c r="H47" s="12">
        <v>66.92</v>
      </c>
      <c r="I47" s="12">
        <v>65.900000000000006</v>
      </c>
      <c r="J47" s="13">
        <v>63.87</v>
      </c>
    </row>
    <row r="48" spans="2:10" ht="57.75" customHeight="1" x14ac:dyDescent="0.2">
      <c r="B48" s="14"/>
      <c r="C48" s="1205" t="s">
        <v>4</v>
      </c>
      <c r="D48" s="1205"/>
      <c r="E48" s="1206"/>
      <c r="F48" s="15">
        <v>4.99</v>
      </c>
      <c r="G48" s="16">
        <v>9.36</v>
      </c>
      <c r="H48" s="16">
        <v>7.03</v>
      </c>
      <c r="I48" s="16">
        <v>1.9</v>
      </c>
      <c r="J48" s="17">
        <v>10.4</v>
      </c>
    </row>
    <row r="49" spans="2:10" ht="57.75" customHeight="1" thickBot="1" x14ac:dyDescent="0.25">
      <c r="B49" s="18"/>
      <c r="C49" s="1207" t="s">
        <v>5</v>
      </c>
      <c r="D49" s="1207"/>
      <c r="E49" s="1208"/>
      <c r="F49" s="19" t="s">
        <v>573</v>
      </c>
      <c r="G49" s="20">
        <v>9.75</v>
      </c>
      <c r="H49" s="20" t="s">
        <v>574</v>
      </c>
      <c r="I49" s="20" t="s">
        <v>575</v>
      </c>
      <c r="J49" s="21">
        <v>12.11</v>
      </c>
    </row>
    <row r="50" spans="2:10" ht="13" x14ac:dyDescent="0.2"/>
  </sheetData>
  <sheetProtection algorithmName="SHA-512" hashValue="HjmhSWRn7SWuJgH9/NdLV5j8IQnH1qOJ6Qn0GEBzKwADUkZIzYfAjGA4mGqrLxBd6WXsfz3FsJWGmWtxg+yKmA==" saltValue="DaxvJP/WWmEeZg/9XXoD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2023-02-20T07:32:51Z</dcterms:created>
  <dcterms:modified xsi:type="dcterms:W3CDTF">2023-10-04T01:52:57Z</dcterms:modified>
  <cp:category/>
</cp:coreProperties>
</file>