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1100100_総務課\03_財政係\010_財政関係\R4\01_通知\01_県\230302_★令和３年度財政状況資料集\"/>
    </mc:Choice>
  </mc:AlternateContent>
  <bookViews>
    <workbookView xWindow="0" yWindow="0" windowWidth="15360" windowHeight="763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AP23" i="12" l="1"/>
  <c r="AA23" i="12"/>
  <c r="V23" i="12"/>
  <c r="Q23" i="12"/>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<sst xmlns="http://schemas.openxmlformats.org/spreadsheetml/2006/main" count="1129" uniqueCount="624">
  <si>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</si>
  <si>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</si>
  <si>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</si>
  <si>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</si>
  <si>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</si>
  <si>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</si>
  <si>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</si>
  <si>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</si>
  <si>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</si>
  <si>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</si>
  <si>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</si>
  <si>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</si>
  <si>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</si>
  <si>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</si>
  <si>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</si>
  <si>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</si>
  <si>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</si>
  <si>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</si>
  <si>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</si>
  <si>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</si>
  <si>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</si>
  <si>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</si>
  <si>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</si>
  <si>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</si>
  <si>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</si>
  <si>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</si>
  <si>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</si>
  <si>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</si>
  <si>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</si>
  <si>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</si>
  <si>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</si>
  <si>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</si>
  <si>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</si>
  <si>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</si>
  <si>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</si>
  <si>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</si>
  <si>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</si>
  <si>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</si>
  <si>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</si>
  <si>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</si>
  <si>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</si>
  <si>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</si>
  <si>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</si>
  <si>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</si>
  <si>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</si>
  <si>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</si>
  <si>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</si>
  <si>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</si>
  <si>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</si>
  <si>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</si>
  <si>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</si>
  <si>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</si>
  <si>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</si>
  <si>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</si>
  <si>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</si>
  <si>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</si>
  <si>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</si>
  <si>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</si>
  <si>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</si>
  <si>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</si>
  <si>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</si>
  <si>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</si>
  <si>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</si>
  <si>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</si>
  <si>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</si>
  <si>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</si>
  <si>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</si>
  <si>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</si>
  <si>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</si>
  <si>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</si>
  <si>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</si>
  <si>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</si>
  <si>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</si>
  <si>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</si>
  <si>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</si>
  <si>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</si>
  <si>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</si>
  <si>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</si>
  <si>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</si>
  <si>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</si>
  <si>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</si>
  <si>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</si>
  <si>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</si>
  <si>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</si>
  <si>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</si>
  <si>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</si>
  <si>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</si>
  <si>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</si>
  <si>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</si>
  <si>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</si>
  <si>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</si>
  <si>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</si>
  <si>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</si>
  <si>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</si>
  <si>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</si>
  <si>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</si>
  <si>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</si>
  <si>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</si>
  <si>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和水町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</si>
  <si>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</si>
  <si>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</si>
  <si>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</si>
  <si>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</si>
  <si>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</si>
  <si>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</si>
  <si>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</si>
  <si>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</si>
  <si>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</si>
  <si>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</si>
  <si>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</si>
  <si>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</si>
  <si>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</si>
  <si>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</si>
  <si>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</si>
  <si>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</si>
  <si>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</si>
  <si>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</si>
  <si>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</si>
  <si>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</si>
  <si>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</si>
  <si>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</si>
  <si>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</si>
  <si>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</si>
  <si>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</si>
  <si>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</si>
  <si>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</si>
  <si>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</si>
  <si>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</si>
  <si>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</si>
  <si>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</si>
  <si>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</si>
  <si>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</si>
  <si>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</si>
  <si>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</si>
  <si>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</si>
  <si>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</si>
  <si>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</si>
  <si>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</si>
  <si>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</si>
  <si>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</si>
  <si>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</si>
  <si>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</si>
  <si>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</si>
  <si>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</si>
  <si>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</si>
  <si>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</si>
  <si>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</si>
  <si>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</si>
  <si>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</si>
  <si>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</si>
  <si>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</si>
  <si>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</si>
  <si>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</si>
  <si>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</si>
  <si>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</si>
  <si>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</si>
  <si>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</si>
  <si>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</si>
  <si>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</si>
  <si>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</si>
  <si>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</si>
  <si>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</si>
  <si>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</si>
  <si>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</si>
  <si>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</si>
  <si>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</si>
  <si>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</si>
  <si>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</si>
  <si>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</si>
  <si>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</si>
  <si>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</si>
  <si>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</si>
  <si>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</si>
  <si>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</si>
  <si>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</si>
  <si>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</si>
  <si>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</si>
  <si>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</si>
  <si>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</si>
  <si>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</si>
  <si>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</si>
  <si>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</si>
  <si>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</si>
  <si>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</si>
  <si>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</si>
  <si>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</si>
  <si>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</si>
  <si>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</si>
  <si>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</si>
  <si>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</si>
  <si>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</si>
  <si>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</si>
  <si>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</si>
  <si>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</si>
  <si>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</si>
  <si>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</si>
  <si>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</si>
  <si>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</si>
  <si>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</si>
  <si>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</si>
  <si>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</si>
  <si>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</si>
  <si>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</si>
  <si>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</si>
  <si>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</si>
  <si>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</si>
  <si>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</si>
  <si>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</si>
  <si>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</si>
  <si>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</si>
  <si>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</si>
  <si>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</si>
  <si>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</si>
  <si>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</si>
  <si>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</si>
  <si>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</si>
  <si>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</si>
  <si>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</si>
  <si>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</si>
  <si>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熊本県和水町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</si>
  <si>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</si>
  <si>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</si>
  <si>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</si>
  <si>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</si>
  <si>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</si>
  <si>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</si>
  <si>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</si>
  <si>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</si>
  <si>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</si>
  <si>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</si>
  <si>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</si>
  <si>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</si>
  <si>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</si>
  <si>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</si>
  <si>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</si>
  <si>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</si>
  <si>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</si>
  <si>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</si>
  <si>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</si>
  <si>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</si>
  <si>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</si>
  <si>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</si>
  <si>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</si>
  <si>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</si>
  <si>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</si>
  <si>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</si>
  <si>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</si>
  <si>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</si>
  <si>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</si>
  <si>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</si>
  <si>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</si>
  <si>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</si>
  <si>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</si>
  <si>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</si>
  <si>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</si>
  <si>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</si>
  <si>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</si>
  <si>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</si>
  <si>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</si>
  <si>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</si>
  <si>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</si>
  <si>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</si>
  <si>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</si>
  <si>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</si>
  <si>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</si>
  <si>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</si>
  <si>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</si>
  <si>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</si>
  <si>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</si>
  <si>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</si>
  <si>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</si>
  <si>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</si>
  <si>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</si>
  <si>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</si>
  <si>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</si>
  <si>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</si>
  <si>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</si>
  <si>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</si>
  <si>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</si>
  <si>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</si>
  <si>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</si>
  <si>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</si>
  <si>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</si>
  <si>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</si>
  <si>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</si>
  <si>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</si>
  <si>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</si>
  <si>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</si>
  <si>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</si>
  <si>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</si>
  <si>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</si>
  <si>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</si>
  <si>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</si>
  <si>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</si>
  <si>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</si>
  <si>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</si>
  <si>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</si>
  <si>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</si>
  <si>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</si>
  <si>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</si>
  <si>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</si>
  <si>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</si>
  <si>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</si>
  <si>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</si>
  <si>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</si>
  <si>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</si>
  <si>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</si>
  <si>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</si>
  <si>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</si>
  <si>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</si>
  <si>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</si>
  <si>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</si>
  <si>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</si>
  <si>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</si>
  <si>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</si>
  <si>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</si>
  <si>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</si>
  <si>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</si>
  <si>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</si>
  <si>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</si>
  <si>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</si>
  <si>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</si>
  <si>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</si>
  <si>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</si>
  <si>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</si>
  <si>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</si>
  <si>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</si>
  <si>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</si>
  <si>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</si>
  <si>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</si>
  <si>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</si>
  <si>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</si>
  <si>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</si>
  <si>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</si>
  <si>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</si>
  <si>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</si>
  <si>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</si>
  <si>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</si>
  <si>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</si>
  <si>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下水道</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</si>
  <si>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</si>
  <si>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</si>
  <si>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</si>
  <si>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</si>
  <si>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</si>
  <si>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</si>
  <si>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</si>
  <si>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</si>
  <si>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</si>
  <si>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</si>
  <si>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</si>
  <si>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</si>
  <si>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</si>
  <si>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</si>
  <si>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</si>
  <si>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</si>
  <si>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</si>
  <si>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</si>
  <si>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</si>
  <si>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</si>
  <si>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</si>
  <si>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</si>
  <si>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</si>
  <si>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</si>
  <si>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</si>
  <si>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</si>
  <si>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</si>
  <si>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</si>
  <si>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</si>
  <si>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熊本県和水町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</si>
  <si>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</si>
  <si>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</si>
  <si>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</si>
  <si>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</si>
  <si>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</si>
  <si>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</si>
  <si>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</si>
  <si>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</si>
  <si>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</si>
  <si>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</si>
  <si>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</si>
  <si>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</si>
  <si>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</si>
  <si>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</si>
  <si>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</si>
  <si>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</si>
  <si>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</si>
  <si>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</si>
  <si>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</si>
  <si>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</si>
  <si>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</si>
  <si>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</si>
  <si>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</si>
  <si>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</si>
  <si>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</si>
  <si>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</si>
  <si>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</si>
  <si>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</si>
  <si>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</si>
  <si>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</si>
  <si>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</si>
  <si>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</si>
  <si>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</si>
  <si>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</si>
  <si>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</si>
  <si>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</si>
  <si>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</si>
  <si>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特別養護老人ホーム事業会計</t>
    <phoneticPr fontId="5"/>
  </si>
  <si>
    <t>病院事業会計</t>
    <phoneticPr fontId="5"/>
  </si>
  <si>
    <t>法適用企業</t>
    <phoneticPr fontId="5"/>
  </si>
  <si>
    <t>簡易水道事業会計</t>
    <phoneticPr fontId="5"/>
  </si>
  <si>
    <t>法非適用企業</t>
    <phoneticPr fontId="5"/>
  </si>
  <si>
    <t>下水道事業会計</t>
    <phoneticPr fontId="5"/>
  </si>
  <si>
    <t>特定地域生活排水処理事業会計</t>
    <phoneticPr fontId="5"/>
  </si>
  <si>
    <t>住宅用地造成事業会計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</si>
  <si>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</si>
  <si>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</si>
  <si>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</si>
  <si>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</si>
  <si>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</si>
  <si>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</si>
  <si>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</si>
  <si>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</si>
  <si>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</si>
  <si>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</si>
  <si>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</si>
  <si>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</si>
  <si>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</si>
  <si>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</si>
  <si>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</si>
  <si>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</si>
  <si>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</si>
  <si>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</si>
  <si>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</si>
  <si>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</si>
  <si>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</si>
  <si>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</si>
  <si>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</si>
  <si>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</si>
  <si>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</si>
  <si>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</si>
  <si>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</si>
  <si>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</si>
  <si>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</si>
  <si>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</si>
  <si>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</si>
  <si>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</si>
  <si>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</si>
  <si>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</si>
  <si>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</si>
  <si>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</si>
  <si>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</si>
  <si>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</si>
  <si>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</si>
  <si>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</si>
  <si>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</si>
  <si>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</si>
  <si>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</si>
  <si>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</si>
  <si>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</si>
  <si>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</si>
  <si>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</si>
  <si>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</si>
  <si>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</si>
  <si>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</si>
  <si>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</si>
  <si>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</si>
  <si>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</si>
  <si>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</si>
  <si>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</si>
  <si>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</si>
  <si>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</si>
  <si>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</si>
  <si>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</si>
  <si>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</si>
  <si>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</si>
  <si>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</si>
  <si>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</si>
  <si>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</si>
  <si>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特定地域生活排水処理事業会計</t>
    <phoneticPr fontId="5"/>
  </si>
  <si>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</si>
  <si>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</si>
  <si>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</si>
  <si>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</si>
  <si>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</si>
  <si>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</si>
  <si>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</si>
  <si>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</si>
  <si>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</si>
  <si>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</si>
  <si>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</si>
  <si>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</si>
  <si>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</si>
  <si>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</si>
  <si>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</si>
  <si>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</si>
  <si>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</si>
  <si>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</si>
  <si>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</si>
  <si>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</si>
  <si>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</si>
  <si>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</si>
  <si>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</si>
  <si>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</si>
  <si>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</si>
  <si>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</si>
  <si>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</si>
  <si>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</si>
  <si>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</si>
  <si>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</si>
  <si>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</si>
  <si>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</si>
  <si>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</si>
  <si>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</si>
  <si>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</si>
  <si>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</si>
  <si>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</si>
  <si>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</si>
  <si>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</si>
  <si>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</si>
  <si>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</si>
  <si>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</si>
  <si>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</si>
  <si>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</si>
  <si>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</si>
  <si>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</si>
  <si>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</si>
  <si>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</si>
  <si>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</si>
  <si>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</si>
  <si>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</si>
  <si>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</si>
  <si>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</si>
  <si>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</si>
  <si>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</si>
  <si>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</si>
  <si>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</si>
  <si>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</si>
  <si>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</si>
  <si>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</si>
  <si>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</si>
  <si>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</si>
  <si>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</si>
  <si>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</si>
  <si>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</si>
  <si>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</si>
  <si>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</si>
  <si>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</si>
  <si>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</si>
  <si>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</si>
  <si>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</si>
  <si>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</si>
  <si>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</si>
  <si>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</si>
  <si>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</si>
  <si>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</si>
  <si>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</si>
  <si>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</si>
  <si>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</si>
  <si>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</si>
  <si>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</si>
  <si>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</si>
  <si>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</si>
  <si>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</si>
  <si>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</si>
  <si>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0.32</t>
  </si>
  <si>
    <t>▲ 2.57</t>
  </si>
  <si>
    <t>▲ 9.36</t>
  </si>
  <si>
    <t>病院事業会計</t>
  </si>
  <si>
    <t>一般会計</t>
  </si>
  <si>
    <t>介護保険事業会計</t>
  </si>
  <si>
    <t>国民健康保険事業会計</t>
  </si>
  <si>
    <t>住宅用地造成事業会計</t>
  </si>
  <si>
    <t>後期高齢者医療事業会計</t>
  </si>
  <si>
    <t>特別養護老人ホーム事業会計</t>
  </si>
  <si>
    <t>特定地域生活排水処理事業会計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</si>
  <si>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</si>
  <si>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</si>
  <si>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</si>
  <si>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</si>
  <si>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</si>
  <si>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</si>
  <si>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</si>
  <si>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</si>
  <si>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熊本県市町村総合事務組合</t>
    <phoneticPr fontId="2"/>
  </si>
  <si>
    <t>-</t>
    <phoneticPr fontId="2"/>
  </si>
  <si>
    <t>特別会計（交通災害共済事業）分を含む</t>
    <phoneticPr fontId="2"/>
  </si>
  <si>
    <t>有明広域行政事務組合</t>
    <phoneticPr fontId="2"/>
  </si>
  <si>
    <t>熊本県後期高齢者医療広域連合
（一般会計）</t>
    <phoneticPr fontId="2"/>
  </si>
  <si>
    <t>-</t>
    <phoneticPr fontId="2"/>
  </si>
  <si>
    <t>-</t>
    <phoneticPr fontId="2"/>
  </si>
  <si>
    <t>熊本県後期高齢者医療広域連合
（後期高齢者医療特別会計）</t>
    <phoneticPr fontId="2"/>
  </si>
  <si>
    <t>-</t>
    <phoneticPr fontId="2"/>
  </si>
  <si>
    <t>-</t>
    <phoneticPr fontId="2"/>
  </si>
  <si>
    <t>-</t>
    <phoneticPr fontId="2"/>
  </si>
  <si>
    <t>-</t>
    <phoneticPr fontId="2"/>
  </si>
  <si>
    <t>株式会社　菊水ロマン館</t>
    <rPh sb="0" eb="4">
      <t>カブシキガイシャ</t>
    </rPh>
    <rPh sb="5" eb="7">
      <t>キクスイ</t>
    </rPh>
    <rPh sb="10" eb="11">
      <t>カン</t>
    </rPh>
    <phoneticPr fontId="2"/>
  </si>
  <si>
    <t>公共施設整備基金</t>
    <rPh sb="0" eb="8">
      <t>コウキョウシセツセイビキキン</t>
    </rPh>
    <phoneticPr fontId="5"/>
  </si>
  <si>
    <t>合併振興基金</t>
    <rPh sb="0" eb="6">
      <t>ガッペイシンコウキキン</t>
    </rPh>
    <phoneticPr fontId="5"/>
  </si>
  <si>
    <t>ふるさと応援寄附金基金</t>
    <phoneticPr fontId="5"/>
  </si>
  <si>
    <t>災害対策基金</t>
    <phoneticPr fontId="5"/>
  </si>
  <si>
    <t>社会福祉振興基金</t>
    <phoneticPr fontId="5"/>
  </si>
  <si>
    <t xml:space="preserve">※8：職員の状況については、令和3年地方公務員給与実態調査に基づいている。 </t>
  </si>
  <si>
    <t>目的別歳出の状況（単位 千円・％）</t>
    <phoneticPr fontId="5"/>
  </si>
  <si>
    <t>地方譲与税</t>
    <phoneticPr fontId="5"/>
  </si>
  <si>
    <t>　法定普通税</t>
    <phoneticPr fontId="5"/>
  </si>
  <si>
    <t>　　　所得割</t>
    <phoneticPr fontId="5"/>
  </si>
  <si>
    <t>-</t>
    <phoneticPr fontId="5"/>
  </si>
  <si>
    <t>-</t>
    <phoneticPr fontId="5"/>
  </si>
  <si>
    <t>-</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</si>
  <si>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</si>
  <si>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</si>
  <si>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</si>
  <si>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</si>
  <si>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</si>
  <si>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</si>
  <si>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</si>
  <si>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</si>
  <si>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</si>
  <si>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</si>
  <si>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</si>
  <si>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</si>
  <si>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将来負担比率が発生していないことから組み合わせのグラフは表示されないが、令和3年度は旧神尾小学校や旧菊水南小学校の売却等により有形固定資産減価償却率は減少した。</t>
    <rPh sb="36" eb="38">
      <t>レイワ</t>
    </rPh>
    <rPh sb="39" eb="41">
      <t>ネンド</t>
    </rPh>
    <rPh sb="59" eb="60">
      <t>トウ</t>
    </rPh>
    <rPh sb="63" eb="69">
      <t>ユウケイコテイシサン</t>
    </rPh>
    <rPh sb="69" eb="74">
      <t>ゲンカショウキャクリツ</t>
    </rPh>
    <rPh sb="75" eb="77">
      <t>ゲンショウ</t>
    </rPh>
    <phoneticPr fontId="2"/>
  </si>
  <si>
    <t>将来負担比率が発生していないため組合せグラフは表示されないが、実質公債費比率においては類似団体内平均値よりも上回っている。今後も大型公共事業の償還が続くため、実質公債費は同程度の水準と見込まれる。投資効果や事業の優先順位を十分検討し起債抑制に努める。</t>
    <rPh sb="43" eb="47">
      <t>ルイジダンタイ</t>
    </rPh>
    <rPh sb="47" eb="48">
      <t>ナイ</t>
    </rPh>
    <rPh sb="48" eb="51">
      <t>ヘイキンチ</t>
    </rPh>
    <rPh sb="54" eb="56">
      <t>ウワマワ</t>
    </rPh>
    <rPh sb="61" eb="63">
      <t>コンゴ</t>
    </rPh>
    <rPh sb="79" eb="81">
      <t>ジッシツ</t>
    </rPh>
    <rPh sb="81" eb="84">
      <t>コウサイヒ</t>
    </rPh>
    <rPh sb="85" eb="88">
      <t>ドウテイド</t>
    </rPh>
    <rPh sb="89" eb="91">
      <t>スイジュン</t>
    </rPh>
    <rPh sb="92" eb="94">
      <t>ミコ</t>
    </rPh>
    <rPh sb="98" eb="102">
      <t>トウシコウカ</t>
    </rPh>
    <rPh sb="103" eb="105">
      <t>ジギョウ</t>
    </rPh>
    <rPh sb="106" eb="110">
      <t>ユウセンジュンイ</t>
    </rPh>
    <rPh sb="111" eb="113">
      <t>ジュウブン</t>
    </rPh>
    <rPh sb="113" eb="115">
      <t>ケントウ</t>
    </rPh>
    <rPh sb="116" eb="120">
      <t>キサイヨクセイ</t>
    </rPh>
    <rPh sb="121" eb="12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</si>
</sst>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200194</c:v>
                </c:pt>
                <c:pt idx="4">
                  <c:v>122054</c:v>
                </c:pt>
              </c:numCache>
            </c:numRef>
          </c:val>
          <c:smooth val="0"/>
          <c:extLst>
            <c:ext xmlns:c16="http://schemas.microsoft.com/office/drawing/2014/chart" uri="{C3380CC4-5D6E-409C-BE32-E72D297353CC}">
              <c16:uniqueId val="{00000000-CEA1-490F-A439-73AB051057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110944</c:v>
                </c:pt>
                <c:pt idx="1">
                  <c:v>134234</c:v>
                </c:pt>
                <c:pt idx="2">
                  <c:v>207765</c:v>
                </c:pt>
                <c:pt idx="3">
                  <c:v>203496</c:v>
                </c:pt>
                <c:pt idx="4">
                  <c:v>88467</c:v>
                </c:pt>
              </c:numCache>
            </c:numRef>
          </c:val>
          <c:smooth val="0"/>
          <c:extLst>
            <c:ext xmlns:c16="http://schemas.microsoft.com/office/drawing/2014/chart" uri="{C3380CC4-5D6E-409C-BE32-E72D297353CC}">
              <c16:uniqueId val="{00000001-CEA1-490F-A439-73AB051057E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21.69</c:v>
                </c:pt>
                <c:pt idx="1">
                  <c:v>20.260000000000002</c:v>
                </c:pt>
                <c:pt idx="2">
                  <c:v>22.86</c:v>
                </c:pt>
                <c:pt idx="3">
                  <c:v>13.06</c:v>
                </c:pt>
                <c:pt idx="4">
                  <c:v>27.56</c:v>
                </c:pt>
              </c:numCache>
            </c:numRef>
          </c:val>
          <c:extLst>
            <c:ext xmlns:c16="http://schemas.microsoft.com/office/drawing/2014/chart" uri="{C3380CC4-5D6E-409C-BE32-E72D297353CC}">
              <c16:uniqueId val="{00000000-4777-40AE-BF00-834BE1E558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70.849999999999994</c:v>
                </c:pt>
                <c:pt idx="1">
                  <c:v>71.66</c:v>
                </c:pt>
                <c:pt idx="2">
                  <c:v>71.23</c:v>
                </c:pt>
                <c:pt idx="3">
                  <c:v>68.64</c:v>
                </c:pt>
                <c:pt idx="4">
                  <c:v>60.61</c:v>
                </c:pt>
              </c:numCache>
            </c:numRef>
          </c:val>
          <c:extLst>
            <c:ext xmlns:c16="http://schemas.microsoft.com/office/drawing/2014/chart" uri="{C3380CC4-5D6E-409C-BE32-E72D297353CC}">
              <c16:uniqueId val="{00000001-4777-40AE-BF00-834BE1E5586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-0.32</c:v>
                </c:pt>
                <c:pt idx="1">
                  <c:v>-2.57</c:v>
                </c:pt>
                <c:pt idx="2">
                  <c:v>0.63</c:v>
                </c:pt>
                <c:pt idx="3">
                  <c:v>-9.36</c:v>
                </c:pt>
                <c:pt idx="4">
                  <c:v>10.23</c:v>
                </c:pt>
              </c:numCache>
            </c:numRef>
          </c:val>
          <c:smooth val="0"/>
          <c:extLst>
            <c:ext xmlns:c16="http://schemas.microsoft.com/office/drawing/2014/chart" uri="{C3380CC4-5D6E-409C-BE32-E72D297353CC}">
              <c16:uniqueId val="{00000002-4777-40AE-BF00-834BE1E5586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c:v>
                </c:pt>
                <c:pt idx="2">
                  <c:v>#N/A</c:v>
                </c:pt>
                <c:pt idx="3">
                  <c:v>0.34</c:v>
                </c:pt>
                <c:pt idx="4">
                  <c:v>#N/A</c:v>
                </c:pt>
                <c:pt idx="5">
                  <c:v>0.02</c:v>
                </c:pt>
                <c:pt idx="6">
                  <c:v>#N/A</c:v>
                </c:pt>
                <c:pt idx="7">
                  <c:v>0</c:v>
                </c:pt>
                <c:pt idx="8">
                  <c:v>#N/A</c:v>
                </c:pt>
                <c:pt idx="9">
                  <c:v>0</c:v>
                </c:pt>
              </c:numCache>
            </c:numRef>
          </c:val>
          <c:extLst>
            <c:ext xmlns:c16="http://schemas.microsoft.com/office/drawing/2014/chart" uri="{C3380CC4-5D6E-409C-BE32-E72D297353CC}">
              <c16:uniqueId val="{00000000-DFA3-4113-AE22-51F15F4FA2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A3-4113-AE22-51F15F4FA2F6}"/>
            </c:ext>
          </c:extLst>
        </c:ser>
        <c:ser>
          <c:idx val="2"/>
          <c:order val="2"/>
          <c:tx>
            <c:strRef>
              <c:f>データシート!$A$29</c:f>
              <c:strCache>
                <c:ptCount val="1"/>
                <c:pt idx="0">
                  <c:v>特定地域生活排水処理事業会計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0.04</c:v>
                </c:pt>
                <c:pt idx="4">
                  <c:v>#N/A</c:v>
                </c:pt>
                <c:pt idx="5">
                  <c:v>0</c:v>
                </c:pt>
                <c:pt idx="6">
                  <c:v>#N/A</c:v>
                </c:pt>
                <c:pt idx="7">
                  <c:v>0</c:v>
                </c:pt>
                <c:pt idx="8">
                  <c:v>#N/A</c:v>
                </c:pt>
                <c:pt idx="9">
                  <c:v>0</c:v>
                </c:pt>
              </c:numCache>
            </c:numRef>
          </c:val>
          <c:extLst>
            <c:ext xmlns:c16="http://schemas.microsoft.com/office/drawing/2014/chart" uri="{C3380CC4-5D6E-409C-BE32-E72D297353CC}">
              <c16:uniqueId val="{00000002-DFA3-4113-AE22-51F15F4FA2F6}"/>
            </c:ext>
          </c:extLst>
        </c:ser>
        <c:ser>
          <c:idx val="3"/>
          <c:order val="3"/>
          <c:tx>
            <c:strRef>
              <c:f>データシート!$A$30</c:f>
              <c:strCache>
                <c:ptCount val="1"/>
                <c:pt idx="0">
                  <c:v>特別養護老人ホーム事業会計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0.67</c:v>
                </c:pt>
                <c:pt idx="2">
                  <c:v>#N/A</c:v>
                </c:pt>
                <c:pt idx="3">
                  <c:v>0.65</c:v>
                </c:pt>
                <c:pt idx="4">
                  <c:v>#N/A</c:v>
                </c:pt>
                <c:pt idx="5">
                  <c:v>0</c:v>
                </c:pt>
                <c:pt idx="6">
                  <c:v>#N/A</c:v>
                </c:pt>
                <c:pt idx="7">
                  <c:v>0</c:v>
                </c:pt>
                <c:pt idx="8">
                  <c:v>#N/A</c:v>
                </c:pt>
                <c:pt idx="9">
                  <c:v>0</c:v>
                </c:pt>
              </c:numCache>
            </c:numRef>
          </c:val>
          <c:extLst>
            <c:ext xmlns:c16="http://schemas.microsoft.com/office/drawing/2014/chart" uri="{C3380CC4-5D6E-409C-BE32-E72D297353CC}">
              <c16:uniqueId val="{00000003-DFA3-4113-AE22-51F15F4FA2F6}"/>
            </c:ext>
          </c:extLst>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0.06</c:v>
                </c:pt>
                <c:pt idx="4">
                  <c:v>#N/A</c:v>
                </c:pt>
                <c:pt idx="5">
                  <c:v>0.06</c:v>
                </c:pt>
                <c:pt idx="6">
                  <c:v>#N/A</c:v>
                </c:pt>
                <c:pt idx="7">
                  <c:v>0.05</c:v>
                </c:pt>
                <c:pt idx="8">
                  <c:v>#N/A</c:v>
                </c:pt>
                <c:pt idx="9">
                  <c:v>0.06</c:v>
                </c:pt>
              </c:numCache>
            </c:numRef>
          </c:val>
          <c:extLst>
            <c:ext xmlns:c16="http://schemas.microsoft.com/office/drawing/2014/chart" uri="{C3380CC4-5D6E-409C-BE32-E72D297353CC}">
              <c16:uniqueId val="{00000004-DFA3-4113-AE22-51F15F4FA2F6}"/>
            </c:ext>
          </c:extLst>
        </c:ser>
        <c:ser>
          <c:idx val="5"/>
          <c:order val="5"/>
          <c:tx>
            <c:strRef>
              <c:f>データシート!$A$32</c:f>
              <c:strCache>
                <c:ptCount val="1"/>
                <c:pt idx="0">
                  <c:v>住宅用地造成事業会計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0.01</c:v>
                </c:pt>
                <c:pt idx="6">
                  <c:v>#N/A</c:v>
                </c:pt>
                <c:pt idx="7">
                  <c:v>0.02</c:v>
                </c:pt>
                <c:pt idx="8">
                  <c:v>#N/A</c:v>
                </c:pt>
                <c:pt idx="9">
                  <c:v>0.17</c:v>
                </c:pt>
              </c:numCache>
            </c:numRef>
          </c:val>
          <c:extLst>
            <c:ext xmlns:c16="http://schemas.microsoft.com/office/drawing/2014/chart" uri="{C3380CC4-5D6E-409C-BE32-E72D297353CC}">
              <c16:uniqueId val="{00000005-DFA3-4113-AE22-51F15F4FA2F6}"/>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1.1100000000000001</c:v>
                </c:pt>
                <c:pt idx="2">
                  <c:v>#N/A</c:v>
                </c:pt>
                <c:pt idx="3">
                  <c:v>0.22</c:v>
                </c:pt>
                <c:pt idx="4">
                  <c:v>#N/A</c:v>
                </c:pt>
                <c:pt idx="5">
                  <c:v>0.68</c:v>
                </c:pt>
                <c:pt idx="6">
                  <c:v>#N/A</c:v>
                </c:pt>
                <c:pt idx="7">
                  <c:v>0.94</c:v>
                </c:pt>
                <c:pt idx="8">
                  <c:v>#N/A</c:v>
                </c:pt>
                <c:pt idx="9">
                  <c:v>1.62</c:v>
                </c:pt>
              </c:numCache>
            </c:numRef>
          </c:val>
          <c:extLst>
            <c:ext xmlns:c16="http://schemas.microsoft.com/office/drawing/2014/chart" uri="{C3380CC4-5D6E-409C-BE32-E72D297353CC}">
              <c16:uniqueId val="{00000006-DFA3-4113-AE22-51F15F4FA2F6}"/>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5.5</c:v>
                </c:pt>
                <c:pt idx="2">
                  <c:v>#N/A</c:v>
                </c:pt>
                <c:pt idx="3">
                  <c:v>4.2</c:v>
                </c:pt>
                <c:pt idx="4">
                  <c:v>#N/A</c:v>
                </c:pt>
                <c:pt idx="5">
                  <c:v>3.65</c:v>
                </c:pt>
                <c:pt idx="6">
                  <c:v>#N/A</c:v>
                </c:pt>
                <c:pt idx="7">
                  <c:v>3.74</c:v>
                </c:pt>
                <c:pt idx="8">
                  <c:v>#N/A</c:v>
                </c:pt>
                <c:pt idx="9">
                  <c:v>3.42</c:v>
                </c:pt>
              </c:numCache>
            </c:numRef>
          </c:val>
          <c:extLst>
            <c:ext xmlns:c16="http://schemas.microsoft.com/office/drawing/2014/chart" uri="{C3380CC4-5D6E-409C-BE32-E72D297353CC}">
              <c16:uniqueId val="{00000007-DFA3-4113-AE22-51F15F4FA2F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21.69</c:v>
                </c:pt>
                <c:pt idx="2">
                  <c:v>#N/A</c:v>
                </c:pt>
                <c:pt idx="3">
                  <c:v>20.25</c:v>
                </c:pt>
                <c:pt idx="4">
                  <c:v>#N/A</c:v>
                </c:pt>
                <c:pt idx="5">
                  <c:v>22.85</c:v>
                </c:pt>
                <c:pt idx="6">
                  <c:v>#N/A</c:v>
                </c:pt>
                <c:pt idx="7">
                  <c:v>13.06</c:v>
                </c:pt>
                <c:pt idx="8">
                  <c:v>#N/A</c:v>
                </c:pt>
                <c:pt idx="9">
                  <c:v>27.56</c:v>
                </c:pt>
              </c:numCache>
            </c:numRef>
          </c:val>
          <c:extLst>
            <c:ext xmlns:c16="http://schemas.microsoft.com/office/drawing/2014/chart" uri="{C3380CC4-5D6E-409C-BE32-E72D297353CC}">
              <c16:uniqueId val="{00000008-DFA3-4113-AE22-51F15F4FA2F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15.13</c:v>
                </c:pt>
                <c:pt idx="2">
                  <c:v>#N/A</c:v>
                </c:pt>
                <c:pt idx="3">
                  <c:v>15.76</c:v>
                </c:pt>
                <c:pt idx="4">
                  <c:v>#N/A</c:v>
                </c:pt>
                <c:pt idx="5">
                  <c:v>17.09</c:v>
                </c:pt>
                <c:pt idx="6">
                  <c:v>#N/A</c:v>
                </c:pt>
                <c:pt idx="7">
                  <c:v>19.309999999999999</c:v>
                </c:pt>
                <c:pt idx="8">
                  <c:v>#N/A</c:v>
                </c:pt>
                <c:pt idx="9">
                  <c:v>30.58</c:v>
                </c:pt>
              </c:numCache>
            </c:numRef>
          </c:val>
          <c:extLst>
            <c:ext xmlns:c16="http://schemas.microsoft.com/office/drawing/2014/chart" uri="{C3380CC4-5D6E-409C-BE32-E72D297353CC}">
              <c16:uniqueId val="{00000009-DFA3-4113-AE22-51F15F4FA2F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810</c:v>
                </c:pt>
                <c:pt idx="5">
                  <c:v>776</c:v>
                </c:pt>
                <c:pt idx="8">
                  <c:v>741</c:v>
                </c:pt>
                <c:pt idx="11">
                  <c:v>738</c:v>
                </c:pt>
                <c:pt idx="14">
                  <c:v>723</c:v>
                </c:pt>
              </c:numCache>
            </c:numRef>
          </c:val>
          <c:extLst>
            <c:ext xmlns:c16="http://schemas.microsoft.com/office/drawing/2014/chart" uri="{C3380CC4-5D6E-409C-BE32-E72D297353CC}">
              <c16:uniqueId val="{00000000-F767-4A91-BBAD-4EF882778B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67-4A91-BBAD-4EF882778B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767-4A91-BBAD-4EF882778B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66</c:v>
                </c:pt>
                <c:pt idx="3">
                  <c:v>67</c:v>
                </c:pt>
                <c:pt idx="6">
                  <c:v>58</c:v>
                </c:pt>
                <c:pt idx="9">
                  <c:v>60</c:v>
                </c:pt>
                <c:pt idx="12">
                  <c:v>31</c:v>
                </c:pt>
              </c:numCache>
            </c:numRef>
          </c:val>
          <c:extLst>
            <c:ext xmlns:c16="http://schemas.microsoft.com/office/drawing/2014/chart" uri="{C3380CC4-5D6E-409C-BE32-E72D297353CC}">
              <c16:uniqueId val="{00000003-F767-4A91-BBAD-4EF882778B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146</c:v>
                </c:pt>
                <c:pt idx="3">
                  <c:v>134</c:v>
                </c:pt>
                <c:pt idx="6">
                  <c:v>131</c:v>
                </c:pt>
                <c:pt idx="9">
                  <c:v>111</c:v>
                </c:pt>
                <c:pt idx="12">
                  <c:v>112</c:v>
                </c:pt>
              </c:numCache>
            </c:numRef>
          </c:val>
          <c:extLst>
            <c:ext xmlns:c16="http://schemas.microsoft.com/office/drawing/2014/chart" uri="{C3380CC4-5D6E-409C-BE32-E72D297353CC}">
              <c16:uniqueId val="{00000004-F767-4A91-BBAD-4EF882778B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67-4A91-BBAD-4EF882778B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67-4A91-BBAD-4EF882778B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940</c:v>
                </c:pt>
                <c:pt idx="3">
                  <c:v>926</c:v>
                </c:pt>
                <c:pt idx="6">
                  <c:v>924</c:v>
                </c:pt>
                <c:pt idx="9">
                  <c:v>938</c:v>
                </c:pt>
                <c:pt idx="12">
                  <c:v>969</c:v>
                </c:pt>
              </c:numCache>
            </c:numRef>
          </c:val>
          <c:extLst>
            <c:ext xmlns:c16="http://schemas.microsoft.com/office/drawing/2014/chart" uri="{C3380CC4-5D6E-409C-BE32-E72D297353CC}">
              <c16:uniqueId val="{00000007-F767-4A91-BBAD-4EF882778B2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342</c:v>
                </c:pt>
                <c:pt idx="2">
                  <c:v>#N/A</c:v>
                </c:pt>
                <c:pt idx="3">
                  <c:v>#N/A</c:v>
                </c:pt>
                <c:pt idx="4">
                  <c:v>351</c:v>
                </c:pt>
                <c:pt idx="5">
                  <c:v>#N/A</c:v>
                </c:pt>
                <c:pt idx="6">
                  <c:v>#N/A</c:v>
                </c:pt>
                <c:pt idx="7">
                  <c:v>372</c:v>
                </c:pt>
                <c:pt idx="8">
                  <c:v>#N/A</c:v>
                </c:pt>
                <c:pt idx="9">
                  <c:v>#N/A</c:v>
                </c:pt>
                <c:pt idx="10">
                  <c:v>371</c:v>
                </c:pt>
                <c:pt idx="11">
                  <c:v>#N/A</c:v>
                </c:pt>
                <c:pt idx="12">
                  <c:v>#N/A</c:v>
                </c:pt>
                <c:pt idx="13">
                  <c:v>389</c:v>
                </c:pt>
                <c:pt idx="14">
                  <c:v>#N/A</c:v>
                </c:pt>
              </c:numCache>
            </c:numRef>
          </c:val>
          <c:smooth val="0"/>
          <c:extLst>
            <c:ext xmlns:c16="http://schemas.microsoft.com/office/drawing/2014/chart" uri="{C3380CC4-5D6E-409C-BE32-E72D297353CC}">
              <c16:uniqueId val="{00000008-F767-4A91-BBAD-4EF882778B2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6662</c:v>
                </c:pt>
                <c:pt idx="5">
                  <c:v>6097</c:v>
                </c:pt>
                <c:pt idx="8">
                  <c:v>6727</c:v>
                </c:pt>
                <c:pt idx="11">
                  <c:v>7007</c:v>
                </c:pt>
                <c:pt idx="14">
                  <c:v>6971</c:v>
                </c:pt>
              </c:numCache>
            </c:numRef>
          </c:val>
          <c:extLst>
            <c:ext xmlns:c16="http://schemas.microsoft.com/office/drawing/2014/chart" uri="{C3380CC4-5D6E-409C-BE32-E72D297353CC}">
              <c16:uniqueId val="{00000000-F65B-4210-9828-EAE4FA662E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65B-4210-9828-EAE4FA662E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7076</c:v>
                </c:pt>
                <c:pt idx="5">
                  <c:v>6996</c:v>
                </c:pt>
                <c:pt idx="8">
                  <c:v>6936</c:v>
                </c:pt>
                <c:pt idx="11">
                  <c:v>7103</c:v>
                </c:pt>
                <c:pt idx="14">
                  <c:v>7295</c:v>
                </c:pt>
              </c:numCache>
            </c:numRef>
          </c:val>
          <c:extLst>
            <c:ext xmlns:c16="http://schemas.microsoft.com/office/drawing/2014/chart" uri="{C3380CC4-5D6E-409C-BE32-E72D297353CC}">
              <c16:uniqueId val="{00000002-F65B-4210-9828-EAE4FA662E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5B-4210-9828-EAE4FA662E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5B-4210-9828-EAE4FA662E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5B-4210-9828-EAE4FA662E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741</c:v>
                </c:pt>
                <c:pt idx="3">
                  <c:v>711</c:v>
                </c:pt>
                <c:pt idx="6">
                  <c:v>629</c:v>
                </c:pt>
                <c:pt idx="9">
                  <c:v>554</c:v>
                </c:pt>
                <c:pt idx="12">
                  <c:v>396</c:v>
                </c:pt>
              </c:numCache>
            </c:numRef>
          </c:val>
          <c:extLst>
            <c:ext xmlns:c16="http://schemas.microsoft.com/office/drawing/2014/chart" uri="{C3380CC4-5D6E-409C-BE32-E72D297353CC}">
              <c16:uniqueId val="{00000006-F65B-4210-9828-EAE4FA662E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328</c:v>
                </c:pt>
                <c:pt idx="3">
                  <c:v>388</c:v>
                </c:pt>
                <c:pt idx="6">
                  <c:v>403</c:v>
                </c:pt>
                <c:pt idx="9">
                  <c:v>503</c:v>
                </c:pt>
                <c:pt idx="12">
                  <c:v>535</c:v>
                </c:pt>
              </c:numCache>
            </c:numRef>
          </c:val>
          <c:extLst>
            <c:ext xmlns:c16="http://schemas.microsoft.com/office/drawing/2014/chart" uri="{C3380CC4-5D6E-409C-BE32-E72D297353CC}">
              <c16:uniqueId val="{00000007-F65B-4210-9828-EAE4FA662E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890</c:v>
                </c:pt>
                <c:pt idx="3">
                  <c:v>917</c:v>
                </c:pt>
                <c:pt idx="6">
                  <c:v>963</c:v>
                </c:pt>
                <c:pt idx="9">
                  <c:v>966</c:v>
                </c:pt>
                <c:pt idx="12">
                  <c:v>858</c:v>
                </c:pt>
              </c:numCache>
            </c:numRef>
          </c:val>
          <c:extLst>
            <c:ext xmlns:c16="http://schemas.microsoft.com/office/drawing/2014/chart" uri="{C3380CC4-5D6E-409C-BE32-E72D297353CC}">
              <c16:uniqueId val="{00000008-F65B-4210-9828-EAE4FA662E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65B-4210-9828-EAE4FA662E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7259</c:v>
                </c:pt>
                <c:pt idx="3">
                  <c:v>7348</c:v>
                </c:pt>
                <c:pt idx="6">
                  <c:v>7862</c:v>
                </c:pt>
                <c:pt idx="9">
                  <c:v>8324</c:v>
                </c:pt>
                <c:pt idx="12">
                  <c:v>7880</c:v>
                </c:pt>
              </c:numCache>
            </c:numRef>
          </c:val>
          <c:extLst>
            <c:ext xmlns:c16="http://schemas.microsoft.com/office/drawing/2014/chart" uri="{C3380CC4-5D6E-409C-BE32-E72D297353CC}">
              <c16:uniqueId val="{0000000A-F65B-4210-9828-EAE4FA662E4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65B-4210-9828-EAE4FA662E4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2996</c:v>
                </c:pt>
                <c:pt idx="1">
                  <c:v>2983</c:v>
                </c:pt>
                <c:pt idx="2">
                  <c:v>2761</c:v>
                </c:pt>
              </c:numCache>
            </c:numRef>
          </c:val>
          <c:extLst>
            <c:ext xmlns:c16="http://schemas.microsoft.com/office/drawing/2014/chart" uri="{C3380CC4-5D6E-409C-BE32-E72D297353CC}">
              <c16:uniqueId val="{00000000-198C-4E4B-8E70-A12B06423D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1036</c:v>
                </c:pt>
                <c:pt idx="1">
                  <c:v>887</c:v>
                </c:pt>
                <c:pt idx="2">
                  <c:v>971</c:v>
                </c:pt>
              </c:numCache>
            </c:numRef>
          </c:val>
          <c:extLst>
            <c:ext xmlns:c16="http://schemas.microsoft.com/office/drawing/2014/chart" uri="{C3380CC4-5D6E-409C-BE32-E72D297353CC}">
              <c16:uniqueId val="{00000001-198C-4E4B-8E70-A12B06423D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3148</c:v>
                </c:pt>
                <c:pt idx="1">
                  <c:v>3481</c:v>
                </c:pt>
                <c:pt idx="2">
                  <c:v>3821</c:v>
                </c:pt>
              </c:numCache>
            </c:numRef>
          </c:val>
          <c:extLst>
            <c:ext xmlns:c16="http://schemas.microsoft.com/office/drawing/2014/chart" uri="{C3380CC4-5D6E-409C-BE32-E72D297353CC}">
              <c16:uniqueId val="{00000002-198C-4E4B-8E70-A12B06423DC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{DC17629F-82DA-49D1-AFC3-F1B70B284D6A}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B82-438D-A0BA-91B884BFC5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{FF47AB8D-DB58-4C2A-9E68-05CF7115DB8C}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82-438D-A0BA-91B884BFC5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{F036BC88-BBCE-4154-A89D-455ABC16F071}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82-438D-A0BA-91B884BFC5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{D325F5CF-FD3A-4DAA-9728-855553AD7461}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82-438D-A0BA-91B884BFC5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{CF6E386F-F5B4-4D86-9216-35C17A3C9FEF}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82-438D-A0BA-91B884BFC55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{365F704D-BC2A-4EDB-A20A-F2B87F523C25}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B82-438D-A0BA-91B884BFC55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{48EC9446-F5D1-440A-8204-109107D15E11}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B82-438D-A0BA-91B884BFC55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{0F887C22-0D7B-4D12-B8A7-54A911C37A51}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B82-438D-A0BA-91B884BFC55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{B74F548D-5177-4FE2-9ED7-A169451535BB}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B82-438D-A0BA-91B884BFC5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60.7</c:v>
                </c:pt>
                <c:pt idx="16">
                  <c:v>58</c:v>
                </c:pt>
                <c:pt idx="24">
                  <c:v>56.7</c:v>
                </c:pt>
                <c:pt idx="32">
                  <c:v>57.7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B82-438D-A0BA-91B884BFC5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5640893095999928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{A88BDF68-A48B-4789-876D-18CC2FEB589D}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B82-438D-A0BA-91B884BFC5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{EE990C23-BBDC-44D2-81AC-D665FCE6184C}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82-438D-A0BA-91B884BFC5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{E8F11796-0F6C-4933-922E-CEAF28702BED}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82-438D-A0BA-91B884BFC5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{93509B5F-4D0E-47F1-A57D-37643E36C518}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82-438D-A0BA-91B884BFC5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{12F69C15-E34E-4F89-8CC4-EDA6F8D9546D}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82-438D-A0BA-91B884BFC555}"/>
                </c:ext>
              </c:extLst>
            </c:dLbl>
            <c:dLbl>
              <c:idx val="8"/>
              <c:layout>
                <c:manualLayout>
                  <c:x val="-3.8649507843144679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{4FB64C83-0FF2-4BE0-9F7C-15C16D8A25DA}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B82-438D-A0BA-91B884BFC55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{4D522511-26DB-44DB-9B32-B77FC77EFAC3}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B82-438D-A0BA-91B884BFC55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{B321DBA8-A216-4A5B-AD5F-B63C0CE384C8}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B82-438D-A0BA-91B884BFC55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{77FA878C-4842-40E0-89D0-AE77441A3E77}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B82-438D-A0BA-91B884BFC5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61.7</c:v>
                </c:pt>
                <c:pt idx="8">
                  <c:v>61.8</c:v>
                </c:pt>
                <c:pt idx="16">
                  <c:v>62.8</c:v>
                </c:pt>
                <c:pt idx="24">
                  <c:v>64</c:v>
                </c:pt>
                <c:pt idx="32">
                  <c:v>66.3</c:v>
                </c:pt>
              </c:numCache>
            </c:numRef>
          </c:xVal>
          <c:yVal>
            <c:numRef>
              <c:f>公会計指標分析・財政指標組合せ分析表!$BP$55:$DC$55</c:f>
              <c:numCache>
                <c:formatCode>#,##0.0;"▲ "#,##0.0</c:formatCode>
                <c:ptCount val="40"/>
                <c:pt idx="0">
                  <c:v>46.8</c:v>
                </c:pt>
                <c:pt idx="8">
                  <c:v>48.4</c:v>
                </c:pt>
                <c:pt idx="16">
                  <c:v>43</c:v>
                </c:pt>
                <c:pt idx="24">
                  <c:v>0</c:v>
                </c:pt>
                <c:pt idx="32">
                  <c:v>0</c:v>
                </c:pt>
              </c:numCache>
            </c:numRef>
          </c:yVal>
          <c:smooth val="0"/>
          <c:extLst>
            <c:ext xmlns:c16="http://schemas.microsoft.com/office/drawing/2014/chart" uri="{C3380CC4-5D6E-409C-BE32-E72D297353CC}">
              <c16:uniqueId val="{00000013-EB82-438D-A0BA-91B884BFC555}"/>
            </c:ext>
          </c:extLst>
        </c:ser>
        <c:dLbls>
          <c:showLegendKey val="0"/>
          <c:showVal val="1"/>
          <c:showCatName val="0"/>
          <c:showSerName val="0"/>
          <c:showPercent val="0"/>
          <c:showBubbleSize val="0"/>
        </c:dLbls>
        <c:axId val="46179840"/>
        <c:axId val="46181760"/>
      </c:scatterChart>
      <c:valAx>
        <c:axId val="46179840"/>
        <c:scaling>
          <c:orientation val="maxMin"/>
          <c:max val="67"/>
          <c:min val="6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{1A7E6CE2-CC30-4571-8B25-36EF39E108E0}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CE9-45AB-8539-AE8701D896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{747BB66F-FF3D-447B-84D6-93C90198A568}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E9-45AB-8539-AE8701D896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{035858B0-E82A-403F-B558-9A3F7261813F}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E9-45AB-8539-AE8701D896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{E73A58DE-AD1F-4811-85D9-46F963983D6E}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E9-45AB-8539-AE8701D896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{ACEDDB14-92FE-4050-9ACF-671C4F282B40}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E9-45AB-8539-AE8701D8960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{DACFC3C1-EDED-42B8-876D-9A6BBDD153E2}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CE9-45AB-8539-AE8701D8960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{424DB71A-4F21-4F1D-9850-2F74B99370AA}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CE9-45AB-8539-AE8701D8960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{7F96E464-6B0F-42D6-BED9-5EEC3E842BED}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CE9-45AB-8539-AE8701D8960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{B3407381-338D-4005-9CE0-7592A97507BC}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CE9-45AB-8539-AE8701D896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9</c:v>
                </c:pt>
                <c:pt idx="16">
                  <c:v>10.1</c:v>
                </c:pt>
                <c:pt idx="24">
                  <c:v>10.3</c:v>
                </c:pt>
                <c:pt idx="32">
                  <c:v>10.3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CE9-45AB-8539-AE8701D8960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000524690956342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{CBE2B9FA-2E83-4E6E-8A0F-96E7B1EB3A52}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CE9-45AB-8539-AE8701D8960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{09D9DE12-3C3A-4736-9D5C-8AEF5D9421EB}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E9-45AB-8539-AE8701D896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{E533BF36-210A-4265-AE28-D308808F6D9D}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E9-45AB-8539-AE8701D896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{B1E10F6F-8781-40C7-A520-F4D23311C920}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E9-45AB-8539-AE8701D896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{9F875EC8-B50C-4EB5-A61D-3DCEAA5D2F66}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E9-45AB-8539-AE8701D8960C}"/>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{081B75D3-1B33-4EF1-85A3-4D682287BB27}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CE9-45AB-8539-AE8701D8960C}"/>
                </c:ext>
              </c:extLst>
            </c:dLbl>
            <c:dLbl>
              <c:idx val="16"/>
              <c:layout>
                <c:manualLayout>
                  <c:x val="-3.1570342725075584E-2"/>
                  <c:y val="-6.283276948463155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{45380E9E-198E-4CD0-A0BA-C0E956D4E17B}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CE9-45AB-8539-AE8701D8960C}"/>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{129B95DB-2CEA-4407-8514-711BC4C32262}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CE9-45AB-8539-AE8701D8960C}"/>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{813630CE-7873-4336-BFB2-A3B5C97BC40B}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CE9-45AB-8539-AE8701D896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9.9</c:v>
                </c:pt>
                <c:pt idx="16">
                  <c:v>9.9</c:v>
                </c:pt>
                <c:pt idx="24">
                  <c:v>8.9</c:v>
                </c:pt>
                <c:pt idx="32">
                  <c:v>8</c:v>
                </c:pt>
              </c:numCache>
            </c:numRef>
          </c:xVal>
          <c:yVal>
            <c:numRef>
              <c:f>公会計指標分析・財政指標組合せ分析表!$BP$77:$DC$77</c:f>
              <c:numCache>
                <c:formatCode>#,##0.0;"▲ "#,##0.0</c:formatCode>
                <c:ptCount val="40"/>
                <c:pt idx="0">
                  <c:v>46.8</c:v>
                </c:pt>
                <c:pt idx="8">
                  <c:v>48.4</c:v>
                </c:pt>
                <c:pt idx="16">
                  <c:v>43</c:v>
                </c:pt>
                <c:pt idx="24">
                  <c:v>0</c:v>
                </c:pt>
                <c:pt idx="32">
                  <c:v>0</c:v>
                </c:pt>
              </c:numCache>
            </c:numRef>
          </c:yVal>
          <c:smooth val="0"/>
          <c:extLst>
            <c:ext xmlns:c16="http://schemas.microsoft.com/office/drawing/2014/chart" uri="{C3380CC4-5D6E-409C-BE32-E72D297353CC}">
              <c16:uniqueId val="{00000013-CCE9-45AB-8539-AE8701D8960C}"/>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合併後、元利償還金の元金以内での起債借入に努めてきているが、大型公共事業の償還が始まったことで平成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年度から大幅に増加した。令和４年度頃の償還額は約</a:t>
          </a:r>
          <a:r>
            <a:rPr kumimoji="1" lang="en-US" altLang="ja-JP" sz="1400">
              <a:latin typeface="ＭＳ ゴシック" pitchFamily="49" charset="-128"/>
              <a:ea typeface="ＭＳ ゴシック" pitchFamily="49" charset="-128"/>
            </a:rPr>
            <a:t>969,000</a:t>
          </a:r>
          <a:r>
            <a:rPr kumimoji="1" lang="ja-JP" altLang="en-US" sz="1400">
              <a:latin typeface="ＭＳ ゴシック" pitchFamily="49" charset="-128"/>
              <a:ea typeface="ＭＳ ゴシック" pitchFamily="49" charset="-128"/>
            </a:rPr>
            <a:t>千円で、令和</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年度頃までは</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億円を超える償還が続くと予想している。充当率や交付税措置率で有利な起債を選択しているが、借入額に比例して実質公債費比率の分子は増加している。令和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年度で合併特例債の期限が終わるため、事業量を減らすよう努めなければ実質公債費比率はさらに上昇してしまう。今後は投資効果や事業の優先順位等を十分検討し起債抑制に努めていく。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年度からマイナスで推移している。</a:t>
          </a:r>
        </a:p>
        <a:p>
          <a:r>
            <a:rPr kumimoji="1" lang="ja-JP" altLang="en-US" sz="1400">
              <a:latin typeface="ＭＳ ゴシック" pitchFamily="49" charset="-128"/>
              <a:ea typeface="ＭＳ ゴシック" pitchFamily="49" charset="-128"/>
            </a:rPr>
            <a:t>　現在は充当可能基金が十分にあるためであるが、今後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の財政状況の見込みとしては、少子高齢化や特別会計への繰出の影響から、基金の取崩しが避けられず、将来負担比率はプラスの数値に転じる見込みである。今後も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熊本県和水町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剰余金処分、債権及び利子運用益による全体の積立額は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670,317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千円となった。取崩は、財政調整基金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千円、公共施設整備（橋梁維持管理事業）の財源として公共施設整備基金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千円、災害対策事務経費、土木費補助事業の財源として災害対策基金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千円、産業廃棄物処理施設地域振興の財源として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千円、戦国肥後国衆まつり事業経費の財源として合併振興基金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千円、土木費補助事業（小災害）の財源としてふるさと応援寄附金（災害応援分）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の減少の影響等により、歳入は減少傾向にあるとみている。学校建設事業等による公債費の増加や公共施設の維持補修費、扶助費・補助費等の増加により、歳出の拡大が見込まれており、基金を取り崩しながらの財政運営をしていくこととなる。また、広告効果で近年増加しているふるさと応援寄附金については、政策的経費と経常的な事業への充当のバランスを取りながら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公共施設整備基金は、橋梁の維持補修（中島橋）に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億円強を要するほか、施設維持等の財源として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億円以上を確保する。公共施設の整備に充当。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社会福祉振興基金は、社会福祉全般の振興を目的とする。緑化基金は、町の緑化環境整備を目的とする。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災害対策基金は、甚大な被害が発生した場合の応急対策及び復興対策に係る経費に充てることを目的とする。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産業廃棄物処理施設地域振興基金は、熊本県公共関与産業廃棄物管理型最終処分場に係る基本協定書第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条の規定に基づき、周辺環境の整備など処分場を中心とした地域の振興を図る事業の財源に充てることを目的とする。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は、中山間地域における土地改良施設の機能を適正に発揮させるための集落共同活動の強化に対する支援事業を行うことを目的とする。環境美化基金は、地域の環境美化を図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合併振興基金は、合併に伴う町民の連帯の強化及び地域振興を図る事業の財源に充てることを目的とする。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年熊本地震による災害からの早期の復興を図るための事業の財源とすることを目的とし、令和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年度で全て取り崩す目標を立てている。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ふるさと応援寄附金基金は、ふるさと納税制度を活用して和水町を応援するために寄せられた寄附金を、必要な事業に充てるため積み立てている。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ふるさと応援寄附金基金は、経費充当後の残額を必要な事業に充てるため積み立てた。その他の増加については運用益によるものである。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公共施設整備の財源として公共施設整備基金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千円の取り崩しを行った。地財法第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条に基づく決算剰余金処分で災害対策基金に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千円の取り崩しを行った。産業廃棄物処理施設地域振興事業の財源として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による安定的及び継続的な事業の実施を目的として設置されたものが、社会情勢の変化や新制度の創設等により目的を達成したものもある。整理を行い、可能なものについては財政調整基金への編入を検討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地財法第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条に基づく決算剰余金処分で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連結実質赤字比率における早期健全化基準に備え、標準財政規模（約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億円）を財政調整基金で確保できるよう努める。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％の根拠として、赤字の構造を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年で解消するよう計画。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地財法第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条に基づく決算剰余金処分で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元利償還金への充当を含め、他の基金の残高状況等を見ながら取り崩しを行っていく。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9,541
9,487
98.78
10,046,031
8,705,425
1,255,460
4,554,720
7,880,051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有形固定資産減価償却率においては</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増加しているが、類似団体と比較するとやや下回る水準にある。令和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年度においては旧神尾小学校や旧菊水南小学校などの売却が行われたため、施設の総量は減少している。保有資産の民間活用を進めていき今後施設マネジメントをより一層推進していく。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27125" y="662072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21516" y="65269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127125" y="6268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72811" y="61747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127125" y="5564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72811" y="5470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127125" y="52118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72811" y="51218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01248" y="476966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206240" y="5416762"/>
          <a:ext cx="1270" cy="100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258945" y="6423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119245" y="641942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258945" y="519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119245" y="541676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258945" y="59572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157345" y="597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138642</xdr:rowOff>
    </xdr:from>
    <xdr:to>
      <xdr:col>19</xdr:col>
      <xdr:colOff>187325</xdr:colOff>
      <xdr:row>31</xdr:row>
      <xdr:rowOff>68792</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3537585" y="59374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2867025" y="59158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99060</xdr:rowOff>
    </xdr:from>
    <xdr:to>
      <xdr:col>11</xdr:col>
      <xdr:colOff>187325</xdr:colOff>
      <xdr:row>31</xdr:row>
      <xdr:rowOff>29210</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196465" y="5897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97261</xdr:rowOff>
    </xdr:from>
    <xdr:to>
      <xdr:col>7</xdr:col>
      <xdr:colOff>187325</xdr:colOff>
      <xdr:row>31</xdr:row>
      <xdr:rowOff>27411</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525905" y="58960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25294</xdr:rowOff>
    </xdr:from>
    <xdr:to>
      <xdr:col>23</xdr:col>
      <xdr:colOff>136525</xdr:colOff>
      <xdr:row>30</xdr:row>
      <xdr:rowOff>126894</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157345" y="582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48171</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258945" y="5679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7303</xdr:rowOff>
    </xdr:from>
    <xdr:to>
      <xdr:col>19</xdr:col>
      <xdr:colOff>187325</xdr:colOff>
      <xdr:row>30</xdr:row>
      <xdr:rowOff>108903</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537585" y="58061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58103</xdr:rowOff>
    </xdr:from>
    <xdr:to>
      <xdr:col>23</xdr:col>
      <xdr:colOff>85725</xdr:colOff>
      <xdr:row>30</xdr:row>
      <xdr:rowOff>76094</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588385" y="5856923"/>
          <a:ext cx="61976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30692</xdr:rowOff>
    </xdr:from>
    <xdr:to>
      <xdr:col>15</xdr:col>
      <xdr:colOff>187325</xdr:colOff>
      <xdr:row>30</xdr:row>
      <xdr:rowOff>132292</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867025" y="58295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58103</xdr:rowOff>
    </xdr:from>
    <xdr:to>
      <xdr:col>19</xdr:col>
      <xdr:colOff>136525</xdr:colOff>
      <xdr:row>30</xdr:row>
      <xdr:rowOff>81492</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2917825" y="5856923"/>
          <a:ext cx="67056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79269</xdr:rowOff>
    </xdr:from>
    <xdr:to>
      <xdr:col>11</xdr:col>
      <xdr:colOff>187325</xdr:colOff>
      <xdr:row>31</xdr:row>
      <xdr:rowOff>9419</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196465" y="58780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81492</xdr:rowOff>
    </xdr:from>
    <xdr:to>
      <xdr:col>15</xdr:col>
      <xdr:colOff>136525</xdr:colOff>
      <xdr:row>30</xdr:row>
      <xdr:rowOff>130069</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flipV="1">
          <a:off x="2247265" y="5880312"/>
          <a:ext cx="67056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91863</xdr:rowOff>
    </xdr:from>
    <xdr:to>
      <xdr:col>7</xdr:col>
      <xdr:colOff>187325</xdr:colOff>
      <xdr:row>31</xdr:row>
      <xdr:rowOff>22013</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525905" y="58906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130069</xdr:rowOff>
    </xdr:from>
    <xdr:to>
      <xdr:col>11</xdr:col>
      <xdr:colOff>136525</xdr:colOff>
      <xdr:row>30</xdr:row>
      <xdr:rowOff>142663</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flipV="1">
          <a:off x="1576705" y="5928889"/>
          <a:ext cx="67056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59919</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395989" y="60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2738129" y="6004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20337</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067569" y="598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18538</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397009" y="5984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125430</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395989" y="5588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148819</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2738129" y="5612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25946</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067569" y="565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38540</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397009" y="5669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債務償還比率は改善されており、類似団体と比較しても下回っている。令和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年度にかけては、地方債の残高減少やふるさと応援寄附金基金等の充当可能基金の増加などが要因としてあげられる。今後、基金取り崩しも見込まれるため、より一層健全な財政運営に努めていく。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9486041" y="65269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3027660" y="5211868"/>
          <a:ext cx="1269" cy="1184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3080365" y="640010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2963525" y="63962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3080365" y="5520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3001625" y="55420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875</xdr:rowOff>
    </xdr:from>
    <xdr:to>
      <xdr:col>72</xdr:col>
      <xdr:colOff>123825</xdr:colOff>
      <xdr:row>29</xdr:row>
      <xdr:rowOff>102475</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2359005" y="563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87425</xdr:rowOff>
    </xdr:from>
    <xdr:to>
      <xdr:col>68</xdr:col>
      <xdr:colOff>123825</xdr:colOff>
      <xdr:row>31</xdr:row>
      <xdr:rowOff>17575</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1688445" y="5886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86106</xdr:rowOff>
    </xdr:from>
    <xdr:to>
      <xdr:col>64</xdr:col>
      <xdr:colOff>123825</xdr:colOff>
      <xdr:row>31</xdr:row>
      <xdr:rowOff>16256</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1017885" y="58849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76391</xdr:rowOff>
    </xdr:from>
    <xdr:to>
      <xdr:col>60</xdr:col>
      <xdr:colOff>123825</xdr:colOff>
      <xdr:row>31</xdr:row>
      <xdr:rowOff>6541</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0347325" y="58752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42475</xdr:rowOff>
    </xdr:from>
    <xdr:to>
      <xdr:col>76</xdr:col>
      <xdr:colOff>73025</xdr:colOff>
      <xdr:row>27</xdr:row>
      <xdr:rowOff>144075</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3001625" y="53383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65352</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3080365" y="519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158821</xdr:rowOff>
    </xdr:from>
    <xdr:to>
      <xdr:col>72</xdr:col>
      <xdr:colOff>123825</xdr:colOff>
      <xdr:row>28</xdr:row>
      <xdr:rowOff>88971</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2359005" y="54547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93275</xdr:rowOff>
    </xdr:from>
    <xdr:to>
      <xdr:col>76</xdr:col>
      <xdr:colOff>22225</xdr:colOff>
      <xdr:row>28</xdr:row>
      <xdr:rowOff>38171</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2409805" y="5389175"/>
          <a:ext cx="619760" cy="1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131833</xdr:rowOff>
    </xdr:from>
    <xdr:to>
      <xdr:col>68</xdr:col>
      <xdr:colOff>123825</xdr:colOff>
      <xdr:row>28</xdr:row>
      <xdr:rowOff>61983</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1688445" y="54277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11183</xdr:rowOff>
    </xdr:from>
    <xdr:to>
      <xdr:col>72</xdr:col>
      <xdr:colOff>73025</xdr:colOff>
      <xdr:row>28</xdr:row>
      <xdr:rowOff>38171</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1739245" y="5474723"/>
          <a:ext cx="67056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54949</xdr:rowOff>
    </xdr:from>
    <xdr:to>
      <xdr:col>64</xdr:col>
      <xdr:colOff>123825</xdr:colOff>
      <xdr:row>27</xdr:row>
      <xdr:rowOff>156549</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1017885" y="535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105749</xdr:rowOff>
    </xdr:from>
    <xdr:to>
      <xdr:col>68</xdr:col>
      <xdr:colOff>73025</xdr:colOff>
      <xdr:row>28</xdr:row>
      <xdr:rowOff>11183</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1068685" y="5401649"/>
          <a:ext cx="670560" cy="7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18605</xdr:rowOff>
    </xdr:from>
    <xdr:to>
      <xdr:col>60</xdr:col>
      <xdr:colOff>123825</xdr:colOff>
      <xdr:row>27</xdr:row>
      <xdr:rowOff>120205</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0347325" y="531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69405</xdr:rowOff>
    </xdr:from>
    <xdr:to>
      <xdr:col>64</xdr:col>
      <xdr:colOff>73025</xdr:colOff>
      <xdr:row>27</xdr:row>
      <xdr:rowOff>105749</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0398125" y="5365305"/>
          <a:ext cx="670560" cy="3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93602</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2185092" y="572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8702</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1527232" y="597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7383</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0856672" y="597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169118</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0186112" y="596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105498</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2185092" y="523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78510</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1527232" y="52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1626</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0856672" y="5129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136732</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0186112" y="509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9,541
9,487
98.78
10,046,031
8,705,425
1,255,460
4,554,720
7,880,051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086225" y="549973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12496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020820" y="707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124960" y="5278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020820" y="54997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124960" y="6410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03606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38735</xdr:rowOff>
    </xdr:from>
    <xdr:to>
      <xdr:col>20</xdr:col>
      <xdr:colOff>38100</xdr:colOff>
      <xdr:row>38</xdr:row>
      <xdr:rowOff>140335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312160" y="64090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51460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126365</xdr:rowOff>
    </xdr:from>
    <xdr:to>
      <xdr:col>10</xdr:col>
      <xdr:colOff>165100</xdr:colOff>
      <xdr:row>38</xdr:row>
      <xdr:rowOff>56515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739900" y="6329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965200" y="63290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036060" y="6298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118762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124960"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80645</xdr:rowOff>
    </xdr:from>
    <xdr:to>
      <xdr:col>20</xdr:col>
      <xdr:colOff>38100</xdr:colOff>
      <xdr:row>38</xdr:row>
      <xdr:rowOff>10795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312160" y="62833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131445</xdr:rowOff>
    </xdr:from>
    <xdr:to>
      <xdr:col>24</xdr:col>
      <xdr:colOff>63500</xdr:colOff>
      <xdr:row>37</xdr:row>
      <xdr:rowOff>146685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355340" y="6334125"/>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92075</xdr:rowOff>
    </xdr:from>
    <xdr:to>
      <xdr:col>15</xdr:col>
      <xdr:colOff>101600</xdr:colOff>
      <xdr:row>38</xdr:row>
      <xdr:rowOff>22225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514600" y="6294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131445</xdr:rowOff>
    </xdr:from>
    <xdr:to>
      <xdr:col>19</xdr:col>
      <xdr:colOff>177800</xdr:colOff>
      <xdr:row>37</xdr:row>
      <xdr:rowOff>142875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565400" y="6334125"/>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90170</xdr:rowOff>
    </xdr:from>
    <xdr:to>
      <xdr:col>10</xdr:col>
      <xdr:colOff>165100</xdr:colOff>
      <xdr:row>38</xdr:row>
      <xdr:rowOff>20320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739900" y="6292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140970</xdr:rowOff>
    </xdr:from>
    <xdr:to>
      <xdr:col>15</xdr:col>
      <xdr:colOff>50800</xdr:colOff>
      <xdr:row>37</xdr:row>
      <xdr:rowOff>142875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790700" y="6343650"/>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133985</xdr:rowOff>
    </xdr:from>
    <xdr:to>
      <xdr:col>6</xdr:col>
      <xdr:colOff>38100</xdr:colOff>
      <xdr:row>38</xdr:row>
      <xdr:rowOff>64135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965200" y="63366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140970</xdr:rowOff>
    </xdr:from>
    <xdr:to>
      <xdr:col>10</xdr:col>
      <xdr:colOff>114300</xdr:colOff>
      <xdr:row>38</xdr:row>
      <xdr:rowOff>13335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flipV="1">
          <a:off x="1008380" y="6343650"/>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131462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17056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38570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47642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611004"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83630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27322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17056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38752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38570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36847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61100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83630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529992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9219565" y="5703396"/>
          <a:ext cx="0" cy="131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9258300" y="702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9154160" y="7018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9258300" y="548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9154160" y="57033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9258300" y="6382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192260" y="65313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154069</xdr:rowOff>
    </xdr:from>
    <xdr:to>
      <xdr:col>50</xdr:col>
      <xdr:colOff>165100</xdr:colOff>
      <xdr:row>37</xdr:row>
      <xdr:rowOff>84219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445500" y="61891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127519</xdr:rowOff>
    </xdr:from>
    <xdr:to>
      <xdr:col>46</xdr:col>
      <xdr:colOff>38100</xdr:colOff>
      <xdr:row>39</xdr:row>
      <xdr:rowOff>57669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670800" y="64978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135193</xdr:rowOff>
    </xdr:from>
    <xdr:to>
      <xdr:col>41</xdr:col>
      <xdr:colOff>101600</xdr:colOff>
      <xdr:row>39</xdr:row>
      <xdr:rowOff>65343</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873240" y="65055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146019</xdr:rowOff>
    </xdr:from>
    <xdr:to>
      <xdr:col>36</xdr:col>
      <xdr:colOff>165100</xdr:colOff>
      <xdr:row>39</xdr:row>
      <xdr:rowOff>76169</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098540" y="65163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2556</xdr:rowOff>
    </xdr:from>
    <xdr:to>
      <xdr:col>55</xdr:col>
      <xdr:colOff>50800</xdr:colOff>
      <xdr:row>39</xdr:row>
      <xdr:rowOff>104156</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192260" y="65405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152433</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9258300" y="652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13317</xdr:rowOff>
    </xdr:from>
    <xdr:to>
      <xdr:col>50</xdr:col>
      <xdr:colOff>165100</xdr:colOff>
      <xdr:row>39</xdr:row>
      <xdr:rowOff>114917</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445500" y="655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53356</xdr:rowOff>
    </xdr:from>
    <xdr:to>
      <xdr:col>55</xdr:col>
      <xdr:colOff>0</xdr:colOff>
      <xdr:row>39</xdr:row>
      <xdr:rowOff>64117</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496300" y="6591316"/>
          <a:ext cx="723900" cy="1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26755</xdr:rowOff>
    </xdr:from>
    <xdr:to>
      <xdr:col>46</xdr:col>
      <xdr:colOff>38100</xdr:colOff>
      <xdr:row>39</xdr:row>
      <xdr:rowOff>128355</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670800" y="65647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64117</xdr:rowOff>
    </xdr:from>
    <xdr:to>
      <xdr:col>50</xdr:col>
      <xdr:colOff>114300</xdr:colOff>
      <xdr:row>39</xdr:row>
      <xdr:rowOff>77555</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713980" y="6602077"/>
          <a:ext cx="78232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38349</xdr:rowOff>
    </xdr:from>
    <xdr:to>
      <xdr:col>41</xdr:col>
      <xdr:colOff>101600</xdr:colOff>
      <xdr:row>39</xdr:row>
      <xdr:rowOff>139949</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873240" y="657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77555</xdr:rowOff>
    </xdr:from>
    <xdr:to>
      <xdr:col>45</xdr:col>
      <xdr:colOff>177800</xdr:colOff>
      <xdr:row>39</xdr:row>
      <xdr:rowOff>89149</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24040" y="6615515"/>
          <a:ext cx="789940" cy="1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54253</xdr:rowOff>
    </xdr:from>
    <xdr:to>
      <xdr:col>36</xdr:col>
      <xdr:colOff>165100</xdr:colOff>
      <xdr:row>39</xdr:row>
      <xdr:rowOff>155853</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098540" y="65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89149</xdr:rowOff>
    </xdr:from>
    <xdr:to>
      <xdr:col>41</xdr:col>
      <xdr:colOff>50800</xdr:colOff>
      <xdr:row>39</xdr:row>
      <xdr:rowOff>105053</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149340" y="6627109"/>
          <a:ext cx="7747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100746</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8239271" y="596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74196</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7477271" y="62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81870</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6702571" y="628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92696</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5905011" y="629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106044</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8239271" y="664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119482</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7477271" y="665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131076</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6702571" y="666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146980</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5905011" y="66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100-0000AE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4086225" y="9269185"/>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100-0000B0000000}"/>
            </a:ext>
          </a:extLst>
        </xdr:cNvPr>
        <xdr:cNvSpPr txBox="1"/>
      </xdr:nvSpPr>
      <xdr:spPr>
        <a:xfrm>
          <a:off x="4124960" y="1074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020820" y="107420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00000000-0008-0000-0100-0000B2000000}"/>
            </a:ext>
          </a:extLst>
        </xdr:cNvPr>
        <xdr:cNvSpPr txBox="1"/>
      </xdr:nvSpPr>
      <xdr:spPr>
        <a:xfrm>
          <a:off x="4124960" y="90520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4020820" y="9269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100-0000B4000000}"/>
            </a:ext>
          </a:extLst>
        </xdr:cNvPr>
        <xdr:cNvSpPr txBox="1"/>
      </xdr:nvSpPr>
      <xdr:spPr>
        <a:xfrm>
          <a:off x="4124960" y="10068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4036060" y="102166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3312160" y="101692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53703</xdr:rowOff>
    </xdr:from>
    <xdr:to>
      <xdr:col>15</xdr:col>
      <xdr:colOff>101600</xdr:colOff>
      <xdr:row>60</xdr:row>
      <xdr:rowOff>155303</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25146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30843</xdr:rowOff>
    </xdr:from>
    <xdr:to>
      <xdr:col>10</xdr:col>
      <xdr:colOff>165100</xdr:colOff>
      <xdr:row>60</xdr:row>
      <xdr:rowOff>132443</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7399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12881</xdr:rowOff>
    </xdr:from>
    <xdr:to>
      <xdr:col>6</xdr:col>
      <xdr:colOff>38100</xdr:colOff>
      <xdr:row>60</xdr:row>
      <xdr:rowOff>114481</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965200" y="100712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91259</xdr:rowOff>
    </xdr:from>
    <xdr:to>
      <xdr:col>24</xdr:col>
      <xdr:colOff>114300</xdr:colOff>
      <xdr:row>62</xdr:row>
      <xdr:rowOff>21409</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4036060" y="103172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69686</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100-0000C0000000}"/>
            </a:ext>
          </a:extLst>
        </xdr:cNvPr>
        <xdr:cNvSpPr txBox="1"/>
      </xdr:nvSpPr>
      <xdr:spPr>
        <a:xfrm>
          <a:off x="4124960" y="10295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39007</xdr:rowOff>
    </xdr:from>
    <xdr:to>
      <xdr:col>20</xdr:col>
      <xdr:colOff>38100</xdr:colOff>
      <xdr:row>61</xdr:row>
      <xdr:rowOff>140607</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3312160" y="102650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89807</xdr:rowOff>
    </xdr:from>
    <xdr:to>
      <xdr:col>24</xdr:col>
      <xdr:colOff>63500</xdr:colOff>
      <xdr:row>61</xdr:row>
      <xdr:rowOff>142059</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3355340" y="10315847"/>
          <a:ext cx="73152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48804</xdr:rowOff>
    </xdr:from>
    <xdr:to>
      <xdr:col>15</xdr:col>
      <xdr:colOff>101600</xdr:colOff>
      <xdr:row>61</xdr:row>
      <xdr:rowOff>150404</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2514600" y="1027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89807</xdr:rowOff>
    </xdr:from>
    <xdr:to>
      <xdr:col>19</xdr:col>
      <xdr:colOff>177800</xdr:colOff>
      <xdr:row>61</xdr:row>
      <xdr:rowOff>99604</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flipV="1">
          <a:off x="2565400" y="10315847"/>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25944</xdr:rowOff>
    </xdr:from>
    <xdr:to>
      <xdr:col>10</xdr:col>
      <xdr:colOff>165100</xdr:colOff>
      <xdr:row>61</xdr:row>
      <xdr:rowOff>127544</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739900" y="102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76744</xdr:rowOff>
    </xdr:from>
    <xdr:to>
      <xdr:col>15</xdr:col>
      <xdr:colOff>50800</xdr:colOff>
      <xdr:row>61</xdr:row>
      <xdr:rowOff>99604</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790700" y="10302784"/>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7983</xdr:rowOff>
    </xdr:from>
    <xdr:to>
      <xdr:col>6</xdr:col>
      <xdr:colOff>38100</xdr:colOff>
      <xdr:row>61</xdr:row>
      <xdr:rowOff>109583</xdr:rowOff>
    </xdr:to>
    <xdr:sp macro="" textlink="">
      <xdr:nvSpPr>
        <xdr:cNvPr id="199" name="楕円 198">
          <a:extLst>
            <a:ext uri="{FF2B5EF4-FFF2-40B4-BE49-F238E27FC236}">
              <a16:creationId xmlns:a16="http://schemas.microsoft.com/office/drawing/2014/main" id="{00000000-0008-0000-0100-0000C7000000}"/>
            </a:ext>
          </a:extLst>
        </xdr:cNvPr>
        <xdr:cNvSpPr/>
      </xdr:nvSpPr>
      <xdr:spPr>
        <a:xfrm>
          <a:off x="965200" y="102340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58783</xdr:rowOff>
    </xdr:from>
    <xdr:to>
      <xdr:col>10</xdr:col>
      <xdr:colOff>114300</xdr:colOff>
      <xdr:row>61</xdr:row>
      <xdr:rowOff>76744</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1008380" y="10284823"/>
          <a:ext cx="78232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57530</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170564" y="9948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385704" y="9891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148970</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611004" y="987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131008</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836304" y="985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131734</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3170564" y="10357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141531</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2385704" y="10367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118671</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1611004" y="10344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100710</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100-0000D0000000}"/>
            </a:ext>
          </a:extLst>
        </xdr:cNvPr>
        <xdr:cNvSpPr txBox="1"/>
      </xdr:nvSpPr>
      <xdr:spPr>
        <a:xfrm>
          <a:off x="836304" y="10326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9219565" y="9358766"/>
          <a:ext cx="0" cy="136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9258300" y="10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9154160" y="107269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9258300" y="9137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9154160" y="9358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9258300" y="10262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192260" y="104074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445500" y="1030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84118</xdr:rowOff>
    </xdr:from>
    <xdr:to>
      <xdr:col>46</xdr:col>
      <xdr:colOff>38100</xdr:colOff>
      <xdr:row>63</xdr:row>
      <xdr:rowOff>14268</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670800" y="104777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94601</xdr:rowOff>
    </xdr:from>
    <xdr:to>
      <xdr:col>41</xdr:col>
      <xdr:colOff>101600</xdr:colOff>
      <xdr:row>63</xdr:row>
      <xdr:rowOff>24751</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873240" y="104882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115581</xdr:rowOff>
    </xdr:from>
    <xdr:to>
      <xdr:col>36</xdr:col>
      <xdr:colOff>165100</xdr:colOff>
      <xdr:row>63</xdr:row>
      <xdr:rowOff>45731</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098540" y="10509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69694</xdr:rowOff>
    </xdr:from>
    <xdr:to>
      <xdr:col>55</xdr:col>
      <xdr:colOff>50800</xdr:colOff>
      <xdr:row>63</xdr:row>
      <xdr:rowOff>171294</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192260" y="106310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156071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9258300" y="105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79206</xdr:rowOff>
    </xdr:from>
    <xdr:to>
      <xdr:col>50</xdr:col>
      <xdr:colOff>165100</xdr:colOff>
      <xdr:row>64</xdr:row>
      <xdr:rowOff>9356</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445500" y="106405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120494</xdr:rowOff>
    </xdr:from>
    <xdr:to>
      <xdr:col>55</xdr:col>
      <xdr:colOff>0</xdr:colOff>
      <xdr:row>63</xdr:row>
      <xdr:rowOff>130006</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496300" y="10681814"/>
          <a:ext cx="723900" cy="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81004</xdr:rowOff>
    </xdr:from>
    <xdr:to>
      <xdr:col>46</xdr:col>
      <xdr:colOff>38100</xdr:colOff>
      <xdr:row>64</xdr:row>
      <xdr:rowOff>11154</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670800" y="106423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130006</xdr:rowOff>
    </xdr:from>
    <xdr:to>
      <xdr:col>50</xdr:col>
      <xdr:colOff>114300</xdr:colOff>
      <xdr:row>63</xdr:row>
      <xdr:rowOff>131804</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713980" y="10691326"/>
          <a:ext cx="782320" cy="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81893</xdr:rowOff>
    </xdr:from>
    <xdr:to>
      <xdr:col>41</xdr:col>
      <xdr:colOff>101600</xdr:colOff>
      <xdr:row>64</xdr:row>
      <xdr:rowOff>12043</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873240" y="106432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131804</xdr:rowOff>
    </xdr:from>
    <xdr:to>
      <xdr:col>45</xdr:col>
      <xdr:colOff>177800</xdr:colOff>
      <xdr:row>63</xdr:row>
      <xdr:rowOff>132693</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24040" y="10693124"/>
          <a:ext cx="78994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83019</xdr:rowOff>
    </xdr:from>
    <xdr:to>
      <xdr:col>36</xdr:col>
      <xdr:colOff>165100</xdr:colOff>
      <xdr:row>64</xdr:row>
      <xdr:rowOff>13169</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098540" y="106443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132693</xdr:rowOff>
    </xdr:from>
    <xdr:to>
      <xdr:col>41</xdr:col>
      <xdr:colOff>50800</xdr:colOff>
      <xdr:row>63</xdr:row>
      <xdr:rowOff>133819</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149340" y="10694013"/>
          <a:ext cx="774700" cy="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214575" y="1008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30795</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444955" y="1025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41278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0255" y="1026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62258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5872695" y="1028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483</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239271" y="1072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2281</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477271" y="1073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3170</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702571" y="1073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4296</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5905011" y="1073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086225" y="1293685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124960" y="12719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020820" y="12936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124960" y="13670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036060" y="1381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312160" y="13823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514600" y="1376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65405</xdr:rowOff>
    </xdr:from>
    <xdr:to>
      <xdr:col>10</xdr:col>
      <xdr:colOff>165100</xdr:colOff>
      <xdr:row>82</xdr:row>
      <xdr:rowOff>167005</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739900" y="138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76836</xdr:rowOff>
    </xdr:from>
    <xdr:to>
      <xdr:col>6</xdr:col>
      <xdr:colOff>38100</xdr:colOff>
      <xdr:row>83</xdr:row>
      <xdr:rowOff>6986</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965200" y="13823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84455</xdr:rowOff>
    </xdr:from>
    <xdr:to>
      <xdr:col>24</xdr:col>
      <xdr:colOff>114300</xdr:colOff>
      <xdr:row>85</xdr:row>
      <xdr:rowOff>14605</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036060" y="14166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62882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124960" y="1414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145414</xdr:rowOff>
    </xdr:from>
    <xdr:to>
      <xdr:col>20</xdr:col>
      <xdr:colOff>38100</xdr:colOff>
      <xdr:row>85</xdr:row>
      <xdr:rowOff>75564</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312160" y="142271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135255</xdr:rowOff>
    </xdr:from>
    <xdr:to>
      <xdr:col>24</xdr:col>
      <xdr:colOff>63500</xdr:colOff>
      <xdr:row>85</xdr:row>
      <xdr:rowOff>24764</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flipV="1">
          <a:off x="3355340" y="14217015"/>
          <a:ext cx="731520" cy="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10161</xdr:rowOff>
    </xdr:from>
    <xdr:to>
      <xdr:col>15</xdr:col>
      <xdr:colOff>101600</xdr:colOff>
      <xdr:row>85</xdr:row>
      <xdr:rowOff>111761</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5146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24764</xdr:rowOff>
    </xdr:from>
    <xdr:to>
      <xdr:col>19</xdr:col>
      <xdr:colOff>177800</xdr:colOff>
      <xdr:row>85</xdr:row>
      <xdr:rowOff>60961</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2565400" y="14274164"/>
          <a:ext cx="78994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59689</xdr:rowOff>
    </xdr:from>
    <xdr:to>
      <xdr:col>10</xdr:col>
      <xdr:colOff>165100</xdr:colOff>
      <xdr:row>85</xdr:row>
      <xdr:rowOff>161289</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7399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60961</xdr:rowOff>
    </xdr:from>
    <xdr:to>
      <xdr:col>15</xdr:col>
      <xdr:colOff>50800</xdr:colOff>
      <xdr:row>85</xdr:row>
      <xdr:rowOff>110489</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1790700" y="14310361"/>
          <a:ext cx="7747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122555</xdr:rowOff>
    </xdr:from>
    <xdr:to>
      <xdr:col>6</xdr:col>
      <xdr:colOff>38100</xdr:colOff>
      <xdr:row>86</xdr:row>
      <xdr:rowOff>52705</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965200" y="143719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110489</xdr:rowOff>
    </xdr:from>
    <xdr:to>
      <xdr:col>10</xdr:col>
      <xdr:colOff>114300</xdr:colOff>
      <xdr:row>86</xdr:row>
      <xdr:rowOff>1905</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1008380" y="14359889"/>
          <a:ext cx="78232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170564" y="1360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141622</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38570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12082</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61100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23513</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836304" y="1360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66691</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17056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102888</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38570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152416</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61100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43832</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836304"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5364041" y="131677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9219565" y="13155168"/>
          <a:ext cx="0" cy="141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9258300" y="1457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9154160" y="14574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9258300" y="1293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9154160" y="13155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9258300" y="142442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9192260" y="143889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156899</xdr:rowOff>
    </xdr:from>
    <xdr:to>
      <xdr:col>50</xdr:col>
      <xdr:colOff>165100</xdr:colOff>
      <xdr:row>85</xdr:row>
      <xdr:rowOff>87049</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8445500" y="14238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75366</xdr:rowOff>
    </xdr:from>
    <xdr:to>
      <xdr:col>46</xdr:col>
      <xdr:colOff>38100</xdr:colOff>
      <xdr:row>86</xdr:row>
      <xdr:rowOff>5516</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7670800" y="143247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93980</xdr:rowOff>
    </xdr:from>
    <xdr:to>
      <xdr:col>41</xdr:col>
      <xdr:colOff>101600</xdr:colOff>
      <xdr:row>86</xdr:row>
      <xdr:rowOff>24130</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873240" y="14343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101056</xdr:rowOff>
    </xdr:from>
    <xdr:to>
      <xdr:col>36</xdr:col>
      <xdr:colOff>165100</xdr:colOff>
      <xdr:row>86</xdr:row>
      <xdr:rowOff>31206</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098540" y="14350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41075</xdr:rowOff>
    </xdr:from>
    <xdr:to>
      <xdr:col>55</xdr:col>
      <xdr:colOff>50800</xdr:colOff>
      <xdr:row>86</xdr:row>
      <xdr:rowOff>142675</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192260" y="144581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127452</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9258300" y="1437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42273</xdr:rowOff>
    </xdr:from>
    <xdr:to>
      <xdr:col>50</xdr:col>
      <xdr:colOff>165100</xdr:colOff>
      <xdr:row>86</xdr:row>
      <xdr:rowOff>143873</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4455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91875</xdr:rowOff>
    </xdr:from>
    <xdr:to>
      <xdr:col>55</xdr:col>
      <xdr:colOff>0</xdr:colOff>
      <xdr:row>86</xdr:row>
      <xdr:rowOff>93073</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496300" y="14508915"/>
          <a:ext cx="7239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42709</xdr:rowOff>
    </xdr:from>
    <xdr:to>
      <xdr:col>46</xdr:col>
      <xdr:colOff>38100</xdr:colOff>
      <xdr:row>86</xdr:row>
      <xdr:rowOff>144309</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670800" y="144597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93073</xdr:rowOff>
    </xdr:from>
    <xdr:to>
      <xdr:col>50</xdr:col>
      <xdr:colOff>114300</xdr:colOff>
      <xdr:row>86</xdr:row>
      <xdr:rowOff>93509</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7713980" y="14510113"/>
          <a:ext cx="78232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44450</xdr:rowOff>
    </xdr:from>
    <xdr:to>
      <xdr:col>41</xdr:col>
      <xdr:colOff>101600</xdr:colOff>
      <xdr:row>86</xdr:row>
      <xdr:rowOff>146050</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873240" y="144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93509</xdr:rowOff>
    </xdr:from>
    <xdr:to>
      <xdr:col>45</xdr:col>
      <xdr:colOff>177800</xdr:colOff>
      <xdr:row>86</xdr:row>
      <xdr:rowOff>95250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24040" y="14510549"/>
          <a:ext cx="78994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46191</xdr:rowOff>
    </xdr:from>
    <xdr:to>
      <xdr:col>36</xdr:col>
      <xdr:colOff>165100</xdr:colOff>
      <xdr:row>86</xdr:row>
      <xdr:rowOff>147791</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098540" y="1446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95250</xdr:rowOff>
    </xdr:from>
    <xdr:to>
      <xdr:col>41</xdr:col>
      <xdr:colOff>50800</xdr:colOff>
      <xdr:row>86</xdr:row>
      <xdr:rowOff>96991</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149340" y="14512290"/>
          <a:ext cx="7747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103576</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8271587" y="1401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22043</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7509587" y="1410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40657</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6712027" y="1412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47733</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5937327" y="1412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135000</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8271587" y="145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135436</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7509587" y="1455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137177</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6712027" y="1455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138918</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5937327" y="1455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00000000-0008-0000-0100-0000A5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flipV="1">
          <a:off x="14375764" y="562628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00000000-0008-0000-0100-0000A701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00000000-0008-0000-0100-0000A9010000}"/>
            </a:ext>
          </a:extLst>
        </xdr:cNvPr>
        <xdr:cNvSpPr txBox="1"/>
      </xdr:nvSpPr>
      <xdr:spPr>
        <a:xfrm>
          <a:off x="14414500" y="54053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4287500" y="5626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00000000-0008-0000-0100-0000AB010000}"/>
            </a:ext>
          </a:extLst>
        </xdr:cNvPr>
        <xdr:cNvSpPr txBox="1"/>
      </xdr:nvSpPr>
      <xdr:spPr>
        <a:xfrm>
          <a:off x="14414500" y="6232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4325600" y="637775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3578840" y="624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2804140" y="636034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029440" y="63260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160927</xdr:rowOff>
    </xdr:from>
    <xdr:to>
      <xdr:col>67</xdr:col>
      <xdr:colOff>101600</xdr:colOff>
      <xdr:row>38</xdr:row>
      <xdr:rowOff>91077</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11231880" y="63636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126637</xdr:rowOff>
    </xdr:from>
    <xdr:to>
      <xdr:col>85</xdr:col>
      <xdr:colOff>177800</xdr:colOff>
      <xdr:row>40</xdr:row>
      <xdr:rowOff>56787</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325600" y="666459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105064</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00000000-0008-0000-0100-0000B7010000}"/>
            </a:ext>
          </a:extLst>
        </xdr:cNvPr>
        <xdr:cNvSpPr txBox="1"/>
      </xdr:nvSpPr>
      <xdr:spPr>
        <a:xfrm>
          <a:off x="14414500"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76019</xdr:rowOff>
    </xdr:from>
    <xdr:to>
      <xdr:col>81</xdr:col>
      <xdr:colOff>101600</xdr:colOff>
      <xdr:row>40</xdr:row>
      <xdr:rowOff>6169</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578840" y="66139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126819</xdr:rowOff>
    </xdr:from>
    <xdr:to>
      <xdr:col>85</xdr:col>
      <xdr:colOff>127000</xdr:colOff>
      <xdr:row>40</xdr:row>
      <xdr:rowOff>5987</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3629640" y="6664779"/>
          <a:ext cx="746760" cy="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105410</xdr:rowOff>
    </xdr:from>
    <xdr:to>
      <xdr:col>76</xdr:col>
      <xdr:colOff>165100</xdr:colOff>
      <xdr:row>40</xdr:row>
      <xdr:rowOff>35560</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804140" y="6643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126819</xdr:rowOff>
    </xdr:from>
    <xdr:to>
      <xdr:col>81</xdr:col>
      <xdr:colOff>50800</xdr:colOff>
      <xdr:row>39</xdr:row>
      <xdr:rowOff>156210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flipV="1">
          <a:off x="12854940" y="6664779"/>
          <a:ext cx="7747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27033</xdr:rowOff>
    </xdr:from>
    <xdr:to>
      <xdr:col>72</xdr:col>
      <xdr:colOff>38100</xdr:colOff>
      <xdr:row>40</xdr:row>
      <xdr:rowOff>128633</xdr:rowOff>
    </xdr:to>
    <xdr:sp macro="" textlink="">
      <xdr:nvSpPr>
        <xdr:cNvPr id="444" name="楕円 443">
          <a:extLst>
            <a:ext uri="{FF2B5EF4-FFF2-40B4-BE49-F238E27FC236}">
              <a16:creationId xmlns:a16="http://schemas.microsoft.com/office/drawing/2014/main" id="{00000000-0008-0000-0100-0000BC010000}"/>
            </a:ext>
          </a:extLst>
        </xdr:cNvPr>
        <xdr:cNvSpPr/>
      </xdr:nvSpPr>
      <xdr:spPr>
        <a:xfrm>
          <a:off x="12029440" y="67326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156210</xdr:rowOff>
    </xdr:from>
    <xdr:to>
      <xdr:col>76</xdr:col>
      <xdr:colOff>114300</xdr:colOff>
      <xdr:row>40</xdr:row>
      <xdr:rowOff>77833</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flipV="1">
          <a:off x="12072620" y="6694170"/>
          <a:ext cx="782320" cy="8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133169</xdr:rowOff>
    </xdr:from>
    <xdr:to>
      <xdr:col>67</xdr:col>
      <xdr:colOff>101600</xdr:colOff>
      <xdr:row>40</xdr:row>
      <xdr:rowOff>63319</xdr:rowOff>
    </xdr:to>
    <xdr:sp macro="" textlink="">
      <xdr:nvSpPr>
        <xdr:cNvPr id="446" name="楕円 445">
          <a:extLst>
            <a:ext uri="{FF2B5EF4-FFF2-40B4-BE49-F238E27FC236}">
              <a16:creationId xmlns:a16="http://schemas.microsoft.com/office/drawing/2014/main" id="{00000000-0008-0000-0100-0000BE010000}"/>
            </a:ext>
          </a:extLst>
        </xdr:cNvPr>
        <xdr:cNvSpPr/>
      </xdr:nvSpPr>
      <xdr:spPr>
        <a:xfrm>
          <a:off x="11231880" y="66711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12519</xdr:rowOff>
    </xdr:from>
    <xdr:to>
      <xdr:col>71</xdr:col>
      <xdr:colOff>177800</xdr:colOff>
      <xdr:row>40</xdr:row>
      <xdr:rowOff>77833</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1282680" y="6718119"/>
          <a:ext cx="78994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3437244" y="60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26752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1900544" y="610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107604</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110298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168746</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3437244" y="670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26687</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26752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119760</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1900544" y="6825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54446</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00000000-0008-0000-0100-0000C7010000}"/>
            </a:ext>
          </a:extLst>
        </xdr:cNvPr>
        <xdr:cNvSpPr txBox="1"/>
      </xdr:nvSpPr>
      <xdr:spPr>
        <a:xfrm>
          <a:off x="11102984" y="6760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a:extLst>
            <a:ext uri="{FF2B5EF4-FFF2-40B4-BE49-F238E27FC236}">
              <a16:creationId xmlns:a16="http://schemas.microsoft.com/office/drawing/2014/main" id="{00000000-0008-0000-0100-0000E0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flipV="1">
          <a:off x="19509104" y="5753100"/>
          <a:ext cx="0" cy="135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a:extLst>
            <a:ext uri="{FF2B5EF4-FFF2-40B4-BE49-F238E27FC236}">
              <a16:creationId xmlns:a16="http://schemas.microsoft.com/office/drawing/2014/main" id="{00000000-0008-0000-0100-0000E2010000}"/>
            </a:ext>
          </a:extLst>
        </xdr:cNvPr>
        <xdr:cNvSpPr txBox="1"/>
      </xdr:nvSpPr>
      <xdr:spPr>
        <a:xfrm>
          <a:off x="1954784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944370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a:extLst>
            <a:ext uri="{FF2B5EF4-FFF2-40B4-BE49-F238E27FC236}">
              <a16:creationId xmlns:a16="http://schemas.microsoft.com/office/drawing/2014/main" id="{00000000-0008-0000-0100-0000E4010000}"/>
            </a:ext>
          </a:extLst>
        </xdr:cNvPr>
        <xdr:cNvSpPr txBox="1"/>
      </xdr:nvSpPr>
      <xdr:spPr>
        <a:xfrm>
          <a:off x="19547840"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9443700" y="575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7455</xdr:rowOff>
    </xdr:from>
    <xdr:ext cx="469744" cy="259045"/>
    <xdr:sp macro="" textlink="">
      <xdr:nvSpPr>
        <xdr:cNvPr id="486" name="【認定こども園・幼稚園・保育所】&#10;一人当たり面積平均値テキスト">
          <a:extLst>
            <a:ext uri="{FF2B5EF4-FFF2-40B4-BE49-F238E27FC236}">
              <a16:creationId xmlns:a16="http://schemas.microsoft.com/office/drawing/2014/main" id="{00000000-0008-0000-0100-0000E6010000}"/>
            </a:ext>
          </a:extLst>
        </xdr:cNvPr>
        <xdr:cNvSpPr txBox="1"/>
      </xdr:nvSpPr>
      <xdr:spPr>
        <a:xfrm>
          <a:off x="19547840" y="6377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9458940" y="6526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9072</xdr:rowOff>
    </xdr:from>
    <xdr:to>
      <xdr:col>112</xdr:col>
      <xdr:colOff>38100</xdr:colOff>
      <xdr:row>39</xdr:row>
      <xdr:rowOff>110672</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18735040" y="65470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120106</xdr:rowOff>
    </xdr:from>
    <xdr:to>
      <xdr:col>107</xdr:col>
      <xdr:colOff>101600</xdr:colOff>
      <xdr:row>40</xdr:row>
      <xdr:rowOff>50256</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17937480" y="66580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125004</xdr:rowOff>
    </xdr:from>
    <xdr:to>
      <xdr:col>102</xdr:col>
      <xdr:colOff>165100</xdr:colOff>
      <xdr:row>40</xdr:row>
      <xdr:rowOff>55154</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17162780" y="66629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139700</xdr:rowOff>
    </xdr:from>
    <xdr:to>
      <xdr:col>98</xdr:col>
      <xdr:colOff>38100</xdr:colOff>
      <xdr:row>40</xdr:row>
      <xdr:rowOff>69850</xdr:rowOff>
    </xdr:to>
    <xdr:sp macro="" textlink="">
      <xdr:nvSpPr>
        <xdr:cNvPr id="491" name="フローチャート: 判断 490">
          <a:extLst>
            <a:ext uri="{FF2B5EF4-FFF2-40B4-BE49-F238E27FC236}">
              <a16:creationId xmlns:a16="http://schemas.microsoft.com/office/drawing/2014/main" id="{00000000-0008-0000-0100-0000EB010000}"/>
            </a:ext>
          </a:extLst>
        </xdr:cNvPr>
        <xdr:cNvSpPr/>
      </xdr:nvSpPr>
      <xdr:spPr>
        <a:xfrm>
          <a:off x="16388080" y="6677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123372</xdr:rowOff>
    </xdr:from>
    <xdr:to>
      <xdr:col>116</xdr:col>
      <xdr:colOff>114300</xdr:colOff>
      <xdr:row>42</xdr:row>
      <xdr:rowOff>53522</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9458940" y="69966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38299</xdr:rowOff>
    </xdr:from>
    <xdr:ext cx="469744" cy="259045"/>
    <xdr:sp macro="" textlink="">
      <xdr:nvSpPr>
        <xdr:cNvPr id="498" name="【認定こども園・幼稚園・保育所】&#10;一人当たり面積該当値テキスト">
          <a:extLst>
            <a:ext uri="{FF2B5EF4-FFF2-40B4-BE49-F238E27FC236}">
              <a16:creationId xmlns:a16="http://schemas.microsoft.com/office/drawing/2014/main" id="{00000000-0008-0000-0100-0000F2010000}"/>
            </a:ext>
          </a:extLst>
        </xdr:cNvPr>
        <xdr:cNvSpPr txBox="1"/>
      </xdr:nvSpPr>
      <xdr:spPr>
        <a:xfrm>
          <a:off x="19547840" y="691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125004</xdr:rowOff>
    </xdr:from>
    <xdr:to>
      <xdr:col>112</xdr:col>
      <xdr:colOff>38100</xdr:colOff>
      <xdr:row>42</xdr:row>
      <xdr:rowOff>55154</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18735040" y="69982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2722</xdr:rowOff>
    </xdr:from>
    <xdr:to>
      <xdr:col>116</xdr:col>
      <xdr:colOff>63500</xdr:colOff>
      <xdr:row>42</xdr:row>
      <xdr:rowOff>4354</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flipV="1">
          <a:off x="18778220" y="7043602"/>
          <a:ext cx="7315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126637</xdr:rowOff>
    </xdr:from>
    <xdr:to>
      <xdr:col>107</xdr:col>
      <xdr:colOff>101600</xdr:colOff>
      <xdr:row>42</xdr:row>
      <xdr:rowOff>56787</xdr:rowOff>
    </xdr:to>
    <xdr:sp macro="" textlink="">
      <xdr:nvSpPr>
        <xdr:cNvPr id="501" name="楕円 500">
          <a:extLst>
            <a:ext uri="{FF2B5EF4-FFF2-40B4-BE49-F238E27FC236}">
              <a16:creationId xmlns:a16="http://schemas.microsoft.com/office/drawing/2014/main" id="{00000000-0008-0000-0100-0000F5010000}"/>
            </a:ext>
          </a:extLst>
        </xdr:cNvPr>
        <xdr:cNvSpPr/>
      </xdr:nvSpPr>
      <xdr:spPr>
        <a:xfrm>
          <a:off x="17937480" y="69998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4354</xdr:rowOff>
    </xdr:from>
    <xdr:to>
      <xdr:col>111</xdr:col>
      <xdr:colOff>177800</xdr:colOff>
      <xdr:row>42</xdr:row>
      <xdr:rowOff>5987</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flipV="1">
          <a:off x="17988280" y="7045234"/>
          <a:ext cx="78994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128270</xdr:rowOff>
    </xdr:from>
    <xdr:to>
      <xdr:col>102</xdr:col>
      <xdr:colOff>165100</xdr:colOff>
      <xdr:row>42</xdr:row>
      <xdr:rowOff>58420</xdr:rowOff>
    </xdr:to>
    <xdr:sp macro="" textlink="">
      <xdr:nvSpPr>
        <xdr:cNvPr id="503" name="楕円 502">
          <a:extLst>
            <a:ext uri="{FF2B5EF4-FFF2-40B4-BE49-F238E27FC236}">
              <a16:creationId xmlns:a16="http://schemas.microsoft.com/office/drawing/2014/main" id="{00000000-0008-0000-0100-0000F7010000}"/>
            </a:ext>
          </a:extLst>
        </xdr:cNvPr>
        <xdr:cNvSpPr/>
      </xdr:nvSpPr>
      <xdr:spPr>
        <a:xfrm>
          <a:off x="17162780" y="7001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5987</xdr:rowOff>
    </xdr:from>
    <xdr:to>
      <xdr:col>107</xdr:col>
      <xdr:colOff>50800</xdr:colOff>
      <xdr:row>42</xdr:row>
      <xdr:rowOff>7620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flipV="1">
          <a:off x="17213580" y="7046867"/>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129903</xdr:rowOff>
    </xdr:from>
    <xdr:to>
      <xdr:col>98</xdr:col>
      <xdr:colOff>38100</xdr:colOff>
      <xdr:row>42</xdr:row>
      <xdr:rowOff>60053</xdr:rowOff>
    </xdr:to>
    <xdr:sp macro="" textlink="">
      <xdr:nvSpPr>
        <xdr:cNvPr id="505" name="楕円 504">
          <a:extLst>
            <a:ext uri="{FF2B5EF4-FFF2-40B4-BE49-F238E27FC236}">
              <a16:creationId xmlns:a16="http://schemas.microsoft.com/office/drawing/2014/main" id="{00000000-0008-0000-0100-0000F9010000}"/>
            </a:ext>
          </a:extLst>
        </xdr:cNvPr>
        <xdr:cNvSpPr/>
      </xdr:nvSpPr>
      <xdr:spPr>
        <a:xfrm>
          <a:off x="16388080" y="70031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7620</xdr:rowOff>
    </xdr:from>
    <xdr:to>
      <xdr:col>102</xdr:col>
      <xdr:colOff>114300</xdr:colOff>
      <xdr:row>42</xdr:row>
      <xdr:rowOff>9253</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flipV="1">
          <a:off x="16431260" y="7048500"/>
          <a:ext cx="7823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127199</xdr:rowOff>
    </xdr:from>
    <xdr:ext cx="469744" cy="259045"/>
    <xdr:sp macro="" textlink="">
      <xdr:nvSpPr>
        <xdr:cNvPr id="507" name="n_1ave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561127" y="632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66783</xdr:rowOff>
    </xdr:from>
    <xdr:ext cx="469744" cy="259045"/>
    <xdr:sp macro="" textlink="">
      <xdr:nvSpPr>
        <xdr:cNvPr id="508" name="n_2ave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7776267" y="643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71681</xdr:rowOff>
    </xdr:from>
    <xdr:ext cx="469744" cy="259045"/>
    <xdr:sp macro="" textlink="">
      <xdr:nvSpPr>
        <xdr:cNvPr id="509" name="n_3ave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7001567" y="644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86377</xdr:rowOff>
    </xdr:from>
    <xdr:ext cx="469744" cy="259045"/>
    <xdr:sp macro="" textlink="">
      <xdr:nvSpPr>
        <xdr:cNvPr id="510" name="n_4ave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622686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46281</xdr:rowOff>
    </xdr:from>
    <xdr:ext cx="469744" cy="259045"/>
    <xdr:sp macro="" textlink="">
      <xdr:nvSpPr>
        <xdr:cNvPr id="511" name="n_1main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18561127" y="708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47914</xdr:rowOff>
    </xdr:from>
    <xdr:ext cx="469744" cy="259045"/>
    <xdr:sp macro="" textlink="">
      <xdr:nvSpPr>
        <xdr:cNvPr id="512" name="n_2mainValue【認定こども園・幼稚園・保育所】&#10;一人当たり面積">
          <a:extLst>
            <a:ext uri="{FF2B5EF4-FFF2-40B4-BE49-F238E27FC236}">
              <a16:creationId xmlns:a16="http://schemas.microsoft.com/office/drawing/2014/main" id="{00000000-0008-0000-0100-000000020000}"/>
            </a:ext>
          </a:extLst>
        </xdr:cNvPr>
        <xdr:cNvSpPr txBox="1"/>
      </xdr:nvSpPr>
      <xdr:spPr>
        <a:xfrm>
          <a:off x="17776267" y="708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49547</xdr:rowOff>
    </xdr:from>
    <xdr:ext cx="469744" cy="259045"/>
    <xdr:sp macro="" textlink="">
      <xdr:nvSpPr>
        <xdr:cNvPr id="513" name="n_3mainValue【認定こども園・幼稚園・保育所】&#10;一人当たり面積">
          <a:extLst>
            <a:ext uri="{FF2B5EF4-FFF2-40B4-BE49-F238E27FC236}">
              <a16:creationId xmlns:a16="http://schemas.microsoft.com/office/drawing/2014/main" id="{00000000-0008-0000-0100-000001020000}"/>
            </a:ext>
          </a:extLst>
        </xdr:cNvPr>
        <xdr:cNvSpPr txBox="1"/>
      </xdr:nvSpPr>
      <xdr:spPr>
        <a:xfrm>
          <a:off x="1700156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51180</xdr:rowOff>
    </xdr:from>
    <xdr:ext cx="469744" cy="259045"/>
    <xdr:sp macro="" textlink="">
      <xdr:nvSpPr>
        <xdr:cNvPr id="514" name="n_4mainValue【認定こども園・幼稚園・保育所】&#10;一人当たり面積">
          <a:extLst>
            <a:ext uri="{FF2B5EF4-FFF2-40B4-BE49-F238E27FC236}">
              <a16:creationId xmlns:a16="http://schemas.microsoft.com/office/drawing/2014/main" id="{00000000-0008-0000-0100-000002020000}"/>
            </a:ext>
          </a:extLst>
        </xdr:cNvPr>
        <xdr:cNvSpPr txBox="1"/>
      </xdr:nvSpPr>
      <xdr:spPr>
        <a:xfrm>
          <a:off x="16226867" y="709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a:extLst>
            <a:ext uri="{FF2B5EF4-FFF2-40B4-BE49-F238E27FC236}">
              <a16:creationId xmlns:a16="http://schemas.microsoft.com/office/drawing/2014/main" id="{00000000-0008-0000-0100-00001A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flipV="1">
          <a:off x="14375764" y="9243060"/>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a:extLst>
            <a:ext uri="{FF2B5EF4-FFF2-40B4-BE49-F238E27FC236}">
              <a16:creationId xmlns:a16="http://schemas.microsoft.com/office/drawing/2014/main" id="{00000000-0008-0000-0100-00001C020000}"/>
            </a:ext>
          </a:extLst>
        </xdr:cNvPr>
        <xdr:cNvSpPr txBox="1"/>
      </xdr:nvSpPr>
      <xdr:spPr>
        <a:xfrm>
          <a:off x="14414500"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4287500" y="10677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a:extLst>
            <a:ext uri="{FF2B5EF4-FFF2-40B4-BE49-F238E27FC236}">
              <a16:creationId xmlns:a16="http://schemas.microsoft.com/office/drawing/2014/main" id="{00000000-0008-0000-0100-00001E020000}"/>
            </a:ext>
          </a:extLst>
        </xdr:cNvPr>
        <xdr:cNvSpPr txBox="1"/>
      </xdr:nvSpPr>
      <xdr:spPr>
        <a:xfrm>
          <a:off x="14414500" y="902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4287500" y="924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44" name="【学校施設】&#10;有形固定資産減価償却率平均値テキスト">
          <a:extLst>
            <a:ext uri="{FF2B5EF4-FFF2-40B4-BE49-F238E27FC236}">
              <a16:creationId xmlns:a16="http://schemas.microsoft.com/office/drawing/2014/main" id="{00000000-0008-0000-0100-000020020000}"/>
            </a:ext>
          </a:extLst>
        </xdr:cNvPr>
        <xdr:cNvSpPr txBox="1"/>
      </xdr:nvSpPr>
      <xdr:spPr>
        <a:xfrm>
          <a:off x="144145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4325600" y="100437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357884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33020</xdr:rowOff>
    </xdr:from>
    <xdr:to>
      <xdr:col>76</xdr:col>
      <xdr:colOff>165100</xdr:colOff>
      <xdr:row>60</xdr:row>
      <xdr:rowOff>134620</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1280414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548" name="フローチャート: 判断 547">
          <a:extLst>
            <a:ext uri="{FF2B5EF4-FFF2-40B4-BE49-F238E27FC236}">
              <a16:creationId xmlns:a16="http://schemas.microsoft.com/office/drawing/2014/main" id="{00000000-0008-0000-0100-000024020000}"/>
            </a:ext>
          </a:extLst>
        </xdr:cNvPr>
        <xdr:cNvSpPr/>
      </xdr:nvSpPr>
      <xdr:spPr>
        <a:xfrm>
          <a:off x="12029440" y="101066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29210</xdr:rowOff>
    </xdr:from>
    <xdr:to>
      <xdr:col>67</xdr:col>
      <xdr:colOff>101600</xdr:colOff>
      <xdr:row>60</xdr:row>
      <xdr:rowOff>130810</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1123188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137795</xdr:rowOff>
    </xdr:from>
    <xdr:to>
      <xdr:col>85</xdr:col>
      <xdr:colOff>177800</xdr:colOff>
      <xdr:row>58</xdr:row>
      <xdr:rowOff>67945</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4325600" y="96932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160672</xdr:rowOff>
    </xdr:from>
    <xdr:ext cx="405111" cy="259045"/>
    <xdr:sp macro="" textlink="">
      <xdr:nvSpPr>
        <xdr:cNvPr id="556" name="【学校施設】&#10;有形固定資産減価償却率該当値テキスト">
          <a:extLst>
            <a:ext uri="{FF2B5EF4-FFF2-40B4-BE49-F238E27FC236}">
              <a16:creationId xmlns:a16="http://schemas.microsoft.com/office/drawing/2014/main" id="{00000000-0008-0000-0100-00002C020000}"/>
            </a:ext>
          </a:extLst>
        </xdr:cNvPr>
        <xdr:cNvSpPr txBox="1"/>
      </xdr:nvSpPr>
      <xdr:spPr>
        <a:xfrm>
          <a:off x="14414500" y="954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xdr:rowOff>
    </xdr:from>
    <xdr:to>
      <xdr:col>81</xdr:col>
      <xdr:colOff>101600</xdr:colOff>
      <xdr:row>58</xdr:row>
      <xdr:rowOff>102235</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3578840"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17145</xdr:rowOff>
    </xdr:from>
    <xdr:to>
      <xdr:col>85</xdr:col>
      <xdr:colOff>127000</xdr:colOff>
      <xdr:row>58</xdr:row>
      <xdr:rowOff>51435</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flipV="1">
          <a:off x="13629640" y="9740265"/>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103505</xdr:rowOff>
    </xdr:from>
    <xdr:to>
      <xdr:col>76</xdr:col>
      <xdr:colOff>165100</xdr:colOff>
      <xdr:row>59</xdr:row>
      <xdr:rowOff>33655</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2804140" y="9826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51435</xdr:rowOff>
    </xdr:from>
    <xdr:to>
      <xdr:col>81</xdr:col>
      <xdr:colOff>50800</xdr:colOff>
      <xdr:row>58</xdr:row>
      <xdr:rowOff>154305</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flipV="1">
          <a:off x="12854940" y="9774555"/>
          <a:ext cx="7747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31115</xdr:rowOff>
    </xdr:from>
    <xdr:to>
      <xdr:col>72</xdr:col>
      <xdr:colOff>38100</xdr:colOff>
      <xdr:row>60</xdr:row>
      <xdr:rowOff>132715</xdr:rowOff>
    </xdr:to>
    <xdr:sp macro="" textlink="">
      <xdr:nvSpPr>
        <xdr:cNvPr id="561" name="楕円 560">
          <a:extLst>
            <a:ext uri="{FF2B5EF4-FFF2-40B4-BE49-F238E27FC236}">
              <a16:creationId xmlns:a16="http://schemas.microsoft.com/office/drawing/2014/main" id="{00000000-0008-0000-0100-000031020000}"/>
            </a:ext>
          </a:extLst>
        </xdr:cNvPr>
        <xdr:cNvSpPr/>
      </xdr:nvSpPr>
      <xdr:spPr>
        <a:xfrm>
          <a:off x="12029440" y="100895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154305</xdr:rowOff>
    </xdr:from>
    <xdr:to>
      <xdr:col>76</xdr:col>
      <xdr:colOff>114300</xdr:colOff>
      <xdr:row>60</xdr:row>
      <xdr:rowOff>81915</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flipV="1">
          <a:off x="12072620" y="9877425"/>
          <a:ext cx="78232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15875</xdr:rowOff>
    </xdr:from>
    <xdr:to>
      <xdr:col>67</xdr:col>
      <xdr:colOff>101600</xdr:colOff>
      <xdr:row>60</xdr:row>
      <xdr:rowOff>117475</xdr:rowOff>
    </xdr:to>
    <xdr:sp macro="" textlink="">
      <xdr:nvSpPr>
        <xdr:cNvPr id="563" name="楕円 562">
          <a:extLst>
            <a:ext uri="{FF2B5EF4-FFF2-40B4-BE49-F238E27FC236}">
              <a16:creationId xmlns:a16="http://schemas.microsoft.com/office/drawing/2014/main" id="{00000000-0008-0000-0100-000033020000}"/>
            </a:ext>
          </a:extLst>
        </xdr:cNvPr>
        <xdr:cNvSpPr/>
      </xdr:nvSpPr>
      <xdr:spPr>
        <a:xfrm>
          <a:off x="1123188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66675</xdr:rowOff>
    </xdr:from>
    <xdr:to>
      <xdr:col>71</xdr:col>
      <xdr:colOff>177800</xdr:colOff>
      <xdr:row>60</xdr:row>
      <xdr:rowOff>81915</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1282680" y="10125075"/>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565" name="n_1aveValue【学校施設】&#10;有形固定資産減価償却率">
          <a:extLst>
            <a:ext uri="{FF2B5EF4-FFF2-40B4-BE49-F238E27FC236}">
              <a16:creationId xmlns:a16="http://schemas.microsoft.com/office/drawing/2014/main" id="{00000000-0008-0000-0100-000035020000}"/>
            </a:ext>
          </a:extLst>
        </xdr:cNvPr>
        <xdr:cNvSpPr txBox="1"/>
      </xdr:nvSpPr>
      <xdr:spPr>
        <a:xfrm>
          <a:off x="134372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125747</xdr:rowOff>
    </xdr:from>
    <xdr:ext cx="405111" cy="259045"/>
    <xdr:sp macro="" textlink="">
      <xdr:nvSpPr>
        <xdr:cNvPr id="566" name="n_2aveValue【学校施設】&#10;有形固定資産減価償却率">
          <a:extLst>
            <a:ext uri="{FF2B5EF4-FFF2-40B4-BE49-F238E27FC236}">
              <a16:creationId xmlns:a16="http://schemas.microsoft.com/office/drawing/2014/main" id="{00000000-0008-0000-0100-000036020000}"/>
            </a:ext>
          </a:extLst>
        </xdr:cNvPr>
        <xdr:cNvSpPr txBox="1"/>
      </xdr:nvSpPr>
      <xdr:spPr>
        <a:xfrm>
          <a:off x="1267524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140987</xdr:rowOff>
    </xdr:from>
    <xdr:ext cx="405111" cy="259045"/>
    <xdr:sp macro="" textlink="">
      <xdr:nvSpPr>
        <xdr:cNvPr id="567" name="n_3aveValue【学校施設】&#10;有形固定資産減価償却率">
          <a:extLst>
            <a:ext uri="{FF2B5EF4-FFF2-40B4-BE49-F238E27FC236}">
              <a16:creationId xmlns:a16="http://schemas.microsoft.com/office/drawing/2014/main" id="{00000000-0008-0000-0100-000037020000}"/>
            </a:ext>
          </a:extLst>
        </xdr:cNvPr>
        <xdr:cNvSpPr txBox="1"/>
      </xdr:nvSpPr>
      <xdr:spPr>
        <a:xfrm>
          <a:off x="119005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121937</xdr:rowOff>
    </xdr:from>
    <xdr:ext cx="405111" cy="259045"/>
    <xdr:sp macro="" textlink="">
      <xdr:nvSpPr>
        <xdr:cNvPr id="568" name="n_4aveValue【学校施設】&#10;有形固定資産減価償却率">
          <a:extLst>
            <a:ext uri="{FF2B5EF4-FFF2-40B4-BE49-F238E27FC236}">
              <a16:creationId xmlns:a16="http://schemas.microsoft.com/office/drawing/2014/main" id="{00000000-0008-0000-0100-000038020000}"/>
            </a:ext>
          </a:extLst>
        </xdr:cNvPr>
        <xdr:cNvSpPr txBox="1"/>
      </xdr:nvSpPr>
      <xdr:spPr>
        <a:xfrm>
          <a:off x="1110298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118762</xdr:rowOff>
    </xdr:from>
    <xdr:ext cx="405111" cy="259045"/>
    <xdr:sp macro="" textlink="">
      <xdr:nvSpPr>
        <xdr:cNvPr id="569" name="n_1mainValue【学校施設】&#10;有形固定資産減価償却率">
          <a:extLst>
            <a:ext uri="{FF2B5EF4-FFF2-40B4-BE49-F238E27FC236}">
              <a16:creationId xmlns:a16="http://schemas.microsoft.com/office/drawing/2014/main" id="{00000000-0008-0000-0100-000039020000}"/>
            </a:ext>
          </a:extLst>
        </xdr:cNvPr>
        <xdr:cNvSpPr txBox="1"/>
      </xdr:nvSpPr>
      <xdr:spPr>
        <a:xfrm>
          <a:off x="13437244" y="950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50182</xdr:rowOff>
    </xdr:from>
    <xdr:ext cx="405111" cy="259045"/>
    <xdr:sp macro="" textlink="">
      <xdr:nvSpPr>
        <xdr:cNvPr id="570" name="n_2mainValue【学校施設】&#10;有形固定資産減価償却率">
          <a:extLst>
            <a:ext uri="{FF2B5EF4-FFF2-40B4-BE49-F238E27FC236}">
              <a16:creationId xmlns:a16="http://schemas.microsoft.com/office/drawing/2014/main" id="{00000000-0008-0000-0100-00003A020000}"/>
            </a:ext>
          </a:extLst>
        </xdr:cNvPr>
        <xdr:cNvSpPr txBox="1"/>
      </xdr:nvSpPr>
      <xdr:spPr>
        <a:xfrm>
          <a:off x="126752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149242</xdr:rowOff>
    </xdr:from>
    <xdr:ext cx="405111" cy="259045"/>
    <xdr:sp macro="" textlink="">
      <xdr:nvSpPr>
        <xdr:cNvPr id="571" name="n_3mainValue【学校施設】&#10;有形固定資産減価償却率">
          <a:extLst>
            <a:ext uri="{FF2B5EF4-FFF2-40B4-BE49-F238E27FC236}">
              <a16:creationId xmlns:a16="http://schemas.microsoft.com/office/drawing/2014/main" id="{00000000-0008-0000-0100-00003B020000}"/>
            </a:ext>
          </a:extLst>
        </xdr:cNvPr>
        <xdr:cNvSpPr txBox="1"/>
      </xdr:nvSpPr>
      <xdr:spPr>
        <a:xfrm>
          <a:off x="119005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134002</xdr:rowOff>
    </xdr:from>
    <xdr:ext cx="405111" cy="259045"/>
    <xdr:sp macro="" textlink="">
      <xdr:nvSpPr>
        <xdr:cNvPr id="572" name="n_4mainValue【学校施設】&#10;有形固定資産減価償却率">
          <a:extLst>
            <a:ext uri="{FF2B5EF4-FFF2-40B4-BE49-F238E27FC236}">
              <a16:creationId xmlns:a16="http://schemas.microsoft.com/office/drawing/2014/main" id="{00000000-0008-0000-0100-00003C020000}"/>
            </a:ext>
          </a:extLst>
        </xdr:cNvPr>
        <xdr:cNvSpPr txBox="1"/>
      </xdr:nvSpPr>
      <xdr:spPr>
        <a:xfrm>
          <a:off x="1110298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00000000-0008-0000-0100-000055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19509104" y="9278003"/>
          <a:ext cx="0" cy="146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a:extLst>
            <a:ext uri="{FF2B5EF4-FFF2-40B4-BE49-F238E27FC236}">
              <a16:creationId xmlns:a16="http://schemas.microsoft.com/office/drawing/2014/main" id="{00000000-0008-0000-0100-000057020000}"/>
            </a:ext>
          </a:extLst>
        </xdr:cNvPr>
        <xdr:cNvSpPr txBox="1"/>
      </xdr:nvSpPr>
      <xdr:spPr>
        <a:xfrm>
          <a:off x="19547840" y="1074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9443700" y="107381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a:extLst>
            <a:ext uri="{FF2B5EF4-FFF2-40B4-BE49-F238E27FC236}">
              <a16:creationId xmlns:a16="http://schemas.microsoft.com/office/drawing/2014/main" id="{00000000-0008-0000-0100-000059020000}"/>
            </a:ext>
          </a:extLst>
        </xdr:cNvPr>
        <xdr:cNvSpPr txBox="1"/>
      </xdr:nvSpPr>
      <xdr:spPr>
        <a:xfrm>
          <a:off x="19547840" y="905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9443700" y="92780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603" name="【学校施設】&#10;一人当たり面積平均値テキスト">
          <a:extLst>
            <a:ext uri="{FF2B5EF4-FFF2-40B4-BE49-F238E27FC236}">
              <a16:creationId xmlns:a16="http://schemas.microsoft.com/office/drawing/2014/main" id="{00000000-0008-0000-0100-00005B020000}"/>
            </a:ext>
          </a:extLst>
        </xdr:cNvPr>
        <xdr:cNvSpPr txBox="1"/>
      </xdr:nvSpPr>
      <xdr:spPr>
        <a:xfrm>
          <a:off x="19547840" y="10230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19458940" y="10378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60888</xdr:rowOff>
    </xdr:from>
    <xdr:to>
      <xdr:col>112</xdr:col>
      <xdr:colOff>38100</xdr:colOff>
      <xdr:row>61</xdr:row>
      <xdr:rowOff>162488</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18735040" y="102869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123752</xdr:rowOff>
    </xdr:from>
    <xdr:to>
      <xdr:col>107</xdr:col>
      <xdr:colOff>101600</xdr:colOff>
      <xdr:row>62</xdr:row>
      <xdr:rowOff>53902</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17937480" y="10349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134529</xdr:rowOff>
    </xdr:from>
    <xdr:to>
      <xdr:col>102</xdr:col>
      <xdr:colOff>165100</xdr:colOff>
      <xdr:row>62</xdr:row>
      <xdr:rowOff>64679</xdr:rowOff>
    </xdr:to>
    <xdr:sp macro="" textlink="">
      <xdr:nvSpPr>
        <xdr:cNvPr id="607" name="フローチャート: 判断 606">
          <a:extLst>
            <a:ext uri="{FF2B5EF4-FFF2-40B4-BE49-F238E27FC236}">
              <a16:creationId xmlns:a16="http://schemas.microsoft.com/office/drawing/2014/main" id="{00000000-0008-0000-0100-00005F020000}"/>
            </a:ext>
          </a:extLst>
        </xdr:cNvPr>
        <xdr:cNvSpPr/>
      </xdr:nvSpPr>
      <xdr:spPr>
        <a:xfrm>
          <a:off x="17162780" y="103605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122283</xdr:rowOff>
    </xdr:from>
    <xdr:to>
      <xdr:col>98</xdr:col>
      <xdr:colOff>38100</xdr:colOff>
      <xdr:row>62</xdr:row>
      <xdr:rowOff>52433</xdr:rowOff>
    </xdr:to>
    <xdr:sp macro="" textlink="">
      <xdr:nvSpPr>
        <xdr:cNvPr id="608" name="フローチャート: 判断 607">
          <a:extLst>
            <a:ext uri="{FF2B5EF4-FFF2-40B4-BE49-F238E27FC236}">
              <a16:creationId xmlns:a16="http://schemas.microsoft.com/office/drawing/2014/main" id="{00000000-0008-0000-0100-000060020000}"/>
            </a:ext>
          </a:extLst>
        </xdr:cNvPr>
        <xdr:cNvSpPr/>
      </xdr:nvSpPr>
      <xdr:spPr>
        <a:xfrm>
          <a:off x="16388080" y="103483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88646</xdr:rowOff>
    </xdr:from>
    <xdr:to>
      <xdr:col>116</xdr:col>
      <xdr:colOff>114300</xdr:colOff>
      <xdr:row>63</xdr:row>
      <xdr:rowOff>18796</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9458940" y="104823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67073</xdr:rowOff>
    </xdr:from>
    <xdr:ext cx="469744" cy="259045"/>
    <xdr:sp macro="" textlink="">
      <xdr:nvSpPr>
        <xdr:cNvPr id="615" name="【学校施設】&#10;一人当たり面積該当値テキスト">
          <a:extLst>
            <a:ext uri="{FF2B5EF4-FFF2-40B4-BE49-F238E27FC236}">
              <a16:creationId xmlns:a16="http://schemas.microsoft.com/office/drawing/2014/main" id="{00000000-0008-0000-0100-000067020000}"/>
            </a:ext>
          </a:extLst>
        </xdr:cNvPr>
        <xdr:cNvSpPr txBox="1"/>
      </xdr:nvSpPr>
      <xdr:spPr>
        <a:xfrm>
          <a:off x="19547840" y="1046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xdr:rowOff>
    </xdr:from>
    <xdr:to>
      <xdr:col>112</xdr:col>
      <xdr:colOff>38100</xdr:colOff>
      <xdr:row>62</xdr:row>
      <xdr:rowOff>102235</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8735040" y="103943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51435</xdr:rowOff>
    </xdr:from>
    <xdr:to>
      <xdr:col>116</xdr:col>
      <xdr:colOff>63500</xdr:colOff>
      <xdr:row>62</xdr:row>
      <xdr:rowOff>139446</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8778220" y="10445115"/>
          <a:ext cx="73152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96810</xdr:rowOff>
    </xdr:from>
    <xdr:to>
      <xdr:col>107</xdr:col>
      <xdr:colOff>101600</xdr:colOff>
      <xdr:row>62</xdr:row>
      <xdr:rowOff>26960</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7937480" y="10322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147610</xdr:rowOff>
    </xdr:from>
    <xdr:to>
      <xdr:col>111</xdr:col>
      <xdr:colOff>177800</xdr:colOff>
      <xdr:row>62</xdr:row>
      <xdr:rowOff>51435</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7988280" y="10373650"/>
          <a:ext cx="789940" cy="7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79502</xdr:rowOff>
    </xdr:from>
    <xdr:to>
      <xdr:col>102</xdr:col>
      <xdr:colOff>165100</xdr:colOff>
      <xdr:row>62</xdr:row>
      <xdr:rowOff>9652</xdr:rowOff>
    </xdr:to>
    <xdr:sp macro="" textlink="">
      <xdr:nvSpPr>
        <xdr:cNvPr id="620" name="楕円 619">
          <a:extLst>
            <a:ext uri="{FF2B5EF4-FFF2-40B4-BE49-F238E27FC236}">
              <a16:creationId xmlns:a16="http://schemas.microsoft.com/office/drawing/2014/main" id="{00000000-0008-0000-0100-00006C020000}"/>
            </a:ext>
          </a:extLst>
        </xdr:cNvPr>
        <xdr:cNvSpPr/>
      </xdr:nvSpPr>
      <xdr:spPr>
        <a:xfrm>
          <a:off x="17162780" y="103055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130302</xdr:rowOff>
    </xdr:from>
    <xdr:to>
      <xdr:col>107</xdr:col>
      <xdr:colOff>50800</xdr:colOff>
      <xdr:row>61</xdr:row>
      <xdr:rowOff>147610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7213580" y="10356342"/>
          <a:ext cx="7747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88809</xdr:rowOff>
    </xdr:from>
    <xdr:to>
      <xdr:col>98</xdr:col>
      <xdr:colOff>38100</xdr:colOff>
      <xdr:row>62</xdr:row>
      <xdr:rowOff>18959</xdr:rowOff>
    </xdr:to>
    <xdr:sp macro="" textlink="">
      <xdr:nvSpPr>
        <xdr:cNvPr id="622" name="楕円 621">
          <a:extLst>
            <a:ext uri="{FF2B5EF4-FFF2-40B4-BE49-F238E27FC236}">
              <a16:creationId xmlns:a16="http://schemas.microsoft.com/office/drawing/2014/main" id="{00000000-0008-0000-0100-00006E020000}"/>
            </a:ext>
          </a:extLst>
        </xdr:cNvPr>
        <xdr:cNvSpPr/>
      </xdr:nvSpPr>
      <xdr:spPr>
        <a:xfrm>
          <a:off x="16388080" y="103148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130302</xdr:rowOff>
    </xdr:from>
    <xdr:to>
      <xdr:col>102</xdr:col>
      <xdr:colOff>114300</xdr:colOff>
      <xdr:row>61</xdr:row>
      <xdr:rowOff>139609</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flipV="1">
          <a:off x="16431260" y="10356342"/>
          <a:ext cx="78232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7565</xdr:rowOff>
    </xdr:from>
    <xdr:ext cx="469744" cy="259045"/>
    <xdr:sp macro="" textlink="">
      <xdr:nvSpPr>
        <xdr:cNvPr id="624" name="n_1aveValue【学校施設】&#10;一人当たり面積">
          <a:extLst>
            <a:ext uri="{FF2B5EF4-FFF2-40B4-BE49-F238E27FC236}">
              <a16:creationId xmlns:a16="http://schemas.microsoft.com/office/drawing/2014/main" id="{00000000-0008-0000-0100-000070020000}"/>
            </a:ext>
          </a:extLst>
        </xdr:cNvPr>
        <xdr:cNvSpPr txBox="1"/>
      </xdr:nvSpPr>
      <xdr:spPr>
        <a:xfrm>
          <a:off x="18561127" y="1006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45029</xdr:rowOff>
    </xdr:from>
    <xdr:ext cx="469744" cy="259045"/>
    <xdr:sp macro="" textlink="">
      <xdr:nvSpPr>
        <xdr:cNvPr id="625" name="n_2aveValue【学校施設】&#10;一人当たり面積">
          <a:extLst>
            <a:ext uri="{FF2B5EF4-FFF2-40B4-BE49-F238E27FC236}">
              <a16:creationId xmlns:a16="http://schemas.microsoft.com/office/drawing/2014/main" id="{00000000-0008-0000-0100-000071020000}"/>
            </a:ext>
          </a:extLst>
        </xdr:cNvPr>
        <xdr:cNvSpPr txBox="1"/>
      </xdr:nvSpPr>
      <xdr:spPr>
        <a:xfrm>
          <a:off x="17776267" y="1043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55806</xdr:rowOff>
    </xdr:from>
    <xdr:ext cx="469744" cy="259045"/>
    <xdr:sp macro="" textlink="">
      <xdr:nvSpPr>
        <xdr:cNvPr id="626" name="n_3aveValue【学校施設】&#10;一人当たり面積">
          <a:extLst>
            <a:ext uri="{FF2B5EF4-FFF2-40B4-BE49-F238E27FC236}">
              <a16:creationId xmlns:a16="http://schemas.microsoft.com/office/drawing/2014/main" id="{00000000-0008-0000-0100-000072020000}"/>
            </a:ext>
          </a:extLst>
        </xdr:cNvPr>
        <xdr:cNvSpPr txBox="1"/>
      </xdr:nvSpPr>
      <xdr:spPr>
        <a:xfrm>
          <a:off x="17001567" y="104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43560</xdr:rowOff>
    </xdr:from>
    <xdr:ext cx="469744" cy="259045"/>
    <xdr:sp macro="" textlink="">
      <xdr:nvSpPr>
        <xdr:cNvPr id="627" name="n_4aveValue【学校施設】&#10;一人当たり面積">
          <a:extLst>
            <a:ext uri="{FF2B5EF4-FFF2-40B4-BE49-F238E27FC236}">
              <a16:creationId xmlns:a16="http://schemas.microsoft.com/office/drawing/2014/main" id="{00000000-0008-0000-0100-000073020000}"/>
            </a:ext>
          </a:extLst>
        </xdr:cNvPr>
        <xdr:cNvSpPr txBox="1"/>
      </xdr:nvSpPr>
      <xdr:spPr>
        <a:xfrm>
          <a:off x="16226867" y="1043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93362</xdr:rowOff>
    </xdr:from>
    <xdr:ext cx="469744" cy="259045"/>
    <xdr:sp macro="" textlink="">
      <xdr:nvSpPr>
        <xdr:cNvPr id="628" name="n_1mainValue【学校施設】&#10;一人当たり面積">
          <a:extLst>
            <a:ext uri="{FF2B5EF4-FFF2-40B4-BE49-F238E27FC236}">
              <a16:creationId xmlns:a16="http://schemas.microsoft.com/office/drawing/2014/main" id="{00000000-0008-0000-0100-000074020000}"/>
            </a:ext>
          </a:extLst>
        </xdr:cNvPr>
        <xdr:cNvSpPr txBox="1"/>
      </xdr:nvSpPr>
      <xdr:spPr>
        <a:xfrm>
          <a:off x="18561127" y="1048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43487</xdr:rowOff>
    </xdr:from>
    <xdr:ext cx="469744" cy="259045"/>
    <xdr:sp macro="" textlink="">
      <xdr:nvSpPr>
        <xdr:cNvPr id="629" name="n_2mainValue【学校施設】&#10;一人当たり面積">
          <a:extLst>
            <a:ext uri="{FF2B5EF4-FFF2-40B4-BE49-F238E27FC236}">
              <a16:creationId xmlns:a16="http://schemas.microsoft.com/office/drawing/2014/main" id="{00000000-0008-0000-0100-000075020000}"/>
            </a:ext>
          </a:extLst>
        </xdr:cNvPr>
        <xdr:cNvSpPr txBox="1"/>
      </xdr:nvSpPr>
      <xdr:spPr>
        <a:xfrm>
          <a:off x="17776267" y="1010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26179</xdr:rowOff>
    </xdr:from>
    <xdr:ext cx="469744" cy="259045"/>
    <xdr:sp macro="" textlink="">
      <xdr:nvSpPr>
        <xdr:cNvPr id="630" name="n_3mainValue【学校施設】&#10;一人当たり面積">
          <a:extLst>
            <a:ext uri="{FF2B5EF4-FFF2-40B4-BE49-F238E27FC236}">
              <a16:creationId xmlns:a16="http://schemas.microsoft.com/office/drawing/2014/main" id="{00000000-0008-0000-0100-000076020000}"/>
            </a:ext>
          </a:extLst>
        </xdr:cNvPr>
        <xdr:cNvSpPr txBox="1"/>
      </xdr:nvSpPr>
      <xdr:spPr>
        <a:xfrm>
          <a:off x="1700156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35486</xdr:rowOff>
    </xdr:from>
    <xdr:ext cx="469744" cy="259045"/>
    <xdr:sp macro="" textlink="">
      <xdr:nvSpPr>
        <xdr:cNvPr id="631" name="n_4mainValue【学校施設】&#10;一人当たり面積">
          <a:extLst>
            <a:ext uri="{FF2B5EF4-FFF2-40B4-BE49-F238E27FC236}">
              <a16:creationId xmlns:a16="http://schemas.microsoft.com/office/drawing/2014/main" id="{00000000-0008-0000-0100-000077020000}"/>
            </a:ext>
          </a:extLst>
        </xdr:cNvPr>
        <xdr:cNvSpPr txBox="1"/>
      </xdr:nvSpPr>
      <xdr:spPr>
        <a:xfrm>
          <a:off x="16226867" y="1009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00000000-0008-0000-0100-00009F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flipV="1">
          <a:off x="14375764" y="1682115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3" name="【公民館】&#10;有形固定資産減価償却率最小値テキスト">
          <a:extLst>
            <a:ext uri="{FF2B5EF4-FFF2-40B4-BE49-F238E27FC236}">
              <a16:creationId xmlns:a16="http://schemas.microsoft.com/office/drawing/2014/main" id="{00000000-0008-0000-0100-0000A1020000}"/>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75" name="【公民館】&#10;有形固定資産減価償却率最大値テキスト">
          <a:extLst>
            <a:ext uri="{FF2B5EF4-FFF2-40B4-BE49-F238E27FC236}">
              <a16:creationId xmlns:a16="http://schemas.microsoft.com/office/drawing/2014/main" id="{00000000-0008-0000-0100-0000A3020000}"/>
            </a:ext>
          </a:extLst>
        </xdr:cNvPr>
        <xdr:cNvSpPr txBox="1"/>
      </xdr:nvSpPr>
      <xdr:spPr>
        <a:xfrm>
          <a:off x="14414500" y="16600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4287500" y="1682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45738</xdr:rowOff>
    </xdr:from>
    <xdr:ext cx="405111" cy="259045"/>
    <xdr:sp macro="" textlink="">
      <xdr:nvSpPr>
        <xdr:cNvPr id="677" name="【公民館】&#10;有形固定資産減価償却率平均値テキスト">
          <a:extLst>
            <a:ext uri="{FF2B5EF4-FFF2-40B4-BE49-F238E27FC236}">
              <a16:creationId xmlns:a16="http://schemas.microsoft.com/office/drawing/2014/main" id="{00000000-0008-0000-0100-0000A5020000}"/>
            </a:ext>
          </a:extLst>
        </xdr:cNvPr>
        <xdr:cNvSpPr txBox="1"/>
      </xdr:nvSpPr>
      <xdr:spPr>
        <a:xfrm>
          <a:off x="14414500" y="17647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8" name="フローチャート: 判断 677">
          <a:extLst>
            <a:ext uri="{FF2B5EF4-FFF2-40B4-BE49-F238E27FC236}">
              <a16:creationId xmlns:a16="http://schemas.microsoft.com/office/drawing/2014/main" id="{00000000-0008-0000-0100-0000A6020000}"/>
            </a:ext>
          </a:extLst>
        </xdr:cNvPr>
        <xdr:cNvSpPr/>
      </xdr:nvSpPr>
      <xdr:spPr>
        <a:xfrm>
          <a:off x="14325600" y="1766951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679" name="フローチャート: 判断 678">
          <a:extLst>
            <a:ext uri="{FF2B5EF4-FFF2-40B4-BE49-F238E27FC236}">
              <a16:creationId xmlns:a16="http://schemas.microsoft.com/office/drawing/2014/main" id="{00000000-0008-0000-0100-0000A7020000}"/>
            </a:ext>
          </a:extLst>
        </xdr:cNvPr>
        <xdr:cNvSpPr/>
      </xdr:nvSpPr>
      <xdr:spPr>
        <a:xfrm>
          <a:off x="13578840" y="17574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133986</xdr:rowOff>
    </xdr:from>
    <xdr:to>
      <xdr:col>76</xdr:col>
      <xdr:colOff>165100</xdr:colOff>
      <xdr:row>105</xdr:row>
      <xdr:rowOff>64136</xdr:rowOff>
    </xdr:to>
    <xdr:sp macro="" textlink="">
      <xdr:nvSpPr>
        <xdr:cNvPr id="680" name="フローチャート: 判断 679">
          <a:extLst>
            <a:ext uri="{FF2B5EF4-FFF2-40B4-BE49-F238E27FC236}">
              <a16:creationId xmlns:a16="http://schemas.microsoft.com/office/drawing/2014/main" id="{00000000-0008-0000-0100-0000A8020000}"/>
            </a:ext>
          </a:extLst>
        </xdr:cNvPr>
        <xdr:cNvSpPr/>
      </xdr:nvSpPr>
      <xdr:spPr>
        <a:xfrm>
          <a:off x="12804140" y="175685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681" name="フローチャート: 判断 680">
          <a:extLst>
            <a:ext uri="{FF2B5EF4-FFF2-40B4-BE49-F238E27FC236}">
              <a16:creationId xmlns:a16="http://schemas.microsoft.com/office/drawing/2014/main" id="{00000000-0008-0000-0100-0000A9020000}"/>
            </a:ext>
          </a:extLst>
        </xdr:cNvPr>
        <xdr:cNvSpPr/>
      </xdr:nvSpPr>
      <xdr:spPr>
        <a:xfrm>
          <a:off x="12029440" y="175418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99695</xdr:rowOff>
    </xdr:from>
    <xdr:to>
      <xdr:col>67</xdr:col>
      <xdr:colOff>101600</xdr:colOff>
      <xdr:row>105</xdr:row>
      <xdr:rowOff>29845</xdr:rowOff>
    </xdr:to>
    <xdr:sp macro="" textlink="">
      <xdr:nvSpPr>
        <xdr:cNvPr id="682" name="フローチャート: 判断 681">
          <a:extLst>
            <a:ext uri="{FF2B5EF4-FFF2-40B4-BE49-F238E27FC236}">
              <a16:creationId xmlns:a16="http://schemas.microsoft.com/office/drawing/2014/main" id="{00000000-0008-0000-0100-0000AA020000}"/>
            </a:ext>
          </a:extLst>
        </xdr:cNvPr>
        <xdr:cNvSpPr/>
      </xdr:nvSpPr>
      <xdr:spPr>
        <a:xfrm>
          <a:off x="11231880" y="17534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14325600" y="1754187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130191</xdr:rowOff>
    </xdr:from>
    <xdr:ext cx="405111" cy="259045"/>
    <xdr:sp macro="" textlink="">
      <xdr:nvSpPr>
        <xdr:cNvPr id="689" name="【公民館】&#10;有形固定資産減価償却率該当値テキスト">
          <a:extLst>
            <a:ext uri="{FF2B5EF4-FFF2-40B4-BE49-F238E27FC236}">
              <a16:creationId xmlns:a16="http://schemas.microsoft.com/office/drawing/2014/main" id="{00000000-0008-0000-0100-0000B1020000}"/>
            </a:ext>
          </a:extLst>
        </xdr:cNvPr>
        <xdr:cNvSpPr txBox="1"/>
      </xdr:nvSpPr>
      <xdr:spPr>
        <a:xfrm>
          <a:off x="14414500" y="173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67311</xdr:rowOff>
    </xdr:from>
    <xdr:to>
      <xdr:col>81</xdr:col>
      <xdr:colOff>101600</xdr:colOff>
      <xdr:row>104</xdr:row>
      <xdr:rowOff>168911</xdr:rowOff>
    </xdr:to>
    <xdr:sp macro="" textlink="">
      <xdr:nvSpPr>
        <xdr:cNvPr id="690" name="楕円 689">
          <a:extLst>
            <a:ext uri="{FF2B5EF4-FFF2-40B4-BE49-F238E27FC236}">
              <a16:creationId xmlns:a16="http://schemas.microsoft.com/office/drawing/2014/main" id="{00000000-0008-0000-0100-0000B2020000}"/>
            </a:ext>
          </a:extLst>
        </xdr:cNvPr>
        <xdr:cNvSpPr/>
      </xdr:nvSpPr>
      <xdr:spPr>
        <a:xfrm>
          <a:off x="13578840" y="175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118111</xdr:rowOff>
    </xdr:from>
    <xdr:to>
      <xdr:col>85</xdr:col>
      <xdr:colOff>127000</xdr:colOff>
      <xdr:row>104</xdr:row>
      <xdr:rowOff>158114</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3629640" y="17552671"/>
          <a:ext cx="74676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40639</xdr:rowOff>
    </xdr:from>
    <xdr:to>
      <xdr:col>76</xdr:col>
      <xdr:colOff>165100</xdr:colOff>
      <xdr:row>104</xdr:row>
      <xdr:rowOff>142239</xdr:rowOff>
    </xdr:to>
    <xdr:sp macro="" textlink="">
      <xdr:nvSpPr>
        <xdr:cNvPr id="692" name="楕円 691">
          <a:extLst>
            <a:ext uri="{FF2B5EF4-FFF2-40B4-BE49-F238E27FC236}">
              <a16:creationId xmlns:a16="http://schemas.microsoft.com/office/drawing/2014/main" id="{00000000-0008-0000-0100-0000B4020000}"/>
            </a:ext>
          </a:extLst>
        </xdr:cNvPr>
        <xdr:cNvSpPr/>
      </xdr:nvSpPr>
      <xdr:spPr>
        <a:xfrm>
          <a:off x="12804140" y="1747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91439</xdr:rowOff>
    </xdr:from>
    <xdr:to>
      <xdr:col>81</xdr:col>
      <xdr:colOff>50800</xdr:colOff>
      <xdr:row>104</xdr:row>
      <xdr:rowOff>118111</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2854940" y="17525999"/>
          <a:ext cx="7747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694" name="楕円 693">
          <a:extLst>
            <a:ext uri="{FF2B5EF4-FFF2-40B4-BE49-F238E27FC236}">
              <a16:creationId xmlns:a16="http://schemas.microsoft.com/office/drawing/2014/main" id="{00000000-0008-0000-0100-0000B6020000}"/>
            </a:ext>
          </a:extLst>
        </xdr:cNvPr>
        <xdr:cNvSpPr/>
      </xdr:nvSpPr>
      <xdr:spPr>
        <a:xfrm>
          <a:off x="12029440" y="174370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53339</xdr:rowOff>
    </xdr:from>
    <xdr:to>
      <xdr:col>76</xdr:col>
      <xdr:colOff>114300</xdr:colOff>
      <xdr:row>104</xdr:row>
      <xdr:rowOff>91439</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2072620" y="17487899"/>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99695</xdr:rowOff>
    </xdr:from>
    <xdr:to>
      <xdr:col>67</xdr:col>
      <xdr:colOff>101600</xdr:colOff>
      <xdr:row>104</xdr:row>
      <xdr:rowOff>29845</xdr:rowOff>
    </xdr:to>
    <xdr:sp macro="" textlink="">
      <xdr:nvSpPr>
        <xdr:cNvPr id="696" name="楕円 695">
          <a:extLst>
            <a:ext uri="{FF2B5EF4-FFF2-40B4-BE49-F238E27FC236}">
              <a16:creationId xmlns:a16="http://schemas.microsoft.com/office/drawing/2014/main" id="{00000000-0008-0000-0100-0000B8020000}"/>
            </a:ext>
          </a:extLst>
        </xdr:cNvPr>
        <xdr:cNvSpPr/>
      </xdr:nvSpPr>
      <xdr:spPr>
        <a:xfrm>
          <a:off x="11231880" y="17366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150495</xdr:rowOff>
    </xdr:from>
    <xdr:to>
      <xdr:col>71</xdr:col>
      <xdr:colOff>177800</xdr:colOff>
      <xdr:row>104</xdr:row>
      <xdr:rowOff>53339</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1282680" y="17417415"/>
          <a:ext cx="78994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698" name="n_1aveValue【公民館】&#10;有形固定資産減価償却率">
          <a:extLst>
            <a:ext uri="{FF2B5EF4-FFF2-40B4-BE49-F238E27FC236}">
              <a16:creationId xmlns:a16="http://schemas.microsoft.com/office/drawing/2014/main" id="{00000000-0008-0000-0100-0000BA020000}"/>
            </a:ext>
          </a:extLst>
        </xdr:cNvPr>
        <xdr:cNvSpPr txBox="1"/>
      </xdr:nvSpPr>
      <xdr:spPr>
        <a:xfrm>
          <a:off x="134372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55263</xdr:rowOff>
    </xdr:from>
    <xdr:ext cx="405111" cy="259045"/>
    <xdr:sp macro="" textlink="">
      <xdr:nvSpPr>
        <xdr:cNvPr id="699" name="n_2aveValue【公民館】&#10;有形固定資産減価償却率">
          <a:extLst>
            <a:ext uri="{FF2B5EF4-FFF2-40B4-BE49-F238E27FC236}">
              <a16:creationId xmlns:a16="http://schemas.microsoft.com/office/drawing/2014/main" id="{00000000-0008-0000-0100-0000BB020000}"/>
            </a:ext>
          </a:extLst>
        </xdr:cNvPr>
        <xdr:cNvSpPr txBox="1"/>
      </xdr:nvSpPr>
      <xdr:spPr>
        <a:xfrm>
          <a:off x="12675244" y="1765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28591</xdr:rowOff>
    </xdr:from>
    <xdr:ext cx="405111" cy="259045"/>
    <xdr:sp macro="" textlink="">
      <xdr:nvSpPr>
        <xdr:cNvPr id="700" name="n_3aveValue【公民館】&#10;有形固定資産減価償却率">
          <a:extLst>
            <a:ext uri="{FF2B5EF4-FFF2-40B4-BE49-F238E27FC236}">
              <a16:creationId xmlns:a16="http://schemas.microsoft.com/office/drawing/2014/main" id="{00000000-0008-0000-0100-0000BC020000}"/>
            </a:ext>
          </a:extLst>
        </xdr:cNvPr>
        <xdr:cNvSpPr txBox="1"/>
      </xdr:nvSpPr>
      <xdr:spPr>
        <a:xfrm>
          <a:off x="11900544" y="17630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20972</xdr:rowOff>
    </xdr:from>
    <xdr:ext cx="405111" cy="259045"/>
    <xdr:sp macro="" textlink="">
      <xdr:nvSpPr>
        <xdr:cNvPr id="701" name="n_4aveValue【公民館】&#10;有形固定資産減価償却率">
          <a:extLst>
            <a:ext uri="{FF2B5EF4-FFF2-40B4-BE49-F238E27FC236}">
              <a16:creationId xmlns:a16="http://schemas.microsoft.com/office/drawing/2014/main" id="{00000000-0008-0000-0100-0000BD020000}"/>
            </a:ext>
          </a:extLst>
        </xdr:cNvPr>
        <xdr:cNvSpPr txBox="1"/>
      </xdr:nvSpPr>
      <xdr:spPr>
        <a:xfrm>
          <a:off x="11102984" y="1762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13988</xdr:rowOff>
    </xdr:from>
    <xdr:ext cx="405111" cy="259045"/>
    <xdr:sp macro="" textlink="">
      <xdr:nvSpPr>
        <xdr:cNvPr id="702" name="n_1mainValue【公民館】&#10;有形固定資産減価償却率">
          <a:extLst>
            <a:ext uri="{FF2B5EF4-FFF2-40B4-BE49-F238E27FC236}">
              <a16:creationId xmlns:a16="http://schemas.microsoft.com/office/drawing/2014/main" id="{00000000-0008-0000-0100-0000BE020000}"/>
            </a:ext>
          </a:extLst>
        </xdr:cNvPr>
        <xdr:cNvSpPr txBox="1"/>
      </xdr:nvSpPr>
      <xdr:spPr>
        <a:xfrm>
          <a:off x="13437244" y="17280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158766</xdr:rowOff>
    </xdr:from>
    <xdr:ext cx="405111" cy="259045"/>
    <xdr:sp macro="" textlink="">
      <xdr:nvSpPr>
        <xdr:cNvPr id="703" name="n_2mainValue【公民館】&#10;有形固定資産減価償却率">
          <a:extLst>
            <a:ext uri="{FF2B5EF4-FFF2-40B4-BE49-F238E27FC236}">
              <a16:creationId xmlns:a16="http://schemas.microsoft.com/office/drawing/2014/main" id="{00000000-0008-0000-0100-0000BF020000}"/>
            </a:ext>
          </a:extLst>
        </xdr:cNvPr>
        <xdr:cNvSpPr txBox="1"/>
      </xdr:nvSpPr>
      <xdr:spPr>
        <a:xfrm>
          <a:off x="12675244" y="17258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04" name="n_3mainValue【公民館】&#10;有形固定資産減価償却率">
          <a:extLst>
            <a:ext uri="{FF2B5EF4-FFF2-40B4-BE49-F238E27FC236}">
              <a16:creationId xmlns:a16="http://schemas.microsoft.com/office/drawing/2014/main" id="{00000000-0008-0000-0100-0000C0020000}"/>
            </a:ext>
          </a:extLst>
        </xdr:cNvPr>
        <xdr:cNvSpPr txBox="1"/>
      </xdr:nvSpPr>
      <xdr:spPr>
        <a:xfrm>
          <a:off x="11900544" y="1721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46372</xdr:rowOff>
    </xdr:from>
    <xdr:ext cx="405111" cy="259045"/>
    <xdr:sp macro="" textlink="">
      <xdr:nvSpPr>
        <xdr:cNvPr id="705" name="n_4mainValue【公民館】&#10;有形固定資産減価償却率">
          <a:extLst>
            <a:ext uri="{FF2B5EF4-FFF2-40B4-BE49-F238E27FC236}">
              <a16:creationId xmlns:a16="http://schemas.microsoft.com/office/drawing/2014/main" id="{00000000-0008-0000-0100-0000C1020000}"/>
            </a:ext>
          </a:extLst>
        </xdr:cNvPr>
        <xdr:cNvSpPr txBox="1"/>
      </xdr:nvSpPr>
      <xdr:spPr>
        <a:xfrm>
          <a:off x="11102984" y="1714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a:extLst>
            <a:ext uri="{FF2B5EF4-FFF2-40B4-BE49-F238E27FC236}">
              <a16:creationId xmlns:a16="http://schemas.microsoft.com/office/drawing/2014/main" id="{00000000-0008-0000-0100-0000C8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a:extLst>
            <a:ext uri="{FF2B5EF4-FFF2-40B4-BE49-F238E27FC236}">
              <a16:creationId xmlns:a16="http://schemas.microsoft.com/office/drawing/2014/main" id="{00000000-0008-0000-0100-0000C9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a:extLst>
            <a:ext uri="{FF2B5EF4-FFF2-40B4-BE49-F238E27FC236}">
              <a16:creationId xmlns:a16="http://schemas.microsoft.com/office/drawing/2014/main" id="{00000000-0008-0000-0100-0000D8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flipV="1">
          <a:off x="19509104" y="16765905"/>
          <a:ext cx="0" cy="148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30" name="【公民館】&#10;一人当たり面積最小値テキスト">
          <a:extLst>
            <a:ext uri="{FF2B5EF4-FFF2-40B4-BE49-F238E27FC236}">
              <a16:creationId xmlns:a16="http://schemas.microsoft.com/office/drawing/2014/main" id="{00000000-0008-0000-0100-0000DA020000}"/>
            </a:ext>
          </a:extLst>
        </xdr:cNvPr>
        <xdr:cNvSpPr txBox="1"/>
      </xdr:nvSpPr>
      <xdr:spPr>
        <a:xfrm>
          <a:off x="19547840" y="1825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9443700" y="182525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32" name="【公民館】&#10;一人当たり面積最大値テキスト">
          <a:extLst>
            <a:ext uri="{FF2B5EF4-FFF2-40B4-BE49-F238E27FC236}">
              <a16:creationId xmlns:a16="http://schemas.microsoft.com/office/drawing/2014/main" id="{00000000-0008-0000-0100-0000DC020000}"/>
            </a:ext>
          </a:extLst>
        </xdr:cNvPr>
        <xdr:cNvSpPr txBox="1"/>
      </xdr:nvSpPr>
      <xdr:spPr>
        <a:xfrm>
          <a:off x="19547840" y="1654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9443700" y="16765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62501</xdr:rowOff>
    </xdr:from>
    <xdr:ext cx="469744" cy="259045"/>
    <xdr:sp macro="" textlink="">
      <xdr:nvSpPr>
        <xdr:cNvPr id="734" name="【公民館】&#10;一人当たり面積平均値テキスト">
          <a:extLst>
            <a:ext uri="{FF2B5EF4-FFF2-40B4-BE49-F238E27FC236}">
              <a16:creationId xmlns:a16="http://schemas.microsoft.com/office/drawing/2014/main" id="{00000000-0008-0000-0100-0000DE020000}"/>
            </a:ext>
          </a:extLst>
        </xdr:cNvPr>
        <xdr:cNvSpPr txBox="1"/>
      </xdr:nvSpPr>
      <xdr:spPr>
        <a:xfrm>
          <a:off x="19547840" y="17999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35" name="フローチャート: 判断 734">
          <a:extLst>
            <a:ext uri="{FF2B5EF4-FFF2-40B4-BE49-F238E27FC236}">
              <a16:creationId xmlns:a16="http://schemas.microsoft.com/office/drawing/2014/main" id="{00000000-0008-0000-0100-0000DF020000}"/>
            </a:ext>
          </a:extLst>
        </xdr:cNvPr>
        <xdr:cNvSpPr/>
      </xdr:nvSpPr>
      <xdr:spPr>
        <a:xfrm>
          <a:off x="19458940" y="18021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80263</xdr:rowOff>
    </xdr:from>
    <xdr:to>
      <xdr:col>112</xdr:col>
      <xdr:colOff>38100</xdr:colOff>
      <xdr:row>108</xdr:row>
      <xdr:rowOff>10413</xdr:rowOff>
    </xdr:to>
    <xdr:sp macro="" textlink="">
      <xdr:nvSpPr>
        <xdr:cNvPr id="736" name="フローチャート: 判断 735">
          <a:extLst>
            <a:ext uri="{FF2B5EF4-FFF2-40B4-BE49-F238E27FC236}">
              <a16:creationId xmlns:a16="http://schemas.microsoft.com/office/drawing/2014/main" id="{00000000-0008-0000-0100-0000E0020000}"/>
            </a:ext>
          </a:extLst>
        </xdr:cNvPr>
        <xdr:cNvSpPr/>
      </xdr:nvSpPr>
      <xdr:spPr>
        <a:xfrm>
          <a:off x="18735040" y="180177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142748</xdr:rowOff>
    </xdr:from>
    <xdr:to>
      <xdr:col>107</xdr:col>
      <xdr:colOff>101600</xdr:colOff>
      <xdr:row>108</xdr:row>
      <xdr:rowOff>72898</xdr:rowOff>
    </xdr:to>
    <xdr:sp macro="" textlink="">
      <xdr:nvSpPr>
        <xdr:cNvPr id="737" name="フローチャート: 判断 736">
          <a:extLst>
            <a:ext uri="{FF2B5EF4-FFF2-40B4-BE49-F238E27FC236}">
              <a16:creationId xmlns:a16="http://schemas.microsoft.com/office/drawing/2014/main" id="{00000000-0008-0000-0100-0000E1020000}"/>
            </a:ext>
          </a:extLst>
        </xdr:cNvPr>
        <xdr:cNvSpPr/>
      </xdr:nvSpPr>
      <xdr:spPr>
        <a:xfrm>
          <a:off x="17937480" y="18080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144272</xdr:rowOff>
    </xdr:from>
    <xdr:to>
      <xdr:col>102</xdr:col>
      <xdr:colOff>165100</xdr:colOff>
      <xdr:row>108</xdr:row>
      <xdr:rowOff>74422</xdr:rowOff>
    </xdr:to>
    <xdr:sp macro="" textlink="">
      <xdr:nvSpPr>
        <xdr:cNvPr id="738" name="フローチャート: 判断 737">
          <a:extLst>
            <a:ext uri="{FF2B5EF4-FFF2-40B4-BE49-F238E27FC236}">
              <a16:creationId xmlns:a16="http://schemas.microsoft.com/office/drawing/2014/main" id="{00000000-0008-0000-0100-0000E2020000}"/>
            </a:ext>
          </a:extLst>
        </xdr:cNvPr>
        <xdr:cNvSpPr/>
      </xdr:nvSpPr>
      <xdr:spPr>
        <a:xfrm>
          <a:off x="17162780" y="180817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148844</xdr:rowOff>
    </xdr:from>
    <xdr:to>
      <xdr:col>98</xdr:col>
      <xdr:colOff>38100</xdr:colOff>
      <xdr:row>108</xdr:row>
      <xdr:rowOff>78994</xdr:rowOff>
    </xdr:to>
    <xdr:sp macro="" textlink="">
      <xdr:nvSpPr>
        <xdr:cNvPr id="739" name="フローチャート: 判断 738">
          <a:extLst>
            <a:ext uri="{FF2B5EF4-FFF2-40B4-BE49-F238E27FC236}">
              <a16:creationId xmlns:a16="http://schemas.microsoft.com/office/drawing/2014/main" id="{00000000-0008-0000-0100-0000E3020000}"/>
            </a:ext>
          </a:extLst>
        </xdr:cNvPr>
        <xdr:cNvSpPr/>
      </xdr:nvSpPr>
      <xdr:spPr>
        <a:xfrm>
          <a:off x="16388080" y="180863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55118</xdr:rowOff>
    </xdr:from>
    <xdr:to>
      <xdr:col>116</xdr:col>
      <xdr:colOff>114300</xdr:colOff>
      <xdr:row>107</xdr:row>
      <xdr:rowOff>156718</xdr:rowOff>
    </xdr:to>
    <xdr:sp macro="" textlink="">
      <xdr:nvSpPr>
        <xdr:cNvPr id="745" name="楕円 744">
          <a:extLst>
            <a:ext uri="{FF2B5EF4-FFF2-40B4-BE49-F238E27FC236}">
              <a16:creationId xmlns:a16="http://schemas.microsoft.com/office/drawing/2014/main" id="{00000000-0008-0000-0100-0000E9020000}"/>
            </a:ext>
          </a:extLst>
        </xdr:cNvPr>
        <xdr:cNvSpPr/>
      </xdr:nvSpPr>
      <xdr:spPr>
        <a:xfrm>
          <a:off x="19458940" y="1799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77995</xdr:rowOff>
    </xdr:from>
    <xdr:ext cx="469744" cy="259045"/>
    <xdr:sp macro="" textlink="">
      <xdr:nvSpPr>
        <xdr:cNvPr id="746" name="【公民館】&#10;一人当たり面積該当値テキスト">
          <a:extLst>
            <a:ext uri="{FF2B5EF4-FFF2-40B4-BE49-F238E27FC236}">
              <a16:creationId xmlns:a16="http://schemas.microsoft.com/office/drawing/2014/main" id="{00000000-0008-0000-0100-0000EA020000}"/>
            </a:ext>
          </a:extLst>
        </xdr:cNvPr>
        <xdr:cNvSpPr txBox="1"/>
      </xdr:nvSpPr>
      <xdr:spPr>
        <a:xfrm>
          <a:off x="19547840" y="1784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58547</xdr:rowOff>
    </xdr:from>
    <xdr:to>
      <xdr:col>112</xdr:col>
      <xdr:colOff>38100</xdr:colOff>
      <xdr:row>107</xdr:row>
      <xdr:rowOff>160147</xdr:rowOff>
    </xdr:to>
    <xdr:sp macro="" textlink="">
      <xdr:nvSpPr>
        <xdr:cNvPr id="747" name="楕円 746">
          <a:extLst>
            <a:ext uri="{FF2B5EF4-FFF2-40B4-BE49-F238E27FC236}">
              <a16:creationId xmlns:a16="http://schemas.microsoft.com/office/drawing/2014/main" id="{00000000-0008-0000-0100-0000EB020000}"/>
            </a:ext>
          </a:extLst>
        </xdr:cNvPr>
        <xdr:cNvSpPr/>
      </xdr:nvSpPr>
      <xdr:spPr>
        <a:xfrm>
          <a:off x="18735040" y="179960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105918</xdr:rowOff>
    </xdr:from>
    <xdr:to>
      <xdr:col>116</xdr:col>
      <xdr:colOff>63500</xdr:colOff>
      <xdr:row>107</xdr:row>
      <xdr:rowOff>109347</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flipV="1">
          <a:off x="18778220" y="18043398"/>
          <a:ext cx="73152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61976</xdr:rowOff>
    </xdr:from>
    <xdr:to>
      <xdr:col>107</xdr:col>
      <xdr:colOff>101600</xdr:colOff>
      <xdr:row>107</xdr:row>
      <xdr:rowOff>163576</xdr:rowOff>
    </xdr:to>
    <xdr:sp macro="" textlink="">
      <xdr:nvSpPr>
        <xdr:cNvPr id="749" name="楕円 748">
          <a:extLst>
            <a:ext uri="{FF2B5EF4-FFF2-40B4-BE49-F238E27FC236}">
              <a16:creationId xmlns:a16="http://schemas.microsoft.com/office/drawing/2014/main" id="{00000000-0008-0000-0100-0000ED020000}"/>
            </a:ext>
          </a:extLst>
        </xdr:cNvPr>
        <xdr:cNvSpPr/>
      </xdr:nvSpPr>
      <xdr:spPr>
        <a:xfrm>
          <a:off x="17937480" y="1799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109347</xdr:rowOff>
    </xdr:from>
    <xdr:to>
      <xdr:col>111</xdr:col>
      <xdr:colOff>177800</xdr:colOff>
      <xdr:row>107</xdr:row>
      <xdr:rowOff>112776</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flipV="1">
          <a:off x="17988280" y="18046827"/>
          <a:ext cx="78994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66548</xdr:rowOff>
    </xdr:from>
    <xdr:to>
      <xdr:col>102</xdr:col>
      <xdr:colOff>165100</xdr:colOff>
      <xdr:row>107</xdr:row>
      <xdr:rowOff>168148</xdr:rowOff>
    </xdr:to>
    <xdr:sp macro="" textlink="">
      <xdr:nvSpPr>
        <xdr:cNvPr id="751" name="楕円 750">
          <a:extLst>
            <a:ext uri="{FF2B5EF4-FFF2-40B4-BE49-F238E27FC236}">
              <a16:creationId xmlns:a16="http://schemas.microsoft.com/office/drawing/2014/main" id="{00000000-0008-0000-0100-0000EF020000}"/>
            </a:ext>
          </a:extLst>
        </xdr:cNvPr>
        <xdr:cNvSpPr/>
      </xdr:nvSpPr>
      <xdr:spPr>
        <a:xfrm>
          <a:off x="17162780" y="180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112776</xdr:rowOff>
    </xdr:from>
    <xdr:to>
      <xdr:col>107</xdr:col>
      <xdr:colOff>50800</xdr:colOff>
      <xdr:row>107</xdr:row>
      <xdr:rowOff>117348</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flipV="1">
          <a:off x="17213580" y="18050256"/>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87503</xdr:rowOff>
    </xdr:from>
    <xdr:to>
      <xdr:col>98</xdr:col>
      <xdr:colOff>38100</xdr:colOff>
      <xdr:row>108</xdr:row>
      <xdr:rowOff>17653</xdr:rowOff>
    </xdr:to>
    <xdr:sp macro="" textlink="">
      <xdr:nvSpPr>
        <xdr:cNvPr id="753" name="楕円 752">
          <a:extLst>
            <a:ext uri="{FF2B5EF4-FFF2-40B4-BE49-F238E27FC236}">
              <a16:creationId xmlns:a16="http://schemas.microsoft.com/office/drawing/2014/main" id="{00000000-0008-0000-0100-0000F1020000}"/>
            </a:ext>
          </a:extLst>
        </xdr:cNvPr>
        <xdr:cNvSpPr/>
      </xdr:nvSpPr>
      <xdr:spPr>
        <a:xfrm>
          <a:off x="16388080" y="180249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117348</xdr:rowOff>
    </xdr:from>
    <xdr:to>
      <xdr:col>102</xdr:col>
      <xdr:colOff>114300</xdr:colOff>
      <xdr:row>107</xdr:row>
      <xdr:rowOff>138303</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flipV="1">
          <a:off x="16431260" y="18054828"/>
          <a:ext cx="7823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1540</xdr:rowOff>
    </xdr:from>
    <xdr:ext cx="469744" cy="259045"/>
    <xdr:sp macro="" textlink="">
      <xdr:nvSpPr>
        <xdr:cNvPr id="755" name="n_1aveValue【公民館】&#10;一人当たり面積">
          <a:extLst>
            <a:ext uri="{FF2B5EF4-FFF2-40B4-BE49-F238E27FC236}">
              <a16:creationId xmlns:a16="http://schemas.microsoft.com/office/drawing/2014/main" id="{00000000-0008-0000-0100-0000F3020000}"/>
            </a:ext>
          </a:extLst>
        </xdr:cNvPr>
        <xdr:cNvSpPr txBox="1"/>
      </xdr:nvSpPr>
      <xdr:spPr>
        <a:xfrm>
          <a:off x="18561127" y="1810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64025</xdr:rowOff>
    </xdr:from>
    <xdr:ext cx="469744" cy="259045"/>
    <xdr:sp macro="" textlink="">
      <xdr:nvSpPr>
        <xdr:cNvPr id="756" name="n_2aveValue【公民館】&#10;一人当たり面積">
          <a:extLst>
            <a:ext uri="{FF2B5EF4-FFF2-40B4-BE49-F238E27FC236}">
              <a16:creationId xmlns:a16="http://schemas.microsoft.com/office/drawing/2014/main" id="{00000000-0008-0000-0100-0000F4020000}"/>
            </a:ext>
          </a:extLst>
        </xdr:cNvPr>
        <xdr:cNvSpPr txBox="1"/>
      </xdr:nvSpPr>
      <xdr:spPr>
        <a:xfrm>
          <a:off x="17776267" y="1816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65549</xdr:rowOff>
    </xdr:from>
    <xdr:ext cx="469744" cy="259045"/>
    <xdr:sp macro="" textlink="">
      <xdr:nvSpPr>
        <xdr:cNvPr id="757" name="n_3aveValue【公民館】&#10;一人当たり面積">
          <a:extLst>
            <a:ext uri="{FF2B5EF4-FFF2-40B4-BE49-F238E27FC236}">
              <a16:creationId xmlns:a16="http://schemas.microsoft.com/office/drawing/2014/main" id="{00000000-0008-0000-0100-0000F5020000}"/>
            </a:ext>
          </a:extLst>
        </xdr:cNvPr>
        <xdr:cNvSpPr txBox="1"/>
      </xdr:nvSpPr>
      <xdr:spPr>
        <a:xfrm>
          <a:off x="17001567" y="1817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70121</xdr:rowOff>
    </xdr:from>
    <xdr:ext cx="469744" cy="259045"/>
    <xdr:sp macro="" textlink="">
      <xdr:nvSpPr>
        <xdr:cNvPr id="758" name="n_4aveValue【公民館】&#10;一人当たり面積">
          <a:extLst>
            <a:ext uri="{FF2B5EF4-FFF2-40B4-BE49-F238E27FC236}">
              <a16:creationId xmlns:a16="http://schemas.microsoft.com/office/drawing/2014/main" id="{00000000-0008-0000-0100-0000F6020000}"/>
            </a:ext>
          </a:extLst>
        </xdr:cNvPr>
        <xdr:cNvSpPr txBox="1"/>
      </xdr:nvSpPr>
      <xdr:spPr>
        <a:xfrm>
          <a:off x="16226867" y="1817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5224</xdr:rowOff>
    </xdr:from>
    <xdr:ext cx="469744" cy="259045"/>
    <xdr:sp macro="" textlink="">
      <xdr:nvSpPr>
        <xdr:cNvPr id="759" name="n_1mainValue【公民館】&#10;一人当たり面積">
          <a:extLst>
            <a:ext uri="{FF2B5EF4-FFF2-40B4-BE49-F238E27FC236}">
              <a16:creationId xmlns:a16="http://schemas.microsoft.com/office/drawing/2014/main" id="{00000000-0008-0000-0100-0000F7020000}"/>
            </a:ext>
          </a:extLst>
        </xdr:cNvPr>
        <xdr:cNvSpPr txBox="1"/>
      </xdr:nvSpPr>
      <xdr:spPr>
        <a:xfrm>
          <a:off x="18561127" y="1777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8653</xdr:rowOff>
    </xdr:from>
    <xdr:ext cx="469744" cy="259045"/>
    <xdr:sp macro="" textlink="">
      <xdr:nvSpPr>
        <xdr:cNvPr id="760" name="n_2mainValue【公民館】&#10;一人当たり面積">
          <a:extLst>
            <a:ext uri="{FF2B5EF4-FFF2-40B4-BE49-F238E27FC236}">
              <a16:creationId xmlns:a16="http://schemas.microsoft.com/office/drawing/2014/main" id="{00000000-0008-0000-0100-0000F8020000}"/>
            </a:ext>
          </a:extLst>
        </xdr:cNvPr>
        <xdr:cNvSpPr txBox="1"/>
      </xdr:nvSpPr>
      <xdr:spPr>
        <a:xfrm>
          <a:off x="17776267" y="1777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13225</xdr:rowOff>
    </xdr:from>
    <xdr:ext cx="469744" cy="259045"/>
    <xdr:sp macro="" textlink="">
      <xdr:nvSpPr>
        <xdr:cNvPr id="761" name="n_3mainValue【公民館】&#10;一人当たり面積">
          <a:extLst>
            <a:ext uri="{FF2B5EF4-FFF2-40B4-BE49-F238E27FC236}">
              <a16:creationId xmlns:a16="http://schemas.microsoft.com/office/drawing/2014/main" id="{00000000-0008-0000-0100-0000F9020000}"/>
            </a:ext>
          </a:extLst>
        </xdr:cNvPr>
        <xdr:cNvSpPr txBox="1"/>
      </xdr:nvSpPr>
      <xdr:spPr>
        <a:xfrm>
          <a:off x="17001567" y="1778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34180</xdr:rowOff>
    </xdr:from>
    <xdr:ext cx="469744" cy="259045"/>
    <xdr:sp macro="" textlink="">
      <xdr:nvSpPr>
        <xdr:cNvPr id="762" name="n_4mainValue【公民館】&#10;一人当たり面積">
          <a:extLst>
            <a:ext uri="{FF2B5EF4-FFF2-40B4-BE49-F238E27FC236}">
              <a16:creationId xmlns:a16="http://schemas.microsoft.com/office/drawing/2014/main" id="{00000000-0008-0000-0100-0000FA020000}"/>
            </a:ext>
          </a:extLst>
        </xdr:cNvPr>
        <xdr:cNvSpPr txBox="1"/>
      </xdr:nvSpPr>
      <xdr:spPr>
        <a:xfrm>
          <a:off x="16226867" y="1780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a:extLst>
            <a:ext uri="{FF2B5EF4-FFF2-40B4-BE49-F238E27FC236}">
              <a16:creationId xmlns:a16="http://schemas.microsoft.com/office/drawing/2014/main" id="{00000000-0008-0000-0100-0000FB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a:extLst>
            <a:ext uri="{FF2B5EF4-FFF2-40B4-BE49-F238E27FC236}">
              <a16:creationId xmlns:a16="http://schemas.microsoft.com/office/drawing/2014/main" id="{00000000-0008-0000-0100-0000FC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類似団体と比較して有形固定資産減価償却率が大幅に上回っている施設類型は公営住宅で、大幅に下回っている施設類型は学校施設である。公営住宅においては、令和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年度和仁団地の外壁屋根改修工事が実施されたことから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latin typeface="ＭＳ Ｐゴシック" panose="020B0600070205080204" pitchFamily="50" charset="-128"/>
              <a:ea typeface="ＭＳ Ｐゴシック" panose="020B0600070205080204" pitchFamily="50" charset="-128"/>
            </a:rPr>
            <a:t>学校施設においては、旧神尾小学校と旧菊水南小学校の売却により有形固定資産減価償却率が減少した。また、一人当たりの面積においては、認定こども園・幼稚園・保育所が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神尾保育園の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施設のみのため</a:t>
          </a:r>
          <a:r>
            <a:rPr kumimoji="1" lang="ja-JP" altLang="en-US" sz="1300">
              <a:latin typeface="ＭＳ Ｐゴシック" panose="020B0600070205080204" pitchFamily="50" charset="-128"/>
              <a:ea typeface="ＭＳ Ｐゴシック" panose="020B0600070205080204" pitchFamily="50" charset="-128"/>
            </a:rPr>
            <a:t>類似団体と比較して大幅に下回っている。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9,541
9,487
98.78
10,046,031
8,705,425
1,255,460
4,554,720
7,880,051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086225" y="935899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124960" y="91380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020820" y="93589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124960" y="103153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036060" y="103368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312160" y="102797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514600" y="103140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52070</xdr:rowOff>
    </xdr:from>
    <xdr:to>
      <xdr:col>10</xdr:col>
      <xdr:colOff>165100</xdr:colOff>
      <xdr:row>61</xdr:row>
      <xdr:rowOff>153670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7399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125549</xdr:rowOff>
    </xdr:from>
    <xdr:to>
      <xdr:col>6</xdr:col>
      <xdr:colOff>38100</xdr:colOff>
      <xdr:row>62</xdr:row>
      <xdr:rowOff>55699</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965200" y="103515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03606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78212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124960" y="996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4717</xdr:rowOff>
    </xdr:from>
    <xdr:to>
      <xdr:col>20</xdr:col>
      <xdr:colOff>38100</xdr:colOff>
      <xdr:row>60</xdr:row>
      <xdr:rowOff>106317</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312160" y="100631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55517</xdr:rowOff>
    </xdr:from>
    <xdr:to>
      <xdr:col>24</xdr:col>
      <xdr:colOff>63500</xdr:colOff>
      <xdr:row>60</xdr:row>
      <xdr:rowOff>106135</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355340" y="10113917"/>
          <a:ext cx="73152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145143</xdr:rowOff>
    </xdr:from>
    <xdr:to>
      <xdr:col>15</xdr:col>
      <xdr:colOff>101600</xdr:colOff>
      <xdr:row>60</xdr:row>
      <xdr:rowOff>75293</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514600" y="100359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24493</xdr:rowOff>
    </xdr:from>
    <xdr:to>
      <xdr:col>19</xdr:col>
      <xdr:colOff>177800</xdr:colOff>
      <xdr:row>60</xdr:row>
      <xdr:rowOff>55517</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565400" y="10082893"/>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112485</xdr:rowOff>
    </xdr:from>
    <xdr:to>
      <xdr:col>10</xdr:col>
      <xdr:colOff>165100</xdr:colOff>
      <xdr:row>60</xdr:row>
      <xdr:rowOff>42635</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739900" y="10003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163285</xdr:rowOff>
    </xdr:from>
    <xdr:to>
      <xdr:col>15</xdr:col>
      <xdr:colOff>50800</xdr:colOff>
      <xdr:row>60</xdr:row>
      <xdr:rowOff>24493</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1790700" y="10054045"/>
          <a:ext cx="77470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60234</xdr:rowOff>
    </xdr:from>
    <xdr:to>
      <xdr:col>6</xdr:col>
      <xdr:colOff>38100</xdr:colOff>
      <xdr:row>59</xdr:row>
      <xdr:rowOff>161834</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965200" y="99509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111034</xdr:rowOff>
    </xdr:from>
    <xdr:to>
      <xdr:col>10</xdr:col>
      <xdr:colOff>114300</xdr:colOff>
      <xdr:row>59</xdr:row>
      <xdr:rowOff>163285</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008380" y="10001794"/>
          <a:ext cx="78232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146430</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170564" y="10372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385704" y="10402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144797</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61100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46826</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836304" y="10440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122844</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170564"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91820</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385704" y="981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59162</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611004" y="978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6911</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836304" y="973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0000000-0008-0000-0200-000084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9219565" y="9186454"/>
          <a:ext cx="0" cy="1541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a:extLst>
            <a:ext uri="{FF2B5EF4-FFF2-40B4-BE49-F238E27FC236}">
              <a16:creationId xmlns:a16="http://schemas.microsoft.com/office/drawing/2014/main" id="{00000000-0008-0000-0200-000086000000}"/>
            </a:ext>
          </a:extLst>
        </xdr:cNvPr>
        <xdr:cNvSpPr txBox="1"/>
      </xdr:nvSpPr>
      <xdr:spPr>
        <a:xfrm>
          <a:off x="9258300" y="1073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9154160" y="107284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a:extLst>
            <a:ext uri="{FF2B5EF4-FFF2-40B4-BE49-F238E27FC236}">
              <a16:creationId xmlns:a16="http://schemas.microsoft.com/office/drawing/2014/main" id="{00000000-0008-0000-0200-000088000000}"/>
            </a:ext>
          </a:extLst>
        </xdr:cNvPr>
        <xdr:cNvSpPr txBox="1"/>
      </xdr:nvSpPr>
      <xdr:spPr>
        <a:xfrm>
          <a:off x="9258300" y="896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9154160" y="9186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138" name="【体育館・プール】&#10;一人当たり面積平均値テキスト">
          <a:extLst>
            <a:ext uri="{FF2B5EF4-FFF2-40B4-BE49-F238E27FC236}">
              <a16:creationId xmlns:a16="http://schemas.microsoft.com/office/drawing/2014/main" id="{00000000-0008-0000-0200-00008A000000}"/>
            </a:ext>
          </a:extLst>
        </xdr:cNvPr>
        <xdr:cNvSpPr txBox="1"/>
      </xdr:nvSpPr>
      <xdr:spPr>
        <a:xfrm>
          <a:off x="9258300" y="101427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9192260" y="101643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135890</xdr:rowOff>
    </xdr:from>
    <xdr:to>
      <xdr:col>50</xdr:col>
      <xdr:colOff>165100</xdr:colOff>
      <xdr:row>60</xdr:row>
      <xdr:rowOff>66040</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8445500" y="1002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132080</xdr:rowOff>
    </xdr:from>
    <xdr:to>
      <xdr:col>46</xdr:col>
      <xdr:colOff>38100</xdr:colOff>
      <xdr:row>61</xdr:row>
      <xdr:rowOff>62230</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7670800" y="10190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29210</xdr:rowOff>
    </xdr:from>
    <xdr:to>
      <xdr:col>41</xdr:col>
      <xdr:colOff>101600</xdr:colOff>
      <xdr:row>61</xdr:row>
      <xdr:rowOff>130810</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687324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74930</xdr:rowOff>
    </xdr:from>
    <xdr:to>
      <xdr:col>36</xdr:col>
      <xdr:colOff>165100</xdr:colOff>
      <xdr:row>62</xdr:row>
      <xdr:rowOff>5080</xdr:rowOff>
    </xdr:to>
    <xdr:sp macro="" textlink="">
      <xdr:nvSpPr>
        <xdr:cNvPr id="143" name="フローチャート: 判断 142">
          <a:extLst>
            <a:ext uri="{FF2B5EF4-FFF2-40B4-BE49-F238E27FC236}">
              <a16:creationId xmlns:a16="http://schemas.microsoft.com/office/drawing/2014/main" id="{00000000-0008-0000-0200-00008F000000}"/>
            </a:ext>
          </a:extLst>
        </xdr:cNvPr>
        <xdr:cNvSpPr/>
      </xdr:nvSpPr>
      <xdr:spPr>
        <a:xfrm>
          <a:off x="6098540" y="1030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22134</xdr:rowOff>
    </xdr:from>
    <xdr:to>
      <xdr:col>55</xdr:col>
      <xdr:colOff>50800</xdr:colOff>
      <xdr:row>60</xdr:row>
      <xdr:rowOff>123734</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9192260" y="100805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45011</xdr:rowOff>
    </xdr:from>
    <xdr:ext cx="469744" cy="259045"/>
    <xdr:sp macro="" textlink="">
      <xdr:nvSpPr>
        <xdr:cNvPr id="150" name="【体育館・プール】&#10;一人当たり面積該当値テキスト">
          <a:extLst>
            <a:ext uri="{FF2B5EF4-FFF2-40B4-BE49-F238E27FC236}">
              <a16:creationId xmlns:a16="http://schemas.microsoft.com/office/drawing/2014/main" id="{00000000-0008-0000-0200-000096000000}"/>
            </a:ext>
          </a:extLst>
        </xdr:cNvPr>
        <xdr:cNvSpPr txBox="1"/>
      </xdr:nvSpPr>
      <xdr:spPr>
        <a:xfrm>
          <a:off x="9258300" y="993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80373</xdr:rowOff>
    </xdr:from>
    <xdr:to>
      <xdr:col>50</xdr:col>
      <xdr:colOff>165100</xdr:colOff>
      <xdr:row>60</xdr:row>
      <xdr:rowOff>10523</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8445500" y="99711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131173</xdr:rowOff>
    </xdr:from>
    <xdr:to>
      <xdr:col>55</xdr:col>
      <xdr:colOff>0</xdr:colOff>
      <xdr:row>60</xdr:row>
      <xdr:rowOff>72934</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8496300" y="10021933"/>
          <a:ext cx="7239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93435</xdr:rowOff>
    </xdr:from>
    <xdr:to>
      <xdr:col>46</xdr:col>
      <xdr:colOff>38100</xdr:colOff>
      <xdr:row>60</xdr:row>
      <xdr:rowOff>23585</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7670800" y="99841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131173</xdr:rowOff>
    </xdr:from>
    <xdr:to>
      <xdr:col>50</xdr:col>
      <xdr:colOff>114300</xdr:colOff>
      <xdr:row>59</xdr:row>
      <xdr:rowOff>144235</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7713980" y="10021933"/>
          <a:ext cx="78232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113030</xdr:rowOff>
    </xdr:from>
    <xdr:to>
      <xdr:col>41</xdr:col>
      <xdr:colOff>101600</xdr:colOff>
      <xdr:row>60</xdr:row>
      <xdr:rowOff>43180</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6873240" y="10003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144235</xdr:rowOff>
    </xdr:from>
    <xdr:to>
      <xdr:col>45</xdr:col>
      <xdr:colOff>177800</xdr:colOff>
      <xdr:row>59</xdr:row>
      <xdr:rowOff>163830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6924040" y="10034995"/>
          <a:ext cx="78994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47716</xdr:rowOff>
    </xdr:from>
    <xdr:to>
      <xdr:col>36</xdr:col>
      <xdr:colOff>165100</xdr:colOff>
      <xdr:row>59</xdr:row>
      <xdr:rowOff>149316</xdr:rowOff>
    </xdr:to>
    <xdr:sp macro="" textlink="">
      <xdr:nvSpPr>
        <xdr:cNvPr id="157" name="楕円 156">
          <a:extLst>
            <a:ext uri="{FF2B5EF4-FFF2-40B4-BE49-F238E27FC236}">
              <a16:creationId xmlns:a16="http://schemas.microsoft.com/office/drawing/2014/main" id="{00000000-0008-0000-0200-00009D000000}"/>
            </a:ext>
          </a:extLst>
        </xdr:cNvPr>
        <xdr:cNvSpPr/>
      </xdr:nvSpPr>
      <xdr:spPr>
        <a:xfrm>
          <a:off x="6098540" y="993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98516</xdr:rowOff>
    </xdr:from>
    <xdr:to>
      <xdr:col>41</xdr:col>
      <xdr:colOff>50800</xdr:colOff>
      <xdr:row>59</xdr:row>
      <xdr:rowOff>163830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149340" y="9989276"/>
          <a:ext cx="7747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57167</xdr:rowOff>
    </xdr:from>
    <xdr:ext cx="469744" cy="259045"/>
    <xdr:sp macro="" textlink="">
      <xdr:nvSpPr>
        <xdr:cNvPr id="159" name="n_1aveValue【体育館・プール】&#10;一人当たり面積">
          <a:extLst>
            <a:ext uri="{FF2B5EF4-FFF2-40B4-BE49-F238E27FC236}">
              <a16:creationId xmlns:a16="http://schemas.microsoft.com/office/drawing/2014/main" id="{00000000-0008-0000-0200-00009F000000}"/>
            </a:ext>
          </a:extLst>
        </xdr:cNvPr>
        <xdr:cNvSpPr txBox="1"/>
      </xdr:nvSpPr>
      <xdr:spPr>
        <a:xfrm>
          <a:off x="8271587" y="1011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53357</xdr:rowOff>
    </xdr:from>
    <xdr:ext cx="469744" cy="259045"/>
    <xdr:sp macro="" textlink="">
      <xdr:nvSpPr>
        <xdr:cNvPr id="160" name="n_2aveValue【体育館・プール】&#10;一人当たり面積">
          <a:extLst>
            <a:ext uri="{FF2B5EF4-FFF2-40B4-BE49-F238E27FC236}">
              <a16:creationId xmlns:a16="http://schemas.microsoft.com/office/drawing/2014/main" id="{00000000-0008-0000-0200-0000A0000000}"/>
            </a:ext>
          </a:extLst>
        </xdr:cNvPr>
        <xdr:cNvSpPr txBox="1"/>
      </xdr:nvSpPr>
      <xdr:spPr>
        <a:xfrm>
          <a:off x="7509587" y="1027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121937</xdr:rowOff>
    </xdr:from>
    <xdr:ext cx="469744" cy="259045"/>
    <xdr:sp macro="" textlink="">
      <xdr:nvSpPr>
        <xdr:cNvPr id="161" name="n_3aveValue【体育館・プール】&#10;一人当たり面積">
          <a:extLst>
            <a:ext uri="{FF2B5EF4-FFF2-40B4-BE49-F238E27FC236}">
              <a16:creationId xmlns:a16="http://schemas.microsoft.com/office/drawing/2014/main" id="{00000000-0008-0000-0200-0000A1000000}"/>
            </a:ext>
          </a:extLst>
        </xdr:cNvPr>
        <xdr:cNvSpPr txBox="1"/>
      </xdr:nvSpPr>
      <xdr:spPr>
        <a:xfrm>
          <a:off x="6712027" y="103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167657</xdr:rowOff>
    </xdr:from>
    <xdr:ext cx="469744" cy="259045"/>
    <xdr:sp macro="" textlink="">
      <xdr:nvSpPr>
        <xdr:cNvPr id="162" name="n_4aveValue【体育館・プール】&#10;一人当たり面積">
          <a:extLst>
            <a:ext uri="{FF2B5EF4-FFF2-40B4-BE49-F238E27FC236}">
              <a16:creationId xmlns:a16="http://schemas.microsoft.com/office/drawing/2014/main" id="{00000000-0008-0000-0200-0000A2000000}"/>
            </a:ext>
          </a:extLst>
        </xdr:cNvPr>
        <xdr:cNvSpPr txBox="1"/>
      </xdr:nvSpPr>
      <xdr:spPr>
        <a:xfrm>
          <a:off x="593732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27050</xdr:rowOff>
    </xdr:from>
    <xdr:ext cx="469744" cy="259045"/>
    <xdr:sp macro="" textlink="">
      <xdr:nvSpPr>
        <xdr:cNvPr id="163" name="n_1mainValue【体育館・プール】&#10;一人当たり面積">
          <a:extLst>
            <a:ext uri="{FF2B5EF4-FFF2-40B4-BE49-F238E27FC236}">
              <a16:creationId xmlns:a16="http://schemas.microsoft.com/office/drawing/2014/main" id="{00000000-0008-0000-0200-0000A3000000}"/>
            </a:ext>
          </a:extLst>
        </xdr:cNvPr>
        <xdr:cNvSpPr txBox="1"/>
      </xdr:nvSpPr>
      <xdr:spPr>
        <a:xfrm>
          <a:off x="8271587" y="975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40112</xdr:rowOff>
    </xdr:from>
    <xdr:ext cx="469744" cy="259045"/>
    <xdr:sp macro="" textlink="">
      <xdr:nvSpPr>
        <xdr:cNvPr id="164" name="n_2mainValue【体育館・プール】&#10;一人当たり面積">
          <a:extLst>
            <a:ext uri="{FF2B5EF4-FFF2-40B4-BE49-F238E27FC236}">
              <a16:creationId xmlns:a16="http://schemas.microsoft.com/office/drawing/2014/main" id="{00000000-0008-0000-0200-0000A4000000}"/>
            </a:ext>
          </a:extLst>
        </xdr:cNvPr>
        <xdr:cNvSpPr txBox="1"/>
      </xdr:nvSpPr>
      <xdr:spPr>
        <a:xfrm>
          <a:off x="7509587" y="976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59707</xdr:rowOff>
    </xdr:from>
    <xdr:ext cx="469744" cy="259045"/>
    <xdr:sp macro="" textlink="">
      <xdr:nvSpPr>
        <xdr:cNvPr id="165" name="n_3mainValue【体育館・プール】&#10;一人当たり面積">
          <a:extLst>
            <a:ext uri="{FF2B5EF4-FFF2-40B4-BE49-F238E27FC236}">
              <a16:creationId xmlns:a16="http://schemas.microsoft.com/office/drawing/2014/main" id="{00000000-0008-0000-0200-0000A5000000}"/>
            </a:ext>
          </a:extLst>
        </xdr:cNvPr>
        <xdr:cNvSpPr txBox="1"/>
      </xdr:nvSpPr>
      <xdr:spPr>
        <a:xfrm>
          <a:off x="67120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165843</xdr:rowOff>
    </xdr:from>
    <xdr:ext cx="469744" cy="259045"/>
    <xdr:sp macro="" textlink="">
      <xdr:nvSpPr>
        <xdr:cNvPr id="166" name="n_4mainValue【体育館・プール】&#10;一人当たり面積">
          <a:extLst>
            <a:ext uri="{FF2B5EF4-FFF2-40B4-BE49-F238E27FC236}">
              <a16:creationId xmlns:a16="http://schemas.microsoft.com/office/drawing/2014/main" id="{00000000-0008-0000-0200-0000A6000000}"/>
            </a:ext>
          </a:extLst>
        </xdr:cNvPr>
        <xdr:cNvSpPr txBox="1"/>
      </xdr:nvSpPr>
      <xdr:spPr>
        <a:xfrm>
          <a:off x="5937327" y="972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00000000-0008-0000-0200-0000BE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4086225" y="131140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00000000-0008-0000-0200-0000C0000000}"/>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00000000-0008-0000-0200-0000C2000000}"/>
            </a:ext>
          </a:extLst>
        </xdr:cNvPr>
        <xdr:cNvSpPr txBox="1"/>
      </xdr:nvSpPr>
      <xdr:spPr>
        <a:xfrm>
          <a:off x="4124960" y="1289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402082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00000000-0008-0000-0200-0000C4000000}"/>
            </a:ext>
          </a:extLst>
        </xdr:cNvPr>
        <xdr:cNvSpPr txBox="1"/>
      </xdr:nvSpPr>
      <xdr:spPr>
        <a:xfrm>
          <a:off x="4124960" y="136550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4036060" y="1367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3312160" y="136290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2514600" y="1379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73990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120650</xdr:rowOff>
    </xdr:from>
    <xdr:to>
      <xdr:col>6</xdr:col>
      <xdr:colOff>38100</xdr:colOff>
      <xdr:row>82</xdr:row>
      <xdr:rowOff>50800</xdr:rowOff>
    </xdr:to>
    <xdr:sp macro="" textlink="">
      <xdr:nvSpPr>
        <xdr:cNvPr id="201" name="フローチャート: 判断 200">
          <a:extLst>
            <a:ext uri="{FF2B5EF4-FFF2-40B4-BE49-F238E27FC236}">
              <a16:creationId xmlns:a16="http://schemas.microsoft.com/office/drawing/2014/main" id="{00000000-0008-0000-0200-0000C9000000}"/>
            </a:ext>
          </a:extLst>
        </xdr:cNvPr>
        <xdr:cNvSpPr/>
      </xdr:nvSpPr>
      <xdr:spPr>
        <a:xfrm>
          <a:off x="965200" y="136994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403606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67327</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00000000-0008-0000-0200-0000D0000000}"/>
            </a:ext>
          </a:extLst>
        </xdr:cNvPr>
        <xdr:cNvSpPr txBox="1"/>
      </xdr:nvSpPr>
      <xdr:spPr>
        <a:xfrm>
          <a:off x="4124960"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xdr:rowOff>
    </xdr:from>
    <xdr:to>
      <xdr:col>20</xdr:col>
      <xdr:colOff>38100</xdr:colOff>
      <xdr:row>81</xdr:row>
      <xdr:rowOff>106045</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3312160" y="135832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55245</xdr:rowOff>
    </xdr:from>
    <xdr:to>
      <xdr:col>24</xdr:col>
      <xdr:colOff>63500</xdr:colOff>
      <xdr:row>81</xdr:row>
      <xdr:rowOff>95250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3355340" y="13634085"/>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48261</xdr:rowOff>
    </xdr:from>
    <xdr:to>
      <xdr:col>15</xdr:col>
      <xdr:colOff>101600</xdr:colOff>
      <xdr:row>81</xdr:row>
      <xdr:rowOff>149861</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2514600" y="136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55245</xdr:rowOff>
    </xdr:from>
    <xdr:to>
      <xdr:col>19</xdr:col>
      <xdr:colOff>177800</xdr:colOff>
      <xdr:row>81</xdr:row>
      <xdr:rowOff>99061</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flipV="1">
          <a:off x="2565400" y="13634085"/>
          <a:ext cx="78994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1739900" y="1358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60961</xdr:rowOff>
    </xdr:from>
    <xdr:to>
      <xdr:col>15</xdr:col>
      <xdr:colOff>50800</xdr:colOff>
      <xdr:row>81</xdr:row>
      <xdr:rowOff>99061</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1790700" y="13639801"/>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25400</xdr:rowOff>
    </xdr:from>
    <xdr:to>
      <xdr:col>6</xdr:col>
      <xdr:colOff>38100</xdr:colOff>
      <xdr:row>81</xdr:row>
      <xdr:rowOff>127000</xdr:rowOff>
    </xdr:to>
    <xdr:sp macro="" textlink="">
      <xdr:nvSpPr>
        <xdr:cNvPr id="215" name="楕円 214">
          <a:extLst>
            <a:ext uri="{FF2B5EF4-FFF2-40B4-BE49-F238E27FC236}">
              <a16:creationId xmlns:a16="http://schemas.microsoft.com/office/drawing/2014/main" id="{00000000-0008-0000-0200-0000D7000000}"/>
            </a:ext>
          </a:extLst>
        </xdr:cNvPr>
        <xdr:cNvSpPr/>
      </xdr:nvSpPr>
      <xdr:spPr>
        <a:xfrm>
          <a:off x="965200" y="13604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60961</xdr:rowOff>
    </xdr:from>
    <xdr:to>
      <xdr:col>10</xdr:col>
      <xdr:colOff>114300</xdr:colOff>
      <xdr:row>81</xdr:row>
      <xdr:rowOff>76200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flipV="1">
          <a:off x="1008380" y="13639801"/>
          <a:ext cx="78232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142891</xdr:rowOff>
    </xdr:from>
    <xdr:ext cx="405111" cy="259045"/>
    <xdr:sp macro="" textlink="">
      <xdr:nvSpPr>
        <xdr:cNvPr id="217" name="n_1aveValue【福祉施設】&#10;有形固定資産減価償却率">
          <a:extLst>
            <a:ext uri="{FF2B5EF4-FFF2-40B4-BE49-F238E27FC236}">
              <a16:creationId xmlns:a16="http://schemas.microsoft.com/office/drawing/2014/main" id="{00000000-0008-0000-0200-0000D9000000}"/>
            </a:ext>
          </a:extLst>
        </xdr:cNvPr>
        <xdr:cNvSpPr txBox="1"/>
      </xdr:nvSpPr>
      <xdr:spPr>
        <a:xfrm>
          <a:off x="3170564" y="13721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144797</xdr:rowOff>
    </xdr:from>
    <xdr:ext cx="405111" cy="259045"/>
    <xdr:sp macro="" textlink="">
      <xdr:nvSpPr>
        <xdr:cNvPr id="218" name="n_2aveValue【福祉施設】&#10;有形固定資産減価償却率">
          <a:extLst>
            <a:ext uri="{FF2B5EF4-FFF2-40B4-BE49-F238E27FC236}">
              <a16:creationId xmlns:a16="http://schemas.microsoft.com/office/drawing/2014/main" id="{00000000-0008-0000-0200-0000DA000000}"/>
            </a:ext>
          </a:extLst>
        </xdr:cNvPr>
        <xdr:cNvSpPr txBox="1"/>
      </xdr:nvSpPr>
      <xdr:spPr>
        <a:xfrm>
          <a:off x="2385704" y="1389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219" name="n_3aveValue【福祉施設】&#10;有形固定資産減価償却率">
          <a:extLst>
            <a:ext uri="{FF2B5EF4-FFF2-40B4-BE49-F238E27FC236}">
              <a16:creationId xmlns:a16="http://schemas.microsoft.com/office/drawing/2014/main" id="{00000000-0008-0000-0200-0000DB000000}"/>
            </a:ext>
          </a:extLst>
        </xdr:cNvPr>
        <xdr:cNvSpPr txBox="1"/>
      </xdr:nvSpPr>
      <xdr:spPr>
        <a:xfrm>
          <a:off x="1611004" y="1384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41927</xdr:rowOff>
    </xdr:from>
    <xdr:ext cx="405111" cy="259045"/>
    <xdr:sp macro="" textlink="">
      <xdr:nvSpPr>
        <xdr:cNvPr id="220" name="n_4aveValue【福祉施設】&#10;有形固定資産減価償却率">
          <a:extLst>
            <a:ext uri="{FF2B5EF4-FFF2-40B4-BE49-F238E27FC236}">
              <a16:creationId xmlns:a16="http://schemas.microsoft.com/office/drawing/2014/main" id="{00000000-0008-0000-0200-0000DC000000}"/>
            </a:ext>
          </a:extLst>
        </xdr:cNvPr>
        <xdr:cNvSpPr txBox="1"/>
      </xdr:nvSpPr>
      <xdr:spPr>
        <a:xfrm>
          <a:off x="836304" y="1378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122572</xdr:rowOff>
    </xdr:from>
    <xdr:ext cx="405111" cy="259045"/>
    <xdr:sp macro="" textlink="">
      <xdr:nvSpPr>
        <xdr:cNvPr id="221" name="n_1mainValue【福祉施設】&#10;有形固定資産減価償却率">
          <a:extLst>
            <a:ext uri="{FF2B5EF4-FFF2-40B4-BE49-F238E27FC236}">
              <a16:creationId xmlns:a16="http://schemas.microsoft.com/office/drawing/2014/main" id="{00000000-0008-0000-0200-0000DD000000}"/>
            </a:ext>
          </a:extLst>
        </xdr:cNvPr>
        <xdr:cNvSpPr txBox="1"/>
      </xdr:nvSpPr>
      <xdr:spPr>
        <a:xfrm>
          <a:off x="3170564"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222" name="n_2mainValue【福祉施設】&#10;有形固定資産減価償却率">
          <a:extLst>
            <a:ext uri="{FF2B5EF4-FFF2-40B4-BE49-F238E27FC236}">
              <a16:creationId xmlns:a16="http://schemas.microsoft.com/office/drawing/2014/main" id="{00000000-0008-0000-0200-0000DE000000}"/>
            </a:ext>
          </a:extLst>
        </xdr:cNvPr>
        <xdr:cNvSpPr txBox="1"/>
      </xdr:nvSpPr>
      <xdr:spPr>
        <a:xfrm>
          <a:off x="2385704" y="13409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223" name="n_3mainValue【福祉施設】&#10;有形固定資産減価償却率">
          <a:extLst>
            <a:ext uri="{FF2B5EF4-FFF2-40B4-BE49-F238E27FC236}">
              <a16:creationId xmlns:a16="http://schemas.microsoft.com/office/drawing/2014/main" id="{00000000-0008-0000-0200-0000DF000000}"/>
            </a:ext>
          </a:extLst>
        </xdr:cNvPr>
        <xdr:cNvSpPr txBox="1"/>
      </xdr:nvSpPr>
      <xdr:spPr>
        <a:xfrm>
          <a:off x="1611004" y="13371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143527</xdr:rowOff>
    </xdr:from>
    <xdr:ext cx="405111" cy="259045"/>
    <xdr:sp macro="" textlink="">
      <xdr:nvSpPr>
        <xdr:cNvPr id="224" name="n_4mainValue【福祉施設】&#10;有形固定資産減価償却率">
          <a:extLst>
            <a:ext uri="{FF2B5EF4-FFF2-40B4-BE49-F238E27FC236}">
              <a16:creationId xmlns:a16="http://schemas.microsoft.com/office/drawing/2014/main" id="{00000000-0008-0000-0200-0000E0000000}"/>
            </a:ext>
          </a:extLst>
        </xdr:cNvPr>
        <xdr:cNvSpPr txBox="1"/>
      </xdr:nvSpPr>
      <xdr:spPr>
        <a:xfrm>
          <a:off x="836304" y="1338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9" name="【福祉施設】&#10;一人当たり面積グラフ枠">
          <a:extLst>
            <a:ext uri="{FF2B5EF4-FFF2-40B4-BE49-F238E27FC236}">
              <a16:creationId xmlns:a16="http://schemas.microsoft.com/office/drawing/2014/main" id="{00000000-0008-0000-0200-0000F900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9219565" y="13053604"/>
          <a:ext cx="0" cy="149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251" name="【福祉施設】&#10;一人当たり面積最小値テキスト">
          <a:extLst>
            <a:ext uri="{FF2B5EF4-FFF2-40B4-BE49-F238E27FC236}">
              <a16:creationId xmlns:a16="http://schemas.microsoft.com/office/drawing/2014/main" id="{00000000-0008-0000-0200-0000FB000000}"/>
            </a:ext>
          </a:extLst>
        </xdr:cNvPr>
        <xdr:cNvSpPr txBox="1"/>
      </xdr:nvSpPr>
      <xdr:spPr>
        <a:xfrm>
          <a:off x="9258300" y="145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9154160" y="145487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253" name="【福祉施設】&#10;一人当たり面積最大値テキスト">
          <a:extLst>
            <a:ext uri="{FF2B5EF4-FFF2-40B4-BE49-F238E27FC236}">
              <a16:creationId xmlns:a16="http://schemas.microsoft.com/office/drawing/2014/main" id="{00000000-0008-0000-0200-0000FD000000}"/>
            </a:ext>
          </a:extLst>
        </xdr:cNvPr>
        <xdr:cNvSpPr txBox="1"/>
      </xdr:nvSpPr>
      <xdr:spPr>
        <a:xfrm>
          <a:off x="9258300" y="1283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9154160" y="130536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255" name="【福祉施設】&#10;一人当たり面積平均値テキスト">
          <a:extLst>
            <a:ext uri="{FF2B5EF4-FFF2-40B4-BE49-F238E27FC236}">
              <a16:creationId xmlns:a16="http://schemas.microsoft.com/office/drawing/2014/main" id="{00000000-0008-0000-0200-0000FF000000}"/>
            </a:ext>
          </a:extLst>
        </xdr:cNvPr>
        <xdr:cNvSpPr txBox="1"/>
      </xdr:nvSpPr>
      <xdr:spPr>
        <a:xfrm>
          <a:off x="9258300" y="1398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9192260" y="141343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47171</xdr:rowOff>
    </xdr:from>
    <xdr:to>
      <xdr:col>50</xdr:col>
      <xdr:colOff>165100</xdr:colOff>
      <xdr:row>84</xdr:row>
      <xdr:rowOff>148771</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8445500" y="1412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133169</xdr:rowOff>
    </xdr:from>
    <xdr:to>
      <xdr:col>46</xdr:col>
      <xdr:colOff>38100</xdr:colOff>
      <xdr:row>85</xdr:row>
      <xdr:rowOff>63319</xdr:rowOff>
    </xdr:to>
    <xdr:sp macro="" textlink="">
      <xdr:nvSpPr>
        <xdr:cNvPr id="258" name="フローチャート: 判断 257">
          <a:extLst>
            <a:ext uri="{FF2B5EF4-FFF2-40B4-BE49-F238E27FC236}">
              <a16:creationId xmlns:a16="http://schemas.microsoft.com/office/drawing/2014/main" id="{00000000-0008-0000-0200-000002010000}"/>
            </a:ext>
          </a:extLst>
        </xdr:cNvPr>
        <xdr:cNvSpPr/>
      </xdr:nvSpPr>
      <xdr:spPr>
        <a:xfrm>
          <a:off x="7670800" y="142149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161471</xdr:rowOff>
    </xdr:from>
    <xdr:to>
      <xdr:col>41</xdr:col>
      <xdr:colOff>101600</xdr:colOff>
      <xdr:row>85</xdr:row>
      <xdr:rowOff>91621</xdr:rowOff>
    </xdr:to>
    <xdr:sp macro="" textlink="">
      <xdr:nvSpPr>
        <xdr:cNvPr id="259" name="フローチャート: 判断 258">
          <a:extLst>
            <a:ext uri="{FF2B5EF4-FFF2-40B4-BE49-F238E27FC236}">
              <a16:creationId xmlns:a16="http://schemas.microsoft.com/office/drawing/2014/main" id="{00000000-0008-0000-0200-000003010000}"/>
            </a:ext>
          </a:extLst>
        </xdr:cNvPr>
        <xdr:cNvSpPr/>
      </xdr:nvSpPr>
      <xdr:spPr>
        <a:xfrm>
          <a:off x="6873240" y="142432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147320</xdr:rowOff>
    </xdr:from>
    <xdr:to>
      <xdr:col>36</xdr:col>
      <xdr:colOff>165100</xdr:colOff>
      <xdr:row>85</xdr:row>
      <xdr:rowOff>77470</xdr:rowOff>
    </xdr:to>
    <xdr:sp macro="" textlink="">
      <xdr:nvSpPr>
        <xdr:cNvPr id="260" name="フローチャート: 判断 259">
          <a:extLst>
            <a:ext uri="{FF2B5EF4-FFF2-40B4-BE49-F238E27FC236}">
              <a16:creationId xmlns:a16="http://schemas.microsoft.com/office/drawing/2014/main" id="{00000000-0008-0000-0200-000004010000}"/>
            </a:ext>
          </a:extLst>
        </xdr:cNvPr>
        <xdr:cNvSpPr/>
      </xdr:nvSpPr>
      <xdr:spPr>
        <a:xfrm>
          <a:off x="6098540" y="14229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146776</xdr:rowOff>
    </xdr:from>
    <xdr:to>
      <xdr:col>55</xdr:col>
      <xdr:colOff>50800</xdr:colOff>
      <xdr:row>86</xdr:row>
      <xdr:rowOff>76926</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9192260" y="143961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61703</xdr:rowOff>
    </xdr:from>
    <xdr:ext cx="469744" cy="259045"/>
    <xdr:sp macro="" textlink="">
      <xdr:nvSpPr>
        <xdr:cNvPr id="267" name="【福祉施設】&#10;一人当たり面積該当値テキスト">
          <a:extLst>
            <a:ext uri="{FF2B5EF4-FFF2-40B4-BE49-F238E27FC236}">
              <a16:creationId xmlns:a16="http://schemas.microsoft.com/office/drawing/2014/main" id="{00000000-0008-0000-0200-00000B010000}"/>
            </a:ext>
          </a:extLst>
        </xdr:cNvPr>
        <xdr:cNvSpPr txBox="1"/>
      </xdr:nvSpPr>
      <xdr:spPr>
        <a:xfrm>
          <a:off x="9258300" y="1431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148952</xdr:rowOff>
    </xdr:from>
    <xdr:to>
      <xdr:col>50</xdr:col>
      <xdr:colOff>165100</xdr:colOff>
      <xdr:row>86</xdr:row>
      <xdr:rowOff>79102</xdr:rowOff>
    </xdr:to>
    <xdr:sp macro="" textlink="">
      <xdr:nvSpPr>
        <xdr:cNvPr id="268" name="楕円 267">
          <a:extLst>
            <a:ext uri="{FF2B5EF4-FFF2-40B4-BE49-F238E27FC236}">
              <a16:creationId xmlns:a16="http://schemas.microsoft.com/office/drawing/2014/main" id="{00000000-0008-0000-0200-00000C010000}"/>
            </a:ext>
          </a:extLst>
        </xdr:cNvPr>
        <xdr:cNvSpPr/>
      </xdr:nvSpPr>
      <xdr:spPr>
        <a:xfrm>
          <a:off x="8445500" y="143983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26126</xdr:rowOff>
    </xdr:from>
    <xdr:to>
      <xdr:col>55</xdr:col>
      <xdr:colOff>0</xdr:colOff>
      <xdr:row>86</xdr:row>
      <xdr:rowOff>28302</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flipV="1">
          <a:off x="8496300" y="14443166"/>
          <a:ext cx="7239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78195</xdr:rowOff>
    </xdr:from>
    <xdr:to>
      <xdr:col>46</xdr:col>
      <xdr:colOff>38100</xdr:colOff>
      <xdr:row>86</xdr:row>
      <xdr:rowOff>8345</xdr:rowOff>
    </xdr:to>
    <xdr:sp macro="" textlink="">
      <xdr:nvSpPr>
        <xdr:cNvPr id="270" name="楕円 269">
          <a:extLst>
            <a:ext uri="{FF2B5EF4-FFF2-40B4-BE49-F238E27FC236}">
              <a16:creationId xmlns:a16="http://schemas.microsoft.com/office/drawing/2014/main" id="{00000000-0008-0000-0200-00000E010000}"/>
            </a:ext>
          </a:extLst>
        </xdr:cNvPr>
        <xdr:cNvSpPr/>
      </xdr:nvSpPr>
      <xdr:spPr>
        <a:xfrm>
          <a:off x="7670800" y="143275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128995</xdr:rowOff>
    </xdr:from>
    <xdr:to>
      <xdr:col>50</xdr:col>
      <xdr:colOff>114300</xdr:colOff>
      <xdr:row>86</xdr:row>
      <xdr:rowOff>28302</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713980" y="14378395"/>
          <a:ext cx="78232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83638</xdr:rowOff>
    </xdr:from>
    <xdr:to>
      <xdr:col>41</xdr:col>
      <xdr:colOff>101600</xdr:colOff>
      <xdr:row>86</xdr:row>
      <xdr:rowOff>13788</xdr:rowOff>
    </xdr:to>
    <xdr:sp macro="" textlink="">
      <xdr:nvSpPr>
        <xdr:cNvPr id="272" name="楕円 271">
          <a:extLst>
            <a:ext uri="{FF2B5EF4-FFF2-40B4-BE49-F238E27FC236}">
              <a16:creationId xmlns:a16="http://schemas.microsoft.com/office/drawing/2014/main" id="{00000000-0008-0000-0200-000010010000}"/>
            </a:ext>
          </a:extLst>
        </xdr:cNvPr>
        <xdr:cNvSpPr/>
      </xdr:nvSpPr>
      <xdr:spPr>
        <a:xfrm>
          <a:off x="6873240" y="14333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128995</xdr:rowOff>
    </xdr:from>
    <xdr:to>
      <xdr:col>45</xdr:col>
      <xdr:colOff>177800</xdr:colOff>
      <xdr:row>85</xdr:row>
      <xdr:rowOff>134438</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flipV="1">
          <a:off x="6924040" y="14378395"/>
          <a:ext cx="78994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31387</xdr:rowOff>
    </xdr:from>
    <xdr:to>
      <xdr:col>36</xdr:col>
      <xdr:colOff>165100</xdr:colOff>
      <xdr:row>85</xdr:row>
      <xdr:rowOff>132987</xdr:rowOff>
    </xdr:to>
    <xdr:sp macro="" textlink="">
      <xdr:nvSpPr>
        <xdr:cNvPr id="274" name="楕円 273">
          <a:extLst>
            <a:ext uri="{FF2B5EF4-FFF2-40B4-BE49-F238E27FC236}">
              <a16:creationId xmlns:a16="http://schemas.microsoft.com/office/drawing/2014/main" id="{00000000-0008-0000-0200-000012010000}"/>
            </a:ext>
          </a:extLst>
        </xdr:cNvPr>
        <xdr:cNvSpPr/>
      </xdr:nvSpPr>
      <xdr:spPr>
        <a:xfrm>
          <a:off x="6098540" y="1428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82187</xdr:rowOff>
    </xdr:from>
    <xdr:to>
      <xdr:col>41</xdr:col>
      <xdr:colOff>50800</xdr:colOff>
      <xdr:row>85</xdr:row>
      <xdr:rowOff>134438</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6149340" y="14331587"/>
          <a:ext cx="7747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165298</xdr:rowOff>
    </xdr:from>
    <xdr:ext cx="469744" cy="259045"/>
    <xdr:sp macro="" textlink="">
      <xdr:nvSpPr>
        <xdr:cNvPr id="276" name="n_1aveValue【福祉施設】&#10;一人当たり面積">
          <a:extLst>
            <a:ext uri="{FF2B5EF4-FFF2-40B4-BE49-F238E27FC236}">
              <a16:creationId xmlns:a16="http://schemas.microsoft.com/office/drawing/2014/main" id="{00000000-0008-0000-0200-000014010000}"/>
            </a:ext>
          </a:extLst>
        </xdr:cNvPr>
        <xdr:cNvSpPr txBox="1"/>
      </xdr:nvSpPr>
      <xdr:spPr>
        <a:xfrm>
          <a:off x="8271587" y="1391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79846</xdr:rowOff>
    </xdr:from>
    <xdr:ext cx="469744" cy="259045"/>
    <xdr:sp macro="" textlink="">
      <xdr:nvSpPr>
        <xdr:cNvPr id="277" name="n_2aveValue【福祉施設】&#10;一人当たり面積">
          <a:extLst>
            <a:ext uri="{FF2B5EF4-FFF2-40B4-BE49-F238E27FC236}">
              <a16:creationId xmlns:a16="http://schemas.microsoft.com/office/drawing/2014/main" id="{00000000-0008-0000-0200-000015010000}"/>
            </a:ext>
          </a:extLst>
        </xdr:cNvPr>
        <xdr:cNvSpPr txBox="1"/>
      </xdr:nvSpPr>
      <xdr:spPr>
        <a:xfrm>
          <a:off x="7509587" y="139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108148</xdr:rowOff>
    </xdr:from>
    <xdr:ext cx="469744" cy="259045"/>
    <xdr:sp macro="" textlink="">
      <xdr:nvSpPr>
        <xdr:cNvPr id="278" name="n_3aveValue【福祉施設】&#10;一人当たり面積">
          <a:extLst>
            <a:ext uri="{FF2B5EF4-FFF2-40B4-BE49-F238E27FC236}">
              <a16:creationId xmlns:a16="http://schemas.microsoft.com/office/drawing/2014/main" id="{00000000-0008-0000-0200-000016010000}"/>
            </a:ext>
          </a:extLst>
        </xdr:cNvPr>
        <xdr:cNvSpPr txBox="1"/>
      </xdr:nvSpPr>
      <xdr:spPr>
        <a:xfrm>
          <a:off x="6712027" y="1402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93997</xdr:rowOff>
    </xdr:from>
    <xdr:ext cx="469744" cy="259045"/>
    <xdr:sp macro="" textlink="">
      <xdr:nvSpPr>
        <xdr:cNvPr id="279" name="n_4aveValue【福祉施設】&#10;一人当たり面積">
          <a:extLst>
            <a:ext uri="{FF2B5EF4-FFF2-40B4-BE49-F238E27FC236}">
              <a16:creationId xmlns:a16="http://schemas.microsoft.com/office/drawing/2014/main" id="{00000000-0008-0000-0200-000017010000}"/>
            </a:ext>
          </a:extLst>
        </xdr:cNvPr>
        <xdr:cNvSpPr txBox="1"/>
      </xdr:nvSpPr>
      <xdr:spPr>
        <a:xfrm>
          <a:off x="5937327" y="140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70229</xdr:rowOff>
    </xdr:from>
    <xdr:ext cx="469744" cy="259045"/>
    <xdr:sp macro="" textlink="">
      <xdr:nvSpPr>
        <xdr:cNvPr id="280" name="n_1mainValue【福祉施設】&#10;一人当たり面積">
          <a:extLst>
            <a:ext uri="{FF2B5EF4-FFF2-40B4-BE49-F238E27FC236}">
              <a16:creationId xmlns:a16="http://schemas.microsoft.com/office/drawing/2014/main" id="{00000000-0008-0000-0200-000018010000}"/>
            </a:ext>
          </a:extLst>
        </xdr:cNvPr>
        <xdr:cNvSpPr txBox="1"/>
      </xdr:nvSpPr>
      <xdr:spPr>
        <a:xfrm>
          <a:off x="8271587" y="1448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170922</xdr:rowOff>
    </xdr:from>
    <xdr:ext cx="469744" cy="259045"/>
    <xdr:sp macro="" textlink="">
      <xdr:nvSpPr>
        <xdr:cNvPr id="281" name="n_2mainValue【福祉施設】&#10;一人当たり面積">
          <a:extLst>
            <a:ext uri="{FF2B5EF4-FFF2-40B4-BE49-F238E27FC236}">
              <a16:creationId xmlns:a16="http://schemas.microsoft.com/office/drawing/2014/main" id="{00000000-0008-0000-0200-000019010000}"/>
            </a:ext>
          </a:extLst>
        </xdr:cNvPr>
        <xdr:cNvSpPr txBox="1"/>
      </xdr:nvSpPr>
      <xdr:spPr>
        <a:xfrm>
          <a:off x="7509587" y="1442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4915</xdr:rowOff>
    </xdr:from>
    <xdr:ext cx="469744" cy="259045"/>
    <xdr:sp macro="" textlink="">
      <xdr:nvSpPr>
        <xdr:cNvPr id="282" name="n_3mainValue【福祉施設】&#10;一人当たり面積">
          <a:extLst>
            <a:ext uri="{FF2B5EF4-FFF2-40B4-BE49-F238E27FC236}">
              <a16:creationId xmlns:a16="http://schemas.microsoft.com/office/drawing/2014/main" id="{00000000-0008-0000-0200-00001A010000}"/>
            </a:ext>
          </a:extLst>
        </xdr:cNvPr>
        <xdr:cNvSpPr txBox="1"/>
      </xdr:nvSpPr>
      <xdr:spPr>
        <a:xfrm>
          <a:off x="6712027" y="1442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124114</xdr:rowOff>
    </xdr:from>
    <xdr:ext cx="469744" cy="259045"/>
    <xdr:sp macro="" textlink="">
      <xdr:nvSpPr>
        <xdr:cNvPr id="283" name="n_4mainValue【福祉施設】&#10;一人当たり面積">
          <a:extLst>
            <a:ext uri="{FF2B5EF4-FFF2-40B4-BE49-F238E27FC236}">
              <a16:creationId xmlns:a16="http://schemas.microsoft.com/office/drawing/2014/main" id="{00000000-0008-0000-0200-00001B010000}"/>
            </a:ext>
          </a:extLst>
        </xdr:cNvPr>
        <xdr:cNvSpPr txBox="1"/>
      </xdr:nvSpPr>
      <xdr:spPr>
        <a:xfrm>
          <a:off x="5937327" y="1437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一般廃棄物処理施設】&#10;有形固定資産減価償却率グラフ枠">
          <a:extLst>
            <a:ext uri="{FF2B5EF4-FFF2-40B4-BE49-F238E27FC236}">
              <a16:creationId xmlns:a16="http://schemas.microsoft.com/office/drawing/2014/main" id="{00000000-0008-0000-0200-000043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flipV="1">
          <a:off x="14375764" y="5785485"/>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5" name="【一般廃棄物処理施設】&#10;有形固定資産減価償却率最小値テキスト">
          <a:extLst>
            <a:ext uri="{FF2B5EF4-FFF2-40B4-BE49-F238E27FC236}">
              <a16:creationId xmlns:a16="http://schemas.microsoft.com/office/drawing/2014/main" id="{00000000-0008-0000-0200-000045010000}"/>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327" name="【一般廃棄物処理施設】&#10;有形固定資産減価償却率最大値テキスト">
          <a:extLst>
            <a:ext uri="{FF2B5EF4-FFF2-40B4-BE49-F238E27FC236}">
              <a16:creationId xmlns:a16="http://schemas.microsoft.com/office/drawing/2014/main" id="{00000000-0008-0000-0200-000047010000}"/>
            </a:ext>
          </a:extLst>
        </xdr:cNvPr>
        <xdr:cNvSpPr txBox="1"/>
      </xdr:nvSpPr>
      <xdr:spPr>
        <a:xfrm>
          <a:off x="144145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14287500" y="57854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97172</xdr:rowOff>
    </xdr:from>
    <xdr:ext cx="405111" cy="259045"/>
    <xdr:sp macro="" textlink="">
      <xdr:nvSpPr>
        <xdr:cNvPr id="329" name="【一般廃棄物処理施設】&#10;有形固定資産減価償却率平均値テキスト">
          <a:extLst>
            <a:ext uri="{FF2B5EF4-FFF2-40B4-BE49-F238E27FC236}">
              <a16:creationId xmlns:a16="http://schemas.microsoft.com/office/drawing/2014/main" id="{00000000-0008-0000-0200-000049010000}"/>
            </a:ext>
          </a:extLst>
        </xdr:cNvPr>
        <xdr:cNvSpPr txBox="1"/>
      </xdr:nvSpPr>
      <xdr:spPr>
        <a:xfrm>
          <a:off x="14414500" y="629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14325600" y="63214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1357884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97790</xdr:rowOff>
    </xdr:from>
    <xdr:to>
      <xdr:col>76</xdr:col>
      <xdr:colOff>165100</xdr:colOff>
      <xdr:row>39</xdr:row>
      <xdr:rowOff>27940</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12804140" y="6468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12029440" y="6468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6350</xdr:rowOff>
    </xdr:from>
    <xdr:to>
      <xdr:col>67</xdr:col>
      <xdr:colOff>101600</xdr:colOff>
      <xdr:row>38</xdr:row>
      <xdr:rowOff>107950</xdr:rowOff>
    </xdr:to>
    <xdr:sp macro="" textlink="">
      <xdr:nvSpPr>
        <xdr:cNvPr id="334" name="フローチャート: 判断 333">
          <a:extLst>
            <a:ext uri="{FF2B5EF4-FFF2-40B4-BE49-F238E27FC236}">
              <a16:creationId xmlns:a16="http://schemas.microsoft.com/office/drawing/2014/main" id="{00000000-0008-0000-0200-00004E010000}"/>
            </a:ext>
          </a:extLst>
        </xdr:cNvPr>
        <xdr:cNvSpPr/>
      </xdr:nvSpPr>
      <xdr:spPr>
        <a:xfrm>
          <a:off x="1123188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151130</xdr:rowOff>
    </xdr:from>
    <xdr:to>
      <xdr:col>85</xdr:col>
      <xdr:colOff>177800</xdr:colOff>
      <xdr:row>35</xdr:row>
      <xdr:rowOff>81280</xdr:rowOff>
    </xdr:to>
    <xdr:sp macro="" textlink="">
      <xdr:nvSpPr>
        <xdr:cNvPr id="340" name="楕円 339">
          <a:extLst>
            <a:ext uri="{FF2B5EF4-FFF2-40B4-BE49-F238E27FC236}">
              <a16:creationId xmlns:a16="http://schemas.microsoft.com/office/drawing/2014/main" id="{00000000-0008-0000-0200-000054010000}"/>
            </a:ext>
          </a:extLst>
        </xdr:cNvPr>
        <xdr:cNvSpPr/>
      </xdr:nvSpPr>
      <xdr:spPr>
        <a:xfrm>
          <a:off x="14325600" y="58508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66057</xdr:rowOff>
    </xdr:from>
    <xdr:ext cx="405111" cy="259045"/>
    <xdr:sp macro="" textlink="">
      <xdr:nvSpPr>
        <xdr:cNvPr id="341" name="【一般廃棄物処理施設】&#10;有形固定資産減価償却率該当値テキスト">
          <a:extLst>
            <a:ext uri="{FF2B5EF4-FFF2-40B4-BE49-F238E27FC236}">
              <a16:creationId xmlns:a16="http://schemas.microsoft.com/office/drawing/2014/main" id="{00000000-0008-0000-0200-000055010000}"/>
            </a:ext>
          </a:extLst>
        </xdr:cNvPr>
        <xdr:cNvSpPr txBox="1"/>
      </xdr:nvSpPr>
      <xdr:spPr>
        <a:xfrm>
          <a:off x="14414500" y="5765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73025</xdr:rowOff>
    </xdr:from>
    <xdr:to>
      <xdr:col>81</xdr:col>
      <xdr:colOff>101600</xdr:colOff>
      <xdr:row>35</xdr:row>
      <xdr:rowOff>3175</xdr:rowOff>
    </xdr:to>
    <xdr:sp macro="" textlink="">
      <xdr:nvSpPr>
        <xdr:cNvPr id="342" name="楕円 341">
          <a:extLst>
            <a:ext uri="{FF2B5EF4-FFF2-40B4-BE49-F238E27FC236}">
              <a16:creationId xmlns:a16="http://schemas.microsoft.com/office/drawing/2014/main" id="{00000000-0008-0000-0200-000056010000}"/>
            </a:ext>
          </a:extLst>
        </xdr:cNvPr>
        <xdr:cNvSpPr/>
      </xdr:nvSpPr>
      <xdr:spPr>
        <a:xfrm>
          <a:off x="13578840" y="5772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123825</xdr:rowOff>
    </xdr:from>
    <xdr:to>
      <xdr:col>85</xdr:col>
      <xdr:colOff>127000</xdr:colOff>
      <xdr:row>35</xdr:row>
      <xdr:rowOff>30480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3629640" y="5823585"/>
          <a:ext cx="74676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162560</xdr:rowOff>
    </xdr:from>
    <xdr:to>
      <xdr:col>76</xdr:col>
      <xdr:colOff>165100</xdr:colOff>
      <xdr:row>34</xdr:row>
      <xdr:rowOff>92710</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12804140" y="5694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41910</xdr:rowOff>
    </xdr:from>
    <xdr:to>
      <xdr:col>81</xdr:col>
      <xdr:colOff>50800</xdr:colOff>
      <xdr:row>34</xdr:row>
      <xdr:rowOff>123825</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2854940" y="5741670"/>
          <a:ext cx="7747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23495</xdr:rowOff>
    </xdr:from>
    <xdr:to>
      <xdr:col>72</xdr:col>
      <xdr:colOff>38100</xdr:colOff>
      <xdr:row>36</xdr:row>
      <xdr:rowOff>125095</xdr:rowOff>
    </xdr:to>
    <xdr:sp macro="" textlink="">
      <xdr:nvSpPr>
        <xdr:cNvPr id="346" name="楕円 345">
          <a:extLst>
            <a:ext uri="{FF2B5EF4-FFF2-40B4-BE49-F238E27FC236}">
              <a16:creationId xmlns:a16="http://schemas.microsoft.com/office/drawing/2014/main" id="{00000000-0008-0000-0200-00005A010000}"/>
            </a:ext>
          </a:extLst>
        </xdr:cNvPr>
        <xdr:cNvSpPr/>
      </xdr:nvSpPr>
      <xdr:spPr>
        <a:xfrm>
          <a:off x="12029440" y="60585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41910</xdr:rowOff>
    </xdr:from>
    <xdr:to>
      <xdr:col>76</xdr:col>
      <xdr:colOff>114300</xdr:colOff>
      <xdr:row>36</xdr:row>
      <xdr:rowOff>74295</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flipV="1">
          <a:off x="12072620" y="5741670"/>
          <a:ext cx="782320" cy="3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63500</xdr:rowOff>
    </xdr:from>
    <xdr:to>
      <xdr:col>67</xdr:col>
      <xdr:colOff>101600</xdr:colOff>
      <xdr:row>33</xdr:row>
      <xdr:rowOff>165100</xdr:rowOff>
    </xdr:to>
    <xdr:sp macro="" textlink="">
      <xdr:nvSpPr>
        <xdr:cNvPr id="348" name="楕円 347">
          <a:extLst>
            <a:ext uri="{FF2B5EF4-FFF2-40B4-BE49-F238E27FC236}">
              <a16:creationId xmlns:a16="http://schemas.microsoft.com/office/drawing/2014/main" id="{00000000-0008-0000-0200-00005C010000}"/>
            </a:ext>
          </a:extLst>
        </xdr:cNvPr>
        <xdr:cNvSpPr/>
      </xdr:nvSpPr>
      <xdr:spPr>
        <a:xfrm>
          <a:off x="11231880" y="55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114300</xdr:rowOff>
    </xdr:from>
    <xdr:to>
      <xdr:col>71</xdr:col>
      <xdr:colOff>177800</xdr:colOff>
      <xdr:row>36</xdr:row>
      <xdr:rowOff>74295</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1282680" y="5646420"/>
          <a:ext cx="789940" cy="46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15257</xdr:rowOff>
    </xdr:from>
    <xdr:ext cx="405111" cy="259045"/>
    <xdr:sp macro="" textlink="">
      <xdr:nvSpPr>
        <xdr:cNvPr id="350" name="n_1aveValue【一般廃棄物処理施設】&#10;有形固定資産減価償却率">
          <a:extLst>
            <a:ext uri="{FF2B5EF4-FFF2-40B4-BE49-F238E27FC236}">
              <a16:creationId xmlns:a16="http://schemas.microsoft.com/office/drawing/2014/main" id="{00000000-0008-0000-0200-00005E010000}"/>
            </a:ext>
          </a:extLst>
        </xdr:cNvPr>
        <xdr:cNvSpPr txBox="1"/>
      </xdr:nvSpPr>
      <xdr:spPr>
        <a:xfrm>
          <a:off x="134372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19067</xdr:rowOff>
    </xdr:from>
    <xdr:ext cx="405111" cy="259045"/>
    <xdr:sp macro="" textlink="">
      <xdr:nvSpPr>
        <xdr:cNvPr id="351" name="n_2aveValue【一般廃棄物処理施設】&#10;有形固定資産減価償却率">
          <a:extLst>
            <a:ext uri="{FF2B5EF4-FFF2-40B4-BE49-F238E27FC236}">
              <a16:creationId xmlns:a16="http://schemas.microsoft.com/office/drawing/2014/main" id="{00000000-0008-0000-0200-00005F010000}"/>
            </a:ext>
          </a:extLst>
        </xdr:cNvPr>
        <xdr:cNvSpPr txBox="1"/>
      </xdr:nvSpPr>
      <xdr:spPr>
        <a:xfrm>
          <a:off x="126752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19067</xdr:rowOff>
    </xdr:from>
    <xdr:ext cx="405111" cy="259045"/>
    <xdr:sp macro="" textlink="">
      <xdr:nvSpPr>
        <xdr:cNvPr id="352" name="n_3aveValue【一般廃棄物処理施設】&#10;有形固定資産減価償却率">
          <a:extLst>
            <a:ext uri="{FF2B5EF4-FFF2-40B4-BE49-F238E27FC236}">
              <a16:creationId xmlns:a16="http://schemas.microsoft.com/office/drawing/2014/main" id="{00000000-0008-0000-0200-000060010000}"/>
            </a:ext>
          </a:extLst>
        </xdr:cNvPr>
        <xdr:cNvSpPr txBox="1"/>
      </xdr:nvSpPr>
      <xdr:spPr>
        <a:xfrm>
          <a:off x="119005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99077</xdr:rowOff>
    </xdr:from>
    <xdr:ext cx="405111" cy="259045"/>
    <xdr:sp macro="" textlink="">
      <xdr:nvSpPr>
        <xdr:cNvPr id="353" name="n_4aveValue【一般廃棄物処理施設】&#10;有形固定資産減価償却率">
          <a:extLst>
            <a:ext uri="{FF2B5EF4-FFF2-40B4-BE49-F238E27FC236}">
              <a16:creationId xmlns:a16="http://schemas.microsoft.com/office/drawing/2014/main" id="{00000000-0008-0000-0200-000061010000}"/>
            </a:ext>
          </a:extLst>
        </xdr:cNvPr>
        <xdr:cNvSpPr txBox="1"/>
      </xdr:nvSpPr>
      <xdr:spPr>
        <a:xfrm>
          <a:off x="1110298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19702</xdr:rowOff>
    </xdr:from>
    <xdr:ext cx="405111" cy="259045"/>
    <xdr:sp macro="" textlink="">
      <xdr:nvSpPr>
        <xdr:cNvPr id="354" name="n_1mainValue【一般廃棄物処理施設】&#10;有形固定資産減価償却率">
          <a:extLst>
            <a:ext uri="{FF2B5EF4-FFF2-40B4-BE49-F238E27FC236}">
              <a16:creationId xmlns:a16="http://schemas.microsoft.com/office/drawing/2014/main" id="{00000000-0008-0000-0200-000062010000}"/>
            </a:ext>
          </a:extLst>
        </xdr:cNvPr>
        <xdr:cNvSpPr txBox="1"/>
      </xdr:nvSpPr>
      <xdr:spPr>
        <a:xfrm>
          <a:off x="134372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109237</xdr:rowOff>
    </xdr:from>
    <xdr:ext cx="405111" cy="259045"/>
    <xdr:sp macro="" textlink="">
      <xdr:nvSpPr>
        <xdr:cNvPr id="355" name="n_2mainValue【一般廃棄物処理施設】&#10;有形固定資産減価償却率">
          <a:extLst>
            <a:ext uri="{FF2B5EF4-FFF2-40B4-BE49-F238E27FC236}">
              <a16:creationId xmlns:a16="http://schemas.microsoft.com/office/drawing/2014/main" id="{00000000-0008-0000-0200-000063010000}"/>
            </a:ext>
          </a:extLst>
        </xdr:cNvPr>
        <xdr:cNvSpPr txBox="1"/>
      </xdr:nvSpPr>
      <xdr:spPr>
        <a:xfrm>
          <a:off x="12675244" y="547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141622</xdr:rowOff>
    </xdr:from>
    <xdr:ext cx="405111" cy="259045"/>
    <xdr:sp macro="" textlink="">
      <xdr:nvSpPr>
        <xdr:cNvPr id="356" name="n_3mainValue【一般廃棄物処理施設】&#10;有形固定資産減価償却率">
          <a:extLst>
            <a:ext uri="{FF2B5EF4-FFF2-40B4-BE49-F238E27FC236}">
              <a16:creationId xmlns:a16="http://schemas.microsoft.com/office/drawing/2014/main" id="{00000000-0008-0000-0200-000064010000}"/>
            </a:ext>
          </a:extLst>
        </xdr:cNvPr>
        <xdr:cNvSpPr txBox="1"/>
      </xdr:nvSpPr>
      <xdr:spPr>
        <a:xfrm>
          <a:off x="119005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10177</xdr:rowOff>
    </xdr:from>
    <xdr:ext cx="405111" cy="259045"/>
    <xdr:sp macro="" textlink="">
      <xdr:nvSpPr>
        <xdr:cNvPr id="357" name="n_4mainValue【一般廃棄物処理施設】&#10;有形固定資産減価償却率">
          <a:extLst>
            <a:ext uri="{FF2B5EF4-FFF2-40B4-BE49-F238E27FC236}">
              <a16:creationId xmlns:a16="http://schemas.microsoft.com/office/drawing/2014/main" id="{00000000-0008-0000-0200-000065010000}"/>
            </a:ext>
          </a:extLst>
        </xdr:cNvPr>
        <xdr:cNvSpPr txBox="1"/>
      </xdr:nvSpPr>
      <xdr:spPr>
        <a:xfrm>
          <a:off x="11102984" y="53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a:extLst>
            <a:ext uri="{FF2B5EF4-FFF2-40B4-BE49-F238E27FC236}">
              <a16:creationId xmlns:a16="http://schemas.microsoft.com/office/drawing/2014/main" id="{00000000-0008-0000-0200-00007C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flipV="1">
          <a:off x="19509104" y="5490073"/>
          <a:ext cx="0" cy="157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382" name="【一般廃棄物処理施設】&#10;一人当たり有形固定資産（償却資産）額最小値テキスト">
          <a:extLst>
            <a:ext uri="{FF2B5EF4-FFF2-40B4-BE49-F238E27FC236}">
              <a16:creationId xmlns:a16="http://schemas.microsoft.com/office/drawing/2014/main" id="{00000000-0008-0000-0200-00007E010000}"/>
            </a:ext>
          </a:extLst>
        </xdr:cNvPr>
        <xdr:cNvSpPr txBox="1"/>
      </xdr:nvSpPr>
      <xdr:spPr>
        <a:xfrm>
          <a:off x="19547840" y="707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9443700" y="7069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384" name="【一般廃棄物処理施設】&#10;一人当たり有形固定資産（償却資産）額最大値テキスト">
          <a:extLst>
            <a:ext uri="{FF2B5EF4-FFF2-40B4-BE49-F238E27FC236}">
              <a16:creationId xmlns:a16="http://schemas.microsoft.com/office/drawing/2014/main" id="{00000000-0008-0000-0200-000080010000}"/>
            </a:ext>
          </a:extLst>
        </xdr:cNvPr>
        <xdr:cNvSpPr txBox="1"/>
      </xdr:nvSpPr>
      <xdr:spPr>
        <a:xfrm>
          <a:off x="19547840" y="526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19443700" y="54900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386" name="【一般廃棄物処理施設】&#10;一人当たり有形固定資産（償却資産）額平均値テキスト">
          <a:extLst>
            <a:ext uri="{FF2B5EF4-FFF2-40B4-BE49-F238E27FC236}">
              <a16:creationId xmlns:a16="http://schemas.microsoft.com/office/drawing/2014/main" id="{00000000-0008-0000-0200-000082010000}"/>
            </a:ext>
          </a:extLst>
        </xdr:cNvPr>
        <xdr:cNvSpPr txBox="1"/>
      </xdr:nvSpPr>
      <xdr:spPr>
        <a:xfrm>
          <a:off x="19547840" y="63247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19458940" y="6469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150056</xdr:rowOff>
    </xdr:from>
    <xdr:to>
      <xdr:col>112</xdr:col>
      <xdr:colOff>38100</xdr:colOff>
      <xdr:row>38</xdr:row>
      <xdr:rowOff>80206</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18735040" y="63527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154509</xdr:rowOff>
    </xdr:from>
    <xdr:to>
      <xdr:col>107</xdr:col>
      <xdr:colOff>101600</xdr:colOff>
      <xdr:row>39</xdr:row>
      <xdr:rowOff>84659</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17937480" y="65248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163600</xdr:rowOff>
    </xdr:from>
    <xdr:to>
      <xdr:col>102</xdr:col>
      <xdr:colOff>165100</xdr:colOff>
      <xdr:row>39</xdr:row>
      <xdr:rowOff>93750</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17162780" y="6533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12164</xdr:rowOff>
    </xdr:from>
    <xdr:to>
      <xdr:col>98</xdr:col>
      <xdr:colOff>38100</xdr:colOff>
      <xdr:row>39</xdr:row>
      <xdr:rowOff>113764</xdr:rowOff>
    </xdr:to>
    <xdr:sp macro="" textlink="">
      <xdr:nvSpPr>
        <xdr:cNvPr id="391" name="フローチャート: 判断 390">
          <a:extLst>
            <a:ext uri="{FF2B5EF4-FFF2-40B4-BE49-F238E27FC236}">
              <a16:creationId xmlns:a16="http://schemas.microsoft.com/office/drawing/2014/main" id="{00000000-0008-0000-0200-000087010000}"/>
            </a:ext>
          </a:extLst>
        </xdr:cNvPr>
        <xdr:cNvSpPr/>
      </xdr:nvSpPr>
      <xdr:spPr>
        <a:xfrm>
          <a:off x="16388080" y="65501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83990</xdr:rowOff>
    </xdr:from>
    <xdr:to>
      <xdr:col>116</xdr:col>
      <xdr:colOff>114300</xdr:colOff>
      <xdr:row>40</xdr:row>
      <xdr:rowOff>14140</xdr:rowOff>
    </xdr:to>
    <xdr:sp macro="" textlink="">
      <xdr:nvSpPr>
        <xdr:cNvPr id="397" name="楕円 396">
          <a:extLst>
            <a:ext uri="{FF2B5EF4-FFF2-40B4-BE49-F238E27FC236}">
              <a16:creationId xmlns:a16="http://schemas.microsoft.com/office/drawing/2014/main" id="{00000000-0008-0000-0200-00008D010000}"/>
            </a:ext>
          </a:extLst>
        </xdr:cNvPr>
        <xdr:cNvSpPr/>
      </xdr:nvSpPr>
      <xdr:spPr>
        <a:xfrm>
          <a:off x="19458940" y="662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62417</xdr:rowOff>
    </xdr:from>
    <xdr:ext cx="599010" cy="259045"/>
    <xdr:sp macro="" textlink="">
      <xdr:nvSpPr>
        <xdr:cNvPr id="398" name="【一般廃棄物処理施設】&#10;一人当たり有形固定資産（償却資産）額該当値テキスト">
          <a:extLst>
            <a:ext uri="{FF2B5EF4-FFF2-40B4-BE49-F238E27FC236}">
              <a16:creationId xmlns:a16="http://schemas.microsoft.com/office/drawing/2014/main" id="{00000000-0008-0000-0200-00008E010000}"/>
            </a:ext>
          </a:extLst>
        </xdr:cNvPr>
        <xdr:cNvSpPr txBox="1"/>
      </xdr:nvSpPr>
      <xdr:spPr>
        <a:xfrm>
          <a:off x="19547840" y="660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78790</xdr:rowOff>
    </xdr:from>
    <xdr:to>
      <xdr:col>112</xdr:col>
      <xdr:colOff>38100</xdr:colOff>
      <xdr:row>40</xdr:row>
      <xdr:rowOff>8940</xdr:rowOff>
    </xdr:to>
    <xdr:sp macro="" textlink="">
      <xdr:nvSpPr>
        <xdr:cNvPr id="399" name="楕円 398">
          <a:extLst>
            <a:ext uri="{FF2B5EF4-FFF2-40B4-BE49-F238E27FC236}">
              <a16:creationId xmlns:a16="http://schemas.microsoft.com/office/drawing/2014/main" id="{00000000-0008-0000-0200-00008F010000}"/>
            </a:ext>
          </a:extLst>
        </xdr:cNvPr>
        <xdr:cNvSpPr/>
      </xdr:nvSpPr>
      <xdr:spPr>
        <a:xfrm>
          <a:off x="18735040" y="6616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129590</xdr:rowOff>
    </xdr:from>
    <xdr:to>
      <xdr:col>116</xdr:col>
      <xdr:colOff>63500</xdr:colOff>
      <xdr:row>39</xdr:row>
      <xdr:rowOff>134790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8778220" y="6667550"/>
          <a:ext cx="73152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95290</xdr:rowOff>
    </xdr:from>
    <xdr:to>
      <xdr:col>107</xdr:col>
      <xdr:colOff>101600</xdr:colOff>
      <xdr:row>40</xdr:row>
      <xdr:rowOff>25440</xdr:rowOff>
    </xdr:to>
    <xdr:sp macro="" textlink="">
      <xdr:nvSpPr>
        <xdr:cNvPr id="401" name="楕円 400">
          <a:extLst>
            <a:ext uri="{FF2B5EF4-FFF2-40B4-BE49-F238E27FC236}">
              <a16:creationId xmlns:a16="http://schemas.microsoft.com/office/drawing/2014/main" id="{00000000-0008-0000-0200-000091010000}"/>
            </a:ext>
          </a:extLst>
        </xdr:cNvPr>
        <xdr:cNvSpPr/>
      </xdr:nvSpPr>
      <xdr:spPr>
        <a:xfrm>
          <a:off x="17937480" y="6633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129590</xdr:rowOff>
    </xdr:from>
    <xdr:to>
      <xdr:col>111</xdr:col>
      <xdr:colOff>177800</xdr:colOff>
      <xdr:row>39</xdr:row>
      <xdr:rowOff>146090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17988280" y="6667550"/>
          <a:ext cx="789940" cy="1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121000</xdr:rowOff>
    </xdr:from>
    <xdr:to>
      <xdr:col>102</xdr:col>
      <xdr:colOff>165100</xdr:colOff>
      <xdr:row>41</xdr:row>
      <xdr:rowOff>51150</xdr:rowOff>
    </xdr:to>
    <xdr:sp macro="" textlink="">
      <xdr:nvSpPr>
        <xdr:cNvPr id="403" name="楕円 402">
          <a:extLst>
            <a:ext uri="{FF2B5EF4-FFF2-40B4-BE49-F238E27FC236}">
              <a16:creationId xmlns:a16="http://schemas.microsoft.com/office/drawing/2014/main" id="{00000000-0008-0000-0200-000093010000}"/>
            </a:ext>
          </a:extLst>
        </xdr:cNvPr>
        <xdr:cNvSpPr/>
      </xdr:nvSpPr>
      <xdr:spPr>
        <a:xfrm>
          <a:off x="17162780" y="6826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146090</xdr:rowOff>
    </xdr:from>
    <xdr:to>
      <xdr:col>107</xdr:col>
      <xdr:colOff>50800</xdr:colOff>
      <xdr:row>41</xdr:row>
      <xdr:rowOff>350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17213580" y="6684050"/>
          <a:ext cx="774700" cy="18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94582</xdr:rowOff>
    </xdr:from>
    <xdr:to>
      <xdr:col>98</xdr:col>
      <xdr:colOff>38100</xdr:colOff>
      <xdr:row>41</xdr:row>
      <xdr:rowOff>24732</xdr:rowOff>
    </xdr:to>
    <xdr:sp macro="" textlink="">
      <xdr:nvSpPr>
        <xdr:cNvPr id="405" name="楕円 404">
          <a:extLst>
            <a:ext uri="{FF2B5EF4-FFF2-40B4-BE49-F238E27FC236}">
              <a16:creationId xmlns:a16="http://schemas.microsoft.com/office/drawing/2014/main" id="{00000000-0008-0000-0200-000095010000}"/>
            </a:ext>
          </a:extLst>
        </xdr:cNvPr>
        <xdr:cNvSpPr/>
      </xdr:nvSpPr>
      <xdr:spPr>
        <a:xfrm>
          <a:off x="16388080" y="68001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145382</xdr:rowOff>
    </xdr:from>
    <xdr:to>
      <xdr:col>102</xdr:col>
      <xdr:colOff>114300</xdr:colOff>
      <xdr:row>41</xdr:row>
      <xdr:rowOff>350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6431260" y="6850982"/>
          <a:ext cx="782320" cy="2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96733</xdr:rowOff>
    </xdr:from>
    <xdr:ext cx="599010" cy="259045"/>
    <xdr:sp macro="" textlink="">
      <xdr:nvSpPr>
        <xdr:cNvPr id="407" name="n_1aveValue【一般廃棄物処理施設】&#10;一人当たり有形固定資産（償却資産）額">
          <a:extLst>
            <a:ext uri="{FF2B5EF4-FFF2-40B4-BE49-F238E27FC236}">
              <a16:creationId xmlns:a16="http://schemas.microsoft.com/office/drawing/2014/main" id="{00000000-0008-0000-0200-000097010000}"/>
            </a:ext>
          </a:extLst>
        </xdr:cNvPr>
        <xdr:cNvSpPr txBox="1"/>
      </xdr:nvSpPr>
      <xdr:spPr>
        <a:xfrm>
          <a:off x="18496495" y="613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101187</xdr:rowOff>
    </xdr:from>
    <xdr:ext cx="599010" cy="259045"/>
    <xdr:sp macro="" textlink="">
      <xdr:nvSpPr>
        <xdr:cNvPr id="408" name="n_2aveValue【一般廃棄物処理施設】&#10;一人当たり有形固定資産（償却資産）額">
          <a:extLst>
            <a:ext uri="{FF2B5EF4-FFF2-40B4-BE49-F238E27FC236}">
              <a16:creationId xmlns:a16="http://schemas.microsoft.com/office/drawing/2014/main" id="{00000000-0008-0000-0200-000098010000}"/>
            </a:ext>
          </a:extLst>
        </xdr:cNvPr>
        <xdr:cNvSpPr txBox="1"/>
      </xdr:nvSpPr>
      <xdr:spPr>
        <a:xfrm>
          <a:off x="17734495" y="630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110277</xdr:rowOff>
    </xdr:from>
    <xdr:ext cx="599010" cy="259045"/>
    <xdr:sp macro="" textlink="">
      <xdr:nvSpPr>
        <xdr:cNvPr id="409" name="n_3aveValue【一般廃棄物処理施設】&#10;一人当たり有形固定資産（償却資産）額">
          <a:extLst>
            <a:ext uri="{FF2B5EF4-FFF2-40B4-BE49-F238E27FC236}">
              <a16:creationId xmlns:a16="http://schemas.microsoft.com/office/drawing/2014/main" id="{00000000-0008-0000-0200-000099010000}"/>
            </a:ext>
          </a:extLst>
        </xdr:cNvPr>
        <xdr:cNvSpPr txBox="1"/>
      </xdr:nvSpPr>
      <xdr:spPr>
        <a:xfrm>
          <a:off x="16936935" y="631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130291</xdr:rowOff>
    </xdr:from>
    <xdr:ext cx="599010" cy="259045"/>
    <xdr:sp macro="" textlink="">
      <xdr:nvSpPr>
        <xdr:cNvPr id="410" name="n_4aveValue【一般廃棄物処理施設】&#10;一人当たり有形固定資産（償却資産）額">
          <a:extLst>
            <a:ext uri="{FF2B5EF4-FFF2-40B4-BE49-F238E27FC236}">
              <a16:creationId xmlns:a16="http://schemas.microsoft.com/office/drawing/2014/main" id="{00000000-0008-0000-0200-00009A010000}"/>
            </a:ext>
          </a:extLst>
        </xdr:cNvPr>
        <xdr:cNvSpPr txBox="1"/>
      </xdr:nvSpPr>
      <xdr:spPr>
        <a:xfrm>
          <a:off x="16162235" y="633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67</xdr:rowOff>
    </xdr:from>
    <xdr:ext cx="599010" cy="259045"/>
    <xdr:sp macro="" textlink="">
      <xdr:nvSpPr>
        <xdr:cNvPr id="411" name="n_1mainValue【一般廃棄物処理施設】&#10;一人当たり有形固定資産（償却資産）額">
          <a:extLst>
            <a:ext uri="{FF2B5EF4-FFF2-40B4-BE49-F238E27FC236}">
              <a16:creationId xmlns:a16="http://schemas.microsoft.com/office/drawing/2014/main" id="{00000000-0008-0000-0200-00009B010000}"/>
            </a:ext>
          </a:extLst>
        </xdr:cNvPr>
        <xdr:cNvSpPr txBox="1"/>
      </xdr:nvSpPr>
      <xdr:spPr>
        <a:xfrm>
          <a:off x="18496495" y="670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16567</xdr:rowOff>
    </xdr:from>
    <xdr:ext cx="599010" cy="259045"/>
    <xdr:sp macro="" textlink="">
      <xdr:nvSpPr>
        <xdr:cNvPr id="412" name="n_2mainValue【一般廃棄物処理施設】&#10;一人当たり有形固定資産（償却資産）額">
          <a:extLst>
            <a:ext uri="{FF2B5EF4-FFF2-40B4-BE49-F238E27FC236}">
              <a16:creationId xmlns:a16="http://schemas.microsoft.com/office/drawing/2014/main" id="{00000000-0008-0000-0200-00009C010000}"/>
            </a:ext>
          </a:extLst>
        </xdr:cNvPr>
        <xdr:cNvSpPr txBox="1"/>
      </xdr:nvSpPr>
      <xdr:spPr>
        <a:xfrm>
          <a:off x="17734495" y="672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42277</xdr:rowOff>
    </xdr:from>
    <xdr:ext cx="534377" cy="259045"/>
    <xdr:sp macro="" textlink="">
      <xdr:nvSpPr>
        <xdr:cNvPr id="413" name="n_3mainValue【一般廃棄物処理施設】&#10;一人当たり有形固定資産（償却資産）額">
          <a:extLst>
            <a:ext uri="{FF2B5EF4-FFF2-40B4-BE49-F238E27FC236}">
              <a16:creationId xmlns:a16="http://schemas.microsoft.com/office/drawing/2014/main" id="{00000000-0008-0000-0200-00009D010000}"/>
            </a:ext>
          </a:extLst>
        </xdr:cNvPr>
        <xdr:cNvSpPr txBox="1"/>
      </xdr:nvSpPr>
      <xdr:spPr>
        <a:xfrm>
          <a:off x="16969251" y="691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15859</xdr:rowOff>
    </xdr:from>
    <xdr:ext cx="534377" cy="259045"/>
    <xdr:sp macro="" textlink="">
      <xdr:nvSpPr>
        <xdr:cNvPr id="414" name="n_4mainValue【一般廃棄物処理施設】&#10;一人当たり有形固定資産（償却資産）額">
          <a:extLst>
            <a:ext uri="{FF2B5EF4-FFF2-40B4-BE49-F238E27FC236}">
              <a16:creationId xmlns:a16="http://schemas.microsoft.com/office/drawing/2014/main" id="{00000000-0008-0000-0200-00009E010000}"/>
            </a:ext>
          </a:extLst>
        </xdr:cNvPr>
        <xdr:cNvSpPr txBox="1"/>
      </xdr:nvSpPr>
      <xdr:spPr>
        <a:xfrm>
          <a:off x="16194551" y="688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a:extLst>
            <a:ext uri="{FF2B5EF4-FFF2-40B4-BE49-F238E27FC236}">
              <a16:creationId xmlns:a16="http://schemas.microsoft.com/office/drawing/2014/main" id="{00000000-0008-0000-0200-0000B7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flipV="1">
          <a:off x="14375764" y="933123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441" name="【保健センター・保健所】&#10;有形固定資産減価償却率最小値テキスト">
          <a:extLst>
            <a:ext uri="{FF2B5EF4-FFF2-40B4-BE49-F238E27FC236}">
              <a16:creationId xmlns:a16="http://schemas.microsoft.com/office/drawing/2014/main" id="{00000000-0008-0000-0200-0000B9010000}"/>
            </a:ext>
          </a:extLst>
        </xdr:cNvPr>
        <xdr:cNvSpPr txBox="1"/>
      </xdr:nvSpPr>
      <xdr:spPr>
        <a:xfrm>
          <a:off x="14414500" y="1078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4287500" y="10779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443" name="【保健センター・保健所】&#10;有形固定資産減価償却率最大値テキスト">
          <a:extLst>
            <a:ext uri="{FF2B5EF4-FFF2-40B4-BE49-F238E27FC236}">
              <a16:creationId xmlns:a16="http://schemas.microsoft.com/office/drawing/2014/main" id="{00000000-0008-0000-0200-0000BB010000}"/>
            </a:ext>
          </a:extLst>
        </xdr:cNvPr>
        <xdr:cNvSpPr txBox="1"/>
      </xdr:nvSpPr>
      <xdr:spPr>
        <a:xfrm>
          <a:off x="14414500" y="91102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4287500" y="9331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445" name="【保健センター・保健所】&#10;有形固定資産減価償却率平均値テキスト">
          <a:extLst>
            <a:ext uri="{FF2B5EF4-FFF2-40B4-BE49-F238E27FC236}">
              <a16:creationId xmlns:a16="http://schemas.microsoft.com/office/drawing/2014/main" id="{00000000-0008-0000-0200-0000BD010000}"/>
            </a:ext>
          </a:extLst>
        </xdr:cNvPr>
        <xdr:cNvSpPr txBox="1"/>
      </xdr:nvSpPr>
      <xdr:spPr>
        <a:xfrm>
          <a:off x="14414500" y="9892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14325600" y="1003753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138612</xdr:rowOff>
    </xdr:from>
    <xdr:to>
      <xdr:col>81</xdr:col>
      <xdr:colOff>101600</xdr:colOff>
      <xdr:row>60</xdr:row>
      <xdr:rowOff>68762</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13578840" y="100293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107587</xdr:rowOff>
    </xdr:from>
    <xdr:to>
      <xdr:col>76</xdr:col>
      <xdr:colOff>165100</xdr:colOff>
      <xdr:row>60</xdr:row>
      <xdr:rowOff>37737</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12804140" y="9998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12029440" y="99738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71665</xdr:rowOff>
    </xdr:from>
    <xdr:to>
      <xdr:col>67</xdr:col>
      <xdr:colOff>101600</xdr:colOff>
      <xdr:row>60</xdr:row>
      <xdr:rowOff>1815</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11231880" y="9962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169635</xdr:rowOff>
    </xdr:from>
    <xdr:to>
      <xdr:col>85</xdr:col>
      <xdr:colOff>177800</xdr:colOff>
      <xdr:row>61</xdr:row>
      <xdr:rowOff>99785</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14325600" y="102280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148062</xdr:rowOff>
    </xdr:from>
    <xdr:ext cx="405111" cy="259045"/>
    <xdr:sp macro="" textlink="">
      <xdr:nvSpPr>
        <xdr:cNvPr id="457" name="【保健センター・保健所】&#10;有形固定資産減価償却率該当値テキスト">
          <a:extLst>
            <a:ext uri="{FF2B5EF4-FFF2-40B4-BE49-F238E27FC236}">
              <a16:creationId xmlns:a16="http://schemas.microsoft.com/office/drawing/2014/main" id="{00000000-0008-0000-0200-0000C9010000}"/>
            </a:ext>
          </a:extLst>
        </xdr:cNvPr>
        <xdr:cNvSpPr txBox="1"/>
      </xdr:nvSpPr>
      <xdr:spPr>
        <a:xfrm>
          <a:off x="14414500"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136978</xdr:rowOff>
    </xdr:from>
    <xdr:to>
      <xdr:col>81</xdr:col>
      <xdr:colOff>101600</xdr:colOff>
      <xdr:row>61</xdr:row>
      <xdr:rowOff>67128</xdr:rowOff>
    </xdr:to>
    <xdr:sp macro="" textlink="">
      <xdr:nvSpPr>
        <xdr:cNvPr id="458" name="楕円 457">
          <a:extLst>
            <a:ext uri="{FF2B5EF4-FFF2-40B4-BE49-F238E27FC236}">
              <a16:creationId xmlns:a16="http://schemas.microsoft.com/office/drawing/2014/main" id="{00000000-0008-0000-0200-0000CA010000}"/>
            </a:ext>
          </a:extLst>
        </xdr:cNvPr>
        <xdr:cNvSpPr/>
      </xdr:nvSpPr>
      <xdr:spPr>
        <a:xfrm>
          <a:off x="13578840" y="101953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16328</xdr:rowOff>
    </xdr:from>
    <xdr:to>
      <xdr:col>85</xdr:col>
      <xdr:colOff>127000</xdr:colOff>
      <xdr:row>61</xdr:row>
      <xdr:rowOff>48985</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3629640" y="10242368"/>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60" name="楕円 459">
          <a:extLst>
            <a:ext uri="{FF2B5EF4-FFF2-40B4-BE49-F238E27FC236}">
              <a16:creationId xmlns:a16="http://schemas.microsoft.com/office/drawing/2014/main" id="{00000000-0008-0000-0200-0000CC010000}"/>
            </a:ext>
          </a:extLst>
        </xdr:cNvPr>
        <xdr:cNvSpPr/>
      </xdr:nvSpPr>
      <xdr:spPr>
        <a:xfrm>
          <a:off x="12804140" y="101610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153488</xdr:rowOff>
    </xdr:from>
    <xdr:to>
      <xdr:col>81</xdr:col>
      <xdr:colOff>50800</xdr:colOff>
      <xdr:row>61</xdr:row>
      <xdr:rowOff>16328</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2854940" y="10211888"/>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68399</xdr:rowOff>
    </xdr:from>
    <xdr:to>
      <xdr:col>72</xdr:col>
      <xdr:colOff>38100</xdr:colOff>
      <xdr:row>60</xdr:row>
      <xdr:rowOff>169999</xdr:rowOff>
    </xdr:to>
    <xdr:sp macro="" textlink="">
      <xdr:nvSpPr>
        <xdr:cNvPr id="462" name="楕円 461">
          <a:extLst>
            <a:ext uri="{FF2B5EF4-FFF2-40B4-BE49-F238E27FC236}">
              <a16:creationId xmlns:a16="http://schemas.microsoft.com/office/drawing/2014/main" id="{00000000-0008-0000-0200-0000CE010000}"/>
            </a:ext>
          </a:extLst>
        </xdr:cNvPr>
        <xdr:cNvSpPr/>
      </xdr:nvSpPr>
      <xdr:spPr>
        <a:xfrm>
          <a:off x="12029440" y="101267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119199</xdr:rowOff>
    </xdr:from>
    <xdr:to>
      <xdr:col>76</xdr:col>
      <xdr:colOff>114300</xdr:colOff>
      <xdr:row>60</xdr:row>
      <xdr:rowOff>153488</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2072620" y="10177599"/>
          <a:ext cx="7823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34109</xdr:rowOff>
    </xdr:from>
    <xdr:to>
      <xdr:col>67</xdr:col>
      <xdr:colOff>101600</xdr:colOff>
      <xdr:row>60</xdr:row>
      <xdr:rowOff>135709</xdr:rowOff>
    </xdr:to>
    <xdr:sp macro="" textlink="">
      <xdr:nvSpPr>
        <xdr:cNvPr id="464" name="楕円 463">
          <a:extLst>
            <a:ext uri="{FF2B5EF4-FFF2-40B4-BE49-F238E27FC236}">
              <a16:creationId xmlns:a16="http://schemas.microsoft.com/office/drawing/2014/main" id="{00000000-0008-0000-0200-0000D0010000}"/>
            </a:ext>
          </a:extLst>
        </xdr:cNvPr>
        <xdr:cNvSpPr/>
      </xdr:nvSpPr>
      <xdr:spPr>
        <a:xfrm>
          <a:off x="1123188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84909</xdr:rowOff>
    </xdr:from>
    <xdr:to>
      <xdr:col>71</xdr:col>
      <xdr:colOff>177800</xdr:colOff>
      <xdr:row>60</xdr:row>
      <xdr:rowOff>119199</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1282680" y="10143309"/>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85289</xdr:rowOff>
    </xdr:from>
    <xdr:ext cx="405111" cy="259045"/>
    <xdr:sp macro="" textlink="">
      <xdr:nvSpPr>
        <xdr:cNvPr id="466" name="n_1aveValue【保健センター・保健所】&#10;有形固定資産減価償却率">
          <a:extLst>
            <a:ext uri="{FF2B5EF4-FFF2-40B4-BE49-F238E27FC236}">
              <a16:creationId xmlns:a16="http://schemas.microsoft.com/office/drawing/2014/main" id="{00000000-0008-0000-0200-0000D2010000}"/>
            </a:ext>
          </a:extLst>
        </xdr:cNvPr>
        <xdr:cNvSpPr txBox="1"/>
      </xdr:nvSpPr>
      <xdr:spPr>
        <a:xfrm>
          <a:off x="13437244" y="9808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54264</xdr:rowOff>
    </xdr:from>
    <xdr:ext cx="405111" cy="259045"/>
    <xdr:sp macro="" textlink="">
      <xdr:nvSpPr>
        <xdr:cNvPr id="467" name="n_2aveValue【保健センター・保健所】&#10;有形固定資産減価償却率">
          <a:extLst>
            <a:ext uri="{FF2B5EF4-FFF2-40B4-BE49-F238E27FC236}">
              <a16:creationId xmlns:a16="http://schemas.microsoft.com/office/drawing/2014/main" id="{00000000-0008-0000-0200-0000D3010000}"/>
            </a:ext>
          </a:extLst>
        </xdr:cNvPr>
        <xdr:cNvSpPr txBox="1"/>
      </xdr:nvSpPr>
      <xdr:spPr>
        <a:xfrm>
          <a:off x="12675244" y="977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29771</xdr:rowOff>
    </xdr:from>
    <xdr:ext cx="405111" cy="259045"/>
    <xdr:sp macro="" textlink="">
      <xdr:nvSpPr>
        <xdr:cNvPr id="468" name="n_3aveValue【保健センター・保健所】&#10;有形固定資産減価償却率">
          <a:extLst>
            <a:ext uri="{FF2B5EF4-FFF2-40B4-BE49-F238E27FC236}">
              <a16:creationId xmlns:a16="http://schemas.microsoft.com/office/drawing/2014/main" id="{00000000-0008-0000-0200-0000D4010000}"/>
            </a:ext>
          </a:extLst>
        </xdr:cNvPr>
        <xdr:cNvSpPr txBox="1"/>
      </xdr:nvSpPr>
      <xdr:spPr>
        <a:xfrm>
          <a:off x="11900544" y="975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18342</xdr:rowOff>
    </xdr:from>
    <xdr:ext cx="405111" cy="259045"/>
    <xdr:sp macro="" textlink="">
      <xdr:nvSpPr>
        <xdr:cNvPr id="469" name="n_4aveValue【保健センター・保健所】&#10;有形固定資産減価償却率">
          <a:extLst>
            <a:ext uri="{FF2B5EF4-FFF2-40B4-BE49-F238E27FC236}">
              <a16:creationId xmlns:a16="http://schemas.microsoft.com/office/drawing/2014/main" id="{00000000-0008-0000-0200-0000D5010000}"/>
            </a:ext>
          </a:extLst>
        </xdr:cNvPr>
        <xdr:cNvSpPr txBox="1"/>
      </xdr:nvSpPr>
      <xdr:spPr>
        <a:xfrm>
          <a:off x="11102984" y="974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58255</xdr:rowOff>
    </xdr:from>
    <xdr:ext cx="405111" cy="259045"/>
    <xdr:sp macro="" textlink="">
      <xdr:nvSpPr>
        <xdr:cNvPr id="470" name="n_1mainValue【保健センター・保健所】&#10;有形固定資産減価償却率">
          <a:extLst>
            <a:ext uri="{FF2B5EF4-FFF2-40B4-BE49-F238E27FC236}">
              <a16:creationId xmlns:a16="http://schemas.microsoft.com/office/drawing/2014/main" id="{00000000-0008-0000-0200-0000D6010000}"/>
            </a:ext>
          </a:extLst>
        </xdr:cNvPr>
        <xdr:cNvSpPr txBox="1"/>
      </xdr:nvSpPr>
      <xdr:spPr>
        <a:xfrm>
          <a:off x="13437244" y="10284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23965</xdr:rowOff>
    </xdr:from>
    <xdr:ext cx="405111" cy="259045"/>
    <xdr:sp macro="" textlink="">
      <xdr:nvSpPr>
        <xdr:cNvPr id="471" name="n_2mainValue【保健センター・保健所】&#10;有形固定資産減価償却率">
          <a:extLst>
            <a:ext uri="{FF2B5EF4-FFF2-40B4-BE49-F238E27FC236}">
              <a16:creationId xmlns:a16="http://schemas.microsoft.com/office/drawing/2014/main" id="{00000000-0008-0000-0200-0000D7010000}"/>
            </a:ext>
          </a:extLst>
        </xdr:cNvPr>
        <xdr:cNvSpPr txBox="1"/>
      </xdr:nvSpPr>
      <xdr:spPr>
        <a:xfrm>
          <a:off x="12675244" y="1025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161126</xdr:rowOff>
    </xdr:from>
    <xdr:ext cx="405111" cy="259045"/>
    <xdr:sp macro="" textlink="">
      <xdr:nvSpPr>
        <xdr:cNvPr id="472" name="n_3mainValue【保健センター・保健所】&#10;有形固定資産減価償却率">
          <a:extLst>
            <a:ext uri="{FF2B5EF4-FFF2-40B4-BE49-F238E27FC236}">
              <a16:creationId xmlns:a16="http://schemas.microsoft.com/office/drawing/2014/main" id="{00000000-0008-0000-0200-0000D8010000}"/>
            </a:ext>
          </a:extLst>
        </xdr:cNvPr>
        <xdr:cNvSpPr txBox="1"/>
      </xdr:nvSpPr>
      <xdr:spPr>
        <a:xfrm>
          <a:off x="119005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126836</xdr:rowOff>
    </xdr:from>
    <xdr:ext cx="405111" cy="259045"/>
    <xdr:sp macro="" textlink="">
      <xdr:nvSpPr>
        <xdr:cNvPr id="473" name="n_4mainValue【保健センター・保健所】&#10;有形固定資産減価償却率">
          <a:extLst>
            <a:ext uri="{FF2B5EF4-FFF2-40B4-BE49-F238E27FC236}">
              <a16:creationId xmlns:a16="http://schemas.microsoft.com/office/drawing/2014/main" id="{00000000-0008-0000-0200-0000D9010000}"/>
            </a:ext>
          </a:extLst>
        </xdr:cNvPr>
        <xdr:cNvSpPr txBox="1"/>
      </xdr:nvSpPr>
      <xdr:spPr>
        <a:xfrm>
          <a:off x="11102984" y="10185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a:extLst>
            <a:ext uri="{FF2B5EF4-FFF2-40B4-BE49-F238E27FC236}">
              <a16:creationId xmlns:a16="http://schemas.microsoft.com/office/drawing/2014/main" id="{00000000-0008-0000-0200-0000EE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19509104" y="9332214"/>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496" name="【保健センター・保健所】&#10;一人当たり面積最小値テキスト">
          <a:extLst>
            <a:ext uri="{FF2B5EF4-FFF2-40B4-BE49-F238E27FC236}">
              <a16:creationId xmlns:a16="http://schemas.microsoft.com/office/drawing/2014/main" id="{00000000-0008-0000-0200-0000F0010000}"/>
            </a:ext>
          </a:extLst>
        </xdr:cNvPr>
        <xdr:cNvSpPr txBox="1"/>
      </xdr:nvSpPr>
      <xdr:spPr>
        <a:xfrm>
          <a:off x="19547840" y="1062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9443700" y="106253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498" name="【保健センター・保健所】&#10;一人当たり面積最大値テキスト">
          <a:extLst>
            <a:ext uri="{FF2B5EF4-FFF2-40B4-BE49-F238E27FC236}">
              <a16:creationId xmlns:a16="http://schemas.microsoft.com/office/drawing/2014/main" id="{00000000-0008-0000-0200-0000F2010000}"/>
            </a:ext>
          </a:extLst>
        </xdr:cNvPr>
        <xdr:cNvSpPr txBox="1"/>
      </xdr:nvSpPr>
      <xdr:spPr>
        <a:xfrm>
          <a:off x="19547840" y="91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9443700" y="9332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00" name="【保健センター・保健所】&#10;一人当たり面積平均値テキスト">
          <a:extLst>
            <a:ext uri="{FF2B5EF4-FFF2-40B4-BE49-F238E27FC236}">
              <a16:creationId xmlns:a16="http://schemas.microsoft.com/office/drawing/2014/main" id="{00000000-0008-0000-0200-0000F4010000}"/>
            </a:ext>
          </a:extLst>
        </xdr:cNvPr>
        <xdr:cNvSpPr txBox="1"/>
      </xdr:nvSpPr>
      <xdr:spPr>
        <a:xfrm>
          <a:off x="19547840" y="1017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19458940" y="10319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18735040" y="10314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17937480" y="104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504" name="フローチャート: 判断 503">
          <a:extLst>
            <a:ext uri="{FF2B5EF4-FFF2-40B4-BE49-F238E27FC236}">
              <a16:creationId xmlns:a16="http://schemas.microsoft.com/office/drawing/2014/main" id="{00000000-0008-0000-0200-0000F8010000}"/>
            </a:ext>
          </a:extLst>
        </xdr:cNvPr>
        <xdr:cNvSpPr/>
      </xdr:nvSpPr>
      <xdr:spPr>
        <a:xfrm>
          <a:off x="17162780" y="103786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xdr:rowOff>
    </xdr:from>
    <xdr:to>
      <xdr:col>98</xdr:col>
      <xdr:colOff>38100</xdr:colOff>
      <xdr:row>62</xdr:row>
      <xdr:rowOff>114808</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16388080" y="104068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511" name="楕円 510">
          <a:extLst>
            <a:ext uri="{FF2B5EF4-FFF2-40B4-BE49-F238E27FC236}">
              <a16:creationId xmlns:a16="http://schemas.microsoft.com/office/drawing/2014/main" id="{00000000-0008-0000-0200-0000FF010000}"/>
            </a:ext>
          </a:extLst>
        </xdr:cNvPr>
        <xdr:cNvSpPr/>
      </xdr:nvSpPr>
      <xdr:spPr>
        <a:xfrm>
          <a:off x="1945894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90441</xdr:rowOff>
    </xdr:from>
    <xdr:ext cx="469744" cy="259045"/>
    <xdr:sp macro="" textlink="">
      <xdr:nvSpPr>
        <xdr:cNvPr id="512" name="【保健センター・保健所】&#10;一人当たり面積該当値テキスト">
          <a:extLst>
            <a:ext uri="{FF2B5EF4-FFF2-40B4-BE49-F238E27FC236}">
              <a16:creationId xmlns:a16="http://schemas.microsoft.com/office/drawing/2014/main" id="{00000000-0008-0000-0200-000000020000}"/>
            </a:ext>
          </a:extLst>
        </xdr:cNvPr>
        <xdr:cNvSpPr txBox="1"/>
      </xdr:nvSpPr>
      <xdr:spPr>
        <a:xfrm>
          <a:off x="19547840" y="1048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513" name="楕円 512">
          <a:extLst>
            <a:ext uri="{FF2B5EF4-FFF2-40B4-BE49-F238E27FC236}">
              <a16:creationId xmlns:a16="http://schemas.microsoft.com/office/drawing/2014/main" id="{00000000-0008-0000-0200-000001020000}"/>
            </a:ext>
          </a:extLst>
        </xdr:cNvPr>
        <xdr:cNvSpPr/>
      </xdr:nvSpPr>
      <xdr:spPr>
        <a:xfrm>
          <a:off x="18735040" y="10567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54864</xdr:rowOff>
    </xdr:from>
    <xdr:to>
      <xdr:col>116</xdr:col>
      <xdr:colOff>63500</xdr:colOff>
      <xdr:row>63</xdr:row>
      <xdr:rowOff>57150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flipV="1">
          <a:off x="18778220" y="10616184"/>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8636</xdr:rowOff>
    </xdr:from>
    <xdr:to>
      <xdr:col>107</xdr:col>
      <xdr:colOff>101600</xdr:colOff>
      <xdr:row>63</xdr:row>
      <xdr:rowOff>110236</xdr:rowOff>
    </xdr:to>
    <xdr:sp macro="" textlink="">
      <xdr:nvSpPr>
        <xdr:cNvPr id="515" name="楕円 514">
          <a:extLst>
            <a:ext uri="{FF2B5EF4-FFF2-40B4-BE49-F238E27FC236}">
              <a16:creationId xmlns:a16="http://schemas.microsoft.com/office/drawing/2014/main" id="{00000000-0008-0000-0200-000003020000}"/>
            </a:ext>
          </a:extLst>
        </xdr:cNvPr>
        <xdr:cNvSpPr/>
      </xdr:nvSpPr>
      <xdr:spPr>
        <a:xfrm>
          <a:off x="1793748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59436</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flipV="1">
          <a:off x="17988280" y="10618470"/>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xdr:rowOff>
    </xdr:from>
    <xdr:to>
      <xdr:col>102</xdr:col>
      <xdr:colOff>165100</xdr:colOff>
      <xdr:row>63</xdr:row>
      <xdr:rowOff>112522</xdr:rowOff>
    </xdr:to>
    <xdr:sp macro="" textlink="">
      <xdr:nvSpPr>
        <xdr:cNvPr id="517" name="楕円 516">
          <a:extLst>
            <a:ext uri="{FF2B5EF4-FFF2-40B4-BE49-F238E27FC236}">
              <a16:creationId xmlns:a16="http://schemas.microsoft.com/office/drawing/2014/main" id="{00000000-0008-0000-0200-000005020000}"/>
            </a:ext>
          </a:extLst>
        </xdr:cNvPr>
        <xdr:cNvSpPr/>
      </xdr:nvSpPr>
      <xdr:spPr>
        <a:xfrm>
          <a:off x="1716278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59436</xdr:rowOff>
    </xdr:from>
    <xdr:to>
      <xdr:col>107</xdr:col>
      <xdr:colOff>50800</xdr:colOff>
      <xdr:row>63</xdr:row>
      <xdr:rowOff>61722</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flipV="1">
          <a:off x="17213580" y="10620756"/>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13208</xdr:rowOff>
    </xdr:from>
    <xdr:to>
      <xdr:col>98</xdr:col>
      <xdr:colOff>38100</xdr:colOff>
      <xdr:row>63</xdr:row>
      <xdr:rowOff>114808</xdr:rowOff>
    </xdr:to>
    <xdr:sp macro="" textlink="">
      <xdr:nvSpPr>
        <xdr:cNvPr id="519" name="楕円 518">
          <a:extLst>
            <a:ext uri="{FF2B5EF4-FFF2-40B4-BE49-F238E27FC236}">
              <a16:creationId xmlns:a16="http://schemas.microsoft.com/office/drawing/2014/main" id="{00000000-0008-0000-0200-000007020000}"/>
            </a:ext>
          </a:extLst>
        </xdr:cNvPr>
        <xdr:cNvSpPr/>
      </xdr:nvSpPr>
      <xdr:spPr>
        <a:xfrm>
          <a:off x="16388080" y="105745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61722</xdr:rowOff>
    </xdr:from>
    <xdr:to>
      <xdr:col>102</xdr:col>
      <xdr:colOff>114300</xdr:colOff>
      <xdr:row>63</xdr:row>
      <xdr:rowOff>64008</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flipV="1">
          <a:off x="16431260" y="10623042"/>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521" name="n_1aveValue【保健センター・保健所】&#10;一人当たり面積">
          <a:extLst>
            <a:ext uri="{FF2B5EF4-FFF2-40B4-BE49-F238E27FC236}">
              <a16:creationId xmlns:a16="http://schemas.microsoft.com/office/drawing/2014/main" id="{00000000-0008-0000-0200-000009020000}"/>
            </a:ext>
          </a:extLst>
        </xdr:cNvPr>
        <xdr:cNvSpPr txBox="1"/>
      </xdr:nvSpPr>
      <xdr:spPr>
        <a:xfrm>
          <a:off x="18561127" y="100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126763</xdr:rowOff>
    </xdr:from>
    <xdr:ext cx="469744" cy="259045"/>
    <xdr:sp macro="" textlink="">
      <xdr:nvSpPr>
        <xdr:cNvPr id="522" name="n_2aveValue【保健センター・保健所】&#10;一人当たり面積">
          <a:extLst>
            <a:ext uri="{FF2B5EF4-FFF2-40B4-BE49-F238E27FC236}">
              <a16:creationId xmlns:a16="http://schemas.microsoft.com/office/drawing/2014/main" id="{00000000-0008-0000-0200-00000A020000}"/>
            </a:ext>
          </a:extLst>
        </xdr:cNvPr>
        <xdr:cNvSpPr txBox="1"/>
      </xdr:nvSpPr>
      <xdr:spPr>
        <a:xfrm>
          <a:off x="17776267" y="1018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523" name="n_3aveValue【保健センター・保健所】&#10;一人当たり面積">
          <a:extLst>
            <a:ext uri="{FF2B5EF4-FFF2-40B4-BE49-F238E27FC236}">
              <a16:creationId xmlns:a16="http://schemas.microsoft.com/office/drawing/2014/main" id="{00000000-0008-0000-0200-00000B020000}"/>
            </a:ext>
          </a:extLst>
        </xdr:cNvPr>
        <xdr:cNvSpPr txBox="1"/>
      </xdr:nvSpPr>
      <xdr:spPr>
        <a:xfrm>
          <a:off x="17001567"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131335</xdr:rowOff>
    </xdr:from>
    <xdr:ext cx="469744" cy="259045"/>
    <xdr:sp macro="" textlink="">
      <xdr:nvSpPr>
        <xdr:cNvPr id="524" name="n_4aveValue【保健センター・保健所】&#10;一人当たり面積">
          <a:extLst>
            <a:ext uri="{FF2B5EF4-FFF2-40B4-BE49-F238E27FC236}">
              <a16:creationId xmlns:a16="http://schemas.microsoft.com/office/drawing/2014/main" id="{00000000-0008-0000-0200-00000C020000}"/>
            </a:ext>
          </a:extLst>
        </xdr:cNvPr>
        <xdr:cNvSpPr txBox="1"/>
      </xdr:nvSpPr>
      <xdr:spPr>
        <a:xfrm>
          <a:off x="16226867" y="1018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525" name="n_1mainValue【保健センター・保健所】&#10;一人当たり面積">
          <a:extLst>
            <a:ext uri="{FF2B5EF4-FFF2-40B4-BE49-F238E27FC236}">
              <a16:creationId xmlns:a16="http://schemas.microsoft.com/office/drawing/2014/main" id="{00000000-0008-0000-0200-00000D020000}"/>
            </a:ext>
          </a:extLst>
        </xdr:cNvPr>
        <xdr:cNvSpPr txBox="1"/>
      </xdr:nvSpPr>
      <xdr:spPr>
        <a:xfrm>
          <a:off x="185611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101363</xdr:rowOff>
    </xdr:from>
    <xdr:ext cx="469744" cy="259045"/>
    <xdr:sp macro="" textlink="">
      <xdr:nvSpPr>
        <xdr:cNvPr id="526" name="n_2mainValue【保健センター・保健所】&#10;一人当たり面積">
          <a:extLst>
            <a:ext uri="{FF2B5EF4-FFF2-40B4-BE49-F238E27FC236}">
              <a16:creationId xmlns:a16="http://schemas.microsoft.com/office/drawing/2014/main" id="{00000000-0008-0000-0200-00000E020000}"/>
            </a:ext>
          </a:extLst>
        </xdr:cNvPr>
        <xdr:cNvSpPr txBox="1"/>
      </xdr:nvSpPr>
      <xdr:spPr>
        <a:xfrm>
          <a:off x="1777626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103649</xdr:rowOff>
    </xdr:from>
    <xdr:ext cx="469744" cy="259045"/>
    <xdr:sp macro="" textlink="">
      <xdr:nvSpPr>
        <xdr:cNvPr id="527" name="n_3mainValue【保健センター・保健所】&#10;一人当たり面積">
          <a:extLst>
            <a:ext uri="{FF2B5EF4-FFF2-40B4-BE49-F238E27FC236}">
              <a16:creationId xmlns:a16="http://schemas.microsoft.com/office/drawing/2014/main" id="{00000000-0008-0000-0200-00000F020000}"/>
            </a:ext>
          </a:extLst>
        </xdr:cNvPr>
        <xdr:cNvSpPr txBox="1"/>
      </xdr:nvSpPr>
      <xdr:spPr>
        <a:xfrm>
          <a:off x="17001567"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105935</xdr:rowOff>
    </xdr:from>
    <xdr:ext cx="469744" cy="259045"/>
    <xdr:sp macro="" textlink="">
      <xdr:nvSpPr>
        <xdr:cNvPr id="528" name="n_4mainValue【保健センター・保健所】&#10;一人当たり面積">
          <a:extLst>
            <a:ext uri="{FF2B5EF4-FFF2-40B4-BE49-F238E27FC236}">
              <a16:creationId xmlns:a16="http://schemas.microsoft.com/office/drawing/2014/main" id="{00000000-0008-0000-0200-000010020000}"/>
            </a:ext>
          </a:extLst>
        </xdr:cNvPr>
        <xdr:cNvSpPr txBox="1"/>
      </xdr:nvSpPr>
      <xdr:spPr>
        <a:xfrm>
          <a:off x="1622686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消防施設】&#10;有形固定資産減価償却率グラフ枠">
          <a:extLst>
            <a:ext uri="{FF2B5EF4-FFF2-40B4-BE49-F238E27FC236}">
              <a16:creationId xmlns:a16="http://schemas.microsoft.com/office/drawing/2014/main" id="{00000000-0008-0000-0200-000028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flipV="1">
          <a:off x="14375764" y="12952094"/>
          <a:ext cx="0" cy="15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554" name="【消防施設】&#10;有形固定資産減価償却率最小値テキスト">
          <a:extLst>
            <a:ext uri="{FF2B5EF4-FFF2-40B4-BE49-F238E27FC236}">
              <a16:creationId xmlns:a16="http://schemas.microsoft.com/office/drawing/2014/main" id="{00000000-0008-0000-0200-00002A020000}"/>
            </a:ext>
          </a:extLst>
        </xdr:cNvPr>
        <xdr:cNvSpPr txBox="1"/>
      </xdr:nvSpPr>
      <xdr:spPr>
        <a:xfrm>
          <a:off x="14414500" y="1448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4287500" y="1448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556" name="【消防施設】&#10;有形固定資産減価償却率最大値テキスト">
          <a:extLst>
            <a:ext uri="{FF2B5EF4-FFF2-40B4-BE49-F238E27FC236}">
              <a16:creationId xmlns:a16="http://schemas.microsoft.com/office/drawing/2014/main" id="{00000000-0008-0000-0200-00002C020000}"/>
            </a:ext>
          </a:extLst>
        </xdr:cNvPr>
        <xdr:cNvSpPr txBox="1"/>
      </xdr:nvSpPr>
      <xdr:spPr>
        <a:xfrm>
          <a:off x="14414500" y="12734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4287500" y="12952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58" name="【消防施設】&#10;有形固定資産減価償却率平均値テキスト">
          <a:extLst>
            <a:ext uri="{FF2B5EF4-FFF2-40B4-BE49-F238E27FC236}">
              <a16:creationId xmlns:a16="http://schemas.microsoft.com/office/drawing/2014/main" id="{00000000-0008-0000-0200-00002E020000}"/>
            </a:ext>
          </a:extLst>
        </xdr:cNvPr>
        <xdr:cNvSpPr txBox="1"/>
      </xdr:nvSpPr>
      <xdr:spPr>
        <a:xfrm>
          <a:off x="14414500" y="1378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9" name="フローチャート: 判断 558">
          <a:extLst>
            <a:ext uri="{FF2B5EF4-FFF2-40B4-BE49-F238E27FC236}">
              <a16:creationId xmlns:a16="http://schemas.microsoft.com/office/drawing/2014/main" id="{00000000-0008-0000-0200-00002F020000}"/>
            </a:ext>
          </a:extLst>
        </xdr:cNvPr>
        <xdr:cNvSpPr/>
      </xdr:nvSpPr>
      <xdr:spPr>
        <a:xfrm>
          <a:off x="14325600" y="138023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132080</xdr:rowOff>
    </xdr:from>
    <xdr:to>
      <xdr:col>81</xdr:col>
      <xdr:colOff>101600</xdr:colOff>
      <xdr:row>82</xdr:row>
      <xdr:rowOff>62230</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13578840" y="13710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61" name="フローチャート: 判断 560">
          <a:extLst>
            <a:ext uri="{FF2B5EF4-FFF2-40B4-BE49-F238E27FC236}">
              <a16:creationId xmlns:a16="http://schemas.microsoft.com/office/drawing/2014/main" id="{00000000-0008-0000-0200-000031020000}"/>
            </a:ext>
          </a:extLst>
        </xdr:cNvPr>
        <xdr:cNvSpPr/>
      </xdr:nvSpPr>
      <xdr:spPr>
        <a:xfrm>
          <a:off x="128041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133986</xdr:rowOff>
    </xdr:from>
    <xdr:to>
      <xdr:col>72</xdr:col>
      <xdr:colOff>38100</xdr:colOff>
      <xdr:row>82</xdr:row>
      <xdr:rowOff>64136</xdr:rowOff>
    </xdr:to>
    <xdr:sp macro="" textlink="">
      <xdr:nvSpPr>
        <xdr:cNvPr id="562" name="フローチャート: 判断 561">
          <a:extLst>
            <a:ext uri="{FF2B5EF4-FFF2-40B4-BE49-F238E27FC236}">
              <a16:creationId xmlns:a16="http://schemas.microsoft.com/office/drawing/2014/main" id="{00000000-0008-0000-0200-000032020000}"/>
            </a:ext>
          </a:extLst>
        </xdr:cNvPr>
        <xdr:cNvSpPr/>
      </xdr:nvSpPr>
      <xdr:spPr>
        <a:xfrm>
          <a:off x="12029440" y="137128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12064</xdr:rowOff>
    </xdr:from>
    <xdr:to>
      <xdr:col>67</xdr:col>
      <xdr:colOff>101600</xdr:colOff>
      <xdr:row>82</xdr:row>
      <xdr:rowOff>113664</xdr:rowOff>
    </xdr:to>
    <xdr:sp macro="" textlink="">
      <xdr:nvSpPr>
        <xdr:cNvPr id="563" name="フローチャート: 判断 562">
          <a:extLst>
            <a:ext uri="{FF2B5EF4-FFF2-40B4-BE49-F238E27FC236}">
              <a16:creationId xmlns:a16="http://schemas.microsoft.com/office/drawing/2014/main" id="{00000000-0008-0000-0200-000033020000}"/>
            </a:ext>
          </a:extLst>
        </xdr:cNvPr>
        <xdr:cNvSpPr/>
      </xdr:nvSpPr>
      <xdr:spPr>
        <a:xfrm>
          <a:off x="11231880" y="1375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90170</xdr:rowOff>
    </xdr:from>
    <xdr:to>
      <xdr:col>85</xdr:col>
      <xdr:colOff>177800</xdr:colOff>
      <xdr:row>80</xdr:row>
      <xdr:rowOff>20320</xdr:rowOff>
    </xdr:to>
    <xdr:sp macro="" textlink="">
      <xdr:nvSpPr>
        <xdr:cNvPr id="569" name="楕円 568">
          <a:extLst>
            <a:ext uri="{FF2B5EF4-FFF2-40B4-BE49-F238E27FC236}">
              <a16:creationId xmlns:a16="http://schemas.microsoft.com/office/drawing/2014/main" id="{00000000-0008-0000-0200-000039020000}"/>
            </a:ext>
          </a:extLst>
        </xdr:cNvPr>
        <xdr:cNvSpPr/>
      </xdr:nvSpPr>
      <xdr:spPr>
        <a:xfrm>
          <a:off x="14325600" y="133337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113047</xdr:rowOff>
    </xdr:from>
    <xdr:ext cx="405111" cy="259045"/>
    <xdr:sp macro="" textlink="">
      <xdr:nvSpPr>
        <xdr:cNvPr id="570" name="【消防施設】&#10;有形固定資産減価償却率該当値テキスト">
          <a:extLst>
            <a:ext uri="{FF2B5EF4-FFF2-40B4-BE49-F238E27FC236}">
              <a16:creationId xmlns:a16="http://schemas.microsoft.com/office/drawing/2014/main" id="{00000000-0008-0000-0200-00003A020000}"/>
            </a:ext>
          </a:extLst>
        </xdr:cNvPr>
        <xdr:cNvSpPr txBox="1"/>
      </xdr:nvSpPr>
      <xdr:spPr>
        <a:xfrm>
          <a:off x="14414500" y="1318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118745</xdr:rowOff>
    </xdr:from>
    <xdr:to>
      <xdr:col>81</xdr:col>
      <xdr:colOff>101600</xdr:colOff>
      <xdr:row>80</xdr:row>
      <xdr:rowOff>48895</xdr:rowOff>
    </xdr:to>
    <xdr:sp macro="" textlink="">
      <xdr:nvSpPr>
        <xdr:cNvPr id="571" name="楕円 570">
          <a:extLst>
            <a:ext uri="{FF2B5EF4-FFF2-40B4-BE49-F238E27FC236}">
              <a16:creationId xmlns:a16="http://schemas.microsoft.com/office/drawing/2014/main" id="{00000000-0008-0000-0200-00003B020000}"/>
            </a:ext>
          </a:extLst>
        </xdr:cNvPr>
        <xdr:cNvSpPr/>
      </xdr:nvSpPr>
      <xdr:spPr>
        <a:xfrm>
          <a:off x="13578840" y="13362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140970</xdr:rowOff>
    </xdr:from>
    <xdr:to>
      <xdr:col>85</xdr:col>
      <xdr:colOff>127000</xdr:colOff>
      <xdr:row>79</xdr:row>
      <xdr:rowOff>169545</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flipV="1">
          <a:off x="13629640" y="13384530"/>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90170</xdr:rowOff>
    </xdr:from>
    <xdr:to>
      <xdr:col>76</xdr:col>
      <xdr:colOff>165100</xdr:colOff>
      <xdr:row>81</xdr:row>
      <xdr:rowOff>20320</xdr:rowOff>
    </xdr:to>
    <xdr:sp macro="" textlink="">
      <xdr:nvSpPr>
        <xdr:cNvPr id="573" name="楕円 572">
          <a:extLst>
            <a:ext uri="{FF2B5EF4-FFF2-40B4-BE49-F238E27FC236}">
              <a16:creationId xmlns:a16="http://schemas.microsoft.com/office/drawing/2014/main" id="{00000000-0008-0000-0200-00003D020000}"/>
            </a:ext>
          </a:extLst>
        </xdr:cNvPr>
        <xdr:cNvSpPr/>
      </xdr:nvSpPr>
      <xdr:spPr>
        <a:xfrm>
          <a:off x="12804140" y="13501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169545</xdr:rowOff>
    </xdr:from>
    <xdr:to>
      <xdr:col>81</xdr:col>
      <xdr:colOff>50800</xdr:colOff>
      <xdr:row>80</xdr:row>
      <xdr:rowOff>140970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flipV="1">
          <a:off x="12854940" y="13413105"/>
          <a:ext cx="7747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8255</xdr:rowOff>
    </xdr:from>
    <xdr:to>
      <xdr:col>72</xdr:col>
      <xdr:colOff>38100</xdr:colOff>
      <xdr:row>79</xdr:row>
      <xdr:rowOff>109855</xdr:rowOff>
    </xdr:to>
    <xdr:sp macro="" textlink="">
      <xdr:nvSpPr>
        <xdr:cNvPr id="575" name="楕円 574">
          <a:extLst>
            <a:ext uri="{FF2B5EF4-FFF2-40B4-BE49-F238E27FC236}">
              <a16:creationId xmlns:a16="http://schemas.microsoft.com/office/drawing/2014/main" id="{00000000-0008-0000-0200-00003F020000}"/>
            </a:ext>
          </a:extLst>
        </xdr:cNvPr>
        <xdr:cNvSpPr/>
      </xdr:nvSpPr>
      <xdr:spPr>
        <a:xfrm>
          <a:off x="12029440" y="132518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59055</xdr:rowOff>
    </xdr:from>
    <xdr:to>
      <xdr:col>76</xdr:col>
      <xdr:colOff>114300</xdr:colOff>
      <xdr:row>80</xdr:row>
      <xdr:rowOff>140970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2072620" y="13302615"/>
          <a:ext cx="782320" cy="24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166370</xdr:rowOff>
    </xdr:from>
    <xdr:to>
      <xdr:col>67</xdr:col>
      <xdr:colOff>101600</xdr:colOff>
      <xdr:row>79</xdr:row>
      <xdr:rowOff>96520</xdr:rowOff>
    </xdr:to>
    <xdr:sp macro="" textlink="">
      <xdr:nvSpPr>
        <xdr:cNvPr id="577" name="楕円 576">
          <a:extLst>
            <a:ext uri="{FF2B5EF4-FFF2-40B4-BE49-F238E27FC236}">
              <a16:creationId xmlns:a16="http://schemas.microsoft.com/office/drawing/2014/main" id="{00000000-0008-0000-0200-000041020000}"/>
            </a:ext>
          </a:extLst>
        </xdr:cNvPr>
        <xdr:cNvSpPr/>
      </xdr:nvSpPr>
      <xdr:spPr>
        <a:xfrm>
          <a:off x="11231880" y="13242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45720</xdr:rowOff>
    </xdr:from>
    <xdr:to>
      <xdr:col>71</xdr:col>
      <xdr:colOff>177800</xdr:colOff>
      <xdr:row>79</xdr:row>
      <xdr:rowOff>59055</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1282680" y="13289280"/>
          <a:ext cx="78994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53357</xdr:rowOff>
    </xdr:from>
    <xdr:ext cx="405111" cy="259045"/>
    <xdr:sp macro="" textlink="">
      <xdr:nvSpPr>
        <xdr:cNvPr id="579" name="n_1aveValue【消防施設】&#10;有形固定資産減価償却率">
          <a:extLst>
            <a:ext uri="{FF2B5EF4-FFF2-40B4-BE49-F238E27FC236}">
              <a16:creationId xmlns:a16="http://schemas.microsoft.com/office/drawing/2014/main" id="{00000000-0008-0000-0200-000043020000}"/>
            </a:ext>
          </a:extLst>
        </xdr:cNvPr>
        <xdr:cNvSpPr txBox="1"/>
      </xdr:nvSpPr>
      <xdr:spPr>
        <a:xfrm>
          <a:off x="13437244" y="1379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580" name="n_2aveValue【消防施設】&#10;有形固定資産減価償却率">
          <a:extLst>
            <a:ext uri="{FF2B5EF4-FFF2-40B4-BE49-F238E27FC236}">
              <a16:creationId xmlns:a16="http://schemas.microsoft.com/office/drawing/2014/main" id="{00000000-0008-0000-0200-000044020000}"/>
            </a:ext>
          </a:extLst>
        </xdr:cNvPr>
        <xdr:cNvSpPr txBox="1"/>
      </xdr:nvSpPr>
      <xdr:spPr>
        <a:xfrm>
          <a:off x="126752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55263</xdr:rowOff>
    </xdr:from>
    <xdr:ext cx="405111" cy="259045"/>
    <xdr:sp macro="" textlink="">
      <xdr:nvSpPr>
        <xdr:cNvPr id="581" name="n_3aveValue【消防施設】&#10;有形固定資産減価償却率">
          <a:extLst>
            <a:ext uri="{FF2B5EF4-FFF2-40B4-BE49-F238E27FC236}">
              <a16:creationId xmlns:a16="http://schemas.microsoft.com/office/drawing/2014/main" id="{00000000-0008-0000-0200-000045020000}"/>
            </a:ext>
          </a:extLst>
        </xdr:cNvPr>
        <xdr:cNvSpPr txBox="1"/>
      </xdr:nvSpPr>
      <xdr:spPr>
        <a:xfrm>
          <a:off x="11900544" y="1380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104791</xdr:rowOff>
    </xdr:from>
    <xdr:ext cx="405111" cy="259045"/>
    <xdr:sp macro="" textlink="">
      <xdr:nvSpPr>
        <xdr:cNvPr id="582" name="n_4aveValue【消防施設】&#10;有形固定資産減価償却率">
          <a:extLst>
            <a:ext uri="{FF2B5EF4-FFF2-40B4-BE49-F238E27FC236}">
              <a16:creationId xmlns:a16="http://schemas.microsoft.com/office/drawing/2014/main" id="{00000000-0008-0000-0200-000046020000}"/>
            </a:ext>
          </a:extLst>
        </xdr:cNvPr>
        <xdr:cNvSpPr txBox="1"/>
      </xdr:nvSpPr>
      <xdr:spPr>
        <a:xfrm>
          <a:off x="11102984" y="1385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65422</xdr:rowOff>
    </xdr:from>
    <xdr:ext cx="405111" cy="259045"/>
    <xdr:sp macro="" textlink="">
      <xdr:nvSpPr>
        <xdr:cNvPr id="583" name="n_1mainValue【消防施設】&#10;有形固定資産減価償却率">
          <a:extLst>
            <a:ext uri="{FF2B5EF4-FFF2-40B4-BE49-F238E27FC236}">
              <a16:creationId xmlns:a16="http://schemas.microsoft.com/office/drawing/2014/main" id="{00000000-0008-0000-0200-000047020000}"/>
            </a:ext>
          </a:extLst>
        </xdr:cNvPr>
        <xdr:cNvSpPr txBox="1"/>
      </xdr:nvSpPr>
      <xdr:spPr>
        <a:xfrm>
          <a:off x="13437244" y="1314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584" name="n_2mainValue【消防施設】&#10;有形固定資産減価償却率">
          <a:extLst>
            <a:ext uri="{FF2B5EF4-FFF2-40B4-BE49-F238E27FC236}">
              <a16:creationId xmlns:a16="http://schemas.microsoft.com/office/drawing/2014/main" id="{00000000-0008-0000-0200-000048020000}"/>
            </a:ext>
          </a:extLst>
        </xdr:cNvPr>
        <xdr:cNvSpPr txBox="1"/>
      </xdr:nvSpPr>
      <xdr:spPr>
        <a:xfrm>
          <a:off x="126752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126382</xdr:rowOff>
    </xdr:from>
    <xdr:ext cx="405111" cy="259045"/>
    <xdr:sp macro="" textlink="">
      <xdr:nvSpPr>
        <xdr:cNvPr id="585" name="n_3mainValue【消防施設】&#10;有形固定資産減価償却率">
          <a:extLst>
            <a:ext uri="{FF2B5EF4-FFF2-40B4-BE49-F238E27FC236}">
              <a16:creationId xmlns:a16="http://schemas.microsoft.com/office/drawing/2014/main" id="{00000000-0008-0000-0200-000049020000}"/>
            </a:ext>
          </a:extLst>
        </xdr:cNvPr>
        <xdr:cNvSpPr txBox="1"/>
      </xdr:nvSpPr>
      <xdr:spPr>
        <a:xfrm>
          <a:off x="11900544" y="1303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113047</xdr:rowOff>
    </xdr:from>
    <xdr:ext cx="405111" cy="259045"/>
    <xdr:sp macro="" textlink="">
      <xdr:nvSpPr>
        <xdr:cNvPr id="586" name="n_4mainValue【消防施設】&#10;有形固定資産減価償却率">
          <a:extLst>
            <a:ext uri="{FF2B5EF4-FFF2-40B4-BE49-F238E27FC236}">
              <a16:creationId xmlns:a16="http://schemas.microsoft.com/office/drawing/2014/main" id="{00000000-0008-0000-0200-00004A020000}"/>
            </a:ext>
          </a:extLst>
        </xdr:cNvPr>
        <xdr:cNvSpPr txBox="1"/>
      </xdr:nvSpPr>
      <xdr:spPr>
        <a:xfrm>
          <a:off x="11102984" y="1302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00000000-0008-0000-0200-00005F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flipV="1">
          <a:off x="19509104" y="13171170"/>
          <a:ext cx="0" cy="1272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609" name="【消防施設】&#10;一人当たり面積最小値テキスト">
          <a:extLst>
            <a:ext uri="{FF2B5EF4-FFF2-40B4-BE49-F238E27FC236}">
              <a16:creationId xmlns:a16="http://schemas.microsoft.com/office/drawing/2014/main" id="{00000000-0008-0000-0200-000061020000}"/>
            </a:ext>
          </a:extLst>
        </xdr:cNvPr>
        <xdr:cNvSpPr txBox="1"/>
      </xdr:nvSpPr>
      <xdr:spPr>
        <a:xfrm>
          <a:off x="19547840" y="1444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9443700" y="144432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611" name="【消防施設】&#10;一人当たり面積最大値テキスト">
          <a:extLst>
            <a:ext uri="{FF2B5EF4-FFF2-40B4-BE49-F238E27FC236}">
              <a16:creationId xmlns:a16="http://schemas.microsoft.com/office/drawing/2014/main" id="{00000000-0008-0000-0200-000063020000}"/>
            </a:ext>
          </a:extLst>
        </xdr:cNvPr>
        <xdr:cNvSpPr txBox="1"/>
      </xdr:nvSpPr>
      <xdr:spPr>
        <a:xfrm>
          <a:off x="19547840" y="1295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9443700" y="1317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613" name="【消防施設】&#10;一人当たり面積平均値テキスト">
          <a:extLst>
            <a:ext uri="{FF2B5EF4-FFF2-40B4-BE49-F238E27FC236}">
              <a16:creationId xmlns:a16="http://schemas.microsoft.com/office/drawing/2014/main" id="{00000000-0008-0000-0200-000065020000}"/>
            </a:ext>
          </a:extLst>
        </xdr:cNvPr>
        <xdr:cNvSpPr txBox="1"/>
      </xdr:nvSpPr>
      <xdr:spPr>
        <a:xfrm>
          <a:off x="19547840" y="141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614" name="フローチャート: 判断 613">
          <a:extLst>
            <a:ext uri="{FF2B5EF4-FFF2-40B4-BE49-F238E27FC236}">
              <a16:creationId xmlns:a16="http://schemas.microsoft.com/office/drawing/2014/main" id="{00000000-0008-0000-0200-000066020000}"/>
            </a:ext>
          </a:extLst>
        </xdr:cNvPr>
        <xdr:cNvSpPr/>
      </xdr:nvSpPr>
      <xdr:spPr>
        <a:xfrm>
          <a:off x="19458940" y="1430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56338</xdr:rowOff>
    </xdr:from>
    <xdr:to>
      <xdr:col>112</xdr:col>
      <xdr:colOff>38100</xdr:colOff>
      <xdr:row>85</xdr:row>
      <xdr:rowOff>157938</xdr:rowOff>
    </xdr:to>
    <xdr:sp macro="" textlink="">
      <xdr:nvSpPr>
        <xdr:cNvPr id="615" name="フローチャート: 判断 614">
          <a:extLst>
            <a:ext uri="{FF2B5EF4-FFF2-40B4-BE49-F238E27FC236}">
              <a16:creationId xmlns:a16="http://schemas.microsoft.com/office/drawing/2014/main" id="{00000000-0008-0000-0200-000067020000}"/>
            </a:ext>
          </a:extLst>
        </xdr:cNvPr>
        <xdr:cNvSpPr/>
      </xdr:nvSpPr>
      <xdr:spPr>
        <a:xfrm>
          <a:off x="18735040" y="143057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82855</xdr:rowOff>
    </xdr:from>
    <xdr:to>
      <xdr:col>107</xdr:col>
      <xdr:colOff>101600</xdr:colOff>
      <xdr:row>86</xdr:row>
      <xdr:rowOff>13005</xdr:rowOff>
    </xdr:to>
    <xdr:sp macro="" textlink="">
      <xdr:nvSpPr>
        <xdr:cNvPr id="616" name="フローチャート: 判断 615">
          <a:extLst>
            <a:ext uri="{FF2B5EF4-FFF2-40B4-BE49-F238E27FC236}">
              <a16:creationId xmlns:a16="http://schemas.microsoft.com/office/drawing/2014/main" id="{00000000-0008-0000-0200-000068020000}"/>
            </a:ext>
          </a:extLst>
        </xdr:cNvPr>
        <xdr:cNvSpPr/>
      </xdr:nvSpPr>
      <xdr:spPr>
        <a:xfrm>
          <a:off x="17937480" y="14332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83769</xdr:rowOff>
    </xdr:from>
    <xdr:to>
      <xdr:col>102</xdr:col>
      <xdr:colOff>165100</xdr:colOff>
      <xdr:row>86</xdr:row>
      <xdr:rowOff>13919</xdr:rowOff>
    </xdr:to>
    <xdr:sp macro="" textlink="">
      <xdr:nvSpPr>
        <xdr:cNvPr id="617" name="フローチャート: 判断 616">
          <a:extLst>
            <a:ext uri="{FF2B5EF4-FFF2-40B4-BE49-F238E27FC236}">
              <a16:creationId xmlns:a16="http://schemas.microsoft.com/office/drawing/2014/main" id="{00000000-0008-0000-0200-000069020000}"/>
            </a:ext>
          </a:extLst>
        </xdr:cNvPr>
        <xdr:cNvSpPr/>
      </xdr:nvSpPr>
      <xdr:spPr>
        <a:xfrm>
          <a:off x="17162780" y="14333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88342</xdr:rowOff>
    </xdr:from>
    <xdr:to>
      <xdr:col>98</xdr:col>
      <xdr:colOff>38100</xdr:colOff>
      <xdr:row>86</xdr:row>
      <xdr:rowOff>18492</xdr:rowOff>
    </xdr:to>
    <xdr:sp macro="" textlink="">
      <xdr:nvSpPr>
        <xdr:cNvPr id="618" name="フローチャート: 判断 617">
          <a:extLst>
            <a:ext uri="{FF2B5EF4-FFF2-40B4-BE49-F238E27FC236}">
              <a16:creationId xmlns:a16="http://schemas.microsoft.com/office/drawing/2014/main" id="{00000000-0008-0000-0200-00006A020000}"/>
            </a:ext>
          </a:extLst>
        </xdr:cNvPr>
        <xdr:cNvSpPr/>
      </xdr:nvSpPr>
      <xdr:spPr>
        <a:xfrm>
          <a:off x="16388080" y="143377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105257</xdr:rowOff>
    </xdr:from>
    <xdr:to>
      <xdr:col>116</xdr:col>
      <xdr:colOff>114300</xdr:colOff>
      <xdr:row>86</xdr:row>
      <xdr:rowOff>35407</xdr:rowOff>
    </xdr:to>
    <xdr:sp macro="" textlink="">
      <xdr:nvSpPr>
        <xdr:cNvPr id="624" name="楕円 623">
          <a:extLst>
            <a:ext uri="{FF2B5EF4-FFF2-40B4-BE49-F238E27FC236}">
              <a16:creationId xmlns:a16="http://schemas.microsoft.com/office/drawing/2014/main" id="{00000000-0008-0000-0200-000070020000}"/>
            </a:ext>
          </a:extLst>
        </xdr:cNvPr>
        <xdr:cNvSpPr/>
      </xdr:nvSpPr>
      <xdr:spPr>
        <a:xfrm>
          <a:off x="19458940" y="143546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35678</xdr:rowOff>
    </xdr:from>
    <xdr:ext cx="469744" cy="259045"/>
    <xdr:sp macro="" textlink="">
      <xdr:nvSpPr>
        <xdr:cNvPr id="625" name="【消防施設】&#10;一人当たり面積該当値テキスト">
          <a:extLst>
            <a:ext uri="{FF2B5EF4-FFF2-40B4-BE49-F238E27FC236}">
              <a16:creationId xmlns:a16="http://schemas.microsoft.com/office/drawing/2014/main" id="{00000000-0008-0000-0200-000071020000}"/>
            </a:ext>
          </a:extLst>
        </xdr:cNvPr>
        <xdr:cNvSpPr txBox="1"/>
      </xdr:nvSpPr>
      <xdr:spPr>
        <a:xfrm>
          <a:off x="19547840" y="1428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626" name="楕円 625">
          <a:extLst>
            <a:ext uri="{FF2B5EF4-FFF2-40B4-BE49-F238E27FC236}">
              <a16:creationId xmlns:a16="http://schemas.microsoft.com/office/drawing/2014/main" id="{00000000-0008-0000-0200-000072020000}"/>
            </a:ext>
          </a:extLst>
        </xdr:cNvPr>
        <xdr:cNvSpPr/>
      </xdr:nvSpPr>
      <xdr:spPr>
        <a:xfrm>
          <a:off x="18735040" y="143532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85</xdr:row>
      <xdr:rowOff>156057</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8778220" y="14404087"/>
          <a:ext cx="73152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119887</xdr:rowOff>
    </xdr:from>
    <xdr:to>
      <xdr:col>107</xdr:col>
      <xdr:colOff>101600</xdr:colOff>
      <xdr:row>86</xdr:row>
      <xdr:rowOff>50037</xdr:rowOff>
    </xdr:to>
    <xdr:sp macro="" textlink="">
      <xdr:nvSpPr>
        <xdr:cNvPr id="628" name="楕円 627">
          <a:extLst>
            <a:ext uri="{FF2B5EF4-FFF2-40B4-BE49-F238E27FC236}">
              <a16:creationId xmlns:a16="http://schemas.microsoft.com/office/drawing/2014/main" id="{00000000-0008-0000-0200-000074020000}"/>
            </a:ext>
          </a:extLst>
        </xdr:cNvPr>
        <xdr:cNvSpPr/>
      </xdr:nvSpPr>
      <xdr:spPr>
        <a:xfrm>
          <a:off x="17937480" y="143692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154687</xdr:rowOff>
    </xdr:from>
    <xdr:to>
      <xdr:col>111</xdr:col>
      <xdr:colOff>177800</xdr:colOff>
      <xdr:row>85</xdr:row>
      <xdr:rowOff>170687</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flipV="1">
          <a:off x="17988280" y="14404087"/>
          <a:ext cx="78994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120802</xdr:rowOff>
    </xdr:from>
    <xdr:to>
      <xdr:col>102</xdr:col>
      <xdr:colOff>165100</xdr:colOff>
      <xdr:row>86</xdr:row>
      <xdr:rowOff>50952</xdr:rowOff>
    </xdr:to>
    <xdr:sp macro="" textlink="">
      <xdr:nvSpPr>
        <xdr:cNvPr id="630" name="楕円 629">
          <a:extLst>
            <a:ext uri="{FF2B5EF4-FFF2-40B4-BE49-F238E27FC236}">
              <a16:creationId xmlns:a16="http://schemas.microsoft.com/office/drawing/2014/main" id="{00000000-0008-0000-0200-000076020000}"/>
            </a:ext>
          </a:extLst>
        </xdr:cNvPr>
        <xdr:cNvSpPr/>
      </xdr:nvSpPr>
      <xdr:spPr>
        <a:xfrm>
          <a:off x="17162780" y="143702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170687</xdr:rowOff>
    </xdr:from>
    <xdr:to>
      <xdr:col>107</xdr:col>
      <xdr:colOff>50800</xdr:colOff>
      <xdr:row>86</xdr:row>
      <xdr:rowOff>152</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flipV="1">
          <a:off x="17213580" y="14420087"/>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118517</xdr:rowOff>
    </xdr:from>
    <xdr:to>
      <xdr:col>98</xdr:col>
      <xdr:colOff>38100</xdr:colOff>
      <xdr:row>86</xdr:row>
      <xdr:rowOff>48667</xdr:rowOff>
    </xdr:to>
    <xdr:sp macro="" textlink="">
      <xdr:nvSpPr>
        <xdr:cNvPr id="632" name="楕円 631">
          <a:extLst>
            <a:ext uri="{FF2B5EF4-FFF2-40B4-BE49-F238E27FC236}">
              <a16:creationId xmlns:a16="http://schemas.microsoft.com/office/drawing/2014/main" id="{00000000-0008-0000-0200-000078020000}"/>
            </a:ext>
          </a:extLst>
        </xdr:cNvPr>
        <xdr:cNvSpPr/>
      </xdr:nvSpPr>
      <xdr:spPr>
        <a:xfrm>
          <a:off x="16388080" y="143679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169317</xdr:rowOff>
    </xdr:from>
    <xdr:to>
      <xdr:col>102</xdr:col>
      <xdr:colOff>114300</xdr:colOff>
      <xdr:row>86</xdr:row>
      <xdr:rowOff>152</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6431260" y="1441871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3015</xdr:rowOff>
    </xdr:from>
    <xdr:ext cx="469744" cy="259045"/>
    <xdr:sp macro="" textlink="">
      <xdr:nvSpPr>
        <xdr:cNvPr id="634" name="n_1aveValue【消防施設】&#10;一人当たり面積">
          <a:extLst>
            <a:ext uri="{FF2B5EF4-FFF2-40B4-BE49-F238E27FC236}">
              <a16:creationId xmlns:a16="http://schemas.microsoft.com/office/drawing/2014/main" id="{00000000-0008-0000-0200-00007A020000}"/>
            </a:ext>
          </a:extLst>
        </xdr:cNvPr>
        <xdr:cNvSpPr txBox="1"/>
      </xdr:nvSpPr>
      <xdr:spPr>
        <a:xfrm>
          <a:off x="18561127" y="1408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29532</xdr:rowOff>
    </xdr:from>
    <xdr:ext cx="469744" cy="259045"/>
    <xdr:sp macro="" textlink="">
      <xdr:nvSpPr>
        <xdr:cNvPr id="635" name="n_2aveValue【消防施設】&#10;一人当たり面積">
          <a:extLst>
            <a:ext uri="{FF2B5EF4-FFF2-40B4-BE49-F238E27FC236}">
              <a16:creationId xmlns:a16="http://schemas.microsoft.com/office/drawing/2014/main" id="{00000000-0008-0000-0200-00007B020000}"/>
            </a:ext>
          </a:extLst>
        </xdr:cNvPr>
        <xdr:cNvSpPr txBox="1"/>
      </xdr:nvSpPr>
      <xdr:spPr>
        <a:xfrm>
          <a:off x="17776267" y="1411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30446</xdr:rowOff>
    </xdr:from>
    <xdr:ext cx="469744" cy="259045"/>
    <xdr:sp macro="" textlink="">
      <xdr:nvSpPr>
        <xdr:cNvPr id="636" name="n_3aveValue【消防施設】&#10;一人当たり面積">
          <a:extLst>
            <a:ext uri="{FF2B5EF4-FFF2-40B4-BE49-F238E27FC236}">
              <a16:creationId xmlns:a16="http://schemas.microsoft.com/office/drawing/2014/main" id="{00000000-0008-0000-0200-00007C020000}"/>
            </a:ext>
          </a:extLst>
        </xdr:cNvPr>
        <xdr:cNvSpPr txBox="1"/>
      </xdr:nvSpPr>
      <xdr:spPr>
        <a:xfrm>
          <a:off x="17001567" y="1411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35019</xdr:rowOff>
    </xdr:from>
    <xdr:ext cx="469744" cy="259045"/>
    <xdr:sp macro="" textlink="">
      <xdr:nvSpPr>
        <xdr:cNvPr id="637" name="n_4aveValue【消防施設】&#10;一人当たり面積">
          <a:extLst>
            <a:ext uri="{FF2B5EF4-FFF2-40B4-BE49-F238E27FC236}">
              <a16:creationId xmlns:a16="http://schemas.microsoft.com/office/drawing/2014/main" id="{00000000-0008-0000-0200-00007D020000}"/>
            </a:ext>
          </a:extLst>
        </xdr:cNvPr>
        <xdr:cNvSpPr txBox="1"/>
      </xdr:nvSpPr>
      <xdr:spPr>
        <a:xfrm>
          <a:off x="16226867" y="1411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25164</xdr:rowOff>
    </xdr:from>
    <xdr:ext cx="469744" cy="259045"/>
    <xdr:sp macro="" textlink="">
      <xdr:nvSpPr>
        <xdr:cNvPr id="638" name="n_1mainValue【消防施設】&#10;一人当たり面積">
          <a:extLst>
            <a:ext uri="{FF2B5EF4-FFF2-40B4-BE49-F238E27FC236}">
              <a16:creationId xmlns:a16="http://schemas.microsoft.com/office/drawing/2014/main" id="{00000000-0008-0000-0200-00007E020000}"/>
            </a:ext>
          </a:extLst>
        </xdr:cNvPr>
        <xdr:cNvSpPr txBox="1"/>
      </xdr:nvSpPr>
      <xdr:spPr>
        <a:xfrm>
          <a:off x="18561127" y="144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41164</xdr:rowOff>
    </xdr:from>
    <xdr:ext cx="469744" cy="259045"/>
    <xdr:sp macro="" textlink="">
      <xdr:nvSpPr>
        <xdr:cNvPr id="639" name="n_2mainValue【消防施設】&#10;一人当たり面積">
          <a:extLst>
            <a:ext uri="{FF2B5EF4-FFF2-40B4-BE49-F238E27FC236}">
              <a16:creationId xmlns:a16="http://schemas.microsoft.com/office/drawing/2014/main" id="{00000000-0008-0000-0200-00007F020000}"/>
            </a:ext>
          </a:extLst>
        </xdr:cNvPr>
        <xdr:cNvSpPr txBox="1"/>
      </xdr:nvSpPr>
      <xdr:spPr>
        <a:xfrm>
          <a:off x="17776267" y="1445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42079</xdr:rowOff>
    </xdr:from>
    <xdr:ext cx="469744" cy="259045"/>
    <xdr:sp macro="" textlink="">
      <xdr:nvSpPr>
        <xdr:cNvPr id="640" name="n_3mainValue【消防施設】&#10;一人当たり面積">
          <a:extLst>
            <a:ext uri="{FF2B5EF4-FFF2-40B4-BE49-F238E27FC236}">
              <a16:creationId xmlns:a16="http://schemas.microsoft.com/office/drawing/2014/main" id="{00000000-0008-0000-0200-000080020000}"/>
            </a:ext>
          </a:extLst>
        </xdr:cNvPr>
        <xdr:cNvSpPr txBox="1"/>
      </xdr:nvSpPr>
      <xdr:spPr>
        <a:xfrm>
          <a:off x="17001567" y="1445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39794</xdr:rowOff>
    </xdr:from>
    <xdr:ext cx="469744" cy="259045"/>
    <xdr:sp macro="" textlink="">
      <xdr:nvSpPr>
        <xdr:cNvPr id="641" name="n_4mainValue【消防施設】&#10;一人当たり面積">
          <a:extLst>
            <a:ext uri="{FF2B5EF4-FFF2-40B4-BE49-F238E27FC236}">
              <a16:creationId xmlns:a16="http://schemas.microsoft.com/office/drawing/2014/main" id="{00000000-0008-0000-0200-000081020000}"/>
            </a:ext>
          </a:extLst>
        </xdr:cNvPr>
        <xdr:cNvSpPr txBox="1"/>
      </xdr:nvSpPr>
      <xdr:spPr>
        <a:xfrm>
          <a:off x="16226867" y="1445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00000000-0008-0000-0200-00009A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flipV="1">
          <a:off x="14375764" y="16747672"/>
          <a:ext cx="0" cy="155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68" name="【庁舎】&#10;有形固定資産減価償却率最小値テキスト">
          <a:extLst>
            <a:ext uri="{FF2B5EF4-FFF2-40B4-BE49-F238E27FC236}">
              <a16:creationId xmlns:a16="http://schemas.microsoft.com/office/drawing/2014/main" id="{00000000-0008-0000-0200-00009C020000}"/>
            </a:ext>
          </a:extLst>
        </xdr:cNvPr>
        <xdr:cNvSpPr txBox="1"/>
      </xdr:nvSpPr>
      <xdr:spPr>
        <a:xfrm>
          <a:off x="14414500" y="183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428750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70" name="【庁舎】&#10;有形固定資産減価償却率最大値テキスト">
          <a:extLst>
            <a:ext uri="{FF2B5EF4-FFF2-40B4-BE49-F238E27FC236}">
              <a16:creationId xmlns:a16="http://schemas.microsoft.com/office/drawing/2014/main" id="{00000000-0008-0000-0200-00009E020000}"/>
            </a:ext>
          </a:extLst>
        </xdr:cNvPr>
        <xdr:cNvSpPr txBox="1"/>
      </xdr:nvSpPr>
      <xdr:spPr>
        <a:xfrm>
          <a:off x="14414500" y="165267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4287500" y="1674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672" name="【庁舎】&#10;有形固定資産減価償却率平均値テキスト">
          <a:extLst>
            <a:ext uri="{FF2B5EF4-FFF2-40B4-BE49-F238E27FC236}">
              <a16:creationId xmlns:a16="http://schemas.microsoft.com/office/drawing/2014/main" id="{00000000-0008-0000-0200-0000A0020000}"/>
            </a:ext>
          </a:extLst>
        </xdr:cNvPr>
        <xdr:cNvSpPr txBox="1"/>
      </xdr:nvSpPr>
      <xdr:spPr>
        <a:xfrm>
          <a:off x="14414500" y="17416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14325600" y="1756119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135788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675" name="フローチャート: 判断 674">
          <a:extLst>
            <a:ext uri="{FF2B5EF4-FFF2-40B4-BE49-F238E27FC236}">
              <a16:creationId xmlns:a16="http://schemas.microsoft.com/office/drawing/2014/main" id="{00000000-0008-0000-0200-0000A3020000}"/>
            </a:ext>
          </a:extLst>
        </xdr:cNvPr>
        <xdr:cNvSpPr/>
      </xdr:nvSpPr>
      <xdr:spPr>
        <a:xfrm>
          <a:off x="1280414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9071</xdr:rowOff>
    </xdr:from>
    <xdr:to>
      <xdr:col>72</xdr:col>
      <xdr:colOff>38100</xdr:colOff>
      <xdr:row>105</xdr:row>
      <xdr:rowOff>110671</xdr:rowOff>
    </xdr:to>
    <xdr:sp macro="" textlink="">
      <xdr:nvSpPr>
        <xdr:cNvPr id="676" name="フローチャート: 判断 675">
          <a:extLst>
            <a:ext uri="{FF2B5EF4-FFF2-40B4-BE49-F238E27FC236}">
              <a16:creationId xmlns:a16="http://schemas.microsoft.com/office/drawing/2014/main" id="{00000000-0008-0000-0200-0000A4020000}"/>
            </a:ext>
          </a:extLst>
        </xdr:cNvPr>
        <xdr:cNvSpPr/>
      </xdr:nvSpPr>
      <xdr:spPr>
        <a:xfrm>
          <a:off x="12029440" y="1761127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677" name="フローチャート: 判断 676">
          <a:extLst>
            <a:ext uri="{FF2B5EF4-FFF2-40B4-BE49-F238E27FC236}">
              <a16:creationId xmlns:a16="http://schemas.microsoft.com/office/drawing/2014/main" id="{00000000-0008-0000-0200-0000A5020000}"/>
            </a:ext>
          </a:extLst>
        </xdr:cNvPr>
        <xdr:cNvSpPr/>
      </xdr:nvSpPr>
      <xdr:spPr>
        <a:xfrm>
          <a:off x="11231880" y="17603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4173</xdr:rowOff>
    </xdr:from>
    <xdr:to>
      <xdr:col>85</xdr:col>
      <xdr:colOff>177800</xdr:colOff>
      <xdr:row>106</xdr:row>
      <xdr:rowOff>105773</xdr:rowOff>
    </xdr:to>
    <xdr:sp macro="" textlink="">
      <xdr:nvSpPr>
        <xdr:cNvPr id="683" name="楕円 682">
          <a:extLst>
            <a:ext uri="{FF2B5EF4-FFF2-40B4-BE49-F238E27FC236}">
              <a16:creationId xmlns:a16="http://schemas.microsoft.com/office/drawing/2014/main" id="{00000000-0008-0000-0200-0000AB020000}"/>
            </a:ext>
          </a:extLst>
        </xdr:cNvPr>
        <xdr:cNvSpPr/>
      </xdr:nvSpPr>
      <xdr:spPr>
        <a:xfrm>
          <a:off x="14325600" y="1777401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154050</xdr:rowOff>
    </xdr:from>
    <xdr:ext cx="405111" cy="259045"/>
    <xdr:sp macro="" textlink="">
      <xdr:nvSpPr>
        <xdr:cNvPr id="684" name="【庁舎】&#10;有形固定資産減価償却率該当値テキスト">
          <a:extLst>
            <a:ext uri="{FF2B5EF4-FFF2-40B4-BE49-F238E27FC236}">
              <a16:creationId xmlns:a16="http://schemas.microsoft.com/office/drawing/2014/main" id="{00000000-0008-0000-0200-0000AC020000}"/>
            </a:ext>
          </a:extLst>
        </xdr:cNvPr>
        <xdr:cNvSpPr txBox="1"/>
      </xdr:nvSpPr>
      <xdr:spPr>
        <a:xfrm>
          <a:off x="14414500" y="1775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159294</xdr:rowOff>
    </xdr:from>
    <xdr:to>
      <xdr:col>81</xdr:col>
      <xdr:colOff>101600</xdr:colOff>
      <xdr:row>106</xdr:row>
      <xdr:rowOff>89444</xdr:rowOff>
    </xdr:to>
    <xdr:sp macro="" textlink="">
      <xdr:nvSpPr>
        <xdr:cNvPr id="685" name="楕円 684">
          <a:extLst>
            <a:ext uri="{FF2B5EF4-FFF2-40B4-BE49-F238E27FC236}">
              <a16:creationId xmlns:a16="http://schemas.microsoft.com/office/drawing/2014/main" id="{00000000-0008-0000-0200-0000AD020000}"/>
            </a:ext>
          </a:extLst>
        </xdr:cNvPr>
        <xdr:cNvSpPr/>
      </xdr:nvSpPr>
      <xdr:spPr>
        <a:xfrm>
          <a:off x="13578840" y="177614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38644</xdr:rowOff>
    </xdr:from>
    <xdr:to>
      <xdr:col>85</xdr:col>
      <xdr:colOff>127000</xdr:colOff>
      <xdr:row>106</xdr:row>
      <xdr:rowOff>54973</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3629640" y="17808484"/>
          <a:ext cx="74676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157662</xdr:rowOff>
    </xdr:from>
    <xdr:to>
      <xdr:col>76</xdr:col>
      <xdr:colOff>165100</xdr:colOff>
      <xdr:row>106</xdr:row>
      <xdr:rowOff>87812</xdr:rowOff>
    </xdr:to>
    <xdr:sp macro="" textlink="">
      <xdr:nvSpPr>
        <xdr:cNvPr id="687" name="楕円 686">
          <a:extLst>
            <a:ext uri="{FF2B5EF4-FFF2-40B4-BE49-F238E27FC236}">
              <a16:creationId xmlns:a16="http://schemas.microsoft.com/office/drawing/2014/main" id="{00000000-0008-0000-0200-0000AF020000}"/>
            </a:ext>
          </a:extLst>
        </xdr:cNvPr>
        <xdr:cNvSpPr/>
      </xdr:nvSpPr>
      <xdr:spPr>
        <a:xfrm>
          <a:off x="12804140" y="177598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37012</xdr:rowOff>
    </xdr:from>
    <xdr:to>
      <xdr:col>81</xdr:col>
      <xdr:colOff>50800</xdr:colOff>
      <xdr:row>106</xdr:row>
      <xdr:rowOff>38644</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2854940" y="17806852"/>
          <a:ext cx="7747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134801</xdr:rowOff>
    </xdr:from>
    <xdr:to>
      <xdr:col>72</xdr:col>
      <xdr:colOff>38100</xdr:colOff>
      <xdr:row>106</xdr:row>
      <xdr:rowOff>64951</xdr:rowOff>
    </xdr:to>
    <xdr:sp macro="" textlink="">
      <xdr:nvSpPr>
        <xdr:cNvPr id="689" name="楕円 688">
          <a:extLst>
            <a:ext uri="{FF2B5EF4-FFF2-40B4-BE49-F238E27FC236}">
              <a16:creationId xmlns:a16="http://schemas.microsoft.com/office/drawing/2014/main" id="{00000000-0008-0000-0200-0000B1020000}"/>
            </a:ext>
          </a:extLst>
        </xdr:cNvPr>
        <xdr:cNvSpPr/>
      </xdr:nvSpPr>
      <xdr:spPr>
        <a:xfrm>
          <a:off x="12029440" y="177370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14151</xdr:rowOff>
    </xdr:from>
    <xdr:to>
      <xdr:col>76</xdr:col>
      <xdr:colOff>114300</xdr:colOff>
      <xdr:row>106</xdr:row>
      <xdr:rowOff>37012</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2072620" y="17783991"/>
          <a:ext cx="7823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111942</xdr:rowOff>
    </xdr:from>
    <xdr:to>
      <xdr:col>67</xdr:col>
      <xdr:colOff>101600</xdr:colOff>
      <xdr:row>106</xdr:row>
      <xdr:rowOff>42092</xdr:rowOff>
    </xdr:to>
    <xdr:sp macro="" textlink="">
      <xdr:nvSpPr>
        <xdr:cNvPr id="691" name="楕円 690">
          <a:extLst>
            <a:ext uri="{FF2B5EF4-FFF2-40B4-BE49-F238E27FC236}">
              <a16:creationId xmlns:a16="http://schemas.microsoft.com/office/drawing/2014/main" id="{00000000-0008-0000-0200-0000B3020000}"/>
            </a:ext>
          </a:extLst>
        </xdr:cNvPr>
        <xdr:cNvSpPr/>
      </xdr:nvSpPr>
      <xdr:spPr>
        <a:xfrm>
          <a:off x="11231880" y="177141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162742</xdr:rowOff>
    </xdr:from>
    <xdr:to>
      <xdr:col>71</xdr:col>
      <xdr:colOff>177800</xdr:colOff>
      <xdr:row>106</xdr:row>
      <xdr:rowOff>14151</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1282680" y="17764942"/>
          <a:ext cx="78994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693" name="n_1aveValue【庁舎】&#10;有形固定資産減価償却率">
          <a:extLst>
            <a:ext uri="{FF2B5EF4-FFF2-40B4-BE49-F238E27FC236}">
              <a16:creationId xmlns:a16="http://schemas.microsoft.com/office/drawing/2014/main" id="{00000000-0008-0000-0200-0000B5020000}"/>
            </a:ext>
          </a:extLst>
        </xdr:cNvPr>
        <xdr:cNvSpPr txBox="1"/>
      </xdr:nvSpPr>
      <xdr:spPr>
        <a:xfrm>
          <a:off x="134372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132097</xdr:rowOff>
    </xdr:from>
    <xdr:ext cx="405111" cy="259045"/>
    <xdr:sp macro="" textlink="">
      <xdr:nvSpPr>
        <xdr:cNvPr id="694" name="n_2aveValue【庁舎】&#10;有形固定資産減価償却率">
          <a:extLst>
            <a:ext uri="{FF2B5EF4-FFF2-40B4-BE49-F238E27FC236}">
              <a16:creationId xmlns:a16="http://schemas.microsoft.com/office/drawing/2014/main" id="{00000000-0008-0000-0200-0000B6020000}"/>
            </a:ext>
          </a:extLst>
        </xdr:cNvPr>
        <xdr:cNvSpPr txBox="1"/>
      </xdr:nvSpPr>
      <xdr:spPr>
        <a:xfrm>
          <a:off x="12675244" y="1739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127198</xdr:rowOff>
    </xdr:from>
    <xdr:ext cx="405111" cy="259045"/>
    <xdr:sp macro="" textlink="">
      <xdr:nvSpPr>
        <xdr:cNvPr id="695" name="n_3aveValue【庁舎】&#10;有形固定資産減価償却率">
          <a:extLst>
            <a:ext uri="{FF2B5EF4-FFF2-40B4-BE49-F238E27FC236}">
              <a16:creationId xmlns:a16="http://schemas.microsoft.com/office/drawing/2014/main" id="{00000000-0008-0000-0200-0000B7020000}"/>
            </a:ext>
          </a:extLst>
        </xdr:cNvPr>
        <xdr:cNvSpPr txBox="1"/>
      </xdr:nvSpPr>
      <xdr:spPr>
        <a:xfrm>
          <a:off x="11900544" y="1739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696" name="n_4aveValue【庁舎】&#10;有形固定資産減価償却率">
          <a:extLst>
            <a:ext uri="{FF2B5EF4-FFF2-40B4-BE49-F238E27FC236}">
              <a16:creationId xmlns:a16="http://schemas.microsoft.com/office/drawing/2014/main" id="{00000000-0008-0000-0200-0000B8020000}"/>
            </a:ext>
          </a:extLst>
        </xdr:cNvPr>
        <xdr:cNvSpPr txBox="1"/>
      </xdr:nvSpPr>
      <xdr:spPr>
        <a:xfrm>
          <a:off x="11102984" y="1738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80571</xdr:rowOff>
    </xdr:from>
    <xdr:ext cx="405111" cy="259045"/>
    <xdr:sp macro="" textlink="">
      <xdr:nvSpPr>
        <xdr:cNvPr id="697" name="n_1mainValue【庁舎】&#10;有形固定資産減価償却率">
          <a:extLst>
            <a:ext uri="{FF2B5EF4-FFF2-40B4-BE49-F238E27FC236}">
              <a16:creationId xmlns:a16="http://schemas.microsoft.com/office/drawing/2014/main" id="{00000000-0008-0000-0200-0000B9020000}"/>
            </a:ext>
          </a:extLst>
        </xdr:cNvPr>
        <xdr:cNvSpPr txBox="1"/>
      </xdr:nvSpPr>
      <xdr:spPr>
        <a:xfrm>
          <a:off x="13437244" y="17850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78939</xdr:rowOff>
    </xdr:from>
    <xdr:ext cx="405111" cy="259045"/>
    <xdr:sp macro="" textlink="">
      <xdr:nvSpPr>
        <xdr:cNvPr id="698" name="n_2mainValue【庁舎】&#10;有形固定資産減価償却率">
          <a:extLst>
            <a:ext uri="{FF2B5EF4-FFF2-40B4-BE49-F238E27FC236}">
              <a16:creationId xmlns:a16="http://schemas.microsoft.com/office/drawing/2014/main" id="{00000000-0008-0000-0200-0000BA020000}"/>
            </a:ext>
          </a:extLst>
        </xdr:cNvPr>
        <xdr:cNvSpPr txBox="1"/>
      </xdr:nvSpPr>
      <xdr:spPr>
        <a:xfrm>
          <a:off x="12675244" y="1784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56078</xdr:rowOff>
    </xdr:from>
    <xdr:ext cx="405111" cy="259045"/>
    <xdr:sp macro="" textlink="">
      <xdr:nvSpPr>
        <xdr:cNvPr id="699" name="n_3mainValue【庁舎】&#10;有形固定資産減価償却率">
          <a:extLst>
            <a:ext uri="{FF2B5EF4-FFF2-40B4-BE49-F238E27FC236}">
              <a16:creationId xmlns:a16="http://schemas.microsoft.com/office/drawing/2014/main" id="{00000000-0008-0000-0200-0000BB020000}"/>
            </a:ext>
          </a:extLst>
        </xdr:cNvPr>
        <xdr:cNvSpPr txBox="1"/>
      </xdr:nvSpPr>
      <xdr:spPr>
        <a:xfrm>
          <a:off x="11900544" y="17825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33219</xdr:rowOff>
    </xdr:from>
    <xdr:ext cx="405111" cy="259045"/>
    <xdr:sp macro="" textlink="">
      <xdr:nvSpPr>
        <xdr:cNvPr id="700" name="n_4mainValue【庁舎】&#10;有形固定資産減価償却率">
          <a:extLst>
            <a:ext uri="{FF2B5EF4-FFF2-40B4-BE49-F238E27FC236}">
              <a16:creationId xmlns:a16="http://schemas.microsoft.com/office/drawing/2014/main" id="{00000000-0008-0000-0200-0000BC020000}"/>
            </a:ext>
          </a:extLst>
        </xdr:cNvPr>
        <xdr:cNvSpPr txBox="1"/>
      </xdr:nvSpPr>
      <xdr:spPr>
        <a:xfrm>
          <a:off x="11102984" y="1780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a:extLst>
            <a:ext uri="{FF2B5EF4-FFF2-40B4-BE49-F238E27FC236}">
              <a16:creationId xmlns:a16="http://schemas.microsoft.com/office/drawing/2014/main" id="{00000000-0008-0000-0200-0000D5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flipV="1">
          <a:off x="19509104" y="16844555"/>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727" name="【庁舎】&#10;一人当たり面積最小値テキスト">
          <a:extLst>
            <a:ext uri="{FF2B5EF4-FFF2-40B4-BE49-F238E27FC236}">
              <a16:creationId xmlns:a16="http://schemas.microsoft.com/office/drawing/2014/main" id="{00000000-0008-0000-0200-0000D7020000}"/>
            </a:ext>
          </a:extLst>
        </xdr:cNvPr>
        <xdr:cNvSpPr txBox="1"/>
      </xdr:nvSpPr>
      <xdr:spPr>
        <a:xfrm>
          <a:off x="19547840" y="180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9443700" y="18090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729" name="【庁舎】&#10;一人当たり面積最大値テキスト">
          <a:extLst>
            <a:ext uri="{FF2B5EF4-FFF2-40B4-BE49-F238E27FC236}">
              <a16:creationId xmlns:a16="http://schemas.microsoft.com/office/drawing/2014/main" id="{00000000-0008-0000-0200-0000D9020000}"/>
            </a:ext>
          </a:extLst>
        </xdr:cNvPr>
        <xdr:cNvSpPr txBox="1"/>
      </xdr:nvSpPr>
      <xdr:spPr>
        <a:xfrm>
          <a:off x="19547840" y="1662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9443700" y="16844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731" name="【庁舎】&#10;一人当たり面積平均値テキスト">
          <a:extLst>
            <a:ext uri="{FF2B5EF4-FFF2-40B4-BE49-F238E27FC236}">
              <a16:creationId xmlns:a16="http://schemas.microsoft.com/office/drawing/2014/main" id="{00000000-0008-0000-0200-0000DB020000}"/>
            </a:ext>
          </a:extLst>
        </xdr:cNvPr>
        <xdr:cNvSpPr txBox="1"/>
      </xdr:nvSpPr>
      <xdr:spPr>
        <a:xfrm>
          <a:off x="19547840" y="17650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32" name="フローチャート: 判断 731">
          <a:extLst>
            <a:ext uri="{FF2B5EF4-FFF2-40B4-BE49-F238E27FC236}">
              <a16:creationId xmlns:a16="http://schemas.microsoft.com/office/drawing/2014/main" id="{00000000-0008-0000-0200-0000DC020000}"/>
            </a:ext>
          </a:extLst>
        </xdr:cNvPr>
        <xdr:cNvSpPr/>
      </xdr:nvSpPr>
      <xdr:spPr>
        <a:xfrm>
          <a:off x="19458940" y="1767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123371</xdr:rowOff>
    </xdr:from>
    <xdr:to>
      <xdr:col>112</xdr:col>
      <xdr:colOff>38100</xdr:colOff>
      <xdr:row>105</xdr:row>
      <xdr:rowOff>53521</xdr:rowOff>
    </xdr:to>
    <xdr:sp macro="" textlink="">
      <xdr:nvSpPr>
        <xdr:cNvPr id="733" name="フローチャート: 判断 732">
          <a:extLst>
            <a:ext uri="{FF2B5EF4-FFF2-40B4-BE49-F238E27FC236}">
              <a16:creationId xmlns:a16="http://schemas.microsoft.com/office/drawing/2014/main" id="{00000000-0008-0000-0200-0000DD020000}"/>
            </a:ext>
          </a:extLst>
        </xdr:cNvPr>
        <xdr:cNvSpPr/>
      </xdr:nvSpPr>
      <xdr:spPr>
        <a:xfrm>
          <a:off x="18735040" y="175579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159838</xdr:rowOff>
    </xdr:from>
    <xdr:to>
      <xdr:col>107</xdr:col>
      <xdr:colOff>101600</xdr:colOff>
      <xdr:row>106</xdr:row>
      <xdr:rowOff>89988</xdr:rowOff>
    </xdr:to>
    <xdr:sp macro="" textlink="">
      <xdr:nvSpPr>
        <xdr:cNvPr id="734" name="フローチャート: 判断 733">
          <a:extLst>
            <a:ext uri="{FF2B5EF4-FFF2-40B4-BE49-F238E27FC236}">
              <a16:creationId xmlns:a16="http://schemas.microsoft.com/office/drawing/2014/main" id="{00000000-0008-0000-0200-0000DE020000}"/>
            </a:ext>
          </a:extLst>
        </xdr:cNvPr>
        <xdr:cNvSpPr/>
      </xdr:nvSpPr>
      <xdr:spPr>
        <a:xfrm>
          <a:off x="17937480" y="177620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27577</xdr:rowOff>
    </xdr:from>
    <xdr:to>
      <xdr:col>102</xdr:col>
      <xdr:colOff>165100</xdr:colOff>
      <xdr:row>106</xdr:row>
      <xdr:rowOff>129177</xdr:rowOff>
    </xdr:to>
    <xdr:sp macro="" textlink="">
      <xdr:nvSpPr>
        <xdr:cNvPr id="735" name="フローチャート: 判断 734">
          <a:extLst>
            <a:ext uri="{FF2B5EF4-FFF2-40B4-BE49-F238E27FC236}">
              <a16:creationId xmlns:a16="http://schemas.microsoft.com/office/drawing/2014/main" id="{00000000-0008-0000-0200-0000DF020000}"/>
            </a:ext>
          </a:extLst>
        </xdr:cNvPr>
        <xdr:cNvSpPr/>
      </xdr:nvSpPr>
      <xdr:spPr>
        <a:xfrm>
          <a:off x="17162780" y="177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14514</xdr:rowOff>
    </xdr:from>
    <xdr:to>
      <xdr:col>98</xdr:col>
      <xdr:colOff>38100</xdr:colOff>
      <xdr:row>106</xdr:row>
      <xdr:rowOff>116114</xdr:rowOff>
    </xdr:to>
    <xdr:sp macro="" textlink="">
      <xdr:nvSpPr>
        <xdr:cNvPr id="736" name="フローチャート: 判断 735">
          <a:extLst>
            <a:ext uri="{FF2B5EF4-FFF2-40B4-BE49-F238E27FC236}">
              <a16:creationId xmlns:a16="http://schemas.microsoft.com/office/drawing/2014/main" id="{00000000-0008-0000-0200-0000E0020000}"/>
            </a:ext>
          </a:extLst>
        </xdr:cNvPr>
        <xdr:cNvSpPr/>
      </xdr:nvSpPr>
      <xdr:spPr>
        <a:xfrm>
          <a:off x="16388080" y="177843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114663</xdr:rowOff>
    </xdr:from>
    <xdr:to>
      <xdr:col>116</xdr:col>
      <xdr:colOff>114300</xdr:colOff>
      <xdr:row>105</xdr:row>
      <xdr:rowOff>44813</xdr:rowOff>
    </xdr:to>
    <xdr:sp macro="" textlink="">
      <xdr:nvSpPr>
        <xdr:cNvPr id="742" name="楕円 741">
          <a:extLst>
            <a:ext uri="{FF2B5EF4-FFF2-40B4-BE49-F238E27FC236}">
              <a16:creationId xmlns:a16="http://schemas.microsoft.com/office/drawing/2014/main" id="{00000000-0008-0000-0200-0000E6020000}"/>
            </a:ext>
          </a:extLst>
        </xdr:cNvPr>
        <xdr:cNvSpPr/>
      </xdr:nvSpPr>
      <xdr:spPr>
        <a:xfrm>
          <a:off x="19458940" y="175492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137540</xdr:rowOff>
    </xdr:from>
    <xdr:ext cx="469744" cy="259045"/>
    <xdr:sp macro="" textlink="">
      <xdr:nvSpPr>
        <xdr:cNvPr id="743" name="【庁舎】&#10;一人当たり面積該当値テキスト">
          <a:extLst>
            <a:ext uri="{FF2B5EF4-FFF2-40B4-BE49-F238E27FC236}">
              <a16:creationId xmlns:a16="http://schemas.microsoft.com/office/drawing/2014/main" id="{00000000-0008-0000-0200-0000E7020000}"/>
            </a:ext>
          </a:extLst>
        </xdr:cNvPr>
        <xdr:cNvSpPr txBox="1"/>
      </xdr:nvSpPr>
      <xdr:spPr>
        <a:xfrm>
          <a:off x="19547840" y="1740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125549</xdr:rowOff>
    </xdr:from>
    <xdr:to>
      <xdr:col>112</xdr:col>
      <xdr:colOff>38100</xdr:colOff>
      <xdr:row>105</xdr:row>
      <xdr:rowOff>55699</xdr:rowOff>
    </xdr:to>
    <xdr:sp macro="" textlink="">
      <xdr:nvSpPr>
        <xdr:cNvPr id="744" name="楕円 743">
          <a:extLst>
            <a:ext uri="{FF2B5EF4-FFF2-40B4-BE49-F238E27FC236}">
              <a16:creationId xmlns:a16="http://schemas.microsoft.com/office/drawing/2014/main" id="{00000000-0008-0000-0200-0000E8020000}"/>
            </a:ext>
          </a:extLst>
        </xdr:cNvPr>
        <xdr:cNvSpPr/>
      </xdr:nvSpPr>
      <xdr:spPr>
        <a:xfrm>
          <a:off x="18735040" y="175601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165463</xdr:rowOff>
    </xdr:from>
    <xdr:to>
      <xdr:col>116</xdr:col>
      <xdr:colOff>63500</xdr:colOff>
      <xdr:row>105</xdr:row>
      <xdr:rowOff>4899</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flipV="1">
          <a:off x="18778220" y="17600023"/>
          <a:ext cx="73152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133169</xdr:rowOff>
    </xdr:from>
    <xdr:to>
      <xdr:col>107</xdr:col>
      <xdr:colOff>101600</xdr:colOff>
      <xdr:row>105</xdr:row>
      <xdr:rowOff>63319</xdr:rowOff>
    </xdr:to>
    <xdr:sp macro="" textlink="">
      <xdr:nvSpPr>
        <xdr:cNvPr id="746" name="楕円 745">
          <a:extLst>
            <a:ext uri="{FF2B5EF4-FFF2-40B4-BE49-F238E27FC236}">
              <a16:creationId xmlns:a16="http://schemas.microsoft.com/office/drawing/2014/main" id="{00000000-0008-0000-0200-0000EA020000}"/>
            </a:ext>
          </a:extLst>
        </xdr:cNvPr>
        <xdr:cNvSpPr/>
      </xdr:nvSpPr>
      <xdr:spPr>
        <a:xfrm>
          <a:off x="17937480" y="17567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4899</xdr:rowOff>
    </xdr:from>
    <xdr:to>
      <xdr:col>111</xdr:col>
      <xdr:colOff>177800</xdr:colOff>
      <xdr:row>105</xdr:row>
      <xdr:rowOff>12519</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flipV="1">
          <a:off x="17988280" y="17607099"/>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149498</xdr:rowOff>
    </xdr:from>
    <xdr:to>
      <xdr:col>102</xdr:col>
      <xdr:colOff>165100</xdr:colOff>
      <xdr:row>105</xdr:row>
      <xdr:rowOff>79648</xdr:rowOff>
    </xdr:to>
    <xdr:sp macro="" textlink="">
      <xdr:nvSpPr>
        <xdr:cNvPr id="748" name="楕円 747">
          <a:extLst>
            <a:ext uri="{FF2B5EF4-FFF2-40B4-BE49-F238E27FC236}">
              <a16:creationId xmlns:a16="http://schemas.microsoft.com/office/drawing/2014/main" id="{00000000-0008-0000-0200-0000EC020000}"/>
            </a:ext>
          </a:extLst>
        </xdr:cNvPr>
        <xdr:cNvSpPr/>
      </xdr:nvSpPr>
      <xdr:spPr>
        <a:xfrm>
          <a:off x="17162780" y="175840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12519</xdr:rowOff>
    </xdr:from>
    <xdr:to>
      <xdr:col>107</xdr:col>
      <xdr:colOff>50800</xdr:colOff>
      <xdr:row>105</xdr:row>
      <xdr:rowOff>28848</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flipV="1">
          <a:off x="17213580" y="17614719"/>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165826</xdr:rowOff>
    </xdr:from>
    <xdr:to>
      <xdr:col>98</xdr:col>
      <xdr:colOff>38100</xdr:colOff>
      <xdr:row>105</xdr:row>
      <xdr:rowOff>95976</xdr:rowOff>
    </xdr:to>
    <xdr:sp macro="" textlink="">
      <xdr:nvSpPr>
        <xdr:cNvPr id="750" name="楕円 749">
          <a:extLst>
            <a:ext uri="{FF2B5EF4-FFF2-40B4-BE49-F238E27FC236}">
              <a16:creationId xmlns:a16="http://schemas.microsoft.com/office/drawing/2014/main" id="{00000000-0008-0000-0200-0000EE020000}"/>
            </a:ext>
          </a:extLst>
        </xdr:cNvPr>
        <xdr:cNvSpPr/>
      </xdr:nvSpPr>
      <xdr:spPr>
        <a:xfrm>
          <a:off x="16388080" y="176003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28848</xdr:rowOff>
    </xdr:from>
    <xdr:to>
      <xdr:col>102</xdr:col>
      <xdr:colOff>114300</xdr:colOff>
      <xdr:row>105</xdr:row>
      <xdr:rowOff>45176</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flipV="1">
          <a:off x="16431260" y="17631048"/>
          <a:ext cx="7823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70048</xdr:rowOff>
    </xdr:from>
    <xdr:ext cx="469744" cy="259045"/>
    <xdr:sp macro="" textlink="">
      <xdr:nvSpPr>
        <xdr:cNvPr id="752" name="n_1aveValue【庁舎】&#10;一人当たり面積">
          <a:extLst>
            <a:ext uri="{FF2B5EF4-FFF2-40B4-BE49-F238E27FC236}">
              <a16:creationId xmlns:a16="http://schemas.microsoft.com/office/drawing/2014/main" id="{00000000-0008-0000-0200-0000F0020000}"/>
            </a:ext>
          </a:extLst>
        </xdr:cNvPr>
        <xdr:cNvSpPr txBox="1"/>
      </xdr:nvSpPr>
      <xdr:spPr>
        <a:xfrm>
          <a:off x="18561127" y="1733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81115</xdr:rowOff>
    </xdr:from>
    <xdr:ext cx="469744" cy="259045"/>
    <xdr:sp macro="" textlink="">
      <xdr:nvSpPr>
        <xdr:cNvPr id="753" name="n_2aveValue【庁舎】&#10;一人当たり面積">
          <a:extLst>
            <a:ext uri="{FF2B5EF4-FFF2-40B4-BE49-F238E27FC236}">
              <a16:creationId xmlns:a16="http://schemas.microsoft.com/office/drawing/2014/main" id="{00000000-0008-0000-0200-0000F1020000}"/>
            </a:ext>
          </a:extLst>
        </xdr:cNvPr>
        <xdr:cNvSpPr txBox="1"/>
      </xdr:nvSpPr>
      <xdr:spPr>
        <a:xfrm>
          <a:off x="17776267" y="1785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120304</xdr:rowOff>
    </xdr:from>
    <xdr:ext cx="469744" cy="259045"/>
    <xdr:sp macro="" textlink="">
      <xdr:nvSpPr>
        <xdr:cNvPr id="754" name="n_3aveValue【庁舎】&#10;一人当たり面積">
          <a:extLst>
            <a:ext uri="{FF2B5EF4-FFF2-40B4-BE49-F238E27FC236}">
              <a16:creationId xmlns:a16="http://schemas.microsoft.com/office/drawing/2014/main" id="{00000000-0008-0000-0200-0000F2020000}"/>
            </a:ext>
          </a:extLst>
        </xdr:cNvPr>
        <xdr:cNvSpPr txBox="1"/>
      </xdr:nvSpPr>
      <xdr:spPr>
        <a:xfrm>
          <a:off x="17001567" y="1789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107241</xdr:rowOff>
    </xdr:from>
    <xdr:ext cx="469744" cy="259045"/>
    <xdr:sp macro="" textlink="">
      <xdr:nvSpPr>
        <xdr:cNvPr id="755" name="n_4aveValue【庁舎】&#10;一人当たり面積">
          <a:extLst>
            <a:ext uri="{FF2B5EF4-FFF2-40B4-BE49-F238E27FC236}">
              <a16:creationId xmlns:a16="http://schemas.microsoft.com/office/drawing/2014/main" id="{00000000-0008-0000-0200-0000F3020000}"/>
            </a:ext>
          </a:extLst>
        </xdr:cNvPr>
        <xdr:cNvSpPr txBox="1"/>
      </xdr:nvSpPr>
      <xdr:spPr>
        <a:xfrm>
          <a:off x="16226867" y="178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46826</xdr:rowOff>
    </xdr:from>
    <xdr:ext cx="469744" cy="259045"/>
    <xdr:sp macro="" textlink="">
      <xdr:nvSpPr>
        <xdr:cNvPr id="756" name="n_1mainValue【庁舎】&#10;一人当たり面積">
          <a:extLst>
            <a:ext uri="{FF2B5EF4-FFF2-40B4-BE49-F238E27FC236}">
              <a16:creationId xmlns:a16="http://schemas.microsoft.com/office/drawing/2014/main" id="{00000000-0008-0000-0200-0000F4020000}"/>
            </a:ext>
          </a:extLst>
        </xdr:cNvPr>
        <xdr:cNvSpPr txBox="1"/>
      </xdr:nvSpPr>
      <xdr:spPr>
        <a:xfrm>
          <a:off x="18561127" y="176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79846</xdr:rowOff>
    </xdr:from>
    <xdr:ext cx="469744" cy="259045"/>
    <xdr:sp macro="" textlink="">
      <xdr:nvSpPr>
        <xdr:cNvPr id="757" name="n_2mainValue【庁舎】&#10;一人当たり面積">
          <a:extLst>
            <a:ext uri="{FF2B5EF4-FFF2-40B4-BE49-F238E27FC236}">
              <a16:creationId xmlns:a16="http://schemas.microsoft.com/office/drawing/2014/main" id="{00000000-0008-0000-0200-0000F5020000}"/>
            </a:ext>
          </a:extLst>
        </xdr:cNvPr>
        <xdr:cNvSpPr txBox="1"/>
      </xdr:nvSpPr>
      <xdr:spPr>
        <a:xfrm>
          <a:off x="17776267" y="1734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96175</xdr:rowOff>
    </xdr:from>
    <xdr:ext cx="469744" cy="259045"/>
    <xdr:sp macro="" textlink="">
      <xdr:nvSpPr>
        <xdr:cNvPr id="758" name="n_3mainValue【庁舎】&#10;一人当たり面積">
          <a:extLst>
            <a:ext uri="{FF2B5EF4-FFF2-40B4-BE49-F238E27FC236}">
              <a16:creationId xmlns:a16="http://schemas.microsoft.com/office/drawing/2014/main" id="{00000000-0008-0000-0200-0000F6020000}"/>
            </a:ext>
          </a:extLst>
        </xdr:cNvPr>
        <xdr:cNvSpPr txBox="1"/>
      </xdr:nvSpPr>
      <xdr:spPr>
        <a:xfrm>
          <a:off x="17001567" y="1736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112503</xdr:rowOff>
    </xdr:from>
    <xdr:ext cx="469744" cy="259045"/>
    <xdr:sp macro="" textlink="">
      <xdr:nvSpPr>
        <xdr:cNvPr id="759" name="n_4mainValue【庁舎】&#10;一人当たり面積">
          <a:extLst>
            <a:ext uri="{FF2B5EF4-FFF2-40B4-BE49-F238E27FC236}">
              <a16:creationId xmlns:a16="http://schemas.microsoft.com/office/drawing/2014/main" id="{00000000-0008-0000-0200-0000F7020000}"/>
            </a:ext>
          </a:extLst>
        </xdr:cNvPr>
        <xdr:cNvSpPr txBox="1"/>
      </xdr:nvSpPr>
      <xdr:spPr>
        <a:xfrm>
          <a:off x="16226867" y="1737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0000000-0008-0000-0200-0000F8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0000000-0008-0000-0200-0000F9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類似団体と比較して有形固定資産減価償却率が大幅に上回っている施設類型はなく、大幅に下回っている施設類型は一般廃棄物処理施設と消防施設である。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一般廃棄物処理施設と消防施設は一部事務組合の資産がほとんどであり、消防施設においては南関分署と長洲分署の竣工により有形固定資産減価償却率が減少した。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年度においては旧分署も解体される予定のため、引き続き有形固定資産減価償却率が減少する見込みである。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また、一人当たりの面積においては保健センター・保健所が類似団体と比較して大幅に下回っている。利用者数やコストの把握を行っているため、より詳細な利用調査の分析を行ってく必要がある。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9,541
9,487
98.78
10,046,031
8,705,425
1,255,460
4,554,720
7,880,051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日現在から</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人（人口の</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％）の人口減少と、</a:t>
          </a:r>
          <a:r>
            <a:rPr kumimoji="1" lang="en-US" altLang="ja-JP" sz="1300">
              <a:latin typeface="ＭＳ Ｐゴシック" panose="020B0600070205080204" pitchFamily="50" charset="-128"/>
              <a:ea typeface="ＭＳ Ｐゴシック" panose="020B0600070205080204" pitchFamily="50" charset="-128"/>
            </a:rPr>
            <a:t>42.4</a:t>
          </a:r>
          <a:r>
            <a:rPr kumimoji="1" lang="ja-JP" altLang="en-US" sz="1300">
              <a:latin typeface="ＭＳ Ｐゴシック" panose="020B0600070205080204" pitchFamily="50" charset="-128"/>
              <a:ea typeface="ＭＳ Ｐゴシック" panose="020B0600070205080204" pitchFamily="50" charset="-128"/>
            </a:rPr>
            <a:t>％の高齢化率（令和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末現在）に加え、町内に大型企業が少ないこと等により、財政基盤が弱く、類似団体平均を下回っている。税収向上のため、管内４町と併任徴収や滞納整理の強化に取り組んでいるが、横ばいである。今後は町単独補助金を中心に歳出事業の整理を行い、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81845</xdr:rowOff>
    </xdr:to>
    <xdr:cxnSp macro="">
      <xdr:nvCxnSpPr>
        <xdr:cNvPr id="68" name="直線コネクタ 67"/>
        <xdr:cNvCxnSpPr/>
      </xdr:nvCxnSpPr>
      <xdr:spPr>
        <a:xfrm>
          <a:off x="4114800" y="745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81845</xdr:rowOff>
    </xdr:to>
    <xdr:cxnSp macro="">
      <xdr:nvCxnSpPr>
        <xdr:cNvPr id="71" name="直線コネクタ 70"/>
        <xdr:cNvCxnSpPr/>
      </xdr:nvCxnSpPr>
      <xdr:spPr>
        <a:xfrm>
          <a:off x="3225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95250</xdr:rowOff>
    </xdr:to>
    <xdr:cxnSp macro="">
      <xdr:nvCxnSpPr>
        <xdr:cNvPr id="74" name="直線コネクタ 73"/>
        <xdr:cNvCxnSpPr/>
      </xdr:nvCxnSpPr>
      <xdr:spPr>
        <a:xfrm flipV="1">
          <a:off x="2336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5" name="フローチャート: 判断 74"/>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6" name="テキスト ボックス 75"/>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108655</xdr:rowOff>
    </xdr:to>
    <xdr:cxnSp macro="">
      <xdr:nvCxnSpPr>
        <xdr:cNvPr id="77" name="直線コネクタ 76"/>
        <xdr:cNvCxnSpPr/>
      </xdr:nvCxnSpPr>
      <xdr:spPr>
        <a:xfrm flipV="1">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148872</xdr:rowOff>
    </xdr:from>
    <xdr:to>
      <xdr:col>11</xdr:col>
      <xdr:colOff>82550</xdr:colOff>
      <xdr:row>43</xdr:row>
      <xdr:rowOff>79022</xdr:rowOff>
    </xdr:to>
    <xdr:sp macro="" textlink="">
      <xdr:nvSpPr>
        <xdr:cNvPr id="78" name="フローチャート: 判断 77"/>
        <xdr:cNvSpPr/>
      </xdr:nvSpPr>
      <xdr:spPr>
        <a:xfrm>
          <a:off x="2286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89199</xdr:rowOff>
    </xdr:from>
    <xdr:ext cx="762000" cy="259045"/>
    <xdr:sp macro="" textlink="">
      <xdr:nvSpPr>
        <xdr:cNvPr id="79" name="テキスト ボックス 78"/>
        <xdr:cNvSpPr txBox="1"/>
      </xdr:nvSpPr>
      <xdr:spPr>
        <a:xfrm>
          <a:off x="1955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80" name="フローチャート: 判断 79"/>
        <xdr:cNvSpPr/>
      </xdr:nvSpPr>
      <xdr:spPr>
        <a:xfrm>
          <a:off x="1397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102605</xdr:rowOff>
    </xdr:from>
    <xdr:ext cx="762000" cy="259045"/>
    <xdr:sp macro="" textlink="">
      <xdr:nvSpPr>
        <xdr:cNvPr id="81" name="テキスト ボックス 80"/>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7" name="楕円 86"/>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8"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89" name="楕円 88"/>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0" name="テキスト ボックス 89"/>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1" name="楕円 90"/>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2" name="テキスト ボックス 91"/>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5" name="楕円 94"/>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6" name="テキスト ボックス 95"/>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経常経費充当一般財源等（分子）は、前年度と比較して、維持補修費が</a:t>
          </a:r>
          <a:r>
            <a:rPr kumimoji="1" lang="en-US" altLang="ja-JP" sz="900">
              <a:latin typeface="ＭＳ Ｐゴシック" panose="020B0600070205080204" pitchFamily="50" charset="-128"/>
              <a:ea typeface="ＭＳ Ｐゴシック" panose="020B0600070205080204" pitchFamily="50" charset="-128"/>
            </a:rPr>
            <a:t>16,191</a:t>
          </a:r>
          <a:r>
            <a:rPr kumimoji="1" lang="ja-JP" altLang="en-US" sz="900">
              <a:latin typeface="ＭＳ Ｐゴシック" panose="020B0600070205080204" pitchFamily="50" charset="-128"/>
              <a:ea typeface="ＭＳ Ｐゴシック" panose="020B0600070205080204" pitchFamily="50" charset="-128"/>
            </a:rPr>
            <a:t>千円、公債費が</a:t>
          </a:r>
          <a:r>
            <a:rPr kumimoji="1" lang="en-US" altLang="ja-JP" sz="900">
              <a:latin typeface="ＭＳ Ｐゴシック" panose="020B0600070205080204" pitchFamily="50" charset="-128"/>
              <a:ea typeface="ＭＳ Ｐゴシック" panose="020B0600070205080204" pitchFamily="50" charset="-128"/>
            </a:rPr>
            <a:t>5,865</a:t>
          </a:r>
          <a:r>
            <a:rPr kumimoji="1" lang="ja-JP" altLang="en-US" sz="900">
              <a:latin typeface="ＭＳ Ｐゴシック" panose="020B0600070205080204" pitchFamily="50" charset="-128"/>
              <a:ea typeface="ＭＳ Ｐゴシック" panose="020B0600070205080204" pitchFamily="50" charset="-128"/>
            </a:rPr>
            <a:t>千円、投資及び主資金等が</a:t>
          </a:r>
          <a:r>
            <a:rPr kumimoji="1" lang="en-US" altLang="ja-JP" sz="900">
              <a:latin typeface="ＭＳ Ｐゴシック" panose="020B0600070205080204" pitchFamily="50" charset="-128"/>
              <a:ea typeface="ＭＳ Ｐゴシック" panose="020B0600070205080204" pitchFamily="50" charset="-128"/>
            </a:rPr>
            <a:t>1,546</a:t>
          </a:r>
          <a:r>
            <a:rPr kumimoji="1" lang="ja-JP" altLang="en-US" sz="900">
              <a:latin typeface="ＭＳ Ｐゴシック" panose="020B0600070205080204" pitchFamily="50" charset="-128"/>
              <a:ea typeface="ＭＳ Ｐゴシック" panose="020B0600070205080204" pitchFamily="50" charset="-128"/>
            </a:rPr>
            <a:t>千円の減となったのに対し、人件費が</a:t>
          </a:r>
          <a:r>
            <a:rPr kumimoji="1" lang="en-US" altLang="ja-JP" sz="900">
              <a:latin typeface="ＭＳ Ｐゴシック" panose="020B0600070205080204" pitchFamily="50" charset="-128"/>
              <a:ea typeface="ＭＳ Ｐゴシック" panose="020B0600070205080204" pitchFamily="50" charset="-128"/>
            </a:rPr>
            <a:t>3,595</a:t>
          </a:r>
          <a:r>
            <a:rPr kumimoji="1" lang="ja-JP" altLang="en-US" sz="900">
              <a:latin typeface="ＭＳ Ｐゴシック" panose="020B0600070205080204" pitchFamily="50" charset="-128"/>
              <a:ea typeface="ＭＳ Ｐゴシック" panose="020B0600070205080204" pitchFamily="50" charset="-128"/>
            </a:rPr>
            <a:t>千円、物件費が</a:t>
          </a:r>
          <a:r>
            <a:rPr kumimoji="1" lang="en-US" altLang="ja-JP" sz="900">
              <a:latin typeface="ＭＳ Ｐゴシック" panose="020B0600070205080204" pitchFamily="50" charset="-128"/>
              <a:ea typeface="ＭＳ Ｐゴシック" panose="020B0600070205080204" pitchFamily="50" charset="-128"/>
            </a:rPr>
            <a:t>36,391</a:t>
          </a:r>
          <a:r>
            <a:rPr kumimoji="1" lang="ja-JP" altLang="en-US" sz="900">
              <a:latin typeface="ＭＳ Ｐゴシック" panose="020B0600070205080204" pitchFamily="50" charset="-128"/>
              <a:ea typeface="ＭＳ Ｐゴシック" panose="020B0600070205080204" pitchFamily="50" charset="-128"/>
            </a:rPr>
            <a:t>千円、扶助費が</a:t>
          </a:r>
          <a:r>
            <a:rPr kumimoji="1" lang="en-US" altLang="ja-JP" sz="900">
              <a:latin typeface="ＭＳ Ｐゴシック" panose="020B0600070205080204" pitchFamily="50" charset="-128"/>
              <a:ea typeface="ＭＳ Ｐゴシック" panose="020B0600070205080204" pitchFamily="50" charset="-128"/>
            </a:rPr>
            <a:t>8,942</a:t>
          </a:r>
          <a:r>
            <a:rPr kumimoji="1" lang="ja-JP" altLang="en-US" sz="900">
              <a:latin typeface="ＭＳ Ｐゴシック" panose="020B0600070205080204" pitchFamily="50" charset="-128"/>
              <a:ea typeface="ＭＳ Ｐゴシック" panose="020B0600070205080204" pitchFamily="50" charset="-128"/>
            </a:rPr>
            <a:t>千円、補助費等が</a:t>
          </a:r>
          <a:r>
            <a:rPr kumimoji="1" lang="en-US" altLang="ja-JP" sz="900">
              <a:latin typeface="ＭＳ Ｐゴシック" panose="020B0600070205080204" pitchFamily="50" charset="-128"/>
              <a:ea typeface="ＭＳ Ｐゴシック" panose="020B0600070205080204" pitchFamily="50" charset="-128"/>
            </a:rPr>
            <a:t>16,294</a:t>
          </a:r>
          <a:r>
            <a:rPr kumimoji="1" lang="ja-JP" altLang="en-US" sz="900">
              <a:latin typeface="ＭＳ Ｐゴシック" panose="020B0600070205080204" pitchFamily="50" charset="-128"/>
              <a:ea typeface="ＭＳ Ｐゴシック" panose="020B0600070205080204" pitchFamily="50" charset="-128"/>
            </a:rPr>
            <a:t>千円、繰出金が</a:t>
          </a:r>
          <a:r>
            <a:rPr kumimoji="1" lang="en-US" altLang="ja-JP" sz="900">
              <a:latin typeface="ＭＳ Ｐゴシック" panose="020B0600070205080204" pitchFamily="50" charset="-128"/>
              <a:ea typeface="ＭＳ Ｐゴシック" panose="020B0600070205080204" pitchFamily="50" charset="-128"/>
            </a:rPr>
            <a:t>9,959</a:t>
          </a:r>
          <a:r>
            <a:rPr kumimoji="1" lang="ja-JP" altLang="en-US" sz="900">
              <a:latin typeface="ＭＳ Ｐゴシック" panose="020B0600070205080204" pitchFamily="50" charset="-128"/>
              <a:ea typeface="ＭＳ Ｐゴシック" panose="020B0600070205080204" pitchFamily="50" charset="-128"/>
            </a:rPr>
            <a:t>千円の増となり、全体で</a:t>
          </a:r>
          <a:r>
            <a:rPr kumimoji="1" lang="en-US" altLang="ja-JP" sz="900">
              <a:latin typeface="ＭＳ Ｐゴシック" panose="020B0600070205080204" pitchFamily="50" charset="-128"/>
              <a:ea typeface="ＭＳ Ｐゴシック" panose="020B0600070205080204" pitchFamily="50" charset="-128"/>
            </a:rPr>
            <a:t>47,179</a:t>
          </a:r>
          <a:r>
            <a:rPr kumimoji="1" lang="ja-JP" altLang="en-US" sz="900">
              <a:latin typeface="ＭＳ Ｐゴシック" panose="020B0600070205080204" pitchFamily="50" charset="-128"/>
              <a:ea typeface="ＭＳ Ｐゴシック" panose="020B0600070205080204" pitchFamily="50" charset="-128"/>
            </a:rPr>
            <a:t>千円の増となった。</a:t>
          </a:r>
        </a:p>
        <a:p>
          <a:r>
            <a:rPr kumimoji="1" lang="ja-JP" altLang="en-US" sz="900">
              <a:latin typeface="ＭＳ Ｐゴシック" panose="020B0600070205080204" pitchFamily="50" charset="-128"/>
              <a:ea typeface="ＭＳ Ｐゴシック" panose="020B0600070205080204" pitchFamily="50" charset="-128"/>
            </a:rPr>
            <a:t>　経常一般財源等（分母）は、前年度と比較して、使用料が</a:t>
          </a:r>
          <a:r>
            <a:rPr kumimoji="1" lang="en-US" altLang="ja-JP" sz="900">
              <a:latin typeface="ＭＳ Ｐゴシック" panose="020B0600070205080204" pitchFamily="50" charset="-128"/>
              <a:ea typeface="ＭＳ Ｐゴシック" panose="020B0600070205080204" pitchFamily="50" charset="-128"/>
            </a:rPr>
            <a:t>626</a:t>
          </a:r>
          <a:r>
            <a:rPr kumimoji="1" lang="ja-JP" altLang="en-US" sz="900">
              <a:latin typeface="ＭＳ Ｐゴシック" panose="020B0600070205080204" pitchFamily="50" charset="-128"/>
              <a:ea typeface="ＭＳ Ｐゴシック" panose="020B0600070205080204" pitchFamily="50" charset="-128"/>
            </a:rPr>
            <a:t>千円の減となったのに対し、地方税</a:t>
          </a:r>
          <a:r>
            <a:rPr kumimoji="1" lang="en-US" altLang="ja-JP" sz="900">
              <a:latin typeface="ＭＳ Ｐゴシック" panose="020B0600070205080204" pitchFamily="50" charset="-128"/>
              <a:ea typeface="ＭＳ Ｐゴシック" panose="020B0600070205080204" pitchFamily="50" charset="-128"/>
            </a:rPr>
            <a:t>27,691</a:t>
          </a:r>
          <a:r>
            <a:rPr kumimoji="1" lang="ja-JP" altLang="en-US" sz="900">
              <a:latin typeface="ＭＳ Ｐゴシック" panose="020B0600070205080204" pitchFamily="50" charset="-128"/>
              <a:ea typeface="ＭＳ Ｐゴシック" panose="020B0600070205080204" pitchFamily="50" charset="-128"/>
            </a:rPr>
            <a:t>千円、地方消費税交付金</a:t>
          </a:r>
          <a:r>
            <a:rPr kumimoji="1" lang="en-US" altLang="ja-JP" sz="900">
              <a:latin typeface="ＭＳ Ｐゴシック" panose="020B0600070205080204" pitchFamily="50" charset="-128"/>
              <a:ea typeface="ＭＳ Ｐゴシック" panose="020B0600070205080204" pitchFamily="50" charset="-128"/>
            </a:rPr>
            <a:t>16,124</a:t>
          </a:r>
          <a:r>
            <a:rPr kumimoji="1" lang="ja-JP" altLang="en-US" sz="900">
              <a:latin typeface="ＭＳ Ｐゴシック" panose="020B0600070205080204" pitchFamily="50" charset="-128"/>
              <a:ea typeface="ＭＳ Ｐゴシック" panose="020B0600070205080204" pitchFamily="50" charset="-128"/>
            </a:rPr>
            <a:t>千円、法人事業税交付金</a:t>
          </a:r>
          <a:r>
            <a:rPr kumimoji="1" lang="en-US" altLang="ja-JP" sz="900">
              <a:latin typeface="ＭＳ Ｐゴシック" panose="020B0600070205080204" pitchFamily="50" charset="-128"/>
              <a:ea typeface="ＭＳ Ｐゴシック" panose="020B0600070205080204" pitchFamily="50" charset="-128"/>
            </a:rPr>
            <a:t>7,157</a:t>
          </a:r>
          <a:r>
            <a:rPr kumimoji="1" lang="ja-JP" altLang="en-US" sz="900">
              <a:latin typeface="ＭＳ Ｐゴシック" panose="020B0600070205080204" pitchFamily="50" charset="-128"/>
              <a:ea typeface="ＭＳ Ｐゴシック" panose="020B0600070205080204" pitchFamily="50" charset="-128"/>
            </a:rPr>
            <a:t>千円、地方特例交付金</a:t>
          </a:r>
          <a:r>
            <a:rPr kumimoji="1" lang="en-US" altLang="ja-JP" sz="900">
              <a:latin typeface="ＭＳ Ｐゴシック" panose="020B0600070205080204" pitchFamily="50" charset="-128"/>
              <a:ea typeface="ＭＳ Ｐゴシック" panose="020B0600070205080204" pitchFamily="50" charset="-128"/>
            </a:rPr>
            <a:t>26,320</a:t>
          </a:r>
          <a:r>
            <a:rPr kumimoji="1" lang="ja-JP" altLang="en-US" sz="900">
              <a:latin typeface="ＭＳ Ｐゴシック" panose="020B0600070205080204" pitchFamily="50" charset="-128"/>
              <a:ea typeface="ＭＳ Ｐゴシック" panose="020B0600070205080204" pitchFamily="50" charset="-128"/>
            </a:rPr>
            <a:t>千円、地方交付税</a:t>
          </a:r>
          <a:r>
            <a:rPr kumimoji="1" lang="en-US" altLang="ja-JP" sz="900">
              <a:latin typeface="ＭＳ Ｐゴシック" panose="020B0600070205080204" pitchFamily="50" charset="-128"/>
              <a:ea typeface="ＭＳ Ｐゴシック" panose="020B0600070205080204" pitchFamily="50" charset="-128"/>
            </a:rPr>
            <a:t>223,266</a:t>
          </a:r>
          <a:r>
            <a:rPr kumimoji="1" lang="ja-JP" altLang="en-US" sz="900">
              <a:latin typeface="ＭＳ Ｐゴシック" panose="020B0600070205080204" pitchFamily="50" charset="-128"/>
              <a:ea typeface="ＭＳ Ｐゴシック" panose="020B0600070205080204" pitchFamily="50" charset="-128"/>
            </a:rPr>
            <a:t>千円増の増となり、全体として</a:t>
          </a:r>
          <a:r>
            <a:rPr kumimoji="1" lang="en-US" altLang="ja-JP" sz="900">
              <a:latin typeface="ＭＳ Ｐゴシック" panose="020B0600070205080204" pitchFamily="50" charset="-128"/>
              <a:ea typeface="ＭＳ Ｐゴシック" panose="020B0600070205080204" pitchFamily="50" charset="-128"/>
            </a:rPr>
            <a:t>301,403</a:t>
          </a:r>
          <a:r>
            <a:rPr kumimoji="1" lang="ja-JP" altLang="en-US" sz="900">
              <a:latin typeface="ＭＳ Ｐゴシック" panose="020B0600070205080204" pitchFamily="50" charset="-128"/>
              <a:ea typeface="ＭＳ Ｐゴシック" panose="020B0600070205080204" pitchFamily="50" charset="-128"/>
            </a:rPr>
            <a:t>千円の増となった。</a:t>
          </a:r>
        </a:p>
        <a:p>
          <a:r>
            <a:rPr kumimoji="1" lang="ja-JP" altLang="en-US" sz="900">
              <a:latin typeface="ＭＳ Ｐゴシック" panose="020B0600070205080204" pitchFamily="50" charset="-128"/>
              <a:ea typeface="ＭＳ Ｐゴシック" panose="020B0600070205080204" pitchFamily="50" charset="-128"/>
            </a:rPr>
            <a:t>　上記の結果により、経常収支比率は</a:t>
          </a:r>
          <a:r>
            <a:rPr kumimoji="1" lang="en-US" altLang="ja-JP" sz="900">
              <a:latin typeface="ＭＳ Ｐゴシック" panose="020B0600070205080204" pitchFamily="50" charset="-128"/>
              <a:ea typeface="ＭＳ Ｐゴシック" panose="020B0600070205080204" pitchFamily="50" charset="-128"/>
            </a:rPr>
            <a:t>5.1%</a:t>
          </a:r>
          <a:r>
            <a:rPr kumimoji="1" lang="ja-JP" altLang="en-US" sz="900">
              <a:latin typeface="ＭＳ Ｐゴシック" panose="020B0600070205080204" pitchFamily="50" charset="-128"/>
              <a:ea typeface="ＭＳ Ｐゴシック" panose="020B0600070205080204" pitchFamily="50" charset="-128"/>
            </a:rPr>
            <a:t>低下した。</a:t>
          </a:r>
        </a:p>
        <a:p>
          <a:r>
            <a:rPr kumimoji="1" lang="ja-JP" altLang="en-US" sz="900">
              <a:latin typeface="ＭＳ Ｐゴシック" panose="020B0600070205080204" pitchFamily="50" charset="-128"/>
              <a:ea typeface="ＭＳ Ｐゴシック" panose="020B0600070205080204" pitchFamily="50" charset="-128"/>
            </a:rPr>
            <a:t>　経常収支比率が低下した要因として、①普通交付税の増、②償却資産の増による地方税の増、③地方消費税交付金の増、④橋梁の定期点検委託料が減額したことに伴う維持補修費の減、⑤</a:t>
          </a:r>
          <a:r>
            <a:rPr kumimoji="1" lang="en-US" altLang="ja-JP" sz="900">
              <a:latin typeface="ＭＳ Ｐゴシック" panose="020B0600070205080204" pitchFamily="50" charset="-128"/>
              <a:ea typeface="ＭＳ Ｐゴシック" panose="020B0600070205080204" pitchFamily="50" charset="-128"/>
            </a:rPr>
            <a:t>H20</a:t>
          </a:r>
          <a:r>
            <a:rPr kumimoji="1" lang="ja-JP" altLang="en-US" sz="900">
              <a:latin typeface="ＭＳ Ｐゴシック" panose="020B0600070205080204" pitchFamily="50" charset="-128"/>
              <a:ea typeface="ＭＳ Ｐゴシック" panose="020B0600070205080204" pitchFamily="50" charset="-128"/>
            </a:rPr>
            <a:t>年度借入の過疎債の償還が終わったことに伴う公債費の減等が挙げられる。</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146957</xdr:rowOff>
    </xdr:from>
    <xdr:to>
      <xdr:col>23</xdr:col>
      <xdr:colOff>133350</xdr:colOff>
      <xdr:row>62</xdr:row>
      <xdr:rowOff>151312</xdr:rowOff>
    </xdr:to>
    <xdr:cxnSp macro="">
      <xdr:nvCxnSpPr>
        <xdr:cNvPr id="133" name="直線コネクタ 132"/>
        <xdr:cNvCxnSpPr/>
      </xdr:nvCxnSpPr>
      <xdr:spPr>
        <a:xfrm flipV="1">
          <a:off x="4114800" y="10605407"/>
          <a:ext cx="83820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151312</xdr:rowOff>
    </xdr:from>
    <xdr:to>
      <xdr:col>19</xdr:col>
      <xdr:colOff>133350</xdr:colOff>
      <xdr:row>62</xdr:row>
      <xdr:rowOff>158206</xdr:rowOff>
    </xdr:to>
    <xdr:cxnSp macro="">
      <xdr:nvCxnSpPr>
        <xdr:cNvPr id="136" name="直線コネクタ 135"/>
        <xdr:cNvCxnSpPr/>
      </xdr:nvCxnSpPr>
      <xdr:spPr>
        <a:xfrm flipV="1">
          <a:off x="3225800" y="107812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16873</xdr:rowOff>
    </xdr:from>
    <xdr:to>
      <xdr:col>19</xdr:col>
      <xdr:colOff>184150</xdr:colOff>
      <xdr:row>61</xdr:row>
      <xdr:rowOff>118473</xdr:rowOff>
    </xdr:to>
    <xdr:sp macro="" textlink="">
      <xdr:nvSpPr>
        <xdr:cNvPr id="137" name="フローチャート: 判断 136"/>
        <xdr:cNvSpPr/>
      </xdr:nvSpPr>
      <xdr:spPr>
        <a:xfrm>
          <a:off x="4064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128650</xdr:rowOff>
    </xdr:from>
    <xdr:ext cx="736600" cy="259045"/>
    <xdr:sp macro="" textlink="">
      <xdr:nvSpPr>
        <xdr:cNvPr id="138" name="テキスト ボックス 137"/>
        <xdr:cNvSpPr txBox="1"/>
      </xdr:nvSpPr>
      <xdr:spPr>
        <a:xfrm>
          <a:off x="3733800" y="10244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30662</xdr:rowOff>
    </xdr:from>
    <xdr:to>
      <xdr:col>15</xdr:col>
      <xdr:colOff>82550</xdr:colOff>
      <xdr:row>62</xdr:row>
      <xdr:rowOff>158206</xdr:rowOff>
    </xdr:to>
    <xdr:cxnSp macro="">
      <xdr:nvCxnSpPr>
        <xdr:cNvPr id="139" name="直線コネクタ 138"/>
        <xdr:cNvCxnSpPr/>
      </xdr:nvCxnSpPr>
      <xdr:spPr>
        <a:xfrm>
          <a:off x="2336800" y="10660562"/>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140970</xdr:rowOff>
    </xdr:from>
    <xdr:to>
      <xdr:col>15</xdr:col>
      <xdr:colOff>133350</xdr:colOff>
      <xdr:row>62</xdr:row>
      <xdr:rowOff>71120</xdr:rowOff>
    </xdr:to>
    <xdr:sp macro="" textlink="">
      <xdr:nvSpPr>
        <xdr:cNvPr id="140" name="フローチャート: 判断 139"/>
        <xdr:cNvSpPr/>
      </xdr:nvSpPr>
      <xdr:spPr>
        <a:xfrm>
          <a:off x="3175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81297</xdr:rowOff>
    </xdr:from>
    <xdr:ext cx="762000" cy="259045"/>
    <xdr:sp macro="" textlink="">
      <xdr:nvSpPr>
        <xdr:cNvPr id="141" name="テキスト ボックス 140"/>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91803</xdr:rowOff>
    </xdr:from>
    <xdr:to>
      <xdr:col>11</xdr:col>
      <xdr:colOff>31750</xdr:colOff>
      <xdr:row>62</xdr:row>
      <xdr:rowOff>30662</xdr:rowOff>
    </xdr:to>
    <xdr:cxnSp macro="">
      <xdr:nvCxnSpPr>
        <xdr:cNvPr id="142" name="直線コネクタ 141"/>
        <xdr:cNvCxnSpPr/>
      </xdr:nvCxnSpPr>
      <xdr:spPr>
        <a:xfrm>
          <a:off x="1447800" y="10550253"/>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43" name="フローチャート: 判断 142"/>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44" name="テキスト ボックス 143"/>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75474</xdr:rowOff>
    </xdr:from>
    <xdr:to>
      <xdr:col>7</xdr:col>
      <xdr:colOff>31750</xdr:colOff>
      <xdr:row>62</xdr:row>
      <xdr:rowOff>5624</xdr:rowOff>
    </xdr:to>
    <xdr:sp macro="" textlink="">
      <xdr:nvSpPr>
        <xdr:cNvPr id="145" name="フローチャート: 判断 144"/>
        <xdr:cNvSpPr/>
      </xdr:nvSpPr>
      <xdr:spPr>
        <a:xfrm>
          <a:off x="13970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161851</xdr:rowOff>
    </xdr:from>
    <xdr:ext cx="762000" cy="259045"/>
    <xdr:sp macro="" textlink="">
      <xdr:nvSpPr>
        <xdr:cNvPr id="146" name="テキスト ボックス 145"/>
        <xdr:cNvSpPr txBox="1"/>
      </xdr:nvSpPr>
      <xdr:spPr>
        <a:xfrm>
          <a:off x="1066800" y="106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96157</xdr:rowOff>
    </xdr:from>
    <xdr:to>
      <xdr:col>23</xdr:col>
      <xdr:colOff>184150</xdr:colOff>
      <xdr:row>62</xdr:row>
      <xdr:rowOff>26307</xdr:rowOff>
    </xdr:to>
    <xdr:sp macro="" textlink="">
      <xdr:nvSpPr>
        <xdr:cNvPr id="152" name="楕円 151"/>
        <xdr:cNvSpPr/>
      </xdr:nvSpPr>
      <xdr:spPr>
        <a:xfrm>
          <a:off x="49022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68234</xdr:rowOff>
    </xdr:from>
    <xdr:ext cx="762000" cy="259045"/>
    <xdr:sp macro="" textlink="">
      <xdr:nvSpPr>
        <xdr:cNvPr id="153" name="財政構造の弾力性該当値テキスト"/>
        <xdr:cNvSpPr txBox="1"/>
      </xdr:nvSpPr>
      <xdr:spPr>
        <a:xfrm>
          <a:off x="5041900" y="1052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100512</xdr:rowOff>
    </xdr:from>
    <xdr:to>
      <xdr:col>19</xdr:col>
      <xdr:colOff>184150</xdr:colOff>
      <xdr:row>63</xdr:row>
      <xdr:rowOff>30662</xdr:rowOff>
    </xdr:to>
    <xdr:sp macro="" textlink="">
      <xdr:nvSpPr>
        <xdr:cNvPr id="154" name="楕円 153"/>
        <xdr:cNvSpPr/>
      </xdr:nvSpPr>
      <xdr:spPr>
        <a:xfrm>
          <a:off x="4064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15439</xdr:rowOff>
    </xdr:from>
    <xdr:ext cx="736600" cy="259045"/>
    <xdr:sp macro="" textlink="">
      <xdr:nvSpPr>
        <xdr:cNvPr id="155" name="テキスト ボックス 154"/>
        <xdr:cNvSpPr txBox="1"/>
      </xdr:nvSpPr>
      <xdr:spPr>
        <a:xfrm>
          <a:off x="3733800" y="10816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107406</xdr:rowOff>
    </xdr:from>
    <xdr:to>
      <xdr:col>15</xdr:col>
      <xdr:colOff>133350</xdr:colOff>
      <xdr:row>63</xdr:row>
      <xdr:rowOff>37556</xdr:rowOff>
    </xdr:to>
    <xdr:sp macro="" textlink="">
      <xdr:nvSpPr>
        <xdr:cNvPr id="156" name="楕円 155"/>
        <xdr:cNvSpPr/>
      </xdr:nvSpPr>
      <xdr:spPr>
        <a:xfrm>
          <a:off x="3175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22333</xdr:rowOff>
    </xdr:from>
    <xdr:ext cx="762000" cy="259045"/>
    <xdr:sp macro="" textlink="">
      <xdr:nvSpPr>
        <xdr:cNvPr id="157" name="テキスト ボックス 156"/>
        <xdr:cNvSpPr txBox="1"/>
      </xdr:nvSpPr>
      <xdr:spPr>
        <a:xfrm>
          <a:off x="2844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151312</xdr:rowOff>
    </xdr:from>
    <xdr:to>
      <xdr:col>11</xdr:col>
      <xdr:colOff>82550</xdr:colOff>
      <xdr:row>62</xdr:row>
      <xdr:rowOff>81462</xdr:rowOff>
    </xdr:to>
    <xdr:sp macro="" textlink="">
      <xdr:nvSpPr>
        <xdr:cNvPr id="158" name="楕円 157"/>
        <xdr:cNvSpPr/>
      </xdr:nvSpPr>
      <xdr:spPr>
        <a:xfrm>
          <a:off x="2286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66239</xdr:rowOff>
    </xdr:from>
    <xdr:ext cx="762000" cy="259045"/>
    <xdr:sp macro="" textlink="">
      <xdr:nvSpPr>
        <xdr:cNvPr id="159" name="テキスト ボックス 158"/>
        <xdr:cNvSpPr txBox="1"/>
      </xdr:nvSpPr>
      <xdr:spPr>
        <a:xfrm>
          <a:off x="1955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41003</xdr:rowOff>
    </xdr:from>
    <xdr:to>
      <xdr:col>7</xdr:col>
      <xdr:colOff>31750</xdr:colOff>
      <xdr:row>61</xdr:row>
      <xdr:rowOff>142603</xdr:rowOff>
    </xdr:to>
    <xdr:sp macro="" textlink="">
      <xdr:nvSpPr>
        <xdr:cNvPr id="160" name="楕円 159"/>
        <xdr:cNvSpPr/>
      </xdr:nvSpPr>
      <xdr:spPr>
        <a:xfrm>
          <a:off x="1397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152780</xdr:rowOff>
    </xdr:from>
    <xdr:ext cx="762000" cy="259045"/>
    <xdr:sp macro="" textlink="">
      <xdr:nvSpPr>
        <xdr:cNvPr id="161" name="テキスト ボックス 160"/>
        <xdr:cNvSpPr txBox="1"/>
      </xdr:nvSpPr>
      <xdr:spPr>
        <a:xfrm>
          <a:off x="1066800" y="1026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[210,179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人件費は、菊水共同調理場建設事業等の終了により教育費の人件費で事業費支弁が減少したことで</a:t>
          </a:r>
          <a:r>
            <a:rPr kumimoji="1" lang="en-US" altLang="ja-JP" sz="1100">
              <a:latin typeface="ＭＳ Ｐゴシック" panose="020B0600070205080204" pitchFamily="50" charset="-128"/>
              <a:ea typeface="ＭＳ Ｐゴシック" panose="020B0600070205080204" pitchFamily="50" charset="-128"/>
            </a:rPr>
            <a:t>5,705</a:t>
          </a:r>
          <a:r>
            <a:rPr kumimoji="1" lang="ja-JP" altLang="en-US" sz="1100">
              <a:latin typeface="ＭＳ Ｐゴシック" panose="020B0600070205080204" pitchFamily="50" charset="-128"/>
              <a:ea typeface="ＭＳ Ｐゴシック" panose="020B0600070205080204" pitchFamily="50" charset="-128"/>
            </a:rPr>
            <a:t>千円増、災害復旧業務は</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年度は繰越事業が多かったため、設計等に要する事務量が減少したことから、事業費支弁率を見直し、</a:t>
          </a:r>
          <a:r>
            <a:rPr kumimoji="1" lang="en-US" altLang="ja-JP" sz="1100">
              <a:latin typeface="ＭＳ Ｐゴシック" panose="020B0600070205080204" pitchFamily="50" charset="-128"/>
              <a:ea typeface="ＭＳ Ｐゴシック" panose="020B0600070205080204" pitchFamily="50" charset="-128"/>
            </a:rPr>
            <a:t>5,477</a:t>
          </a:r>
          <a:r>
            <a:rPr kumimoji="1" lang="ja-JP" altLang="en-US" sz="1100">
              <a:latin typeface="ＭＳ Ｐゴシック" panose="020B0600070205080204" pitchFamily="50" charset="-128"/>
              <a:ea typeface="ＭＳ Ｐゴシック" panose="020B0600070205080204" pitchFamily="50" charset="-128"/>
            </a:rPr>
            <a:t>千円増となった。また、定年退職と早期退職の増で退職手当組合特別負担金が</a:t>
          </a:r>
          <a:r>
            <a:rPr kumimoji="1" lang="en-US" altLang="ja-JP" sz="1100">
              <a:latin typeface="ＭＳ Ｐゴシック" panose="020B0600070205080204" pitchFamily="50" charset="-128"/>
              <a:ea typeface="ＭＳ Ｐゴシック" panose="020B0600070205080204" pitchFamily="50" charset="-128"/>
            </a:rPr>
            <a:t>27,792</a:t>
          </a:r>
          <a:r>
            <a:rPr kumimoji="1" lang="ja-JP" altLang="en-US" sz="1100">
              <a:latin typeface="ＭＳ Ｐゴシック" panose="020B0600070205080204" pitchFamily="50" charset="-128"/>
              <a:ea typeface="ＭＳ Ｐゴシック" panose="020B0600070205080204" pitchFamily="50" charset="-128"/>
            </a:rPr>
            <a:t>千円増となった。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健康管理システムの更新で</a:t>
          </a:r>
          <a:r>
            <a:rPr kumimoji="1" lang="en-US" altLang="ja-JP" sz="1100">
              <a:latin typeface="ＭＳ Ｐゴシック" panose="020B0600070205080204" pitchFamily="50" charset="-128"/>
              <a:ea typeface="ＭＳ Ｐゴシック" panose="020B0600070205080204" pitchFamily="50" charset="-128"/>
            </a:rPr>
            <a:t>15,139</a:t>
          </a:r>
          <a:r>
            <a:rPr kumimoji="1" lang="ja-JP" altLang="en-US" sz="1100">
              <a:latin typeface="ＭＳ Ｐゴシック" panose="020B0600070205080204" pitchFamily="50" charset="-128"/>
              <a:ea typeface="ＭＳ Ｐゴシック" panose="020B0600070205080204" pitchFamily="50" charset="-128"/>
            </a:rPr>
            <a:t>増、放課後児童クラブ施設指定管理料</a:t>
          </a:r>
          <a:r>
            <a:rPr kumimoji="1" lang="en-US" altLang="ja-JP" sz="1100">
              <a:latin typeface="ＭＳ Ｐゴシック" panose="020B0600070205080204" pitchFamily="50" charset="-128"/>
              <a:ea typeface="ＭＳ Ｐゴシック" panose="020B0600070205080204" pitchFamily="50" charset="-128"/>
            </a:rPr>
            <a:t>4,098</a:t>
          </a:r>
          <a:r>
            <a:rPr kumimoji="1" lang="ja-JP" altLang="en-US" sz="1100">
              <a:latin typeface="ＭＳ Ｐゴシック" panose="020B0600070205080204" pitchFamily="50" charset="-128"/>
              <a:ea typeface="ＭＳ Ｐゴシック" panose="020B0600070205080204" pitchFamily="50" charset="-128"/>
            </a:rPr>
            <a:t>千円増、菊水共同調理場の稼働開始により、需用費</a:t>
          </a:r>
          <a:r>
            <a:rPr kumimoji="1" lang="en-US" altLang="ja-JP" sz="1100">
              <a:latin typeface="ＭＳ Ｐゴシック" panose="020B0600070205080204" pitchFamily="50" charset="-128"/>
              <a:ea typeface="ＭＳ Ｐゴシック" panose="020B0600070205080204" pitchFamily="50" charset="-128"/>
            </a:rPr>
            <a:t>3,263</a:t>
          </a:r>
          <a:r>
            <a:rPr kumimoji="1" lang="ja-JP" altLang="en-US" sz="1100">
              <a:latin typeface="ＭＳ Ｐゴシック" panose="020B0600070205080204" pitchFamily="50" charset="-128"/>
              <a:ea typeface="ＭＳ Ｐゴシック" panose="020B0600070205080204" pitchFamily="50" charset="-128"/>
            </a:rPr>
            <a:t>千円増、</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スクール構想推進事業に係る</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支援委託料</a:t>
          </a:r>
          <a:r>
            <a:rPr kumimoji="1" lang="en-US" altLang="ja-JP" sz="1100">
              <a:latin typeface="ＭＳ Ｐゴシック" panose="020B0600070205080204" pitchFamily="50" charset="-128"/>
              <a:ea typeface="ＭＳ Ｐゴシック" panose="020B0600070205080204" pitchFamily="50" charset="-128"/>
            </a:rPr>
            <a:t>3,477</a:t>
          </a:r>
          <a:r>
            <a:rPr kumimoji="1" lang="ja-JP" altLang="en-US" sz="1100">
              <a:latin typeface="ＭＳ Ｐゴシック" panose="020B0600070205080204" pitchFamily="50" charset="-128"/>
              <a:ea typeface="ＭＳ Ｐゴシック" panose="020B0600070205080204" pitchFamily="50" charset="-128"/>
            </a:rPr>
            <a:t>千円増等により経常の物件費は増となった。これらの要因により人口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人当たり決算額が</a:t>
          </a:r>
          <a:r>
            <a:rPr kumimoji="1" lang="en-US" altLang="ja-JP" sz="1100">
              <a:latin typeface="ＭＳ Ｐゴシック" panose="020B0600070205080204" pitchFamily="50" charset="-128"/>
              <a:ea typeface="ＭＳ Ｐゴシック" panose="020B0600070205080204" pitchFamily="50" charset="-128"/>
            </a:rPr>
            <a:t>5,470</a:t>
          </a:r>
          <a:r>
            <a:rPr kumimoji="1" lang="ja-JP" altLang="en-US" sz="1100">
              <a:latin typeface="ＭＳ Ｐゴシック" panose="020B0600070205080204" pitchFamily="50" charset="-128"/>
              <a:ea typeface="ＭＳ Ｐゴシック" panose="020B0600070205080204" pitchFamily="50" charset="-128"/>
            </a:rPr>
            <a:t>円増加し、類似団体内順位が</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位下がった。廃校の処分による効果が今後表れると見込まれる。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90985</xdr:rowOff>
    </xdr:from>
    <xdr:to>
      <xdr:col>23</xdr:col>
      <xdr:colOff>133350</xdr:colOff>
      <xdr:row>81</xdr:row>
      <xdr:rowOff>97270</xdr:rowOff>
    </xdr:to>
    <xdr:cxnSp macro="">
      <xdr:nvCxnSpPr>
        <xdr:cNvPr id="197" name="直線コネクタ 196"/>
        <xdr:cNvCxnSpPr/>
      </xdr:nvCxnSpPr>
      <xdr:spPr>
        <a:xfrm>
          <a:off x="4114800" y="13978435"/>
          <a:ext cx="838200" cy="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95442</xdr:rowOff>
    </xdr:from>
    <xdr:ext cx="762000" cy="259045"/>
    <xdr:sp macro="" textlink="">
      <xdr:nvSpPr>
        <xdr:cNvPr id="198" name="人件費・物件費等の状況平均値テキスト"/>
        <xdr:cNvSpPr txBox="1"/>
      </xdr:nvSpPr>
      <xdr:spPr>
        <a:xfrm>
          <a:off x="5041900" y="1398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62033</xdr:rowOff>
    </xdr:from>
    <xdr:to>
      <xdr:col>19</xdr:col>
      <xdr:colOff>133350</xdr:colOff>
      <xdr:row>81</xdr:row>
      <xdr:rowOff>90985</xdr:rowOff>
    </xdr:to>
    <xdr:cxnSp macro="">
      <xdr:nvCxnSpPr>
        <xdr:cNvPr id="200" name="直線コネクタ 199"/>
        <xdr:cNvCxnSpPr/>
      </xdr:nvCxnSpPr>
      <xdr:spPr>
        <a:xfrm>
          <a:off x="3225800" y="13949483"/>
          <a:ext cx="889000" cy="2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2756</xdr:rowOff>
    </xdr:from>
    <xdr:to>
      <xdr:col>19</xdr:col>
      <xdr:colOff>184150</xdr:colOff>
      <xdr:row>82</xdr:row>
      <xdr:rowOff>104356</xdr:rowOff>
    </xdr:to>
    <xdr:sp macro="" textlink="">
      <xdr:nvSpPr>
        <xdr:cNvPr id="201" name="フローチャート: 判断 200"/>
        <xdr:cNvSpPr/>
      </xdr:nvSpPr>
      <xdr:spPr>
        <a:xfrm>
          <a:off x="4064000" y="1406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89133</xdr:rowOff>
    </xdr:from>
    <xdr:ext cx="736600" cy="259045"/>
    <xdr:sp macro="" textlink="">
      <xdr:nvSpPr>
        <xdr:cNvPr id="202" name="テキスト ボックス 201"/>
        <xdr:cNvSpPr txBox="1"/>
      </xdr:nvSpPr>
      <xdr:spPr>
        <a:xfrm>
          <a:off x="3733800" y="14148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55198</xdr:rowOff>
    </xdr:from>
    <xdr:to>
      <xdr:col>15</xdr:col>
      <xdr:colOff>82550</xdr:colOff>
      <xdr:row>81</xdr:row>
      <xdr:rowOff>62033</xdr:rowOff>
    </xdr:to>
    <xdr:cxnSp macro="">
      <xdr:nvCxnSpPr>
        <xdr:cNvPr id="203" name="直線コネクタ 202"/>
        <xdr:cNvCxnSpPr/>
      </xdr:nvCxnSpPr>
      <xdr:spPr>
        <a:xfrm>
          <a:off x="2336800" y="13942648"/>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53046</xdr:rowOff>
    </xdr:from>
    <xdr:to>
      <xdr:col>15</xdr:col>
      <xdr:colOff>133350</xdr:colOff>
      <xdr:row>81</xdr:row>
      <xdr:rowOff>154646</xdr:rowOff>
    </xdr:to>
    <xdr:sp macro="" textlink="">
      <xdr:nvSpPr>
        <xdr:cNvPr id="204" name="フローチャート: 判断 203"/>
        <xdr:cNvSpPr/>
      </xdr:nvSpPr>
      <xdr:spPr>
        <a:xfrm>
          <a:off x="3175000" y="1394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139423</xdr:rowOff>
    </xdr:from>
    <xdr:ext cx="762000" cy="259045"/>
    <xdr:sp macro="" textlink="">
      <xdr:nvSpPr>
        <xdr:cNvPr id="205" name="テキスト ボックス 204"/>
        <xdr:cNvSpPr txBox="1"/>
      </xdr:nvSpPr>
      <xdr:spPr>
        <a:xfrm>
          <a:off x="2844800" y="1402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54327</xdr:rowOff>
    </xdr:from>
    <xdr:to>
      <xdr:col>11</xdr:col>
      <xdr:colOff>31750</xdr:colOff>
      <xdr:row>81</xdr:row>
      <xdr:rowOff>55198</xdr:rowOff>
    </xdr:to>
    <xdr:cxnSp macro="">
      <xdr:nvCxnSpPr>
        <xdr:cNvPr id="206" name="直線コネクタ 205"/>
        <xdr:cNvCxnSpPr/>
      </xdr:nvCxnSpPr>
      <xdr:spPr>
        <a:xfrm>
          <a:off x="1447800" y="13941777"/>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39949</xdr:rowOff>
    </xdr:from>
    <xdr:to>
      <xdr:col>11</xdr:col>
      <xdr:colOff>82550</xdr:colOff>
      <xdr:row>81</xdr:row>
      <xdr:rowOff>141549</xdr:rowOff>
    </xdr:to>
    <xdr:sp macro="" textlink="">
      <xdr:nvSpPr>
        <xdr:cNvPr id="207" name="フローチャート: 判断 206"/>
        <xdr:cNvSpPr/>
      </xdr:nvSpPr>
      <xdr:spPr>
        <a:xfrm>
          <a:off x="2286000" y="1392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126326</xdr:rowOff>
    </xdr:from>
    <xdr:ext cx="762000" cy="259045"/>
    <xdr:sp macro="" textlink="">
      <xdr:nvSpPr>
        <xdr:cNvPr id="208" name="テキスト ボックス 207"/>
        <xdr:cNvSpPr txBox="1"/>
      </xdr:nvSpPr>
      <xdr:spPr>
        <a:xfrm>
          <a:off x="1955800" y="1401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37263</xdr:rowOff>
    </xdr:from>
    <xdr:to>
      <xdr:col>7</xdr:col>
      <xdr:colOff>31750</xdr:colOff>
      <xdr:row>81</xdr:row>
      <xdr:rowOff>138863</xdr:rowOff>
    </xdr:to>
    <xdr:sp macro="" textlink="">
      <xdr:nvSpPr>
        <xdr:cNvPr id="209" name="フローチャート: 判断 208"/>
        <xdr:cNvSpPr/>
      </xdr:nvSpPr>
      <xdr:spPr>
        <a:xfrm>
          <a:off x="1397000" y="13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123640</xdr:rowOff>
    </xdr:from>
    <xdr:ext cx="762000" cy="259045"/>
    <xdr:sp macro="" textlink="">
      <xdr:nvSpPr>
        <xdr:cNvPr id="210" name="テキスト ボックス 209"/>
        <xdr:cNvSpPr txBox="1"/>
      </xdr:nvSpPr>
      <xdr:spPr>
        <a:xfrm>
          <a:off x="1066800" y="1401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46470</xdr:rowOff>
    </xdr:from>
    <xdr:to>
      <xdr:col>23</xdr:col>
      <xdr:colOff>184150</xdr:colOff>
      <xdr:row>81</xdr:row>
      <xdr:rowOff>148070</xdr:rowOff>
    </xdr:to>
    <xdr:sp macro="" textlink="">
      <xdr:nvSpPr>
        <xdr:cNvPr id="216" name="楕円 215"/>
        <xdr:cNvSpPr/>
      </xdr:nvSpPr>
      <xdr:spPr>
        <a:xfrm>
          <a:off x="4902200" y="139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139197</xdr:rowOff>
    </xdr:from>
    <xdr:ext cx="762000" cy="259045"/>
    <xdr:sp macro="" textlink="">
      <xdr:nvSpPr>
        <xdr:cNvPr id="217" name="人件費・物件費等の状況該当値テキスト"/>
        <xdr:cNvSpPr txBox="1"/>
      </xdr:nvSpPr>
      <xdr:spPr>
        <a:xfrm>
          <a:off x="5041900" y="138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40185</xdr:rowOff>
    </xdr:from>
    <xdr:to>
      <xdr:col>19</xdr:col>
      <xdr:colOff>184150</xdr:colOff>
      <xdr:row>81</xdr:row>
      <xdr:rowOff>141785</xdr:rowOff>
    </xdr:to>
    <xdr:sp macro="" textlink="">
      <xdr:nvSpPr>
        <xdr:cNvPr id="218" name="楕円 217"/>
        <xdr:cNvSpPr/>
      </xdr:nvSpPr>
      <xdr:spPr>
        <a:xfrm>
          <a:off x="4064000" y="1392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151962</xdr:rowOff>
    </xdr:from>
    <xdr:ext cx="736600" cy="259045"/>
    <xdr:sp macro="" textlink="">
      <xdr:nvSpPr>
        <xdr:cNvPr id="219" name="テキスト ボックス 218"/>
        <xdr:cNvSpPr txBox="1"/>
      </xdr:nvSpPr>
      <xdr:spPr>
        <a:xfrm>
          <a:off x="3733800" y="1369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11233</xdr:rowOff>
    </xdr:from>
    <xdr:to>
      <xdr:col>15</xdr:col>
      <xdr:colOff>133350</xdr:colOff>
      <xdr:row>81</xdr:row>
      <xdr:rowOff>112833</xdr:rowOff>
    </xdr:to>
    <xdr:sp macro="" textlink="">
      <xdr:nvSpPr>
        <xdr:cNvPr id="220" name="楕円 219"/>
        <xdr:cNvSpPr/>
      </xdr:nvSpPr>
      <xdr:spPr>
        <a:xfrm>
          <a:off x="3175000" y="1389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123010</xdr:rowOff>
    </xdr:from>
    <xdr:ext cx="762000" cy="259045"/>
    <xdr:sp macro="" textlink="">
      <xdr:nvSpPr>
        <xdr:cNvPr id="221" name="テキスト ボックス 220"/>
        <xdr:cNvSpPr txBox="1"/>
      </xdr:nvSpPr>
      <xdr:spPr>
        <a:xfrm>
          <a:off x="2844800" y="1366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4398</xdr:rowOff>
    </xdr:from>
    <xdr:to>
      <xdr:col>11</xdr:col>
      <xdr:colOff>82550</xdr:colOff>
      <xdr:row>81</xdr:row>
      <xdr:rowOff>105998</xdr:rowOff>
    </xdr:to>
    <xdr:sp macro="" textlink="">
      <xdr:nvSpPr>
        <xdr:cNvPr id="222" name="楕円 221"/>
        <xdr:cNvSpPr/>
      </xdr:nvSpPr>
      <xdr:spPr>
        <a:xfrm>
          <a:off x="2286000" y="1389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116175</xdr:rowOff>
    </xdr:from>
    <xdr:ext cx="762000" cy="259045"/>
    <xdr:sp macro="" textlink="">
      <xdr:nvSpPr>
        <xdr:cNvPr id="223" name="テキスト ボックス 222"/>
        <xdr:cNvSpPr txBox="1"/>
      </xdr:nvSpPr>
      <xdr:spPr>
        <a:xfrm>
          <a:off x="1955800" y="1366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3527</xdr:rowOff>
    </xdr:from>
    <xdr:to>
      <xdr:col>7</xdr:col>
      <xdr:colOff>31750</xdr:colOff>
      <xdr:row>81</xdr:row>
      <xdr:rowOff>105127</xdr:rowOff>
    </xdr:to>
    <xdr:sp macro="" textlink="">
      <xdr:nvSpPr>
        <xdr:cNvPr id="224" name="楕円 223"/>
        <xdr:cNvSpPr/>
      </xdr:nvSpPr>
      <xdr:spPr>
        <a:xfrm>
          <a:off x="1397000" y="138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115304</xdr:rowOff>
    </xdr:from>
    <xdr:ext cx="762000" cy="259045"/>
    <xdr:sp macro="" textlink="">
      <xdr:nvSpPr>
        <xdr:cNvPr id="225" name="テキスト ボックス 224"/>
        <xdr:cNvSpPr txBox="1"/>
      </xdr:nvSpPr>
      <xdr:spPr>
        <a:xfrm>
          <a:off x="1066800" y="1365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令和元年度と比較すると昇格により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ポイント上昇した。類似団体、全国町村平均と比較しても低い水準にある。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146655</xdr:rowOff>
    </xdr:from>
    <xdr:to>
      <xdr:col>81</xdr:col>
      <xdr:colOff>44450</xdr:colOff>
      <xdr:row>85</xdr:row>
      <xdr:rowOff>146655</xdr:rowOff>
    </xdr:to>
    <xdr:cxnSp macro="">
      <xdr:nvCxnSpPr>
        <xdr:cNvPr id="261" name="直線コネクタ 260"/>
        <xdr:cNvCxnSpPr/>
      </xdr:nvCxnSpPr>
      <xdr:spPr>
        <a:xfrm>
          <a:off x="16179800" y="14719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123673</xdr:rowOff>
    </xdr:from>
    <xdr:to>
      <xdr:col>77</xdr:col>
      <xdr:colOff>44450</xdr:colOff>
      <xdr:row>85</xdr:row>
      <xdr:rowOff>146655</xdr:rowOff>
    </xdr:to>
    <xdr:cxnSp macro="">
      <xdr:nvCxnSpPr>
        <xdr:cNvPr id="264" name="直線コネクタ 263"/>
        <xdr:cNvCxnSpPr/>
      </xdr:nvCxnSpPr>
      <xdr:spPr>
        <a:xfrm>
          <a:off x="15290800" y="1469692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5" name="フローチャート: 判断 264"/>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6" name="テキスト ボックス 265"/>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43241</xdr:rowOff>
    </xdr:from>
    <xdr:to>
      <xdr:col>72</xdr:col>
      <xdr:colOff>203200</xdr:colOff>
      <xdr:row>85</xdr:row>
      <xdr:rowOff>123673</xdr:rowOff>
    </xdr:to>
    <xdr:cxnSp macro="">
      <xdr:nvCxnSpPr>
        <xdr:cNvPr id="267" name="直線コネクタ 266"/>
        <xdr:cNvCxnSpPr/>
      </xdr:nvCxnSpPr>
      <xdr:spPr>
        <a:xfrm>
          <a:off x="14401800" y="1461649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43241</xdr:rowOff>
    </xdr:from>
    <xdr:to>
      <xdr:col>68</xdr:col>
      <xdr:colOff>152400</xdr:colOff>
      <xdr:row>85</xdr:row>
      <xdr:rowOff>135164</xdr:rowOff>
    </xdr:to>
    <xdr:cxnSp macro="">
      <xdr:nvCxnSpPr>
        <xdr:cNvPr id="270" name="直線コネクタ 269"/>
        <xdr:cNvCxnSpPr/>
      </xdr:nvCxnSpPr>
      <xdr:spPr>
        <a:xfrm flipV="1">
          <a:off x="13512800" y="14616491"/>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95855</xdr:rowOff>
    </xdr:from>
    <xdr:to>
      <xdr:col>68</xdr:col>
      <xdr:colOff>203200</xdr:colOff>
      <xdr:row>86</xdr:row>
      <xdr:rowOff>26005</xdr:rowOff>
    </xdr:to>
    <xdr:sp macro="" textlink="">
      <xdr:nvSpPr>
        <xdr:cNvPr id="271" name="フローチャート: 判断 270"/>
        <xdr:cNvSpPr/>
      </xdr:nvSpPr>
      <xdr:spPr>
        <a:xfrm>
          <a:off x="14351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10782</xdr:rowOff>
    </xdr:from>
    <xdr:ext cx="762000" cy="259045"/>
    <xdr:sp macro="" textlink="">
      <xdr:nvSpPr>
        <xdr:cNvPr id="272" name="テキスト ボックス 271"/>
        <xdr:cNvSpPr txBox="1"/>
      </xdr:nvSpPr>
      <xdr:spPr>
        <a:xfrm>
          <a:off x="14020800" y="1475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4" name="テキスト ボックス 273"/>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80" name="楕円 279"/>
        <xdr:cNvSpPr/>
      </xdr:nvSpPr>
      <xdr:spPr>
        <a:xfrm>
          <a:off x="169672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112382</xdr:rowOff>
    </xdr:from>
    <xdr:ext cx="762000" cy="259045"/>
    <xdr:sp macro="" textlink="">
      <xdr:nvSpPr>
        <xdr:cNvPr id="281" name="給与水準   （国との比較）該当値テキスト"/>
        <xdr:cNvSpPr txBox="1"/>
      </xdr:nvSpPr>
      <xdr:spPr>
        <a:xfrm>
          <a:off x="171069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95855</xdr:rowOff>
    </xdr:from>
    <xdr:to>
      <xdr:col>77</xdr:col>
      <xdr:colOff>95250</xdr:colOff>
      <xdr:row>86</xdr:row>
      <xdr:rowOff>26005</xdr:rowOff>
    </xdr:to>
    <xdr:sp macro="" textlink="">
      <xdr:nvSpPr>
        <xdr:cNvPr id="282" name="楕円 281"/>
        <xdr:cNvSpPr/>
      </xdr:nvSpPr>
      <xdr:spPr>
        <a:xfrm>
          <a:off x="16129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83" name="テキスト ボックス 282"/>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72873</xdr:rowOff>
    </xdr:from>
    <xdr:to>
      <xdr:col>73</xdr:col>
      <xdr:colOff>44450</xdr:colOff>
      <xdr:row>86</xdr:row>
      <xdr:rowOff>3023</xdr:rowOff>
    </xdr:to>
    <xdr:sp macro="" textlink="">
      <xdr:nvSpPr>
        <xdr:cNvPr id="284" name="楕円 283"/>
        <xdr:cNvSpPr/>
      </xdr:nvSpPr>
      <xdr:spPr>
        <a:xfrm>
          <a:off x="15240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13200</xdr:rowOff>
    </xdr:from>
    <xdr:ext cx="762000" cy="259045"/>
    <xdr:sp macro="" textlink="">
      <xdr:nvSpPr>
        <xdr:cNvPr id="285" name="テキスト ボックス 284"/>
        <xdr:cNvSpPr txBox="1"/>
      </xdr:nvSpPr>
      <xdr:spPr>
        <a:xfrm>
          <a:off x="14909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163891</xdr:rowOff>
    </xdr:from>
    <xdr:to>
      <xdr:col>68</xdr:col>
      <xdr:colOff>203200</xdr:colOff>
      <xdr:row>85</xdr:row>
      <xdr:rowOff>94041</xdr:rowOff>
    </xdr:to>
    <xdr:sp macro="" textlink="">
      <xdr:nvSpPr>
        <xdr:cNvPr id="286" name="楕円 285"/>
        <xdr:cNvSpPr/>
      </xdr:nvSpPr>
      <xdr:spPr>
        <a:xfrm>
          <a:off x="14351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104218</xdr:rowOff>
    </xdr:from>
    <xdr:ext cx="762000" cy="259045"/>
    <xdr:sp macro="" textlink="">
      <xdr:nvSpPr>
        <xdr:cNvPr id="287" name="テキスト ボックス 286"/>
        <xdr:cNvSpPr txBox="1"/>
      </xdr:nvSpPr>
      <xdr:spPr>
        <a:xfrm>
          <a:off x="14020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8" name="楕円 287"/>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89" name="テキスト ボックス 288"/>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降、集中改革プランに基づき、退職者に対する職員の採用を控えるなど、職員数の削減に努めており、削減計画以上の実績を上げている。これ以上の削減は、組織機構（支所機能）の見直しや病院、特養、保育園、給食業務等の民間委託などの検討を要すると考えられる。</a:t>
          </a:r>
        </a:p>
        <a:p>
          <a:r>
            <a:rPr kumimoji="1" lang="ja-JP" altLang="en-US" sz="1300">
              <a:latin typeface="ＭＳ Ｐゴシック" panose="020B0600070205080204" pitchFamily="50" charset="-128"/>
              <a:ea typeface="ＭＳ Ｐゴシック" panose="020B0600070205080204" pitchFamily="50" charset="-128"/>
            </a:rPr>
            <a:t>　これからの職員の削減においては、住民サービスの低下など一定の犠牲を強いることにつながると認識しており、慎重に検討する必要がある。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日現在では職員数は前年度と同じ</a:t>
          </a:r>
          <a:r>
            <a:rPr kumimoji="1" lang="en-US" altLang="ja-JP" sz="1300">
              <a:latin typeface="ＭＳ Ｐゴシック" panose="020B0600070205080204" pitchFamily="50" charset="-128"/>
              <a:ea typeface="ＭＳ Ｐゴシック" panose="020B0600070205080204" pitchFamily="50" charset="-128"/>
            </a:rPr>
            <a:t>254</a:t>
          </a:r>
          <a:r>
            <a:rPr kumimoji="1" lang="ja-JP" altLang="en-US" sz="1300">
              <a:latin typeface="ＭＳ Ｐゴシック" panose="020B0600070205080204" pitchFamily="50" charset="-128"/>
              <a:ea typeface="ＭＳ Ｐゴシック" panose="020B0600070205080204" pitchFamily="50" charset="-128"/>
            </a:rPr>
            <a:t>人だが、人口が減少したため比率は微増した。</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33201</xdr:rowOff>
    </xdr:from>
    <xdr:to>
      <xdr:col>81</xdr:col>
      <xdr:colOff>44450</xdr:colOff>
      <xdr:row>61</xdr:row>
      <xdr:rowOff>47679</xdr:rowOff>
    </xdr:to>
    <xdr:cxnSp macro="">
      <xdr:nvCxnSpPr>
        <xdr:cNvPr id="326" name="直線コネクタ 325"/>
        <xdr:cNvCxnSpPr/>
      </xdr:nvCxnSpPr>
      <xdr:spPr>
        <a:xfrm>
          <a:off x="16179800" y="10491651"/>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33201</xdr:rowOff>
    </xdr:from>
    <xdr:to>
      <xdr:col>77</xdr:col>
      <xdr:colOff>44450</xdr:colOff>
      <xdr:row>61</xdr:row>
      <xdr:rowOff>33201</xdr:rowOff>
    </xdr:to>
    <xdr:cxnSp macro="">
      <xdr:nvCxnSpPr>
        <xdr:cNvPr id="329" name="直線コネクタ 328"/>
        <xdr:cNvCxnSpPr/>
      </xdr:nvCxnSpPr>
      <xdr:spPr>
        <a:xfrm>
          <a:off x="15290800" y="104916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30" name="フローチャート: 判断 329"/>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31" name="テキスト ボックス 330"/>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26307</xdr:rowOff>
    </xdr:from>
    <xdr:to>
      <xdr:col>72</xdr:col>
      <xdr:colOff>203200</xdr:colOff>
      <xdr:row>61</xdr:row>
      <xdr:rowOff>33201</xdr:rowOff>
    </xdr:to>
    <xdr:cxnSp macro="">
      <xdr:nvCxnSpPr>
        <xdr:cNvPr id="332" name="直線コネクタ 331"/>
        <xdr:cNvCxnSpPr/>
      </xdr:nvCxnSpPr>
      <xdr:spPr>
        <a:xfrm>
          <a:off x="14401800" y="104847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60778</xdr:rowOff>
    </xdr:from>
    <xdr:to>
      <xdr:col>73</xdr:col>
      <xdr:colOff>44450</xdr:colOff>
      <xdr:row>60</xdr:row>
      <xdr:rowOff>162378</xdr:rowOff>
    </xdr:to>
    <xdr:sp macro="" textlink="">
      <xdr:nvSpPr>
        <xdr:cNvPr id="333" name="フローチャート: 判断 332"/>
        <xdr:cNvSpPr/>
      </xdr:nvSpPr>
      <xdr:spPr>
        <a:xfrm>
          <a:off x="15240000" y="1034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1105</xdr:rowOff>
    </xdr:from>
    <xdr:ext cx="762000" cy="259045"/>
    <xdr:sp macro="" textlink="">
      <xdr:nvSpPr>
        <xdr:cNvPr id="334" name="テキスト ボックス 333"/>
        <xdr:cNvSpPr txBox="1"/>
      </xdr:nvSpPr>
      <xdr:spPr>
        <a:xfrm>
          <a:off x="14909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26307</xdr:rowOff>
    </xdr:from>
    <xdr:to>
      <xdr:col>68</xdr:col>
      <xdr:colOff>152400</xdr:colOff>
      <xdr:row>61</xdr:row>
      <xdr:rowOff>31133</xdr:rowOff>
    </xdr:to>
    <xdr:cxnSp macro="">
      <xdr:nvCxnSpPr>
        <xdr:cNvPr id="335" name="直線コネクタ 334"/>
        <xdr:cNvCxnSpPr/>
      </xdr:nvCxnSpPr>
      <xdr:spPr>
        <a:xfrm flipV="1">
          <a:off x="13512800" y="1048475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29065</xdr:rowOff>
    </xdr:from>
    <xdr:to>
      <xdr:col>68</xdr:col>
      <xdr:colOff>203200</xdr:colOff>
      <xdr:row>60</xdr:row>
      <xdr:rowOff>130665</xdr:rowOff>
    </xdr:to>
    <xdr:sp macro="" textlink="">
      <xdr:nvSpPr>
        <xdr:cNvPr id="336" name="フローチャート: 判断 335"/>
        <xdr:cNvSpPr/>
      </xdr:nvSpPr>
      <xdr:spPr>
        <a:xfrm>
          <a:off x="14351000" y="103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140842</xdr:rowOff>
    </xdr:from>
    <xdr:ext cx="762000" cy="259045"/>
    <xdr:sp macro="" textlink="">
      <xdr:nvSpPr>
        <xdr:cNvPr id="337" name="テキスト ボックス 336"/>
        <xdr:cNvSpPr txBox="1"/>
      </xdr:nvSpPr>
      <xdr:spPr>
        <a:xfrm>
          <a:off x="14020800" y="10084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20103</xdr:rowOff>
    </xdr:from>
    <xdr:to>
      <xdr:col>64</xdr:col>
      <xdr:colOff>152400</xdr:colOff>
      <xdr:row>60</xdr:row>
      <xdr:rowOff>121703</xdr:rowOff>
    </xdr:to>
    <xdr:sp macro="" textlink="">
      <xdr:nvSpPr>
        <xdr:cNvPr id="338" name="フローチャート: 判断 337"/>
        <xdr:cNvSpPr/>
      </xdr:nvSpPr>
      <xdr:spPr>
        <a:xfrm>
          <a:off x="13462000" y="1030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131880</xdr:rowOff>
    </xdr:from>
    <xdr:ext cx="762000" cy="259045"/>
    <xdr:sp macro="" textlink="">
      <xdr:nvSpPr>
        <xdr:cNvPr id="339" name="テキスト ボックス 338"/>
        <xdr:cNvSpPr txBox="1"/>
      </xdr:nvSpPr>
      <xdr:spPr>
        <a:xfrm>
          <a:off x="13131800" y="1007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168329</xdr:rowOff>
    </xdr:from>
    <xdr:to>
      <xdr:col>81</xdr:col>
      <xdr:colOff>95250</xdr:colOff>
      <xdr:row>61</xdr:row>
      <xdr:rowOff>98479</xdr:rowOff>
    </xdr:to>
    <xdr:sp macro="" textlink="">
      <xdr:nvSpPr>
        <xdr:cNvPr id="345" name="楕円 344"/>
        <xdr:cNvSpPr/>
      </xdr:nvSpPr>
      <xdr:spPr>
        <a:xfrm>
          <a:off x="16967200" y="1045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13406</xdr:rowOff>
    </xdr:from>
    <xdr:ext cx="762000" cy="259045"/>
    <xdr:sp macro="" textlink="">
      <xdr:nvSpPr>
        <xdr:cNvPr id="346" name="定員管理の状況該当値テキスト"/>
        <xdr:cNvSpPr txBox="1"/>
      </xdr:nvSpPr>
      <xdr:spPr>
        <a:xfrm>
          <a:off x="17106900" y="1030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153851</xdr:rowOff>
    </xdr:from>
    <xdr:to>
      <xdr:col>77</xdr:col>
      <xdr:colOff>95250</xdr:colOff>
      <xdr:row>61</xdr:row>
      <xdr:rowOff>84001</xdr:rowOff>
    </xdr:to>
    <xdr:sp macro="" textlink="">
      <xdr:nvSpPr>
        <xdr:cNvPr id="347" name="楕円 346"/>
        <xdr:cNvSpPr/>
      </xdr:nvSpPr>
      <xdr:spPr>
        <a:xfrm>
          <a:off x="16129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94178</xdr:rowOff>
    </xdr:from>
    <xdr:ext cx="736600" cy="259045"/>
    <xdr:sp macro="" textlink="">
      <xdr:nvSpPr>
        <xdr:cNvPr id="348" name="テキスト ボックス 347"/>
        <xdr:cNvSpPr txBox="1"/>
      </xdr:nvSpPr>
      <xdr:spPr>
        <a:xfrm>
          <a:off x="15798800" y="10209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153851</xdr:rowOff>
    </xdr:from>
    <xdr:to>
      <xdr:col>73</xdr:col>
      <xdr:colOff>44450</xdr:colOff>
      <xdr:row>61</xdr:row>
      <xdr:rowOff>84001</xdr:rowOff>
    </xdr:to>
    <xdr:sp macro="" textlink="">
      <xdr:nvSpPr>
        <xdr:cNvPr id="349" name="楕円 348"/>
        <xdr:cNvSpPr/>
      </xdr:nvSpPr>
      <xdr:spPr>
        <a:xfrm>
          <a:off x="15240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68778</xdr:rowOff>
    </xdr:from>
    <xdr:ext cx="762000" cy="259045"/>
    <xdr:sp macro="" textlink="">
      <xdr:nvSpPr>
        <xdr:cNvPr id="350" name="テキスト ボックス 349"/>
        <xdr:cNvSpPr txBox="1"/>
      </xdr:nvSpPr>
      <xdr:spPr>
        <a:xfrm>
          <a:off x="149098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146957</xdr:rowOff>
    </xdr:from>
    <xdr:to>
      <xdr:col>68</xdr:col>
      <xdr:colOff>203200</xdr:colOff>
      <xdr:row>61</xdr:row>
      <xdr:rowOff>77107</xdr:rowOff>
    </xdr:to>
    <xdr:sp macro="" textlink="">
      <xdr:nvSpPr>
        <xdr:cNvPr id="351" name="楕円 350"/>
        <xdr:cNvSpPr/>
      </xdr:nvSpPr>
      <xdr:spPr>
        <a:xfrm>
          <a:off x="14351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61884</xdr:rowOff>
    </xdr:from>
    <xdr:ext cx="762000" cy="259045"/>
    <xdr:sp macro="" textlink="">
      <xdr:nvSpPr>
        <xdr:cNvPr id="352" name="テキスト ボックス 351"/>
        <xdr:cNvSpPr txBox="1"/>
      </xdr:nvSpPr>
      <xdr:spPr>
        <a:xfrm>
          <a:off x="14020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151783</xdr:rowOff>
    </xdr:from>
    <xdr:to>
      <xdr:col>64</xdr:col>
      <xdr:colOff>152400</xdr:colOff>
      <xdr:row>61</xdr:row>
      <xdr:rowOff>81933</xdr:rowOff>
    </xdr:to>
    <xdr:sp macro="" textlink="">
      <xdr:nvSpPr>
        <xdr:cNvPr id="353" name="楕円 352"/>
        <xdr:cNvSpPr/>
      </xdr:nvSpPr>
      <xdr:spPr>
        <a:xfrm>
          <a:off x="13462000" y="1043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66710</xdr:rowOff>
    </xdr:from>
    <xdr:ext cx="762000" cy="259045"/>
    <xdr:sp macro="" textlink="">
      <xdr:nvSpPr>
        <xdr:cNvPr id="354" name="テキスト ボックス 353"/>
        <xdr:cNvSpPr txBox="1"/>
      </xdr:nvSpPr>
      <xdr:spPr>
        <a:xfrm>
          <a:off x="13131800" y="1052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分母となる標準財政規模は</a:t>
          </a:r>
          <a:r>
            <a:rPr kumimoji="1" lang="en-US" altLang="ja-JP" sz="900">
              <a:latin typeface="ＭＳ Ｐゴシック" panose="020B0600070205080204" pitchFamily="50" charset="-128"/>
              <a:ea typeface="ＭＳ Ｐゴシック" panose="020B0600070205080204" pitchFamily="50" charset="-128"/>
            </a:rPr>
            <a:t>223,804</a:t>
          </a:r>
          <a:r>
            <a:rPr kumimoji="1" lang="ja-JP" altLang="en-US" sz="900">
              <a:latin typeface="ＭＳ Ｐゴシック" panose="020B0600070205080204" pitchFamily="50" charset="-128"/>
              <a:ea typeface="ＭＳ Ｐゴシック" panose="020B0600070205080204" pitchFamily="50" charset="-128"/>
            </a:rPr>
            <a:t>の増となった。標準税収入額等は課税対象者の減や法人税率改正により</a:t>
          </a:r>
          <a:r>
            <a:rPr kumimoji="1" lang="en-US" altLang="ja-JP" sz="900">
              <a:latin typeface="ＭＳ Ｐゴシック" panose="020B0600070205080204" pitchFamily="50" charset="-128"/>
              <a:ea typeface="ＭＳ Ｐゴシック" panose="020B0600070205080204" pitchFamily="50" charset="-128"/>
            </a:rPr>
            <a:t>53,928</a:t>
          </a:r>
          <a:r>
            <a:rPr kumimoji="1" lang="ja-JP" altLang="en-US" sz="900">
              <a:latin typeface="ＭＳ Ｐゴシック" panose="020B0600070205080204" pitchFamily="50" charset="-128"/>
              <a:ea typeface="ＭＳ Ｐゴシック" panose="020B0600070205080204" pitchFamily="50" charset="-128"/>
            </a:rPr>
            <a:t>の減となったが、普通交付税と臨時財政対策債発行可能額は増となったことによる。普通交付税は、地域デジタル社会推進費の創設で</a:t>
          </a:r>
          <a:r>
            <a:rPr kumimoji="1" lang="en-US" altLang="ja-JP" sz="900">
              <a:latin typeface="ＭＳ Ｐゴシック" panose="020B0600070205080204" pitchFamily="50" charset="-128"/>
              <a:ea typeface="ＭＳ Ｐゴシック" panose="020B0600070205080204" pitchFamily="50" charset="-128"/>
            </a:rPr>
            <a:t>38,559</a:t>
          </a:r>
          <a:r>
            <a:rPr kumimoji="1" lang="ja-JP" altLang="en-US" sz="900">
              <a:latin typeface="ＭＳ Ｐゴシック" panose="020B0600070205080204" pitchFamily="50" charset="-128"/>
              <a:ea typeface="ＭＳ Ｐゴシック" panose="020B0600070205080204" pitchFamily="50" charset="-128"/>
            </a:rPr>
            <a:t>、地域振興費</a:t>
          </a:r>
          <a:r>
            <a:rPr kumimoji="1" lang="en-US" altLang="ja-JP" sz="900">
              <a:latin typeface="ＭＳ Ｐゴシック" panose="020B0600070205080204" pitchFamily="50" charset="-128"/>
              <a:ea typeface="ＭＳ Ｐゴシック" panose="020B0600070205080204" pitchFamily="50" charset="-128"/>
            </a:rPr>
            <a:t>25,170</a:t>
          </a:r>
          <a:r>
            <a:rPr kumimoji="1" lang="ja-JP" altLang="en-US" sz="900">
              <a:latin typeface="ＭＳ Ｐゴシック" panose="020B0600070205080204" pitchFamily="50" charset="-128"/>
              <a:ea typeface="ＭＳ Ｐゴシック" panose="020B0600070205080204" pitchFamily="50" charset="-128"/>
            </a:rPr>
            <a:t>、高齢者保健福祉費</a:t>
          </a:r>
          <a:r>
            <a:rPr kumimoji="1" lang="en-US" altLang="ja-JP" sz="900">
              <a:latin typeface="ＭＳ Ｐゴシック" panose="020B0600070205080204" pitchFamily="50" charset="-128"/>
              <a:ea typeface="ＭＳ Ｐゴシック" panose="020B0600070205080204" pitchFamily="50" charset="-128"/>
            </a:rPr>
            <a:t>23,007</a:t>
          </a:r>
          <a:r>
            <a:rPr kumimoji="1" lang="ja-JP" altLang="en-US" sz="900">
              <a:latin typeface="ＭＳ Ｐゴシック" panose="020B0600070205080204" pitchFamily="50" charset="-128"/>
              <a:ea typeface="ＭＳ Ｐゴシック" panose="020B0600070205080204" pitchFamily="50" charset="-128"/>
            </a:rPr>
            <a:t>、臨時経済対策費の追加で</a:t>
          </a:r>
          <a:r>
            <a:rPr kumimoji="1" lang="en-US" altLang="ja-JP" sz="900">
              <a:latin typeface="ＭＳ Ｐゴシック" panose="020B0600070205080204" pitchFamily="50" charset="-128"/>
              <a:ea typeface="ＭＳ Ｐゴシック" panose="020B0600070205080204" pitchFamily="50" charset="-128"/>
            </a:rPr>
            <a:t>80,721</a:t>
          </a:r>
          <a:r>
            <a:rPr kumimoji="1" lang="ja-JP" altLang="en-US" sz="900">
              <a:latin typeface="ＭＳ Ｐゴシック" panose="020B0600070205080204" pitchFamily="50" charset="-128"/>
              <a:ea typeface="ＭＳ Ｐゴシック" panose="020B0600070205080204" pitchFamily="50" charset="-128"/>
            </a:rPr>
            <a:t>、臨時財政対策債償還基金費の追加で</a:t>
          </a:r>
          <a:r>
            <a:rPr kumimoji="1" lang="en-US" altLang="ja-JP" sz="900">
              <a:latin typeface="ＭＳ Ｐゴシック" panose="020B0600070205080204" pitchFamily="50" charset="-128"/>
              <a:ea typeface="ＭＳ Ｐゴシック" panose="020B0600070205080204" pitchFamily="50" charset="-128"/>
            </a:rPr>
            <a:t>44,088</a:t>
          </a:r>
          <a:r>
            <a:rPr kumimoji="1" lang="ja-JP" altLang="en-US" sz="900">
              <a:latin typeface="ＭＳ Ｐゴシック" panose="020B0600070205080204" pitchFamily="50" charset="-128"/>
              <a:ea typeface="ＭＳ Ｐゴシック" panose="020B0600070205080204" pitchFamily="50" charset="-128"/>
            </a:rPr>
            <a:t>増となり、基準財政需要額が</a:t>
          </a:r>
          <a:r>
            <a:rPr kumimoji="1" lang="en-US" altLang="ja-JP" sz="900">
              <a:latin typeface="ＭＳ Ｐゴシック" panose="020B0600070205080204" pitchFamily="50" charset="-128"/>
              <a:ea typeface="ＭＳ Ｐゴシック" panose="020B0600070205080204" pitchFamily="50" charset="-128"/>
            </a:rPr>
            <a:t>216,851</a:t>
          </a:r>
          <a:r>
            <a:rPr kumimoji="1" lang="ja-JP" altLang="en-US" sz="900">
              <a:latin typeface="ＭＳ Ｐゴシック" panose="020B0600070205080204" pitchFamily="50" charset="-128"/>
              <a:ea typeface="ＭＳ Ｐゴシック" panose="020B0600070205080204" pitchFamily="50" charset="-128"/>
            </a:rPr>
            <a:t>増となった。基準財政収入額については法人事業税交付金</a:t>
          </a:r>
          <a:r>
            <a:rPr kumimoji="1" lang="en-US" altLang="ja-JP" sz="900">
              <a:latin typeface="ＭＳ Ｐゴシック" panose="020B0600070205080204" pitchFamily="50" charset="-128"/>
              <a:ea typeface="ＭＳ Ｐゴシック" panose="020B0600070205080204" pitchFamily="50" charset="-128"/>
            </a:rPr>
            <a:t>3,722</a:t>
          </a:r>
          <a:r>
            <a:rPr kumimoji="1" lang="ja-JP" altLang="en-US" sz="900">
              <a:latin typeface="ＭＳ Ｐゴシック" panose="020B0600070205080204" pitchFamily="50" charset="-128"/>
              <a:ea typeface="ＭＳ Ｐゴシック" panose="020B0600070205080204" pitchFamily="50" charset="-128"/>
            </a:rPr>
            <a:t>増、償却資産の増により固定資産税</a:t>
          </a:r>
          <a:r>
            <a:rPr kumimoji="1" lang="en-US" altLang="ja-JP" sz="900">
              <a:latin typeface="ＭＳ Ｐゴシック" panose="020B0600070205080204" pitchFamily="50" charset="-128"/>
              <a:ea typeface="ＭＳ Ｐゴシック" panose="020B0600070205080204" pitchFamily="50" charset="-128"/>
            </a:rPr>
            <a:t>1,894</a:t>
          </a:r>
          <a:r>
            <a:rPr kumimoji="1" lang="ja-JP" altLang="en-US" sz="900">
              <a:latin typeface="ＭＳ Ｐゴシック" panose="020B0600070205080204" pitchFamily="50" charset="-128"/>
              <a:ea typeface="ＭＳ Ｐゴシック" panose="020B0600070205080204" pitchFamily="50" charset="-128"/>
            </a:rPr>
            <a:t>増となったが、総所得金額の減等から市町村民税所得割が</a:t>
          </a:r>
          <a:r>
            <a:rPr kumimoji="1" lang="en-US" altLang="ja-JP" sz="900">
              <a:latin typeface="ＭＳ Ｐゴシック" panose="020B0600070205080204" pitchFamily="50" charset="-128"/>
              <a:ea typeface="ＭＳ Ｐゴシック" panose="020B0600070205080204" pitchFamily="50" charset="-128"/>
            </a:rPr>
            <a:t>15,949</a:t>
          </a:r>
          <a:r>
            <a:rPr kumimoji="1" lang="ja-JP" altLang="en-US" sz="900">
              <a:latin typeface="ＭＳ Ｐゴシック" panose="020B0600070205080204" pitchFamily="50" charset="-128"/>
              <a:ea typeface="ＭＳ Ｐゴシック" panose="020B0600070205080204" pitchFamily="50" charset="-128"/>
            </a:rPr>
            <a:t>減、法人税割が</a:t>
          </a:r>
          <a:r>
            <a:rPr kumimoji="1" lang="en-US" altLang="ja-JP" sz="900">
              <a:latin typeface="ＭＳ Ｐゴシック" panose="020B0600070205080204" pitchFamily="50" charset="-128"/>
              <a:ea typeface="ＭＳ Ｐゴシック" panose="020B0600070205080204" pitchFamily="50" charset="-128"/>
            </a:rPr>
            <a:t>22,592</a:t>
          </a:r>
          <a:r>
            <a:rPr kumimoji="1" lang="ja-JP" altLang="en-US" sz="900">
              <a:latin typeface="ＭＳ Ｐゴシック" panose="020B0600070205080204" pitchFamily="50" charset="-128"/>
              <a:ea typeface="ＭＳ Ｐゴシック" panose="020B0600070205080204" pitchFamily="50" charset="-128"/>
            </a:rPr>
            <a:t>減となり、前年度比で</a:t>
          </a:r>
          <a:r>
            <a:rPr kumimoji="1" lang="en-US" altLang="ja-JP" sz="900">
              <a:latin typeface="ＭＳ Ｐゴシック" panose="020B0600070205080204" pitchFamily="50" charset="-128"/>
              <a:ea typeface="ＭＳ Ｐゴシック" panose="020B0600070205080204" pitchFamily="50" charset="-128"/>
            </a:rPr>
            <a:t>36,735</a:t>
          </a:r>
          <a:r>
            <a:rPr kumimoji="1" lang="ja-JP" altLang="en-US" sz="900">
              <a:latin typeface="ＭＳ Ｐゴシック" panose="020B0600070205080204" pitchFamily="50" charset="-128"/>
              <a:ea typeface="ＭＳ Ｐゴシック" panose="020B0600070205080204" pitchFamily="50" charset="-128"/>
            </a:rPr>
            <a:t>減となったことで交付基準額が</a:t>
          </a:r>
          <a:r>
            <a:rPr kumimoji="1" lang="en-US" altLang="ja-JP" sz="900">
              <a:latin typeface="ＭＳ Ｐゴシック" panose="020B0600070205080204" pitchFamily="50" charset="-128"/>
              <a:ea typeface="ＭＳ Ｐゴシック" panose="020B0600070205080204" pitchFamily="50" charset="-128"/>
            </a:rPr>
            <a:t>249,497</a:t>
          </a:r>
          <a:r>
            <a:rPr kumimoji="1" lang="ja-JP" altLang="en-US" sz="900">
              <a:latin typeface="ＭＳ Ｐゴシック" panose="020B0600070205080204" pitchFamily="50" charset="-128"/>
              <a:ea typeface="ＭＳ Ｐゴシック" panose="020B0600070205080204" pitchFamily="50" charset="-128"/>
            </a:rPr>
            <a:t>増となった。</a:t>
          </a:r>
        </a:p>
        <a:p>
          <a:r>
            <a:rPr kumimoji="1" lang="ja-JP" altLang="en-US" sz="900">
              <a:latin typeface="ＭＳ Ｐゴシック" panose="020B0600070205080204" pitchFamily="50" charset="-128"/>
              <a:ea typeface="ＭＳ Ｐゴシック" panose="020B0600070205080204" pitchFamily="50" charset="-128"/>
            </a:rPr>
            <a:t>また分子は、</a:t>
          </a:r>
          <a:r>
            <a:rPr kumimoji="1" lang="en-US" altLang="ja-JP" sz="900">
              <a:latin typeface="ＭＳ Ｐゴシック" panose="020B0600070205080204" pitchFamily="50" charset="-128"/>
              <a:ea typeface="ＭＳ Ｐゴシック" panose="020B0600070205080204" pitchFamily="50" charset="-128"/>
            </a:rPr>
            <a:t>16,722</a:t>
          </a:r>
          <a:r>
            <a:rPr kumimoji="1" lang="ja-JP" altLang="en-US" sz="900">
              <a:latin typeface="ＭＳ Ｐゴシック" panose="020B0600070205080204" pitchFamily="50" charset="-128"/>
              <a:ea typeface="ＭＳ Ｐゴシック" panose="020B0600070205080204" pitchFamily="50" charset="-128"/>
            </a:rPr>
            <a:t>増となった。一部事務組合の地方債の償還の財源に充てたと認められる負担金が</a:t>
          </a:r>
          <a:r>
            <a:rPr kumimoji="1" lang="en-US" altLang="ja-JP" sz="900">
              <a:latin typeface="ＭＳ Ｐゴシック" panose="020B0600070205080204" pitchFamily="50" charset="-128"/>
              <a:ea typeface="ＭＳ Ｐゴシック" panose="020B0600070205080204" pitchFamily="50" charset="-128"/>
            </a:rPr>
            <a:t>29,019</a:t>
          </a:r>
          <a:r>
            <a:rPr kumimoji="1" lang="ja-JP" altLang="en-US" sz="900">
              <a:latin typeface="ＭＳ Ｐゴシック" panose="020B0600070205080204" pitchFamily="50" charset="-128"/>
              <a:ea typeface="ＭＳ Ｐゴシック" panose="020B0600070205080204" pitchFamily="50" charset="-128"/>
            </a:rPr>
            <a:t>減、元利償還金の額は</a:t>
          </a:r>
          <a:r>
            <a:rPr kumimoji="1" lang="en-US" altLang="ja-JP" sz="900">
              <a:latin typeface="ＭＳ Ｐゴシック" panose="020B0600070205080204" pitchFamily="50" charset="-128"/>
              <a:ea typeface="ＭＳ Ｐゴシック" panose="020B0600070205080204" pitchFamily="50" charset="-128"/>
            </a:rPr>
            <a:t>30,606</a:t>
          </a:r>
          <a:r>
            <a:rPr kumimoji="1" lang="ja-JP" altLang="en-US" sz="900">
              <a:latin typeface="ＭＳ Ｐゴシック" panose="020B0600070205080204" pitchFamily="50" charset="-128"/>
              <a:ea typeface="ＭＳ Ｐゴシック" panose="020B0600070205080204" pitchFamily="50" charset="-128"/>
            </a:rPr>
            <a:t>増と微増であったが、事業費補正により基準財政需要額に算入される額が</a:t>
          </a:r>
          <a:r>
            <a:rPr kumimoji="1" lang="en-US" altLang="ja-JP" sz="900">
              <a:latin typeface="ＭＳ Ｐゴシック" panose="020B0600070205080204" pitchFamily="50" charset="-128"/>
              <a:ea typeface="ＭＳ Ｐゴシック" panose="020B0600070205080204" pitchFamily="50" charset="-128"/>
            </a:rPr>
            <a:t>4,121</a:t>
          </a:r>
          <a:r>
            <a:rPr kumimoji="1" lang="ja-JP" altLang="en-US" sz="900">
              <a:latin typeface="ＭＳ Ｐゴシック" panose="020B0600070205080204" pitchFamily="50" charset="-128"/>
              <a:ea typeface="ＭＳ Ｐゴシック" panose="020B0600070205080204" pitchFamily="50" charset="-128"/>
            </a:rPr>
            <a:t>減、災害復旧費等に係る基準財政需要額が</a:t>
          </a:r>
          <a:r>
            <a:rPr kumimoji="1" lang="en-US" altLang="ja-JP" sz="900">
              <a:latin typeface="ＭＳ Ｐゴシック" panose="020B0600070205080204" pitchFamily="50" charset="-128"/>
              <a:ea typeface="ＭＳ Ｐゴシック" panose="020B0600070205080204" pitchFamily="50" charset="-128"/>
            </a:rPr>
            <a:t>10,514</a:t>
          </a:r>
          <a:r>
            <a:rPr kumimoji="1" lang="ja-JP" altLang="en-US" sz="900">
              <a:latin typeface="ＭＳ Ｐゴシック" panose="020B0600070205080204" pitchFamily="50" charset="-128"/>
              <a:ea typeface="ＭＳ Ｐゴシック" panose="020B0600070205080204" pitchFamily="50" charset="-128"/>
            </a:rPr>
            <a:t>減となったことによる。これにより単年度の実質公債費比率が前年度決算と比較し約</a:t>
          </a:r>
          <a:r>
            <a:rPr kumimoji="1" lang="en-US" altLang="ja-JP" sz="900">
              <a:latin typeface="ＭＳ Ｐゴシック" panose="020B0600070205080204" pitchFamily="50" charset="-128"/>
              <a:ea typeface="ＭＳ Ｐゴシック" panose="020B0600070205080204" pitchFamily="50" charset="-128"/>
            </a:rPr>
            <a:t>0.165</a:t>
          </a:r>
          <a:r>
            <a:rPr kumimoji="1" lang="ja-JP" altLang="en-US" sz="900">
              <a:latin typeface="ＭＳ Ｐゴシック" panose="020B0600070205080204" pitchFamily="50" charset="-128"/>
              <a:ea typeface="ＭＳ Ｐゴシック" panose="020B0600070205080204" pitchFamily="50" charset="-128"/>
            </a:rPr>
            <a:t>ポイント減となり、</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ヶ年平均は前年度と同じ</a:t>
          </a:r>
          <a:r>
            <a:rPr kumimoji="1" lang="en-US" altLang="ja-JP" sz="900">
              <a:latin typeface="ＭＳ Ｐゴシック" panose="020B0600070205080204" pitchFamily="50" charset="-128"/>
              <a:ea typeface="ＭＳ Ｐゴシック" panose="020B0600070205080204" pitchFamily="50" charset="-128"/>
            </a:rPr>
            <a:t>10.3</a:t>
          </a:r>
          <a:r>
            <a:rPr kumimoji="1" lang="ja-JP" altLang="en-US" sz="9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39878</xdr:rowOff>
    </xdr:from>
    <xdr:to>
      <xdr:col>81</xdr:col>
      <xdr:colOff>44450</xdr:colOff>
      <xdr:row>42</xdr:row>
      <xdr:rowOff>39878</xdr:rowOff>
    </xdr:to>
    <xdr:cxnSp macro="">
      <xdr:nvCxnSpPr>
        <xdr:cNvPr id="385" name="直線コネクタ 384"/>
        <xdr:cNvCxnSpPr/>
      </xdr:nvCxnSpPr>
      <xdr:spPr>
        <a:xfrm>
          <a:off x="16179800" y="7240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30226</xdr:rowOff>
    </xdr:from>
    <xdr:to>
      <xdr:col>77</xdr:col>
      <xdr:colOff>44450</xdr:colOff>
      <xdr:row>42</xdr:row>
      <xdr:rowOff>39878</xdr:rowOff>
    </xdr:to>
    <xdr:cxnSp macro="">
      <xdr:nvCxnSpPr>
        <xdr:cNvPr id="388" name="直線コネクタ 387"/>
        <xdr:cNvCxnSpPr/>
      </xdr:nvCxnSpPr>
      <xdr:spPr>
        <a:xfrm>
          <a:off x="15290800" y="723112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92964</xdr:rowOff>
    </xdr:from>
    <xdr:to>
      <xdr:col>77</xdr:col>
      <xdr:colOff>95250</xdr:colOff>
      <xdr:row>42</xdr:row>
      <xdr:rowOff>23114</xdr:rowOff>
    </xdr:to>
    <xdr:sp macro="" textlink="">
      <xdr:nvSpPr>
        <xdr:cNvPr id="389" name="フローチャート: 判断 388"/>
        <xdr:cNvSpPr/>
      </xdr:nvSpPr>
      <xdr:spPr>
        <a:xfrm>
          <a:off x="161290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33291</xdr:rowOff>
    </xdr:from>
    <xdr:ext cx="736600" cy="259045"/>
    <xdr:sp macro="" textlink="">
      <xdr:nvSpPr>
        <xdr:cNvPr id="390" name="テキスト ボックス 389"/>
        <xdr:cNvSpPr txBox="1"/>
      </xdr:nvSpPr>
      <xdr:spPr>
        <a:xfrm>
          <a:off x="15798800" y="689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30226</xdr:rowOff>
    </xdr:to>
    <xdr:cxnSp macro="">
      <xdr:nvCxnSpPr>
        <xdr:cNvPr id="391" name="直線コネクタ 390"/>
        <xdr:cNvCxnSpPr/>
      </xdr:nvCxnSpPr>
      <xdr:spPr>
        <a:xfrm>
          <a:off x="14401800" y="717804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141224</xdr:rowOff>
    </xdr:from>
    <xdr:to>
      <xdr:col>73</xdr:col>
      <xdr:colOff>44450</xdr:colOff>
      <xdr:row>42</xdr:row>
      <xdr:rowOff>71374</xdr:rowOff>
    </xdr:to>
    <xdr:sp macro="" textlink="">
      <xdr:nvSpPr>
        <xdr:cNvPr id="392" name="フローチャート: 判断 391"/>
        <xdr:cNvSpPr/>
      </xdr:nvSpPr>
      <xdr:spPr>
        <a:xfrm>
          <a:off x="15240000" y="717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81551</xdr:rowOff>
    </xdr:from>
    <xdr:ext cx="762000" cy="259045"/>
    <xdr:sp macro="" textlink="">
      <xdr:nvSpPr>
        <xdr:cNvPr id="393" name="テキスト ボックス 392"/>
        <xdr:cNvSpPr txBox="1"/>
      </xdr:nvSpPr>
      <xdr:spPr>
        <a:xfrm>
          <a:off x="14909800" y="693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95504</xdr:rowOff>
    </xdr:from>
    <xdr:to>
      <xdr:col>68</xdr:col>
      <xdr:colOff>152400</xdr:colOff>
      <xdr:row>41</xdr:row>
      <xdr:rowOff>148590</xdr:rowOff>
    </xdr:to>
    <xdr:cxnSp macro="">
      <xdr:nvCxnSpPr>
        <xdr:cNvPr id="394" name="直線コネクタ 393"/>
        <xdr:cNvCxnSpPr/>
      </xdr:nvCxnSpPr>
      <xdr:spPr>
        <a:xfrm>
          <a:off x="13512800" y="712495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141224</xdr:rowOff>
    </xdr:from>
    <xdr:to>
      <xdr:col>68</xdr:col>
      <xdr:colOff>203200</xdr:colOff>
      <xdr:row>42</xdr:row>
      <xdr:rowOff>71374</xdr:rowOff>
    </xdr:to>
    <xdr:sp macro="" textlink="">
      <xdr:nvSpPr>
        <xdr:cNvPr id="395" name="フローチャート: 判断 394"/>
        <xdr:cNvSpPr/>
      </xdr:nvSpPr>
      <xdr:spPr>
        <a:xfrm>
          <a:off x="14351000" y="717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56151</xdr:rowOff>
    </xdr:from>
    <xdr:ext cx="762000" cy="259045"/>
    <xdr:sp macro="" textlink="">
      <xdr:nvSpPr>
        <xdr:cNvPr id="396" name="テキスト ボックス 395"/>
        <xdr:cNvSpPr txBox="1"/>
      </xdr:nvSpPr>
      <xdr:spPr>
        <a:xfrm>
          <a:off x="14020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141224</xdr:rowOff>
    </xdr:from>
    <xdr:to>
      <xdr:col>64</xdr:col>
      <xdr:colOff>152400</xdr:colOff>
      <xdr:row>42</xdr:row>
      <xdr:rowOff>71374</xdr:rowOff>
    </xdr:to>
    <xdr:sp macro="" textlink="">
      <xdr:nvSpPr>
        <xdr:cNvPr id="397" name="フローチャート: 判断 396"/>
        <xdr:cNvSpPr/>
      </xdr:nvSpPr>
      <xdr:spPr>
        <a:xfrm>
          <a:off x="13462000" y="717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56151</xdr:rowOff>
    </xdr:from>
    <xdr:ext cx="762000" cy="259045"/>
    <xdr:sp macro="" textlink="">
      <xdr:nvSpPr>
        <xdr:cNvPr id="398" name="テキスト ボックス 397"/>
        <xdr:cNvSpPr txBox="1"/>
      </xdr:nvSpPr>
      <xdr:spPr>
        <a:xfrm>
          <a:off x="13131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160528</xdr:rowOff>
    </xdr:from>
    <xdr:to>
      <xdr:col>81</xdr:col>
      <xdr:colOff>95250</xdr:colOff>
      <xdr:row>42</xdr:row>
      <xdr:rowOff>90678</xdr:rowOff>
    </xdr:to>
    <xdr:sp macro="" textlink="">
      <xdr:nvSpPr>
        <xdr:cNvPr id="404" name="楕円 403"/>
        <xdr:cNvSpPr/>
      </xdr:nvSpPr>
      <xdr:spPr>
        <a:xfrm>
          <a:off x="169672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132605</xdr:rowOff>
    </xdr:from>
    <xdr:ext cx="762000" cy="259045"/>
    <xdr:sp macro="" textlink="">
      <xdr:nvSpPr>
        <xdr:cNvPr id="405" name="公債費負担の状況該当値テキスト"/>
        <xdr:cNvSpPr txBox="1"/>
      </xdr:nvSpPr>
      <xdr:spPr>
        <a:xfrm>
          <a:off x="17106900" y="716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160528</xdr:rowOff>
    </xdr:from>
    <xdr:to>
      <xdr:col>77</xdr:col>
      <xdr:colOff>95250</xdr:colOff>
      <xdr:row>42</xdr:row>
      <xdr:rowOff>90678</xdr:rowOff>
    </xdr:to>
    <xdr:sp macro="" textlink="">
      <xdr:nvSpPr>
        <xdr:cNvPr id="406" name="楕円 405"/>
        <xdr:cNvSpPr/>
      </xdr:nvSpPr>
      <xdr:spPr>
        <a:xfrm>
          <a:off x="16129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75455</xdr:rowOff>
    </xdr:from>
    <xdr:ext cx="736600" cy="259045"/>
    <xdr:sp macro="" textlink="">
      <xdr:nvSpPr>
        <xdr:cNvPr id="407" name="テキスト ボックス 406"/>
        <xdr:cNvSpPr txBox="1"/>
      </xdr:nvSpPr>
      <xdr:spPr>
        <a:xfrm>
          <a:off x="15798800" y="727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150876</xdr:rowOff>
    </xdr:from>
    <xdr:to>
      <xdr:col>73</xdr:col>
      <xdr:colOff>44450</xdr:colOff>
      <xdr:row>42</xdr:row>
      <xdr:rowOff>81026</xdr:rowOff>
    </xdr:to>
    <xdr:sp macro="" textlink="">
      <xdr:nvSpPr>
        <xdr:cNvPr id="408" name="楕円 407"/>
        <xdr:cNvSpPr/>
      </xdr:nvSpPr>
      <xdr:spPr>
        <a:xfrm>
          <a:off x="15240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65803</xdr:rowOff>
    </xdr:from>
    <xdr:ext cx="762000" cy="259045"/>
    <xdr:sp macro="" textlink="">
      <xdr:nvSpPr>
        <xdr:cNvPr id="409" name="テキスト ボックス 408"/>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10" name="楕円 409"/>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411" name="テキスト ボックス 410"/>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412" name="楕円 411"/>
        <xdr:cNvSpPr/>
      </xdr:nvSpPr>
      <xdr:spPr>
        <a:xfrm>
          <a:off x="13462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413" name="テキスト ボックス 412"/>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となっている。今後も公債費等義務的経費の削減を中心とした行財政改革を意識し、財政の健全化に努める。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72136</xdr:rowOff>
    </xdr:from>
    <xdr:to>
      <xdr:col>73</xdr:col>
      <xdr:colOff>44450</xdr:colOff>
      <xdr:row>17</xdr:row>
      <xdr:rowOff>2286</xdr:rowOff>
    </xdr:to>
    <xdr:sp macro="" textlink="">
      <xdr:nvSpPr>
        <xdr:cNvPr id="449" name="フローチャート: 判断 448"/>
        <xdr:cNvSpPr/>
      </xdr:nvSpPr>
      <xdr:spPr>
        <a:xfrm>
          <a:off x="15240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12463</xdr:rowOff>
    </xdr:from>
    <xdr:ext cx="762000" cy="259045"/>
    <xdr:sp macro="" textlink="">
      <xdr:nvSpPr>
        <xdr:cNvPr id="450" name="テキスト ボックス 449"/>
        <xdr:cNvSpPr txBox="1"/>
      </xdr:nvSpPr>
      <xdr:spPr>
        <a:xfrm>
          <a:off x="14909800" y="258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124257</xdr:rowOff>
    </xdr:from>
    <xdr:to>
      <xdr:col>68</xdr:col>
      <xdr:colOff>203200</xdr:colOff>
      <xdr:row>17</xdr:row>
      <xdr:rowOff>54407</xdr:rowOff>
    </xdr:to>
    <xdr:sp macro="" textlink="">
      <xdr:nvSpPr>
        <xdr:cNvPr id="451" name="フローチャート: 判断 450"/>
        <xdr:cNvSpPr/>
      </xdr:nvSpPr>
      <xdr:spPr>
        <a:xfrm>
          <a:off x="14351000" y="28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64584</xdr:rowOff>
    </xdr:from>
    <xdr:ext cx="762000" cy="259045"/>
    <xdr:sp macro="" textlink="">
      <xdr:nvSpPr>
        <xdr:cNvPr id="452" name="テキスト ボックス 451"/>
        <xdr:cNvSpPr txBox="1"/>
      </xdr:nvSpPr>
      <xdr:spPr>
        <a:xfrm>
          <a:off x="14020800" y="263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108814</xdr:rowOff>
    </xdr:from>
    <xdr:to>
      <xdr:col>64</xdr:col>
      <xdr:colOff>152400</xdr:colOff>
      <xdr:row>17</xdr:row>
      <xdr:rowOff>38964</xdr:rowOff>
    </xdr:to>
    <xdr:sp macro="" textlink="">
      <xdr:nvSpPr>
        <xdr:cNvPr id="453" name="フローチャート: 判断 452"/>
        <xdr:cNvSpPr/>
      </xdr:nvSpPr>
      <xdr:spPr>
        <a:xfrm>
          <a:off x="13462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49141</xdr:rowOff>
    </xdr:from>
    <xdr:ext cx="762000" cy="259045"/>
    <xdr:sp macro="" textlink="">
      <xdr:nvSpPr>
        <xdr:cNvPr id="454" name="テキスト ボックス 453"/>
        <xdr:cNvSpPr txBox="1"/>
      </xdr:nvSpPr>
      <xdr:spPr>
        <a:xfrm>
          <a:off x="13131800" y="26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9,541
9,487
98.78
10,046,031
8,705,425
1,255,460
4,554,720
7,880,051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菊水共同調理場建設事業等の終了により教育費の人件費で事業費支弁が減少したことで</a:t>
          </a:r>
          <a:r>
            <a:rPr kumimoji="1" lang="en-US" altLang="ja-JP" sz="1300">
              <a:latin typeface="ＭＳ Ｐゴシック" panose="020B0600070205080204" pitchFamily="50" charset="-128"/>
              <a:ea typeface="ＭＳ Ｐゴシック" panose="020B0600070205080204" pitchFamily="50" charset="-128"/>
            </a:rPr>
            <a:t>5,705</a:t>
          </a:r>
          <a:r>
            <a:rPr kumimoji="1" lang="ja-JP" altLang="en-US" sz="1300">
              <a:latin typeface="ＭＳ Ｐゴシック" panose="020B0600070205080204" pitchFamily="50" charset="-128"/>
              <a:ea typeface="ＭＳ Ｐゴシック" panose="020B0600070205080204" pitchFamily="50" charset="-128"/>
            </a:rPr>
            <a:t>千円増、災害復旧業務は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年度は繰越事業が多かったため、設計等に要する事務量が減少したことから、事業費支弁率を見直し、</a:t>
          </a:r>
          <a:r>
            <a:rPr kumimoji="1" lang="en-US" altLang="ja-JP" sz="1300">
              <a:latin typeface="ＭＳ Ｐゴシック" panose="020B0600070205080204" pitchFamily="50" charset="-128"/>
              <a:ea typeface="ＭＳ Ｐゴシック" panose="020B0600070205080204" pitchFamily="50" charset="-128"/>
            </a:rPr>
            <a:t>5,477</a:t>
          </a:r>
          <a:r>
            <a:rPr kumimoji="1" lang="ja-JP" altLang="en-US" sz="1300">
              <a:latin typeface="ＭＳ Ｐゴシック" panose="020B0600070205080204" pitchFamily="50" charset="-128"/>
              <a:ea typeface="ＭＳ Ｐゴシック" panose="020B0600070205080204" pitchFamily="50" charset="-128"/>
            </a:rPr>
            <a:t>千円増となった。また、定年退職と早期退職の増で退職手当組合特別負担金が</a:t>
          </a:r>
          <a:r>
            <a:rPr kumimoji="1" lang="en-US" altLang="ja-JP" sz="1300">
              <a:latin typeface="ＭＳ Ｐゴシック" panose="020B0600070205080204" pitchFamily="50" charset="-128"/>
              <a:ea typeface="ＭＳ Ｐゴシック" panose="020B0600070205080204" pitchFamily="50" charset="-128"/>
            </a:rPr>
            <a:t>27,792</a:t>
          </a:r>
          <a:r>
            <a:rPr kumimoji="1" lang="ja-JP" altLang="en-US" sz="1300">
              <a:latin typeface="ＭＳ Ｐゴシック" panose="020B0600070205080204" pitchFamily="50" charset="-128"/>
              <a:ea typeface="ＭＳ Ｐゴシック" panose="020B0600070205080204" pitchFamily="50" charset="-128"/>
            </a:rPr>
            <a:t>千円増となった。分母となる普通交付税等が増加となったため、比率は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73660</xdr:rowOff>
    </xdr:from>
    <xdr:to>
      <xdr:col>24</xdr:col>
      <xdr:colOff>25400</xdr:colOff>
      <xdr:row>35</xdr:row>
      <xdr:rowOff>127000</xdr:rowOff>
    </xdr:to>
    <xdr:cxnSp macro="">
      <xdr:nvCxnSpPr>
        <xdr:cNvPr id="66" name="直線コネクタ 65"/>
        <xdr:cNvCxnSpPr/>
      </xdr:nvCxnSpPr>
      <xdr:spPr>
        <a:xfrm flipV="1">
          <a:off x="3987800" y="60744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127000</xdr:rowOff>
    </xdr:from>
    <xdr:to>
      <xdr:col>19</xdr:col>
      <xdr:colOff>187325</xdr:colOff>
      <xdr:row>35</xdr:row>
      <xdr:rowOff>168910</xdr:rowOff>
    </xdr:to>
    <xdr:cxnSp macro="">
      <xdr:nvCxnSpPr>
        <xdr:cNvPr id="69" name="直線コネクタ 68"/>
        <xdr:cNvCxnSpPr/>
      </xdr:nvCxnSpPr>
      <xdr:spPr>
        <a:xfrm flipV="1">
          <a:off x="3098800" y="61277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168910</xdr:rowOff>
    </xdr:to>
    <xdr:cxnSp macro="">
      <xdr:nvCxnSpPr>
        <xdr:cNvPr id="72" name="直線コネクタ 71"/>
        <xdr:cNvCxnSpPr/>
      </xdr:nvCxnSpPr>
      <xdr:spPr>
        <a:xfrm>
          <a:off x="2209800" y="6093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30480</xdr:rowOff>
    </xdr:from>
    <xdr:to>
      <xdr:col>15</xdr:col>
      <xdr:colOff>149225</xdr:colOff>
      <xdr:row>35</xdr:row>
      <xdr:rowOff>132080</xdr:rowOff>
    </xdr:to>
    <xdr:sp macro="" textlink="">
      <xdr:nvSpPr>
        <xdr:cNvPr id="73" name="フローチャート: 判断 72"/>
        <xdr:cNvSpPr/>
      </xdr:nvSpPr>
      <xdr:spPr>
        <a:xfrm>
          <a:off x="30480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142257</xdr:rowOff>
    </xdr:from>
    <xdr:ext cx="762000" cy="259045"/>
    <xdr:sp macro="" textlink="">
      <xdr:nvSpPr>
        <xdr:cNvPr id="74" name="テキスト ボックス 73"/>
        <xdr:cNvSpPr txBox="1"/>
      </xdr:nvSpPr>
      <xdr:spPr>
        <a:xfrm>
          <a:off x="2717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27940</xdr:rowOff>
    </xdr:from>
    <xdr:to>
      <xdr:col>11</xdr:col>
      <xdr:colOff>9525</xdr:colOff>
      <xdr:row>35</xdr:row>
      <xdr:rowOff>92710</xdr:rowOff>
    </xdr:to>
    <xdr:cxnSp macro="">
      <xdr:nvCxnSpPr>
        <xdr:cNvPr id="75" name="直線コネクタ 74"/>
        <xdr:cNvCxnSpPr/>
      </xdr:nvCxnSpPr>
      <xdr:spPr>
        <a:xfrm>
          <a:off x="1320800" y="60286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22860</xdr:rowOff>
    </xdr:from>
    <xdr:to>
      <xdr:col>11</xdr:col>
      <xdr:colOff>60325</xdr:colOff>
      <xdr:row>35</xdr:row>
      <xdr:rowOff>124460</xdr:rowOff>
    </xdr:to>
    <xdr:sp macro="" textlink="">
      <xdr:nvSpPr>
        <xdr:cNvPr id="76" name="フローチャート: 判断 75"/>
        <xdr:cNvSpPr/>
      </xdr:nvSpPr>
      <xdr:spPr>
        <a:xfrm>
          <a:off x="2159000" y="602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134637</xdr:rowOff>
    </xdr:from>
    <xdr:ext cx="762000" cy="259045"/>
    <xdr:sp macro="" textlink="">
      <xdr:nvSpPr>
        <xdr:cNvPr id="77" name="テキスト ボックス 76"/>
        <xdr:cNvSpPr txBox="1"/>
      </xdr:nvSpPr>
      <xdr:spPr>
        <a:xfrm>
          <a:off x="18288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15240</xdr:rowOff>
    </xdr:from>
    <xdr:to>
      <xdr:col>6</xdr:col>
      <xdr:colOff>171450</xdr:colOff>
      <xdr:row>35</xdr:row>
      <xdr:rowOff>116840</xdr:rowOff>
    </xdr:to>
    <xdr:sp macro="" textlink="">
      <xdr:nvSpPr>
        <xdr:cNvPr id="78" name="フローチャート: 判断 77"/>
        <xdr:cNvSpPr/>
      </xdr:nvSpPr>
      <xdr:spPr>
        <a:xfrm>
          <a:off x="1270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101617</xdr:rowOff>
    </xdr:from>
    <xdr:ext cx="762000" cy="259045"/>
    <xdr:sp macro="" textlink="">
      <xdr:nvSpPr>
        <xdr:cNvPr id="79" name="テキスト ボックス 78"/>
        <xdr:cNvSpPr txBox="1"/>
      </xdr:nvSpPr>
      <xdr:spPr>
        <a:xfrm>
          <a:off x="939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22860</xdr:rowOff>
    </xdr:from>
    <xdr:to>
      <xdr:col>24</xdr:col>
      <xdr:colOff>76200</xdr:colOff>
      <xdr:row>35</xdr:row>
      <xdr:rowOff>124460</xdr:rowOff>
    </xdr:to>
    <xdr:sp macro="" textlink="">
      <xdr:nvSpPr>
        <xdr:cNvPr id="85" name="楕円 84"/>
        <xdr:cNvSpPr/>
      </xdr:nvSpPr>
      <xdr:spPr>
        <a:xfrm>
          <a:off x="47752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39387</xdr:rowOff>
    </xdr:from>
    <xdr:ext cx="762000" cy="259045"/>
    <xdr:sp macro="" textlink="">
      <xdr:nvSpPr>
        <xdr:cNvPr id="86" name="人件費該当値テキスト"/>
        <xdr:cNvSpPr txBox="1"/>
      </xdr:nvSpPr>
      <xdr:spPr>
        <a:xfrm>
          <a:off x="49149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76200</xdr:rowOff>
    </xdr:from>
    <xdr:to>
      <xdr:col>20</xdr:col>
      <xdr:colOff>38100</xdr:colOff>
      <xdr:row>36</xdr:row>
      <xdr:rowOff>6350</xdr:rowOff>
    </xdr:to>
    <xdr:sp macro="" textlink="">
      <xdr:nvSpPr>
        <xdr:cNvPr id="87" name="楕円 86"/>
        <xdr:cNvSpPr/>
      </xdr:nvSpPr>
      <xdr:spPr>
        <a:xfrm>
          <a:off x="3937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16527</xdr:rowOff>
    </xdr:from>
    <xdr:ext cx="736600" cy="259045"/>
    <xdr:sp macro="" textlink="">
      <xdr:nvSpPr>
        <xdr:cNvPr id="88" name="テキスト ボックス 87"/>
        <xdr:cNvSpPr txBox="1"/>
      </xdr:nvSpPr>
      <xdr:spPr>
        <a:xfrm>
          <a:off x="3606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33037</xdr:rowOff>
    </xdr:from>
    <xdr:ext cx="762000" cy="259045"/>
    <xdr:sp macro="" textlink="">
      <xdr:nvSpPr>
        <xdr:cNvPr id="90" name="テキスト ボックス 89"/>
        <xdr:cNvSpPr txBox="1"/>
      </xdr:nvSpPr>
      <xdr:spPr>
        <a:xfrm>
          <a:off x="2717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128287</xdr:rowOff>
    </xdr:from>
    <xdr:ext cx="762000" cy="259045"/>
    <xdr:sp macro="" textlink="">
      <xdr:nvSpPr>
        <xdr:cNvPr id="92" name="テキスト ボックス 91"/>
        <xdr:cNvSpPr txBox="1"/>
      </xdr:nvSpPr>
      <xdr:spPr>
        <a:xfrm>
          <a:off x="1828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148590</xdr:rowOff>
    </xdr:from>
    <xdr:to>
      <xdr:col>6</xdr:col>
      <xdr:colOff>171450</xdr:colOff>
      <xdr:row>35</xdr:row>
      <xdr:rowOff>78740</xdr:rowOff>
    </xdr:to>
    <xdr:sp macro="" textlink="">
      <xdr:nvSpPr>
        <xdr:cNvPr id="93" name="楕円 92"/>
        <xdr:cNvSpPr/>
      </xdr:nvSpPr>
      <xdr:spPr>
        <a:xfrm>
          <a:off x="1270000" y="5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88917</xdr:rowOff>
    </xdr:from>
    <xdr:ext cx="762000" cy="259045"/>
    <xdr:sp macro="" textlink="">
      <xdr:nvSpPr>
        <xdr:cNvPr id="94" name="テキスト ボックス 93"/>
        <xdr:cNvSpPr txBox="1"/>
      </xdr:nvSpPr>
      <xdr:spPr>
        <a:xfrm>
          <a:off x="939800" y="574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健康管理システムの更新で</a:t>
          </a:r>
          <a:r>
            <a:rPr kumimoji="1" lang="en-US" altLang="ja-JP" sz="1300">
              <a:latin typeface="ＭＳ Ｐゴシック" panose="020B0600070205080204" pitchFamily="50" charset="-128"/>
              <a:ea typeface="ＭＳ Ｐゴシック" panose="020B0600070205080204" pitchFamily="50" charset="-128"/>
            </a:rPr>
            <a:t>15,139</a:t>
          </a:r>
          <a:r>
            <a:rPr kumimoji="1" lang="ja-JP" altLang="en-US" sz="1300">
              <a:latin typeface="ＭＳ Ｐゴシック" panose="020B0600070205080204" pitchFamily="50" charset="-128"/>
              <a:ea typeface="ＭＳ Ｐゴシック" panose="020B0600070205080204" pitchFamily="50" charset="-128"/>
            </a:rPr>
            <a:t>千円増、放課後児童クラブ施設指定管理料</a:t>
          </a:r>
          <a:r>
            <a:rPr kumimoji="1" lang="en-US" altLang="ja-JP" sz="1300">
              <a:latin typeface="ＭＳ Ｐゴシック" panose="020B0600070205080204" pitchFamily="50" charset="-128"/>
              <a:ea typeface="ＭＳ Ｐゴシック" panose="020B0600070205080204" pitchFamily="50" charset="-128"/>
            </a:rPr>
            <a:t>4,098</a:t>
          </a:r>
          <a:r>
            <a:rPr kumimoji="1" lang="ja-JP" altLang="en-US" sz="1300">
              <a:latin typeface="ＭＳ Ｐゴシック" panose="020B0600070205080204" pitchFamily="50" charset="-128"/>
              <a:ea typeface="ＭＳ Ｐゴシック" panose="020B0600070205080204" pitchFamily="50" charset="-128"/>
            </a:rPr>
            <a:t>千円増、菊水共同調理場の稼働開始により、需用費</a:t>
          </a:r>
          <a:r>
            <a:rPr kumimoji="1" lang="en-US" altLang="ja-JP" sz="1300">
              <a:latin typeface="ＭＳ Ｐゴシック" panose="020B0600070205080204" pitchFamily="50" charset="-128"/>
              <a:ea typeface="ＭＳ Ｐゴシック" panose="020B0600070205080204" pitchFamily="50" charset="-128"/>
            </a:rPr>
            <a:t>3,263</a:t>
          </a:r>
          <a:r>
            <a:rPr kumimoji="1" lang="ja-JP" altLang="en-US" sz="1300">
              <a:latin typeface="ＭＳ Ｐゴシック" panose="020B0600070205080204" pitchFamily="50" charset="-128"/>
              <a:ea typeface="ＭＳ Ｐゴシック" panose="020B0600070205080204" pitchFamily="50" charset="-128"/>
            </a:rPr>
            <a:t>千円増、</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スクール構想推進事業に係る</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支援委託料</a:t>
          </a:r>
          <a:r>
            <a:rPr kumimoji="1" lang="en-US" altLang="ja-JP" sz="1300">
              <a:latin typeface="ＭＳ Ｐゴシック" panose="020B0600070205080204" pitchFamily="50" charset="-128"/>
              <a:ea typeface="ＭＳ Ｐゴシック" panose="020B0600070205080204" pitchFamily="50" charset="-128"/>
            </a:rPr>
            <a:t>3,477</a:t>
          </a:r>
          <a:r>
            <a:rPr kumimoji="1" lang="ja-JP" altLang="en-US" sz="1300">
              <a:latin typeface="ＭＳ Ｐゴシック" panose="020B0600070205080204" pitchFamily="50" charset="-128"/>
              <a:ea typeface="ＭＳ Ｐゴシック" panose="020B0600070205080204" pitchFamily="50" charset="-128"/>
            </a:rPr>
            <a:t>千円増等により経常の物件費は増となったが、比率としては前年度並みとなった。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104140</xdr:rowOff>
    </xdr:to>
    <xdr:cxnSp macro="">
      <xdr:nvCxnSpPr>
        <xdr:cNvPr id="124" name="直線コネクタ 123"/>
        <xdr:cNvCxnSpPr/>
      </xdr:nvCxnSpPr>
      <xdr:spPr>
        <a:xfrm>
          <a:off x="15671800" y="2847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16</xdr:row>
      <xdr:rowOff>104140</xdr:rowOff>
    </xdr:to>
    <xdr:cxnSp macro="">
      <xdr:nvCxnSpPr>
        <xdr:cNvPr id="127" name="直線コネクタ 126"/>
        <xdr:cNvCxnSpPr/>
      </xdr:nvCxnSpPr>
      <xdr:spPr>
        <a:xfrm>
          <a:off x="14782800" y="2819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8" name="フローチャート: 判断 127"/>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9" name="テキスト ボックス 128"/>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44704</xdr:rowOff>
    </xdr:from>
    <xdr:to>
      <xdr:col>73</xdr:col>
      <xdr:colOff>180975</xdr:colOff>
      <xdr:row>16</xdr:row>
      <xdr:rowOff>76708</xdr:rowOff>
    </xdr:to>
    <xdr:cxnSp macro="">
      <xdr:nvCxnSpPr>
        <xdr:cNvPr id="130" name="直線コネクタ 129"/>
        <xdr:cNvCxnSpPr/>
      </xdr:nvCxnSpPr>
      <xdr:spPr>
        <a:xfrm>
          <a:off x="13893800" y="2787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140208</xdr:rowOff>
    </xdr:from>
    <xdr:to>
      <xdr:col>74</xdr:col>
      <xdr:colOff>31750</xdr:colOff>
      <xdr:row>17</xdr:row>
      <xdr:rowOff>70358</xdr:rowOff>
    </xdr:to>
    <xdr:sp macro="" textlink="">
      <xdr:nvSpPr>
        <xdr:cNvPr id="131" name="フローチャート: 判断 130"/>
        <xdr:cNvSpPr/>
      </xdr:nvSpPr>
      <xdr:spPr>
        <a:xfrm>
          <a:off x="14732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55135</xdr:rowOff>
    </xdr:from>
    <xdr:ext cx="762000" cy="259045"/>
    <xdr:sp macro="" textlink="">
      <xdr:nvSpPr>
        <xdr:cNvPr id="132" name="テキスト ボックス 131"/>
        <xdr:cNvSpPr txBox="1"/>
      </xdr:nvSpPr>
      <xdr:spPr>
        <a:xfrm>
          <a:off x="14401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xdr:rowOff>
    </xdr:from>
    <xdr:to>
      <xdr:col>69</xdr:col>
      <xdr:colOff>92075</xdr:colOff>
      <xdr:row>16</xdr:row>
      <xdr:rowOff>44704</xdr:rowOff>
    </xdr:to>
    <xdr:cxnSp macro="">
      <xdr:nvCxnSpPr>
        <xdr:cNvPr id="133" name="直線コネクタ 132"/>
        <xdr:cNvCxnSpPr/>
      </xdr:nvCxnSpPr>
      <xdr:spPr>
        <a:xfrm>
          <a:off x="13004800" y="27467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4" name="フローチャート: 判断 133"/>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32275</xdr:rowOff>
    </xdr:from>
    <xdr:ext cx="762000" cy="259045"/>
    <xdr:sp macro="" textlink="">
      <xdr:nvSpPr>
        <xdr:cNvPr id="135" name="テキスト ボックス 134"/>
        <xdr:cNvSpPr txBox="1"/>
      </xdr:nvSpPr>
      <xdr:spPr>
        <a:xfrm>
          <a:off x="13512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36" name="フローチャート: 判断 135"/>
        <xdr:cNvSpPr/>
      </xdr:nvSpPr>
      <xdr:spPr>
        <a:xfrm>
          <a:off x="12954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23131</xdr:rowOff>
    </xdr:from>
    <xdr:ext cx="762000" cy="259045"/>
    <xdr:sp macro="" textlink="">
      <xdr:nvSpPr>
        <xdr:cNvPr id="137" name="テキスト ボックス 136"/>
        <xdr:cNvSpPr txBox="1"/>
      </xdr:nvSpPr>
      <xdr:spPr>
        <a:xfrm>
          <a:off x="12623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3" name="楕円 142"/>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4"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5" name="楕円 144"/>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6" name="テキスト ボックス 145"/>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25908</xdr:rowOff>
    </xdr:from>
    <xdr:to>
      <xdr:col>74</xdr:col>
      <xdr:colOff>31750</xdr:colOff>
      <xdr:row>16</xdr:row>
      <xdr:rowOff>127508</xdr:rowOff>
    </xdr:to>
    <xdr:sp macro="" textlink="">
      <xdr:nvSpPr>
        <xdr:cNvPr id="147" name="楕円 146"/>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137685</xdr:rowOff>
    </xdr:from>
    <xdr:ext cx="762000" cy="259045"/>
    <xdr:sp macro="" textlink="">
      <xdr:nvSpPr>
        <xdr:cNvPr id="148" name="テキスト ボックス 147"/>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165354</xdr:rowOff>
    </xdr:from>
    <xdr:to>
      <xdr:col>69</xdr:col>
      <xdr:colOff>142875</xdr:colOff>
      <xdr:row>16</xdr:row>
      <xdr:rowOff>95504</xdr:rowOff>
    </xdr:to>
    <xdr:sp macro="" textlink="">
      <xdr:nvSpPr>
        <xdr:cNvPr id="149" name="楕円 148"/>
        <xdr:cNvSpPr/>
      </xdr:nvSpPr>
      <xdr:spPr>
        <a:xfrm>
          <a:off x="13843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105681</xdr:rowOff>
    </xdr:from>
    <xdr:ext cx="762000" cy="259045"/>
    <xdr:sp macro="" textlink="">
      <xdr:nvSpPr>
        <xdr:cNvPr id="150" name="テキスト ボックス 149"/>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124206</xdr:rowOff>
    </xdr:from>
    <xdr:to>
      <xdr:col>65</xdr:col>
      <xdr:colOff>53975</xdr:colOff>
      <xdr:row>16</xdr:row>
      <xdr:rowOff>54356</xdr:rowOff>
    </xdr:to>
    <xdr:sp macro="" textlink="">
      <xdr:nvSpPr>
        <xdr:cNvPr id="151" name="楕円 150"/>
        <xdr:cNvSpPr/>
      </xdr:nvSpPr>
      <xdr:spPr>
        <a:xfrm>
          <a:off x="12954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64533</xdr:rowOff>
    </xdr:from>
    <xdr:ext cx="762000" cy="259045"/>
    <xdr:sp macro="" textlink="">
      <xdr:nvSpPr>
        <xdr:cNvPr id="152" name="テキスト ボックス 151"/>
        <xdr:cNvSpPr txBox="1"/>
      </xdr:nvSpPr>
      <xdr:spPr>
        <a:xfrm>
          <a:off x="12623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施設型給付費（私立保育所）は未満児の入所が増え</a:t>
          </a:r>
          <a:r>
            <a:rPr kumimoji="1" lang="en-US" altLang="ja-JP" sz="1300">
              <a:latin typeface="ＭＳ Ｐゴシック" panose="020B0600070205080204" pitchFamily="50" charset="-128"/>
              <a:ea typeface="ＭＳ Ｐゴシック" panose="020B0600070205080204" pitchFamily="50" charset="-128"/>
            </a:rPr>
            <a:t>11,180</a:t>
          </a:r>
          <a:r>
            <a:rPr kumimoji="1" lang="ja-JP" altLang="en-US" sz="1300">
              <a:latin typeface="ＭＳ Ｐゴシック" panose="020B0600070205080204" pitchFamily="50" charset="-128"/>
              <a:ea typeface="ＭＳ Ｐゴシック" panose="020B0600070205080204" pitchFamily="50" charset="-128"/>
            </a:rPr>
            <a:t>千円増、障害者総合支援介護等給付費</a:t>
          </a:r>
          <a:r>
            <a:rPr kumimoji="1" lang="en-US" altLang="ja-JP" sz="1300">
              <a:latin typeface="ＭＳ Ｐゴシック" panose="020B0600070205080204" pitchFamily="50" charset="-128"/>
              <a:ea typeface="ＭＳ Ｐゴシック" panose="020B0600070205080204" pitchFamily="50" charset="-128"/>
            </a:rPr>
            <a:t>6,288</a:t>
          </a:r>
          <a:r>
            <a:rPr kumimoji="1" lang="ja-JP" altLang="en-US" sz="1300">
              <a:latin typeface="ＭＳ Ｐゴシック" panose="020B0600070205080204" pitchFamily="50" charset="-128"/>
              <a:ea typeface="ＭＳ Ｐゴシック" panose="020B0600070205080204" pitchFamily="50" charset="-128"/>
            </a:rPr>
            <a:t>千円増等により、</a:t>
          </a:r>
          <a:r>
            <a:rPr kumimoji="1" lang="en-US" altLang="ja-JP" sz="1300">
              <a:latin typeface="ＭＳ Ｐゴシック" panose="020B0600070205080204" pitchFamily="50" charset="-128"/>
              <a:ea typeface="ＭＳ Ｐゴシック" panose="020B0600070205080204" pitchFamily="50" charset="-128"/>
            </a:rPr>
            <a:t>8,942</a:t>
          </a:r>
          <a:r>
            <a:rPr kumimoji="1" lang="ja-JP" altLang="en-US" sz="1300">
              <a:latin typeface="ＭＳ Ｐゴシック" panose="020B0600070205080204" pitchFamily="50" charset="-128"/>
              <a:ea typeface="ＭＳ Ｐゴシック" panose="020B0600070205080204" pitchFamily="50" charset="-128"/>
            </a:rPr>
            <a:t>千円増となったが、分母が伸びたため、</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ポイント減となった。</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81280</xdr:rowOff>
    </xdr:from>
    <xdr:to>
      <xdr:col>24</xdr:col>
      <xdr:colOff>25400</xdr:colOff>
      <xdr:row>56</xdr:row>
      <xdr:rowOff>104140</xdr:rowOff>
    </xdr:to>
    <xdr:cxnSp macro="">
      <xdr:nvCxnSpPr>
        <xdr:cNvPr id="183" name="直線コネクタ 182"/>
        <xdr:cNvCxnSpPr/>
      </xdr:nvCxnSpPr>
      <xdr:spPr>
        <a:xfrm flipV="1">
          <a:off x="3987800" y="9682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104140</xdr:rowOff>
    </xdr:from>
    <xdr:to>
      <xdr:col>19</xdr:col>
      <xdr:colOff>187325</xdr:colOff>
      <xdr:row>58</xdr:row>
      <xdr:rowOff>58420</xdr:rowOff>
    </xdr:to>
    <xdr:cxnSp macro="">
      <xdr:nvCxnSpPr>
        <xdr:cNvPr id="186" name="直線コネクタ 185"/>
        <xdr:cNvCxnSpPr/>
      </xdr:nvCxnSpPr>
      <xdr:spPr>
        <a:xfrm flipV="1">
          <a:off x="3098800" y="970534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7" name="フローチャート: 判断 186"/>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96537</xdr:rowOff>
    </xdr:from>
    <xdr:ext cx="736600" cy="259045"/>
    <xdr:sp macro="" textlink="">
      <xdr:nvSpPr>
        <xdr:cNvPr id="188" name="テキスト ボックス 187"/>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58420</xdr:rowOff>
    </xdr:from>
    <xdr:to>
      <xdr:col>15</xdr:col>
      <xdr:colOff>98425</xdr:colOff>
      <xdr:row>58</xdr:row>
      <xdr:rowOff>81280</xdr:rowOff>
    </xdr:to>
    <xdr:cxnSp macro="">
      <xdr:nvCxnSpPr>
        <xdr:cNvPr id="189" name="直線コネクタ 188"/>
        <xdr:cNvCxnSpPr/>
      </xdr:nvCxnSpPr>
      <xdr:spPr>
        <a:xfrm flipV="1">
          <a:off x="2209800" y="1000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0" name="フローチャート: 判断 189"/>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139717</xdr:rowOff>
    </xdr:from>
    <xdr:ext cx="762000" cy="259045"/>
    <xdr:sp macro="" textlink="">
      <xdr:nvSpPr>
        <xdr:cNvPr id="191" name="テキスト ボックス 190"/>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58</xdr:row>
      <xdr:rowOff>81280</xdr:rowOff>
    </xdr:to>
    <xdr:cxnSp macro="">
      <xdr:nvCxnSpPr>
        <xdr:cNvPr id="192" name="直線コネクタ 191"/>
        <xdr:cNvCxnSpPr/>
      </xdr:nvCxnSpPr>
      <xdr:spPr>
        <a:xfrm>
          <a:off x="1320800" y="98425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3" name="フローチャート: 判断 192"/>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4" name="テキスト ボックス 193"/>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195" name="フローチャート: 判断 194"/>
        <xdr:cNvSpPr/>
      </xdr:nvSpPr>
      <xdr:spPr>
        <a:xfrm>
          <a:off x="1270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116857</xdr:rowOff>
    </xdr:from>
    <xdr:ext cx="762000" cy="259045"/>
    <xdr:sp macro="" textlink="">
      <xdr:nvSpPr>
        <xdr:cNvPr id="196" name="テキスト ボックス 195"/>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202" name="楕円 201"/>
        <xdr:cNvSpPr/>
      </xdr:nvSpPr>
      <xdr:spPr>
        <a:xfrm>
          <a:off x="4775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2557</xdr:rowOff>
    </xdr:from>
    <xdr:ext cx="762000" cy="259045"/>
    <xdr:sp macro="" textlink="">
      <xdr:nvSpPr>
        <xdr:cNvPr id="203" name="扶助費該当値テキスト"/>
        <xdr:cNvSpPr txBox="1"/>
      </xdr:nvSpPr>
      <xdr:spPr>
        <a:xfrm>
          <a:off x="4914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4" name="楕円 203"/>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139717</xdr:rowOff>
    </xdr:from>
    <xdr:ext cx="736600" cy="259045"/>
    <xdr:sp macro="" textlink="">
      <xdr:nvSpPr>
        <xdr:cNvPr id="205" name="テキスト ボックス 204"/>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xdr:rowOff>
    </xdr:from>
    <xdr:to>
      <xdr:col>15</xdr:col>
      <xdr:colOff>149225</xdr:colOff>
      <xdr:row>58</xdr:row>
      <xdr:rowOff>109220</xdr:rowOff>
    </xdr:to>
    <xdr:sp macro="" textlink="">
      <xdr:nvSpPr>
        <xdr:cNvPr id="206" name="楕円 205"/>
        <xdr:cNvSpPr/>
      </xdr:nvSpPr>
      <xdr:spPr>
        <a:xfrm>
          <a:off x="3048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119397</xdr:rowOff>
    </xdr:from>
    <xdr:ext cx="762000" cy="259045"/>
    <xdr:sp macro="" textlink="">
      <xdr:nvSpPr>
        <xdr:cNvPr id="207" name="テキスト ボックス 206"/>
        <xdr:cNvSpPr txBox="1"/>
      </xdr:nvSpPr>
      <xdr:spPr>
        <a:xfrm>
          <a:off x="2717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30480</xdr:rowOff>
    </xdr:from>
    <xdr:to>
      <xdr:col>11</xdr:col>
      <xdr:colOff>60325</xdr:colOff>
      <xdr:row>58</xdr:row>
      <xdr:rowOff>132080</xdr:rowOff>
    </xdr:to>
    <xdr:sp macro="" textlink="">
      <xdr:nvSpPr>
        <xdr:cNvPr id="208" name="楕円 207"/>
        <xdr:cNvSpPr/>
      </xdr:nvSpPr>
      <xdr:spPr>
        <a:xfrm>
          <a:off x="2159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142257</xdr:rowOff>
    </xdr:from>
    <xdr:ext cx="762000" cy="259045"/>
    <xdr:sp macro="" textlink="">
      <xdr:nvSpPr>
        <xdr:cNvPr id="209" name="テキスト ボックス 208"/>
        <xdr:cNvSpPr txBox="1"/>
      </xdr:nvSpPr>
      <xdr:spPr>
        <a:xfrm>
          <a:off x="1828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0" name="楕円 209"/>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11" name="テキスト ボックス 210"/>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特定地域生活排水処理事業会計繰出金で、前年度分析誤りで、臨時の建設改良費繰出に分析していたものが繰出基準内の公債費財源繰出であったため、経常繰出が</a:t>
          </a:r>
          <a:r>
            <a:rPr kumimoji="1" lang="en-US" altLang="ja-JP" sz="1300">
              <a:latin typeface="ＭＳ Ｐゴシック" panose="020B0600070205080204" pitchFamily="50" charset="-128"/>
              <a:ea typeface="ＭＳ Ｐゴシック" panose="020B0600070205080204" pitchFamily="50" charset="-128"/>
            </a:rPr>
            <a:t>5,559</a:t>
          </a:r>
          <a:r>
            <a:rPr kumimoji="1" lang="ja-JP" altLang="en-US" sz="1300">
              <a:latin typeface="ＭＳ Ｐゴシック" panose="020B0600070205080204" pitchFamily="50" charset="-128"/>
              <a:ea typeface="ＭＳ Ｐゴシック" panose="020B0600070205080204" pitchFamily="50" charset="-128"/>
            </a:rPr>
            <a:t>千円増となったが、分母が伸びたため、</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ポイント減となった。</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57</xdr:row>
      <xdr:rowOff>16510</xdr:rowOff>
    </xdr:to>
    <xdr:cxnSp macro="">
      <xdr:nvCxnSpPr>
        <xdr:cNvPr id="244" name="直線コネクタ 243"/>
        <xdr:cNvCxnSpPr/>
      </xdr:nvCxnSpPr>
      <xdr:spPr>
        <a:xfrm flipV="1">
          <a:off x="15671800" y="96977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57</xdr:row>
      <xdr:rowOff>16510</xdr:rowOff>
    </xdr:to>
    <xdr:cxnSp macro="">
      <xdr:nvCxnSpPr>
        <xdr:cNvPr id="247" name="直線コネクタ 246"/>
        <xdr:cNvCxnSpPr/>
      </xdr:nvCxnSpPr>
      <xdr:spPr>
        <a:xfrm>
          <a:off x="14782800" y="9743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8" name="フローチャート: 判断 247"/>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49" name="テキスト ボックス 248"/>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57</xdr:row>
      <xdr:rowOff>1270</xdr:rowOff>
    </xdr:to>
    <xdr:cxnSp macro="">
      <xdr:nvCxnSpPr>
        <xdr:cNvPr id="250" name="直線コネクタ 249"/>
        <xdr:cNvCxnSpPr/>
      </xdr:nvCxnSpPr>
      <xdr:spPr>
        <a:xfrm flipV="1">
          <a:off x="13893800" y="974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1" name="フローチャート: 判断 250"/>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2" name="テキスト ボックス 251"/>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107950</xdr:rowOff>
    </xdr:to>
    <xdr:cxnSp macro="">
      <xdr:nvCxnSpPr>
        <xdr:cNvPr id="253" name="直線コネクタ 252"/>
        <xdr:cNvCxnSpPr/>
      </xdr:nvCxnSpPr>
      <xdr:spPr>
        <a:xfrm flipV="1">
          <a:off x="13004800" y="9773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4" name="フローチャート: 判断 253"/>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5" name="テキスト ボックス 254"/>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56" name="フローチャート: 判断 255"/>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57" name="テキスト ボックス 256"/>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63" name="楕円 262"/>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17797</xdr:rowOff>
    </xdr:from>
    <xdr:ext cx="762000" cy="259045"/>
    <xdr:sp macro="" textlink="">
      <xdr:nvSpPr>
        <xdr:cNvPr id="264" name="その他該当値テキスト"/>
        <xdr:cNvSpPr txBox="1"/>
      </xdr:nvSpPr>
      <xdr:spPr>
        <a:xfrm>
          <a:off x="165989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65" name="楕円 264"/>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66" name="テキスト ボックス 26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91440</xdr:rowOff>
    </xdr:from>
    <xdr:to>
      <xdr:col>74</xdr:col>
      <xdr:colOff>31750</xdr:colOff>
      <xdr:row>57</xdr:row>
      <xdr:rowOff>21590</xdr:rowOff>
    </xdr:to>
    <xdr:sp macro="" textlink="">
      <xdr:nvSpPr>
        <xdr:cNvPr id="267" name="楕円 266"/>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68" name="テキスト ボックス 267"/>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69" name="楕円 268"/>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70" name="テキスト ボックス 269"/>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1" name="楕円 270"/>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72" name="テキスト ボックス 271"/>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病院事業会計負担金</a:t>
          </a:r>
          <a:r>
            <a:rPr kumimoji="1" lang="en-US" altLang="ja-JP" sz="1300">
              <a:latin typeface="ＭＳ Ｐゴシック" panose="020B0600070205080204" pitchFamily="50" charset="-128"/>
              <a:ea typeface="ＭＳ Ｐゴシック" panose="020B0600070205080204" pitchFamily="50" charset="-128"/>
            </a:rPr>
            <a:t>29,751</a:t>
          </a:r>
          <a:r>
            <a:rPr kumimoji="1" lang="ja-JP" altLang="en-US" sz="1300">
              <a:latin typeface="ＭＳ Ｐゴシック" panose="020B0600070205080204" pitchFamily="50" charset="-128"/>
              <a:ea typeface="ＭＳ Ｐゴシック" panose="020B0600070205080204" pitchFamily="50" charset="-128"/>
            </a:rPr>
            <a:t>千円増、改築工事が終わり稼働が始まったせきすい斎苑負担金</a:t>
          </a:r>
          <a:r>
            <a:rPr kumimoji="1" lang="en-US" altLang="ja-JP" sz="1300">
              <a:latin typeface="ＭＳ Ｐゴシック" panose="020B0600070205080204" pitchFamily="50" charset="-128"/>
              <a:ea typeface="ＭＳ Ｐゴシック" panose="020B0600070205080204" pitchFamily="50" charset="-128"/>
            </a:rPr>
            <a:t>5,886</a:t>
          </a:r>
          <a:r>
            <a:rPr kumimoji="1" lang="ja-JP" altLang="en-US" sz="1300">
              <a:latin typeface="ＭＳ Ｐゴシック" panose="020B0600070205080204" pitchFamily="50" charset="-128"/>
              <a:ea typeface="ＭＳ Ｐゴシック" panose="020B0600070205080204" pitchFamily="50" charset="-128"/>
            </a:rPr>
            <a:t>千円増等により、</a:t>
          </a:r>
          <a:r>
            <a:rPr kumimoji="1" lang="en-US" altLang="ja-JP" sz="1300">
              <a:latin typeface="ＭＳ Ｐゴシック" panose="020B0600070205080204" pitchFamily="50" charset="-128"/>
              <a:ea typeface="ＭＳ Ｐゴシック" panose="020B0600070205080204" pitchFamily="50" charset="-128"/>
            </a:rPr>
            <a:t>16,294</a:t>
          </a:r>
          <a:r>
            <a:rPr kumimoji="1" lang="ja-JP" altLang="en-US" sz="1300">
              <a:latin typeface="ＭＳ Ｐゴシック" panose="020B0600070205080204" pitchFamily="50" charset="-128"/>
              <a:ea typeface="ＭＳ Ｐゴシック" panose="020B0600070205080204" pitchFamily="50" charset="-128"/>
            </a:rPr>
            <a:t>千円増となったが、分母が伸びたため、</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ポイント減となった。</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67564</xdr:rowOff>
    </xdr:from>
    <xdr:to>
      <xdr:col>82</xdr:col>
      <xdr:colOff>107950</xdr:colOff>
      <xdr:row>38</xdr:row>
      <xdr:rowOff>108712</xdr:rowOff>
    </xdr:to>
    <xdr:cxnSp macro="">
      <xdr:nvCxnSpPr>
        <xdr:cNvPr id="302" name="直線コネクタ 301"/>
        <xdr:cNvCxnSpPr/>
      </xdr:nvCxnSpPr>
      <xdr:spPr>
        <a:xfrm flipV="1">
          <a:off x="15671800" y="65826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38</xdr:row>
      <xdr:rowOff>108712</xdr:rowOff>
    </xdr:to>
    <xdr:cxnSp macro="">
      <xdr:nvCxnSpPr>
        <xdr:cNvPr id="305" name="直線コネクタ 304"/>
        <xdr:cNvCxnSpPr/>
      </xdr:nvCxnSpPr>
      <xdr:spPr>
        <a:xfrm>
          <a:off x="14782800" y="65780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6" name="フローチャート: 判断 305"/>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7" name="テキスト ボックス 306"/>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xdr:rowOff>
    </xdr:from>
    <xdr:to>
      <xdr:col>73</xdr:col>
      <xdr:colOff>180975</xdr:colOff>
      <xdr:row>38</xdr:row>
      <xdr:rowOff>62992</xdr:rowOff>
    </xdr:to>
    <xdr:cxnSp macro="">
      <xdr:nvCxnSpPr>
        <xdr:cNvPr id="308" name="直線コネクタ 307"/>
        <xdr:cNvCxnSpPr/>
      </xdr:nvCxnSpPr>
      <xdr:spPr>
        <a:xfrm>
          <a:off x="13893800" y="65232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09" name="フローチャート: 判断 308"/>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50817</xdr:rowOff>
    </xdr:from>
    <xdr:ext cx="762000" cy="259045"/>
    <xdr:sp macro="" textlink="">
      <xdr:nvSpPr>
        <xdr:cNvPr id="310" name="テキスト ボックス 309"/>
        <xdr:cNvSpPr txBox="1"/>
      </xdr:nvSpPr>
      <xdr:spPr>
        <a:xfrm>
          <a:off x="14401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133858</xdr:rowOff>
    </xdr:from>
    <xdr:to>
      <xdr:col>69</xdr:col>
      <xdr:colOff>92075</xdr:colOff>
      <xdr:row>38</xdr:row>
      <xdr:rowOff>8128</xdr:rowOff>
    </xdr:to>
    <xdr:cxnSp macro="">
      <xdr:nvCxnSpPr>
        <xdr:cNvPr id="311" name="直線コネクタ 310"/>
        <xdr:cNvCxnSpPr/>
      </xdr:nvCxnSpPr>
      <xdr:spPr>
        <a:xfrm>
          <a:off x="13004800" y="6477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60198</xdr:rowOff>
    </xdr:from>
    <xdr:to>
      <xdr:col>69</xdr:col>
      <xdr:colOff>142875</xdr:colOff>
      <xdr:row>37</xdr:row>
      <xdr:rowOff>161798</xdr:rowOff>
    </xdr:to>
    <xdr:sp macro="" textlink="">
      <xdr:nvSpPr>
        <xdr:cNvPr id="312" name="フローチャート: 判断 311"/>
        <xdr:cNvSpPr/>
      </xdr:nvSpPr>
      <xdr:spPr>
        <a:xfrm>
          <a:off x="13843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525</xdr:rowOff>
    </xdr:from>
    <xdr:ext cx="762000" cy="259045"/>
    <xdr:sp macro="" textlink="">
      <xdr:nvSpPr>
        <xdr:cNvPr id="313" name="テキスト ボックス 312"/>
        <xdr:cNvSpPr txBox="1"/>
      </xdr:nvSpPr>
      <xdr:spPr>
        <a:xfrm>
          <a:off x="13512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14" name="フローチャート: 判断 313"/>
        <xdr:cNvSpPr/>
      </xdr:nvSpPr>
      <xdr:spPr>
        <a:xfrm>
          <a:off x="12954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162831</xdr:rowOff>
    </xdr:from>
    <xdr:ext cx="762000" cy="259045"/>
    <xdr:sp macro="" textlink="">
      <xdr:nvSpPr>
        <xdr:cNvPr id="315" name="テキスト ボックス 314"/>
        <xdr:cNvSpPr txBox="1"/>
      </xdr:nvSpPr>
      <xdr:spPr>
        <a:xfrm>
          <a:off x="12623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xdr:rowOff>
    </xdr:from>
    <xdr:to>
      <xdr:col>82</xdr:col>
      <xdr:colOff>158750</xdr:colOff>
      <xdr:row>38</xdr:row>
      <xdr:rowOff>118364</xdr:rowOff>
    </xdr:to>
    <xdr:sp macro="" textlink="">
      <xdr:nvSpPr>
        <xdr:cNvPr id="321" name="楕円 320"/>
        <xdr:cNvSpPr/>
      </xdr:nvSpPr>
      <xdr:spPr>
        <a:xfrm>
          <a:off x="16459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160291</xdr:rowOff>
    </xdr:from>
    <xdr:ext cx="762000" cy="259045"/>
    <xdr:sp macro="" textlink="">
      <xdr:nvSpPr>
        <xdr:cNvPr id="322" name="補助費等該当値テキスト"/>
        <xdr:cNvSpPr txBox="1"/>
      </xdr:nvSpPr>
      <xdr:spPr>
        <a:xfrm>
          <a:off x="16598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57912</xdr:rowOff>
    </xdr:from>
    <xdr:to>
      <xdr:col>78</xdr:col>
      <xdr:colOff>120650</xdr:colOff>
      <xdr:row>38</xdr:row>
      <xdr:rowOff>159512</xdr:rowOff>
    </xdr:to>
    <xdr:sp macro="" textlink="">
      <xdr:nvSpPr>
        <xdr:cNvPr id="323" name="楕円 322"/>
        <xdr:cNvSpPr/>
      </xdr:nvSpPr>
      <xdr:spPr>
        <a:xfrm>
          <a:off x="15621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144289</xdr:rowOff>
    </xdr:from>
    <xdr:ext cx="736600" cy="259045"/>
    <xdr:sp macro="" textlink="">
      <xdr:nvSpPr>
        <xdr:cNvPr id="324" name="テキスト ボックス 323"/>
        <xdr:cNvSpPr txBox="1"/>
      </xdr:nvSpPr>
      <xdr:spPr>
        <a:xfrm>
          <a:off x="15290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25" name="楕円 324"/>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26" name="テキスト ボックス 325"/>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27" name="楕円 326"/>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28" name="テキスト ボックス 327"/>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29" name="楕円 328"/>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30" name="テキスト ボックス 329"/>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年度借入の過疎債の償還が終わったことで、▲</a:t>
          </a:r>
          <a:r>
            <a:rPr kumimoji="1" lang="en-US" altLang="ja-JP" sz="1300">
              <a:latin typeface="ＭＳ Ｐゴシック" panose="020B0600070205080204" pitchFamily="50" charset="-128"/>
              <a:ea typeface="ＭＳ Ｐゴシック" panose="020B0600070205080204" pitchFamily="50" charset="-128"/>
            </a:rPr>
            <a:t>5,865</a:t>
          </a:r>
          <a:r>
            <a:rPr kumimoji="1" lang="ja-JP" altLang="en-US" sz="1300">
              <a:latin typeface="ＭＳ Ｐゴシック" panose="020B0600070205080204" pitchFamily="50" charset="-128"/>
              <a:ea typeface="ＭＳ Ｐゴシック" panose="020B0600070205080204" pitchFamily="50" charset="-128"/>
            </a:rPr>
            <a:t>千円となり、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ポイント減となった。</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140715</xdr:rowOff>
    </xdr:from>
    <xdr:to>
      <xdr:col>24</xdr:col>
      <xdr:colOff>25400</xdr:colOff>
      <xdr:row>79</xdr:row>
      <xdr:rowOff>37846</xdr:rowOff>
    </xdr:to>
    <xdr:cxnSp macro="">
      <xdr:nvCxnSpPr>
        <xdr:cNvPr id="360" name="直線コネクタ 359"/>
        <xdr:cNvCxnSpPr/>
      </xdr:nvCxnSpPr>
      <xdr:spPr>
        <a:xfrm flipV="1">
          <a:off x="3987800" y="1351381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37846</xdr:rowOff>
    </xdr:from>
    <xdr:to>
      <xdr:col>19</xdr:col>
      <xdr:colOff>187325</xdr:colOff>
      <xdr:row>79</xdr:row>
      <xdr:rowOff>37846</xdr:rowOff>
    </xdr:to>
    <xdr:cxnSp macro="">
      <xdr:nvCxnSpPr>
        <xdr:cNvPr id="363" name="直線コネクタ 362"/>
        <xdr:cNvCxnSpPr/>
      </xdr:nvCxnSpPr>
      <xdr:spPr>
        <a:xfrm>
          <a:off x="3098800" y="13582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4" name="フローチャート: 判断 36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65" name="テキスト ボックス 364"/>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24130</xdr:rowOff>
    </xdr:from>
    <xdr:to>
      <xdr:col>15</xdr:col>
      <xdr:colOff>98425</xdr:colOff>
      <xdr:row>79</xdr:row>
      <xdr:rowOff>37846</xdr:rowOff>
    </xdr:to>
    <xdr:cxnSp macro="">
      <xdr:nvCxnSpPr>
        <xdr:cNvPr id="366" name="直線コネクタ 365"/>
        <xdr:cNvCxnSpPr/>
      </xdr:nvCxnSpPr>
      <xdr:spPr>
        <a:xfrm>
          <a:off x="2209800" y="135686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7" name="フローチャート: 判断 36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8" name="テキスト ボックス 367"/>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14987</xdr:rowOff>
    </xdr:from>
    <xdr:to>
      <xdr:col>11</xdr:col>
      <xdr:colOff>9525</xdr:colOff>
      <xdr:row>79</xdr:row>
      <xdr:rowOff>24130</xdr:rowOff>
    </xdr:to>
    <xdr:cxnSp macro="">
      <xdr:nvCxnSpPr>
        <xdr:cNvPr id="369" name="直線コネクタ 368"/>
        <xdr:cNvCxnSpPr/>
      </xdr:nvCxnSpPr>
      <xdr:spPr>
        <a:xfrm>
          <a:off x="1320800" y="135595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0" name="フローチャート: 判断 369"/>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133114</xdr:rowOff>
    </xdr:from>
    <xdr:ext cx="762000" cy="259045"/>
    <xdr:sp macro="" textlink="">
      <xdr:nvSpPr>
        <xdr:cNvPr id="371" name="テキスト ボックス 370"/>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72" name="フローチャート: 判断 371"/>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133114</xdr:rowOff>
    </xdr:from>
    <xdr:ext cx="762000" cy="259045"/>
    <xdr:sp macro="" textlink="">
      <xdr:nvSpPr>
        <xdr:cNvPr id="373" name="テキスト ボックス 372"/>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89915</xdr:rowOff>
    </xdr:from>
    <xdr:to>
      <xdr:col>24</xdr:col>
      <xdr:colOff>76200</xdr:colOff>
      <xdr:row>79</xdr:row>
      <xdr:rowOff>20065</xdr:rowOff>
    </xdr:to>
    <xdr:sp macro="" textlink="">
      <xdr:nvSpPr>
        <xdr:cNvPr id="379" name="楕円 378"/>
        <xdr:cNvSpPr/>
      </xdr:nvSpPr>
      <xdr:spPr>
        <a:xfrm>
          <a:off x="4775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61992</xdr:rowOff>
    </xdr:from>
    <xdr:ext cx="762000" cy="259045"/>
    <xdr:sp macro="" textlink="">
      <xdr:nvSpPr>
        <xdr:cNvPr id="380" name="公債費該当値テキスト"/>
        <xdr:cNvSpPr txBox="1"/>
      </xdr:nvSpPr>
      <xdr:spPr>
        <a:xfrm>
          <a:off x="4914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158496</xdr:rowOff>
    </xdr:from>
    <xdr:to>
      <xdr:col>20</xdr:col>
      <xdr:colOff>38100</xdr:colOff>
      <xdr:row>79</xdr:row>
      <xdr:rowOff>88646</xdr:rowOff>
    </xdr:to>
    <xdr:sp macro="" textlink="">
      <xdr:nvSpPr>
        <xdr:cNvPr id="381" name="楕円 380"/>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73423</xdr:rowOff>
    </xdr:from>
    <xdr:ext cx="736600" cy="259045"/>
    <xdr:sp macro="" textlink="">
      <xdr:nvSpPr>
        <xdr:cNvPr id="382" name="テキスト ボックス 381"/>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158496</xdr:rowOff>
    </xdr:from>
    <xdr:to>
      <xdr:col>15</xdr:col>
      <xdr:colOff>149225</xdr:colOff>
      <xdr:row>79</xdr:row>
      <xdr:rowOff>88646</xdr:rowOff>
    </xdr:to>
    <xdr:sp macro="" textlink="">
      <xdr:nvSpPr>
        <xdr:cNvPr id="383" name="楕円 382"/>
        <xdr:cNvSpPr/>
      </xdr:nvSpPr>
      <xdr:spPr>
        <a:xfrm>
          <a:off x="3048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73423</xdr:rowOff>
    </xdr:from>
    <xdr:ext cx="762000" cy="259045"/>
    <xdr:sp macro="" textlink="">
      <xdr:nvSpPr>
        <xdr:cNvPr id="384" name="テキスト ボックス 383"/>
        <xdr:cNvSpPr txBox="1"/>
      </xdr:nvSpPr>
      <xdr:spPr>
        <a:xfrm>
          <a:off x="2717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144780</xdr:rowOff>
    </xdr:from>
    <xdr:to>
      <xdr:col>11</xdr:col>
      <xdr:colOff>60325</xdr:colOff>
      <xdr:row>79</xdr:row>
      <xdr:rowOff>74930</xdr:rowOff>
    </xdr:to>
    <xdr:sp macro="" textlink="">
      <xdr:nvSpPr>
        <xdr:cNvPr id="385" name="楕円 384"/>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59707</xdr:rowOff>
    </xdr:from>
    <xdr:ext cx="762000" cy="259045"/>
    <xdr:sp macro="" textlink="">
      <xdr:nvSpPr>
        <xdr:cNvPr id="386" name="テキスト ボックス 385"/>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135637</xdr:rowOff>
    </xdr:from>
    <xdr:to>
      <xdr:col>6</xdr:col>
      <xdr:colOff>171450</xdr:colOff>
      <xdr:row>79</xdr:row>
      <xdr:rowOff>65787</xdr:rowOff>
    </xdr:to>
    <xdr:sp macro="" textlink="">
      <xdr:nvSpPr>
        <xdr:cNvPr id="387" name="楕円 386"/>
        <xdr:cNvSpPr/>
      </xdr:nvSpPr>
      <xdr:spPr>
        <a:xfrm>
          <a:off x="1270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50564</xdr:rowOff>
    </xdr:from>
    <xdr:ext cx="762000" cy="259045"/>
    <xdr:sp macro="" textlink="">
      <xdr:nvSpPr>
        <xdr:cNvPr id="388" name="テキスト ボックス 387"/>
        <xdr:cNvSpPr txBox="1"/>
      </xdr:nvSpPr>
      <xdr:spPr>
        <a:xfrm>
          <a:off x="939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全国平均及び熊本県平均と比較すると低い傾向にある。人件費、扶助費及び補助費の減で前年度よりも</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ポイント下がったが、今後は財源のない補助費、扶助費の単独事業について、５％削減等の見直しに努める。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51888</xdr:rowOff>
    </xdr:from>
    <xdr:to>
      <xdr:col>82</xdr:col>
      <xdr:colOff>107950</xdr:colOff>
      <xdr:row>76</xdr:row>
      <xdr:rowOff>169455</xdr:rowOff>
    </xdr:to>
    <xdr:cxnSp macro="">
      <xdr:nvCxnSpPr>
        <xdr:cNvPr id="423" name="直線コネクタ 422"/>
        <xdr:cNvCxnSpPr/>
      </xdr:nvCxnSpPr>
      <xdr:spPr>
        <a:xfrm flipV="1">
          <a:off x="15671800" y="13082088"/>
          <a:ext cx="838200" cy="11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169455</xdr:rowOff>
    </xdr:from>
    <xdr:to>
      <xdr:col>78</xdr:col>
      <xdr:colOff>69850</xdr:colOff>
      <xdr:row>77</xdr:row>
      <xdr:rowOff>4536</xdr:rowOff>
    </xdr:to>
    <xdr:cxnSp macro="">
      <xdr:nvCxnSpPr>
        <xdr:cNvPr id="426" name="直線コネクタ 425"/>
        <xdr:cNvCxnSpPr/>
      </xdr:nvCxnSpPr>
      <xdr:spPr>
        <a:xfrm flipV="1">
          <a:off x="14782800" y="131996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149679</xdr:rowOff>
    </xdr:from>
    <xdr:to>
      <xdr:col>78</xdr:col>
      <xdr:colOff>120650</xdr:colOff>
      <xdr:row>76</xdr:row>
      <xdr:rowOff>79829</xdr:rowOff>
    </xdr:to>
    <xdr:sp macro="" textlink="">
      <xdr:nvSpPr>
        <xdr:cNvPr id="427" name="フローチャート: 判断 426"/>
        <xdr:cNvSpPr/>
      </xdr:nvSpPr>
      <xdr:spPr>
        <a:xfrm>
          <a:off x="15621000" y="1300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90005</xdr:rowOff>
    </xdr:from>
    <xdr:ext cx="736600" cy="259045"/>
    <xdr:sp macro="" textlink="">
      <xdr:nvSpPr>
        <xdr:cNvPr id="428" name="テキスト ボックス 427"/>
        <xdr:cNvSpPr txBox="1"/>
      </xdr:nvSpPr>
      <xdr:spPr>
        <a:xfrm>
          <a:off x="15290800" y="1277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64951</xdr:rowOff>
    </xdr:from>
    <xdr:to>
      <xdr:col>73</xdr:col>
      <xdr:colOff>180975</xdr:colOff>
      <xdr:row>77</xdr:row>
      <xdr:rowOff>4536</xdr:rowOff>
    </xdr:to>
    <xdr:cxnSp macro="">
      <xdr:nvCxnSpPr>
        <xdr:cNvPr id="429" name="直線コネクタ 428"/>
        <xdr:cNvCxnSpPr/>
      </xdr:nvCxnSpPr>
      <xdr:spPr>
        <a:xfrm>
          <a:off x="13893800" y="1309515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92529</xdr:rowOff>
    </xdr:from>
    <xdr:to>
      <xdr:col>74</xdr:col>
      <xdr:colOff>31750</xdr:colOff>
      <xdr:row>77</xdr:row>
      <xdr:rowOff>22679</xdr:rowOff>
    </xdr:to>
    <xdr:sp macro="" textlink="">
      <xdr:nvSpPr>
        <xdr:cNvPr id="430" name="フローチャート: 判断 429"/>
        <xdr:cNvSpPr/>
      </xdr:nvSpPr>
      <xdr:spPr>
        <a:xfrm>
          <a:off x="14732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32855</xdr:rowOff>
    </xdr:from>
    <xdr:ext cx="762000" cy="259045"/>
    <xdr:sp macro="" textlink="">
      <xdr:nvSpPr>
        <xdr:cNvPr id="431" name="テキスト ボックス 430"/>
        <xdr:cNvSpPr txBox="1"/>
      </xdr:nvSpPr>
      <xdr:spPr>
        <a:xfrm>
          <a:off x="14401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64951</xdr:rowOff>
    </xdr:to>
    <xdr:cxnSp macro="">
      <xdr:nvCxnSpPr>
        <xdr:cNvPr id="432" name="直線コネクタ 431"/>
        <xdr:cNvCxnSpPr/>
      </xdr:nvCxnSpPr>
      <xdr:spPr>
        <a:xfrm>
          <a:off x="13004800" y="1299718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69669</xdr:rowOff>
    </xdr:from>
    <xdr:to>
      <xdr:col>69</xdr:col>
      <xdr:colOff>142875</xdr:colOff>
      <xdr:row>76</xdr:row>
      <xdr:rowOff>171269</xdr:rowOff>
    </xdr:to>
    <xdr:sp macro="" textlink="">
      <xdr:nvSpPr>
        <xdr:cNvPr id="433" name="フローチャート: 判断 432"/>
        <xdr:cNvSpPr/>
      </xdr:nvSpPr>
      <xdr:spPr>
        <a:xfrm>
          <a:off x="13843000" y="1309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156046</xdr:rowOff>
    </xdr:from>
    <xdr:ext cx="762000" cy="259045"/>
    <xdr:sp macro="" textlink="">
      <xdr:nvSpPr>
        <xdr:cNvPr id="434" name="テキスト ボックス 433"/>
        <xdr:cNvSpPr txBox="1"/>
      </xdr:nvSpPr>
      <xdr:spPr>
        <a:xfrm>
          <a:off x="13512800" y="1318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5" name="フローチャート: 判断 434"/>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6" name="テキスト ボックス 435"/>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1088</xdr:rowOff>
    </xdr:from>
    <xdr:to>
      <xdr:col>82</xdr:col>
      <xdr:colOff>158750</xdr:colOff>
      <xdr:row>76</xdr:row>
      <xdr:rowOff>102688</xdr:rowOff>
    </xdr:to>
    <xdr:sp macro="" textlink="">
      <xdr:nvSpPr>
        <xdr:cNvPr id="442" name="楕円 441"/>
        <xdr:cNvSpPr/>
      </xdr:nvSpPr>
      <xdr:spPr>
        <a:xfrm>
          <a:off x="164592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144615</xdr:rowOff>
    </xdr:from>
    <xdr:ext cx="762000" cy="259045"/>
    <xdr:sp macro="" textlink="">
      <xdr:nvSpPr>
        <xdr:cNvPr id="443" name="公債費以外該当値テキスト"/>
        <xdr:cNvSpPr txBox="1"/>
      </xdr:nvSpPr>
      <xdr:spPr>
        <a:xfrm>
          <a:off x="165989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118655</xdr:rowOff>
    </xdr:from>
    <xdr:to>
      <xdr:col>78</xdr:col>
      <xdr:colOff>120650</xdr:colOff>
      <xdr:row>77</xdr:row>
      <xdr:rowOff>48805</xdr:rowOff>
    </xdr:to>
    <xdr:sp macro="" textlink="">
      <xdr:nvSpPr>
        <xdr:cNvPr id="444" name="楕円 443"/>
        <xdr:cNvSpPr/>
      </xdr:nvSpPr>
      <xdr:spPr>
        <a:xfrm>
          <a:off x="15621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33582</xdr:rowOff>
    </xdr:from>
    <xdr:ext cx="736600" cy="259045"/>
    <xdr:sp macro="" textlink="">
      <xdr:nvSpPr>
        <xdr:cNvPr id="445" name="テキスト ボックス 444"/>
        <xdr:cNvSpPr txBox="1"/>
      </xdr:nvSpPr>
      <xdr:spPr>
        <a:xfrm>
          <a:off x="15290800" y="1323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125186</xdr:rowOff>
    </xdr:from>
    <xdr:to>
      <xdr:col>74</xdr:col>
      <xdr:colOff>31750</xdr:colOff>
      <xdr:row>77</xdr:row>
      <xdr:rowOff>55336</xdr:rowOff>
    </xdr:to>
    <xdr:sp macro="" textlink="">
      <xdr:nvSpPr>
        <xdr:cNvPr id="446" name="楕円 445"/>
        <xdr:cNvSpPr/>
      </xdr:nvSpPr>
      <xdr:spPr>
        <a:xfrm>
          <a:off x="14732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40113</xdr:rowOff>
    </xdr:from>
    <xdr:ext cx="762000" cy="259045"/>
    <xdr:sp macro="" textlink="">
      <xdr:nvSpPr>
        <xdr:cNvPr id="447" name="テキスト ボックス 446"/>
        <xdr:cNvSpPr txBox="1"/>
      </xdr:nvSpPr>
      <xdr:spPr>
        <a:xfrm>
          <a:off x="144018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14151</xdr:rowOff>
    </xdr:from>
    <xdr:to>
      <xdr:col>69</xdr:col>
      <xdr:colOff>142875</xdr:colOff>
      <xdr:row>76</xdr:row>
      <xdr:rowOff>115751</xdr:rowOff>
    </xdr:to>
    <xdr:sp macro="" textlink="">
      <xdr:nvSpPr>
        <xdr:cNvPr id="448" name="楕円 447"/>
        <xdr:cNvSpPr/>
      </xdr:nvSpPr>
      <xdr:spPr>
        <a:xfrm>
          <a:off x="13843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125928</xdr:rowOff>
    </xdr:from>
    <xdr:ext cx="762000" cy="259045"/>
    <xdr:sp macro="" textlink="">
      <xdr:nvSpPr>
        <xdr:cNvPr id="449" name="テキスト ボックス 448"/>
        <xdr:cNvSpPr txBox="1"/>
      </xdr:nvSpPr>
      <xdr:spPr>
        <a:xfrm>
          <a:off x="13512800" y="1281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0" name="楕円 449"/>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1" name="テキスト ボックス 450"/>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37136</xdr:rowOff>
    </xdr:from>
    <xdr:to>
      <xdr:col>29</xdr:col>
      <xdr:colOff>127000</xdr:colOff>
      <xdr:row>18</xdr:row>
      <xdr:rowOff>48356</xdr:rowOff>
    </xdr:to>
    <xdr:cxnSp macro="">
      <xdr:nvCxnSpPr>
        <xdr:cNvPr id="48" name="直線コネクタ 47"/>
        <xdr:cNvCxnSpPr/>
      </xdr:nvCxnSpPr>
      <xdr:spPr bwMode="auto">
        <a:xfrm flipV="1">
          <a:off x="5003800" y="3170861"/>
          <a:ext cx="647700" cy="11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26831</xdr:rowOff>
    </xdr:from>
    <xdr:to>
      <xdr:col>26</xdr:col>
      <xdr:colOff>50800</xdr:colOff>
      <xdr:row>18</xdr:row>
      <xdr:rowOff>48356</xdr:rowOff>
    </xdr:to>
    <xdr:cxnSp macro="">
      <xdr:nvCxnSpPr>
        <xdr:cNvPr id="51" name="直線コネクタ 50"/>
        <xdr:cNvCxnSpPr/>
      </xdr:nvCxnSpPr>
      <xdr:spPr bwMode="auto">
        <a:xfrm>
          <a:off x="4305300" y="3160556"/>
          <a:ext cx="698500" cy="21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38493</xdr:rowOff>
    </xdr:from>
    <xdr:to>
      <xdr:col>26</xdr:col>
      <xdr:colOff>101600</xdr:colOff>
      <xdr:row>15</xdr:row>
      <xdr:rowOff>140093</xdr:rowOff>
    </xdr:to>
    <xdr:sp macro="" textlink="">
      <xdr:nvSpPr>
        <xdr:cNvPr id="52" name="フローチャート: 判断 51"/>
        <xdr:cNvSpPr/>
      </xdr:nvSpPr>
      <xdr:spPr bwMode="auto">
        <a:xfrm>
          <a:off x="4953000" y="2657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150270</xdr:rowOff>
    </xdr:from>
    <xdr:ext cx="736600" cy="259045"/>
    <xdr:sp macro="" textlink="">
      <xdr:nvSpPr>
        <xdr:cNvPr id="53" name="テキスト ボックス 52"/>
        <xdr:cNvSpPr txBox="1"/>
      </xdr:nvSpPr>
      <xdr:spPr>
        <a:xfrm>
          <a:off x="4622800" y="2426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26831</xdr:rowOff>
    </xdr:from>
    <xdr:to>
      <xdr:col>22</xdr:col>
      <xdr:colOff>114300</xdr:colOff>
      <xdr:row>18</xdr:row>
      <xdr:rowOff>75979</xdr:rowOff>
    </xdr:to>
    <xdr:cxnSp macro="">
      <xdr:nvCxnSpPr>
        <xdr:cNvPr id="54" name="直線コネクタ 53"/>
        <xdr:cNvCxnSpPr/>
      </xdr:nvCxnSpPr>
      <xdr:spPr bwMode="auto">
        <a:xfrm flipV="1">
          <a:off x="3606800" y="3160556"/>
          <a:ext cx="698500" cy="49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9827</xdr:rowOff>
    </xdr:from>
    <xdr:to>
      <xdr:col>22</xdr:col>
      <xdr:colOff>165100</xdr:colOff>
      <xdr:row>18</xdr:row>
      <xdr:rowOff>111427</xdr:rowOff>
    </xdr:to>
    <xdr:sp macro="" textlink="">
      <xdr:nvSpPr>
        <xdr:cNvPr id="55" name="フローチャート: 判断 54"/>
        <xdr:cNvSpPr/>
      </xdr:nvSpPr>
      <xdr:spPr bwMode="auto">
        <a:xfrm>
          <a:off x="4254500" y="3143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96204</xdr:rowOff>
    </xdr:from>
    <xdr:ext cx="762000" cy="259045"/>
    <xdr:sp macro="" textlink="">
      <xdr:nvSpPr>
        <xdr:cNvPr id="56" name="テキスト ボックス 55"/>
        <xdr:cNvSpPr txBox="1"/>
      </xdr:nvSpPr>
      <xdr:spPr>
        <a:xfrm>
          <a:off x="3924300" y="322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75979</xdr:rowOff>
    </xdr:from>
    <xdr:to>
      <xdr:col>18</xdr:col>
      <xdr:colOff>177800</xdr:colOff>
      <xdr:row>18</xdr:row>
      <xdr:rowOff>90857</xdr:rowOff>
    </xdr:to>
    <xdr:cxnSp macro="">
      <xdr:nvCxnSpPr>
        <xdr:cNvPr id="57" name="直線コネクタ 56"/>
        <xdr:cNvCxnSpPr/>
      </xdr:nvCxnSpPr>
      <xdr:spPr bwMode="auto">
        <a:xfrm flipV="1">
          <a:off x="2908300" y="3209704"/>
          <a:ext cx="698500" cy="14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57339</xdr:rowOff>
    </xdr:from>
    <xdr:to>
      <xdr:col>19</xdr:col>
      <xdr:colOff>38100</xdr:colOff>
      <xdr:row>18</xdr:row>
      <xdr:rowOff>158939</xdr:rowOff>
    </xdr:to>
    <xdr:sp macro="" textlink="">
      <xdr:nvSpPr>
        <xdr:cNvPr id="58" name="フローチャート: 判断 57"/>
        <xdr:cNvSpPr/>
      </xdr:nvSpPr>
      <xdr:spPr bwMode="auto">
        <a:xfrm>
          <a:off x="3556000" y="3191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143716</xdr:rowOff>
    </xdr:from>
    <xdr:ext cx="762000" cy="259045"/>
    <xdr:sp macro="" textlink="">
      <xdr:nvSpPr>
        <xdr:cNvPr id="59" name="テキスト ボックス 58"/>
        <xdr:cNvSpPr txBox="1"/>
      </xdr:nvSpPr>
      <xdr:spPr>
        <a:xfrm>
          <a:off x="3225800" y="327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78590</xdr:rowOff>
    </xdr:from>
    <xdr:to>
      <xdr:col>15</xdr:col>
      <xdr:colOff>101600</xdr:colOff>
      <xdr:row>19</xdr:row>
      <xdr:rowOff>8740</xdr:rowOff>
    </xdr:to>
    <xdr:sp macro="" textlink="">
      <xdr:nvSpPr>
        <xdr:cNvPr id="60" name="フローチャート: 判断 59"/>
        <xdr:cNvSpPr/>
      </xdr:nvSpPr>
      <xdr:spPr bwMode="auto">
        <a:xfrm>
          <a:off x="2857500" y="32123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164967</xdr:rowOff>
    </xdr:from>
    <xdr:ext cx="762000" cy="259045"/>
    <xdr:sp macro="" textlink="">
      <xdr:nvSpPr>
        <xdr:cNvPr id="61" name="テキスト ボックス 60"/>
        <xdr:cNvSpPr txBox="1"/>
      </xdr:nvSpPr>
      <xdr:spPr>
        <a:xfrm>
          <a:off x="2527300" y="329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157786</xdr:rowOff>
    </xdr:from>
    <xdr:to>
      <xdr:col>29</xdr:col>
      <xdr:colOff>177800</xdr:colOff>
      <xdr:row>18</xdr:row>
      <xdr:rowOff>87936</xdr:rowOff>
    </xdr:to>
    <xdr:sp macro="" textlink="">
      <xdr:nvSpPr>
        <xdr:cNvPr id="67" name="楕円 66"/>
        <xdr:cNvSpPr/>
      </xdr:nvSpPr>
      <xdr:spPr bwMode="auto">
        <a:xfrm>
          <a:off x="5600700" y="3120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129863</xdr:rowOff>
    </xdr:from>
    <xdr:ext cx="762000" cy="259045"/>
    <xdr:sp macro="" textlink="">
      <xdr:nvSpPr>
        <xdr:cNvPr id="68" name="人口1人当たり決算額の推移該当値テキスト130"/>
        <xdr:cNvSpPr txBox="1"/>
      </xdr:nvSpPr>
      <xdr:spPr>
        <a:xfrm>
          <a:off x="5740400" y="309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169006</xdr:rowOff>
    </xdr:from>
    <xdr:to>
      <xdr:col>26</xdr:col>
      <xdr:colOff>101600</xdr:colOff>
      <xdr:row>18</xdr:row>
      <xdr:rowOff>99156</xdr:rowOff>
    </xdr:to>
    <xdr:sp macro="" textlink="">
      <xdr:nvSpPr>
        <xdr:cNvPr id="69" name="楕円 68"/>
        <xdr:cNvSpPr/>
      </xdr:nvSpPr>
      <xdr:spPr bwMode="auto">
        <a:xfrm>
          <a:off x="4953000" y="3131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83933</xdr:rowOff>
    </xdr:from>
    <xdr:ext cx="736600" cy="259045"/>
    <xdr:sp macro="" textlink="">
      <xdr:nvSpPr>
        <xdr:cNvPr id="70" name="テキスト ボックス 69"/>
        <xdr:cNvSpPr txBox="1"/>
      </xdr:nvSpPr>
      <xdr:spPr>
        <a:xfrm>
          <a:off x="4622800" y="3217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147481</xdr:rowOff>
    </xdr:from>
    <xdr:to>
      <xdr:col>22</xdr:col>
      <xdr:colOff>165100</xdr:colOff>
      <xdr:row>18</xdr:row>
      <xdr:rowOff>77631</xdr:rowOff>
    </xdr:to>
    <xdr:sp macro="" textlink="">
      <xdr:nvSpPr>
        <xdr:cNvPr id="71" name="楕円 70"/>
        <xdr:cNvSpPr/>
      </xdr:nvSpPr>
      <xdr:spPr bwMode="auto">
        <a:xfrm>
          <a:off x="4254500" y="3109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87808</xdr:rowOff>
    </xdr:from>
    <xdr:ext cx="762000" cy="259045"/>
    <xdr:sp macro="" textlink="">
      <xdr:nvSpPr>
        <xdr:cNvPr id="72" name="テキスト ボックス 71"/>
        <xdr:cNvSpPr txBox="1"/>
      </xdr:nvSpPr>
      <xdr:spPr>
        <a:xfrm>
          <a:off x="3924300" y="28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25179</xdr:rowOff>
    </xdr:from>
    <xdr:to>
      <xdr:col>19</xdr:col>
      <xdr:colOff>38100</xdr:colOff>
      <xdr:row>18</xdr:row>
      <xdr:rowOff>126779</xdr:rowOff>
    </xdr:to>
    <xdr:sp macro="" textlink="">
      <xdr:nvSpPr>
        <xdr:cNvPr id="73" name="楕円 72"/>
        <xdr:cNvSpPr/>
      </xdr:nvSpPr>
      <xdr:spPr bwMode="auto">
        <a:xfrm>
          <a:off x="3556000" y="3158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136956</xdr:rowOff>
    </xdr:from>
    <xdr:ext cx="762000" cy="259045"/>
    <xdr:sp macro="" textlink="">
      <xdr:nvSpPr>
        <xdr:cNvPr id="74" name="テキスト ボックス 73"/>
        <xdr:cNvSpPr txBox="1"/>
      </xdr:nvSpPr>
      <xdr:spPr>
        <a:xfrm>
          <a:off x="3225800" y="292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40057</xdr:rowOff>
    </xdr:from>
    <xdr:to>
      <xdr:col>15</xdr:col>
      <xdr:colOff>101600</xdr:colOff>
      <xdr:row>18</xdr:row>
      <xdr:rowOff>141657</xdr:rowOff>
    </xdr:to>
    <xdr:sp macro="" textlink="">
      <xdr:nvSpPr>
        <xdr:cNvPr id="75" name="楕円 74"/>
        <xdr:cNvSpPr/>
      </xdr:nvSpPr>
      <xdr:spPr bwMode="auto">
        <a:xfrm>
          <a:off x="2857500" y="3173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151834</xdr:rowOff>
    </xdr:from>
    <xdr:ext cx="762000" cy="259045"/>
    <xdr:sp macro="" textlink="">
      <xdr:nvSpPr>
        <xdr:cNvPr id="76" name="テキスト ボックス 75"/>
        <xdr:cNvSpPr txBox="1"/>
      </xdr:nvSpPr>
      <xdr:spPr>
        <a:xfrm>
          <a:off x="2527300" y="294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41065</xdr:rowOff>
    </xdr:from>
    <xdr:to>
      <xdr:col>29</xdr:col>
      <xdr:colOff>127000</xdr:colOff>
      <xdr:row>35</xdr:row>
      <xdr:rowOff>62636</xdr:rowOff>
    </xdr:to>
    <xdr:cxnSp macro="">
      <xdr:nvCxnSpPr>
        <xdr:cNvPr id="107" name="直線コネクタ 106"/>
        <xdr:cNvCxnSpPr/>
      </xdr:nvCxnSpPr>
      <xdr:spPr bwMode="auto">
        <a:xfrm flipV="1">
          <a:off x="5003800" y="6651415"/>
          <a:ext cx="647700" cy="21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32869</xdr:rowOff>
    </xdr:from>
    <xdr:ext cx="762000" cy="259045"/>
    <xdr:sp macro="" textlink="">
      <xdr:nvSpPr>
        <xdr:cNvPr id="108" name="人口1人当たり決算額の推移平均値テキスト445"/>
        <xdr:cNvSpPr txBox="1"/>
      </xdr:nvSpPr>
      <xdr:spPr>
        <a:xfrm>
          <a:off x="5740400" y="6643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62636</xdr:rowOff>
    </xdr:from>
    <xdr:to>
      <xdr:col>26</xdr:col>
      <xdr:colOff>50800</xdr:colOff>
      <xdr:row>35</xdr:row>
      <xdr:rowOff>67811</xdr:rowOff>
    </xdr:to>
    <xdr:cxnSp macro="">
      <xdr:nvCxnSpPr>
        <xdr:cNvPr id="110" name="直線コネクタ 109"/>
        <xdr:cNvCxnSpPr/>
      </xdr:nvCxnSpPr>
      <xdr:spPr bwMode="auto">
        <a:xfrm flipV="1">
          <a:off x="4305300" y="6672986"/>
          <a:ext cx="698500" cy="5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340699</xdr:rowOff>
    </xdr:from>
    <xdr:to>
      <xdr:col>26</xdr:col>
      <xdr:colOff>101600</xdr:colOff>
      <xdr:row>35</xdr:row>
      <xdr:rowOff>99399</xdr:rowOff>
    </xdr:to>
    <xdr:sp macro="" textlink="">
      <xdr:nvSpPr>
        <xdr:cNvPr id="111" name="フローチャート: 判断 110"/>
        <xdr:cNvSpPr/>
      </xdr:nvSpPr>
      <xdr:spPr bwMode="auto">
        <a:xfrm>
          <a:off x="4953000" y="66081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109576</xdr:rowOff>
    </xdr:from>
    <xdr:ext cx="736600" cy="259045"/>
    <xdr:sp macro="" textlink="">
      <xdr:nvSpPr>
        <xdr:cNvPr id="112" name="テキスト ボックス 111"/>
        <xdr:cNvSpPr txBox="1"/>
      </xdr:nvSpPr>
      <xdr:spPr>
        <a:xfrm>
          <a:off x="4622800" y="6377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67811</xdr:rowOff>
    </xdr:from>
    <xdr:to>
      <xdr:col>22</xdr:col>
      <xdr:colOff>114300</xdr:colOff>
      <xdr:row>35</xdr:row>
      <xdr:rowOff>94932</xdr:rowOff>
    </xdr:to>
    <xdr:cxnSp macro="">
      <xdr:nvCxnSpPr>
        <xdr:cNvPr id="113" name="直線コネクタ 112"/>
        <xdr:cNvCxnSpPr/>
      </xdr:nvCxnSpPr>
      <xdr:spPr bwMode="auto">
        <a:xfrm flipV="1">
          <a:off x="3606800" y="6678161"/>
          <a:ext cx="698500" cy="27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50990</xdr:rowOff>
    </xdr:from>
    <xdr:to>
      <xdr:col>22</xdr:col>
      <xdr:colOff>165100</xdr:colOff>
      <xdr:row>35</xdr:row>
      <xdr:rowOff>152590</xdr:rowOff>
    </xdr:to>
    <xdr:sp macro="" textlink="">
      <xdr:nvSpPr>
        <xdr:cNvPr id="114" name="フローチャート: 判断 113"/>
        <xdr:cNvSpPr/>
      </xdr:nvSpPr>
      <xdr:spPr bwMode="auto">
        <a:xfrm>
          <a:off x="4254500" y="6661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137367</xdr:rowOff>
    </xdr:from>
    <xdr:ext cx="762000" cy="259045"/>
    <xdr:sp macro="" textlink="">
      <xdr:nvSpPr>
        <xdr:cNvPr id="115" name="テキスト ボックス 114"/>
        <xdr:cNvSpPr txBox="1"/>
      </xdr:nvSpPr>
      <xdr:spPr>
        <a:xfrm>
          <a:off x="3924300" y="674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94932</xdr:rowOff>
    </xdr:from>
    <xdr:to>
      <xdr:col>18</xdr:col>
      <xdr:colOff>177800</xdr:colOff>
      <xdr:row>35</xdr:row>
      <xdr:rowOff>109352</xdr:rowOff>
    </xdr:to>
    <xdr:cxnSp macro="">
      <xdr:nvCxnSpPr>
        <xdr:cNvPr id="116" name="直線コネクタ 115"/>
        <xdr:cNvCxnSpPr/>
      </xdr:nvCxnSpPr>
      <xdr:spPr bwMode="auto">
        <a:xfrm flipV="1">
          <a:off x="2908300" y="6705282"/>
          <a:ext cx="698500" cy="14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65108</xdr:rowOff>
    </xdr:from>
    <xdr:to>
      <xdr:col>19</xdr:col>
      <xdr:colOff>38100</xdr:colOff>
      <xdr:row>35</xdr:row>
      <xdr:rowOff>166708</xdr:rowOff>
    </xdr:to>
    <xdr:sp macro="" textlink="">
      <xdr:nvSpPr>
        <xdr:cNvPr id="117" name="フローチャート: 判断 116"/>
        <xdr:cNvSpPr/>
      </xdr:nvSpPr>
      <xdr:spPr bwMode="auto">
        <a:xfrm>
          <a:off x="3556000" y="6675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151485</xdr:rowOff>
    </xdr:from>
    <xdr:ext cx="762000" cy="259045"/>
    <xdr:sp macro="" textlink="">
      <xdr:nvSpPr>
        <xdr:cNvPr id="118" name="テキスト ボックス 117"/>
        <xdr:cNvSpPr txBox="1"/>
      </xdr:nvSpPr>
      <xdr:spPr>
        <a:xfrm>
          <a:off x="3225800" y="676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66288</xdr:rowOff>
    </xdr:from>
    <xdr:to>
      <xdr:col>15</xdr:col>
      <xdr:colOff>101600</xdr:colOff>
      <xdr:row>35</xdr:row>
      <xdr:rowOff>167888</xdr:rowOff>
    </xdr:to>
    <xdr:sp macro="" textlink="">
      <xdr:nvSpPr>
        <xdr:cNvPr id="119" name="フローチャート: 判断 118"/>
        <xdr:cNvSpPr/>
      </xdr:nvSpPr>
      <xdr:spPr bwMode="auto">
        <a:xfrm>
          <a:off x="2857500" y="6676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152665</xdr:rowOff>
    </xdr:from>
    <xdr:ext cx="762000" cy="259045"/>
    <xdr:sp macro="" textlink="">
      <xdr:nvSpPr>
        <xdr:cNvPr id="120" name="テキスト ボックス 119"/>
        <xdr:cNvSpPr txBox="1"/>
      </xdr:nvSpPr>
      <xdr:spPr>
        <a:xfrm>
          <a:off x="2527300" y="676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333165</xdr:rowOff>
    </xdr:from>
    <xdr:to>
      <xdr:col>29</xdr:col>
      <xdr:colOff>177800</xdr:colOff>
      <xdr:row>35</xdr:row>
      <xdr:rowOff>91865</xdr:rowOff>
    </xdr:to>
    <xdr:sp macro="" textlink="">
      <xdr:nvSpPr>
        <xdr:cNvPr id="126" name="楕円 125"/>
        <xdr:cNvSpPr/>
      </xdr:nvSpPr>
      <xdr:spPr bwMode="auto">
        <a:xfrm>
          <a:off x="5600700" y="6600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178242</xdr:rowOff>
    </xdr:from>
    <xdr:ext cx="762000" cy="259045"/>
    <xdr:sp macro="" textlink="">
      <xdr:nvSpPr>
        <xdr:cNvPr id="127" name="人口1人当たり決算額の推移該当値テキスト445"/>
        <xdr:cNvSpPr txBox="1"/>
      </xdr:nvSpPr>
      <xdr:spPr>
        <a:xfrm>
          <a:off x="5740400" y="644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11836</xdr:rowOff>
    </xdr:from>
    <xdr:to>
      <xdr:col>26</xdr:col>
      <xdr:colOff>101600</xdr:colOff>
      <xdr:row>35</xdr:row>
      <xdr:rowOff>113436</xdr:rowOff>
    </xdr:to>
    <xdr:sp macro="" textlink="">
      <xdr:nvSpPr>
        <xdr:cNvPr id="128" name="楕円 127"/>
        <xdr:cNvSpPr/>
      </xdr:nvSpPr>
      <xdr:spPr bwMode="auto">
        <a:xfrm>
          <a:off x="4953000" y="6622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98213</xdr:rowOff>
    </xdr:from>
    <xdr:ext cx="736600" cy="259045"/>
    <xdr:sp macro="" textlink="">
      <xdr:nvSpPr>
        <xdr:cNvPr id="129" name="テキスト ボックス 128"/>
        <xdr:cNvSpPr txBox="1"/>
      </xdr:nvSpPr>
      <xdr:spPr>
        <a:xfrm>
          <a:off x="4622800" y="670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17011</xdr:rowOff>
    </xdr:from>
    <xdr:to>
      <xdr:col>22</xdr:col>
      <xdr:colOff>165100</xdr:colOff>
      <xdr:row>35</xdr:row>
      <xdr:rowOff>118611</xdr:rowOff>
    </xdr:to>
    <xdr:sp macro="" textlink="">
      <xdr:nvSpPr>
        <xdr:cNvPr id="130" name="楕円 129"/>
        <xdr:cNvSpPr/>
      </xdr:nvSpPr>
      <xdr:spPr bwMode="auto">
        <a:xfrm>
          <a:off x="4254500" y="6627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128788</xdr:rowOff>
    </xdr:from>
    <xdr:ext cx="762000" cy="259045"/>
    <xdr:sp macro="" textlink="">
      <xdr:nvSpPr>
        <xdr:cNvPr id="131" name="テキスト ボックス 130"/>
        <xdr:cNvSpPr txBox="1"/>
      </xdr:nvSpPr>
      <xdr:spPr>
        <a:xfrm>
          <a:off x="3924300" y="639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44132</xdr:rowOff>
    </xdr:from>
    <xdr:to>
      <xdr:col>19</xdr:col>
      <xdr:colOff>38100</xdr:colOff>
      <xdr:row>35</xdr:row>
      <xdr:rowOff>145732</xdr:rowOff>
    </xdr:to>
    <xdr:sp macro="" textlink="">
      <xdr:nvSpPr>
        <xdr:cNvPr id="132" name="楕円 131"/>
        <xdr:cNvSpPr/>
      </xdr:nvSpPr>
      <xdr:spPr bwMode="auto">
        <a:xfrm>
          <a:off x="3556000" y="6654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155909</xdr:rowOff>
    </xdr:from>
    <xdr:ext cx="762000" cy="259045"/>
    <xdr:sp macro="" textlink="">
      <xdr:nvSpPr>
        <xdr:cNvPr id="133" name="テキスト ボックス 132"/>
        <xdr:cNvSpPr txBox="1"/>
      </xdr:nvSpPr>
      <xdr:spPr>
        <a:xfrm>
          <a:off x="3225800" y="642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58552</xdr:rowOff>
    </xdr:from>
    <xdr:to>
      <xdr:col>15</xdr:col>
      <xdr:colOff>101600</xdr:colOff>
      <xdr:row>35</xdr:row>
      <xdr:rowOff>160152</xdr:rowOff>
    </xdr:to>
    <xdr:sp macro="" textlink="">
      <xdr:nvSpPr>
        <xdr:cNvPr id="134" name="楕円 133"/>
        <xdr:cNvSpPr/>
      </xdr:nvSpPr>
      <xdr:spPr bwMode="auto">
        <a:xfrm>
          <a:off x="2857500" y="6668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170329</xdr:rowOff>
    </xdr:from>
    <xdr:ext cx="762000" cy="259045"/>
    <xdr:sp macro="" textlink="">
      <xdr:nvSpPr>
        <xdr:cNvPr id="135" name="テキスト ボックス 134"/>
        <xdr:cNvSpPr txBox="1"/>
      </xdr:nvSpPr>
      <xdr:spPr>
        <a:xfrm>
          <a:off x="2527300" y="643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9,541
9,487
98.78
10,046,031
8,705,425
1,255,460
4,554,720
7,880,051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3555</xdr:rowOff>
    </xdr:from>
    <xdr:to>
      <xdr:col>24</xdr:col>
      <xdr:colOff>63500</xdr:colOff>
      <xdr:row>38</xdr:row>
      <xdr:rowOff>66136</xdr:rowOff>
    </xdr:to>
    <xdr:cxnSp macro="">
      <xdr:nvCxnSpPr>
        <xdr:cNvPr id="59" name="直線コネクタ 58"/>
        <xdr:cNvCxnSpPr/>
      </xdr:nvCxnSpPr>
      <xdr:spPr>
        <a:xfrm flipV="1">
          <a:off x="3797300" y="6518655"/>
          <a:ext cx="838200" cy="6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128255</xdr:rowOff>
    </xdr:from>
    <xdr:ext cx="599010" cy="259045"/>
    <xdr:sp macro="" textlink="">
      <xdr:nvSpPr>
        <xdr:cNvPr id="60" name="人件費平均値テキスト"/>
        <xdr:cNvSpPr txBox="1"/>
      </xdr:nvSpPr>
      <xdr:spPr>
        <a:xfrm>
          <a:off x="4686300" y="6129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62241</xdr:rowOff>
    </xdr:from>
    <xdr:to>
      <xdr:col>19</xdr:col>
      <xdr:colOff>177800</xdr:colOff>
      <xdr:row>38</xdr:row>
      <xdr:rowOff>66136</xdr:rowOff>
    </xdr:to>
    <xdr:cxnSp macro="">
      <xdr:nvCxnSpPr>
        <xdr:cNvPr id="62" name="直線コネクタ 61"/>
        <xdr:cNvCxnSpPr/>
      </xdr:nvCxnSpPr>
      <xdr:spPr>
        <a:xfrm>
          <a:off x="2908300" y="6577341"/>
          <a:ext cx="889000" cy="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90592</xdr:rowOff>
    </xdr:from>
    <xdr:to>
      <xdr:col>20</xdr:col>
      <xdr:colOff>38100</xdr:colOff>
      <xdr:row>36</xdr:row>
      <xdr:rowOff>20742</xdr:rowOff>
    </xdr:to>
    <xdr:sp macro="" textlink="">
      <xdr:nvSpPr>
        <xdr:cNvPr id="63" name="フローチャート: 判断 62"/>
        <xdr:cNvSpPr/>
      </xdr:nvSpPr>
      <xdr:spPr>
        <a:xfrm>
          <a:off x="3746500" y="609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37269</xdr:rowOff>
    </xdr:from>
    <xdr:ext cx="599010" cy="259045"/>
    <xdr:sp macro="" textlink="">
      <xdr:nvSpPr>
        <xdr:cNvPr id="64" name="テキスト ボックス 63"/>
        <xdr:cNvSpPr txBox="1"/>
      </xdr:nvSpPr>
      <xdr:spPr>
        <a:xfrm>
          <a:off x="3497795" y="586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56152</xdr:rowOff>
    </xdr:from>
    <xdr:to>
      <xdr:col>15</xdr:col>
      <xdr:colOff>50800</xdr:colOff>
      <xdr:row>38</xdr:row>
      <xdr:rowOff>62241</xdr:rowOff>
    </xdr:to>
    <xdr:cxnSp macro="">
      <xdr:nvCxnSpPr>
        <xdr:cNvPr id="65" name="直線コネクタ 64"/>
        <xdr:cNvCxnSpPr/>
      </xdr:nvCxnSpPr>
      <xdr:spPr>
        <a:xfrm>
          <a:off x="2019300" y="6571252"/>
          <a:ext cx="889000" cy="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96197</xdr:rowOff>
    </xdr:from>
    <xdr:to>
      <xdr:col>15</xdr:col>
      <xdr:colOff>101600</xdr:colOff>
      <xdr:row>39</xdr:row>
      <xdr:rowOff>26347</xdr:rowOff>
    </xdr:to>
    <xdr:sp macro="" textlink="">
      <xdr:nvSpPr>
        <xdr:cNvPr id="66" name="フローチャート: 判断 65"/>
        <xdr:cNvSpPr/>
      </xdr:nvSpPr>
      <xdr:spPr>
        <a:xfrm>
          <a:off x="2857500" y="661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17474</xdr:rowOff>
    </xdr:from>
    <xdr:ext cx="534377" cy="259045"/>
    <xdr:sp macro="" textlink="">
      <xdr:nvSpPr>
        <xdr:cNvPr id="67" name="テキスト ボックス 66"/>
        <xdr:cNvSpPr txBox="1"/>
      </xdr:nvSpPr>
      <xdr:spPr>
        <a:xfrm>
          <a:off x="2641111" y="670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56152</xdr:rowOff>
    </xdr:from>
    <xdr:to>
      <xdr:col>10</xdr:col>
      <xdr:colOff>114300</xdr:colOff>
      <xdr:row>38</xdr:row>
      <xdr:rowOff>75107</xdr:rowOff>
    </xdr:to>
    <xdr:cxnSp macro="">
      <xdr:nvCxnSpPr>
        <xdr:cNvPr id="68" name="直線コネクタ 67"/>
        <xdr:cNvCxnSpPr/>
      </xdr:nvCxnSpPr>
      <xdr:spPr>
        <a:xfrm flipV="1">
          <a:off x="1130300" y="6571252"/>
          <a:ext cx="889000" cy="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132773</xdr:rowOff>
    </xdr:from>
    <xdr:to>
      <xdr:col>10</xdr:col>
      <xdr:colOff>165100</xdr:colOff>
      <xdr:row>39</xdr:row>
      <xdr:rowOff>62923</xdr:rowOff>
    </xdr:to>
    <xdr:sp macro="" textlink="">
      <xdr:nvSpPr>
        <xdr:cNvPr id="69" name="フローチャート: 判断 68"/>
        <xdr:cNvSpPr/>
      </xdr:nvSpPr>
      <xdr:spPr>
        <a:xfrm>
          <a:off x="1968500" y="664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54050</xdr:rowOff>
    </xdr:from>
    <xdr:ext cx="534377" cy="259045"/>
    <xdr:sp macro="" textlink="">
      <xdr:nvSpPr>
        <xdr:cNvPr id="70" name="テキスト ボックス 69"/>
        <xdr:cNvSpPr txBox="1"/>
      </xdr:nvSpPr>
      <xdr:spPr>
        <a:xfrm>
          <a:off x="1752111" y="674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138058</xdr:rowOff>
    </xdr:from>
    <xdr:to>
      <xdr:col>6</xdr:col>
      <xdr:colOff>38100</xdr:colOff>
      <xdr:row>39</xdr:row>
      <xdr:rowOff>68208</xdr:rowOff>
    </xdr:to>
    <xdr:sp macro="" textlink="">
      <xdr:nvSpPr>
        <xdr:cNvPr id="71" name="フローチャート: 判断 70"/>
        <xdr:cNvSpPr/>
      </xdr:nvSpPr>
      <xdr:spPr>
        <a:xfrm>
          <a:off x="1079500" y="665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59335</xdr:rowOff>
    </xdr:from>
    <xdr:ext cx="534377" cy="259045"/>
    <xdr:sp macro="" textlink="">
      <xdr:nvSpPr>
        <xdr:cNvPr id="72" name="テキスト ボックス 71"/>
        <xdr:cNvSpPr txBox="1"/>
      </xdr:nvSpPr>
      <xdr:spPr>
        <a:xfrm>
          <a:off x="863111" y="674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124205</xdr:rowOff>
    </xdr:from>
    <xdr:to>
      <xdr:col>24</xdr:col>
      <xdr:colOff>114300</xdr:colOff>
      <xdr:row>38</xdr:row>
      <xdr:rowOff>54355</xdr:rowOff>
    </xdr:to>
    <xdr:sp macro="" textlink="">
      <xdr:nvSpPr>
        <xdr:cNvPr id="78" name="楕円 77"/>
        <xdr:cNvSpPr/>
      </xdr:nvSpPr>
      <xdr:spPr>
        <a:xfrm>
          <a:off x="4584700" y="64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102632</xdr:rowOff>
    </xdr:from>
    <xdr:ext cx="599010" cy="259045"/>
    <xdr:sp macro="" textlink="">
      <xdr:nvSpPr>
        <xdr:cNvPr id="79" name="人件費該当値テキスト"/>
        <xdr:cNvSpPr txBox="1"/>
      </xdr:nvSpPr>
      <xdr:spPr>
        <a:xfrm>
          <a:off x="4686300" y="644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15336</xdr:rowOff>
    </xdr:from>
    <xdr:to>
      <xdr:col>20</xdr:col>
      <xdr:colOff>38100</xdr:colOff>
      <xdr:row>38</xdr:row>
      <xdr:rowOff>116936</xdr:rowOff>
    </xdr:to>
    <xdr:sp macro="" textlink="">
      <xdr:nvSpPr>
        <xdr:cNvPr id="80" name="楕円 79"/>
        <xdr:cNvSpPr/>
      </xdr:nvSpPr>
      <xdr:spPr>
        <a:xfrm>
          <a:off x="3746500" y="653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108063</xdr:rowOff>
    </xdr:from>
    <xdr:ext cx="599010" cy="259045"/>
    <xdr:sp macro="" textlink="">
      <xdr:nvSpPr>
        <xdr:cNvPr id="81" name="テキスト ボックス 80"/>
        <xdr:cNvSpPr txBox="1"/>
      </xdr:nvSpPr>
      <xdr:spPr>
        <a:xfrm>
          <a:off x="3497795" y="662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11441</xdr:rowOff>
    </xdr:from>
    <xdr:to>
      <xdr:col>15</xdr:col>
      <xdr:colOff>101600</xdr:colOff>
      <xdr:row>38</xdr:row>
      <xdr:rowOff>113041</xdr:rowOff>
    </xdr:to>
    <xdr:sp macro="" textlink="">
      <xdr:nvSpPr>
        <xdr:cNvPr id="82" name="楕円 81"/>
        <xdr:cNvSpPr/>
      </xdr:nvSpPr>
      <xdr:spPr>
        <a:xfrm>
          <a:off x="2857500" y="652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129568</xdr:rowOff>
    </xdr:from>
    <xdr:ext cx="599010" cy="259045"/>
    <xdr:sp macro="" textlink="">
      <xdr:nvSpPr>
        <xdr:cNvPr id="83" name="テキスト ボックス 82"/>
        <xdr:cNvSpPr txBox="1"/>
      </xdr:nvSpPr>
      <xdr:spPr>
        <a:xfrm>
          <a:off x="2608795" y="630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5352</xdr:rowOff>
    </xdr:from>
    <xdr:to>
      <xdr:col>10</xdr:col>
      <xdr:colOff>165100</xdr:colOff>
      <xdr:row>38</xdr:row>
      <xdr:rowOff>106952</xdr:rowOff>
    </xdr:to>
    <xdr:sp macro="" textlink="">
      <xdr:nvSpPr>
        <xdr:cNvPr id="84" name="楕円 83"/>
        <xdr:cNvSpPr/>
      </xdr:nvSpPr>
      <xdr:spPr>
        <a:xfrm>
          <a:off x="1968500" y="652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123478</xdr:rowOff>
    </xdr:from>
    <xdr:ext cx="599010" cy="259045"/>
    <xdr:sp macro="" textlink="">
      <xdr:nvSpPr>
        <xdr:cNvPr id="85" name="テキスト ボックス 84"/>
        <xdr:cNvSpPr txBox="1"/>
      </xdr:nvSpPr>
      <xdr:spPr>
        <a:xfrm>
          <a:off x="1719795" y="629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24307</xdr:rowOff>
    </xdr:from>
    <xdr:to>
      <xdr:col>6</xdr:col>
      <xdr:colOff>38100</xdr:colOff>
      <xdr:row>38</xdr:row>
      <xdr:rowOff>125907</xdr:rowOff>
    </xdr:to>
    <xdr:sp macro="" textlink="">
      <xdr:nvSpPr>
        <xdr:cNvPr id="86" name="楕円 85"/>
        <xdr:cNvSpPr/>
      </xdr:nvSpPr>
      <xdr:spPr>
        <a:xfrm>
          <a:off x="1079500" y="653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142434</xdr:rowOff>
    </xdr:from>
    <xdr:ext cx="599010" cy="259045"/>
    <xdr:sp macro="" textlink="">
      <xdr:nvSpPr>
        <xdr:cNvPr id="87" name="テキスト ボックス 86"/>
        <xdr:cNvSpPr txBox="1"/>
      </xdr:nvSpPr>
      <xdr:spPr>
        <a:xfrm>
          <a:off x="830795" y="631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95879</xdr:rowOff>
    </xdr:from>
    <xdr:to>
      <xdr:col>24</xdr:col>
      <xdr:colOff>63500</xdr:colOff>
      <xdr:row>58</xdr:row>
      <xdr:rowOff>102426</xdr:rowOff>
    </xdr:to>
    <xdr:cxnSp macro="">
      <xdr:nvCxnSpPr>
        <xdr:cNvPr id="116" name="直線コネクタ 115"/>
        <xdr:cNvCxnSpPr/>
      </xdr:nvCxnSpPr>
      <xdr:spPr>
        <a:xfrm flipV="1">
          <a:off x="3797300" y="10039979"/>
          <a:ext cx="8382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102426</xdr:rowOff>
    </xdr:from>
    <xdr:to>
      <xdr:col>19</xdr:col>
      <xdr:colOff>177800</xdr:colOff>
      <xdr:row>58</xdr:row>
      <xdr:rowOff>131218</xdr:rowOff>
    </xdr:to>
    <xdr:cxnSp macro="">
      <xdr:nvCxnSpPr>
        <xdr:cNvPr id="119" name="直線コネクタ 118"/>
        <xdr:cNvCxnSpPr/>
      </xdr:nvCxnSpPr>
      <xdr:spPr>
        <a:xfrm flipV="1">
          <a:off x="2908300" y="10046526"/>
          <a:ext cx="889000" cy="2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142173</xdr:rowOff>
    </xdr:from>
    <xdr:to>
      <xdr:col>20</xdr:col>
      <xdr:colOff>38100</xdr:colOff>
      <xdr:row>58</xdr:row>
      <xdr:rowOff>72323</xdr:rowOff>
    </xdr:to>
    <xdr:sp macro="" textlink="">
      <xdr:nvSpPr>
        <xdr:cNvPr id="120" name="フローチャート: 判断 119"/>
        <xdr:cNvSpPr/>
      </xdr:nvSpPr>
      <xdr:spPr>
        <a:xfrm>
          <a:off x="3746500" y="991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88850</xdr:rowOff>
    </xdr:from>
    <xdr:ext cx="599010" cy="259045"/>
    <xdr:sp macro="" textlink="">
      <xdr:nvSpPr>
        <xdr:cNvPr id="121" name="テキスト ボックス 120"/>
        <xdr:cNvSpPr txBox="1"/>
      </xdr:nvSpPr>
      <xdr:spPr>
        <a:xfrm>
          <a:off x="3497795" y="969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131218</xdr:rowOff>
    </xdr:from>
    <xdr:to>
      <xdr:col>15</xdr:col>
      <xdr:colOff>50800</xdr:colOff>
      <xdr:row>58</xdr:row>
      <xdr:rowOff>136622</xdr:rowOff>
    </xdr:to>
    <xdr:cxnSp macro="">
      <xdr:nvCxnSpPr>
        <xdr:cNvPr id="122" name="直線コネクタ 121"/>
        <xdr:cNvCxnSpPr/>
      </xdr:nvCxnSpPr>
      <xdr:spPr>
        <a:xfrm flipV="1">
          <a:off x="2019300" y="10075318"/>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20862</xdr:rowOff>
    </xdr:from>
    <xdr:to>
      <xdr:col>15</xdr:col>
      <xdr:colOff>101600</xdr:colOff>
      <xdr:row>58</xdr:row>
      <xdr:rowOff>122462</xdr:rowOff>
    </xdr:to>
    <xdr:sp macro="" textlink="">
      <xdr:nvSpPr>
        <xdr:cNvPr id="123" name="フローチャート: 判断 122"/>
        <xdr:cNvSpPr/>
      </xdr:nvSpPr>
      <xdr:spPr>
        <a:xfrm>
          <a:off x="2857500" y="996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138989</xdr:rowOff>
    </xdr:from>
    <xdr:ext cx="599010" cy="259045"/>
    <xdr:sp macro="" textlink="">
      <xdr:nvSpPr>
        <xdr:cNvPr id="124" name="テキスト ボックス 123"/>
        <xdr:cNvSpPr txBox="1"/>
      </xdr:nvSpPr>
      <xdr:spPr>
        <a:xfrm>
          <a:off x="2608795" y="974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136622</xdr:rowOff>
    </xdr:from>
    <xdr:to>
      <xdr:col>10</xdr:col>
      <xdr:colOff>114300</xdr:colOff>
      <xdr:row>58</xdr:row>
      <xdr:rowOff>141550</xdr:rowOff>
    </xdr:to>
    <xdr:cxnSp macro="">
      <xdr:nvCxnSpPr>
        <xdr:cNvPr id="125" name="直線コネクタ 124"/>
        <xdr:cNvCxnSpPr/>
      </xdr:nvCxnSpPr>
      <xdr:spPr>
        <a:xfrm flipV="1">
          <a:off x="1130300" y="10080722"/>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32154</xdr:rowOff>
    </xdr:from>
    <xdr:to>
      <xdr:col>10</xdr:col>
      <xdr:colOff>165100</xdr:colOff>
      <xdr:row>58</xdr:row>
      <xdr:rowOff>133754</xdr:rowOff>
    </xdr:to>
    <xdr:sp macro="" textlink="">
      <xdr:nvSpPr>
        <xdr:cNvPr id="126" name="フローチャート: 判断 125"/>
        <xdr:cNvSpPr/>
      </xdr:nvSpPr>
      <xdr:spPr>
        <a:xfrm>
          <a:off x="1968500" y="997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150281</xdr:rowOff>
    </xdr:from>
    <xdr:ext cx="599010" cy="259045"/>
    <xdr:sp macro="" textlink="">
      <xdr:nvSpPr>
        <xdr:cNvPr id="127" name="テキスト ボックス 126"/>
        <xdr:cNvSpPr txBox="1"/>
      </xdr:nvSpPr>
      <xdr:spPr>
        <a:xfrm>
          <a:off x="1719795" y="975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33908</xdr:rowOff>
    </xdr:from>
    <xdr:to>
      <xdr:col>6</xdr:col>
      <xdr:colOff>38100</xdr:colOff>
      <xdr:row>58</xdr:row>
      <xdr:rowOff>135508</xdr:rowOff>
    </xdr:to>
    <xdr:sp macro="" textlink="">
      <xdr:nvSpPr>
        <xdr:cNvPr id="128" name="フローチャート: 判断 127"/>
        <xdr:cNvSpPr/>
      </xdr:nvSpPr>
      <xdr:spPr>
        <a:xfrm>
          <a:off x="1079500" y="99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152035</xdr:rowOff>
    </xdr:from>
    <xdr:ext cx="599010" cy="259045"/>
    <xdr:sp macro="" textlink="">
      <xdr:nvSpPr>
        <xdr:cNvPr id="129" name="テキスト ボックス 128"/>
        <xdr:cNvSpPr txBox="1"/>
      </xdr:nvSpPr>
      <xdr:spPr>
        <a:xfrm>
          <a:off x="830795" y="975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45079</xdr:rowOff>
    </xdr:from>
    <xdr:to>
      <xdr:col>24</xdr:col>
      <xdr:colOff>114300</xdr:colOff>
      <xdr:row>58</xdr:row>
      <xdr:rowOff>146679</xdr:rowOff>
    </xdr:to>
    <xdr:sp macro="" textlink="">
      <xdr:nvSpPr>
        <xdr:cNvPr id="135" name="楕円 134"/>
        <xdr:cNvSpPr/>
      </xdr:nvSpPr>
      <xdr:spPr>
        <a:xfrm>
          <a:off x="4584700" y="998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149479</xdr:rowOff>
    </xdr:from>
    <xdr:ext cx="534377" cy="259045"/>
    <xdr:sp macro="" textlink="">
      <xdr:nvSpPr>
        <xdr:cNvPr id="136" name="物件費該当値テキスト"/>
        <xdr:cNvSpPr txBox="1"/>
      </xdr:nvSpPr>
      <xdr:spPr>
        <a:xfrm>
          <a:off x="4686300" y="992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51626</xdr:rowOff>
    </xdr:from>
    <xdr:to>
      <xdr:col>20</xdr:col>
      <xdr:colOff>38100</xdr:colOff>
      <xdr:row>58</xdr:row>
      <xdr:rowOff>153226</xdr:rowOff>
    </xdr:to>
    <xdr:sp macro="" textlink="">
      <xdr:nvSpPr>
        <xdr:cNvPr id="137" name="楕円 136"/>
        <xdr:cNvSpPr/>
      </xdr:nvSpPr>
      <xdr:spPr>
        <a:xfrm>
          <a:off x="3746500" y="999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144353</xdr:rowOff>
    </xdr:from>
    <xdr:ext cx="534377" cy="259045"/>
    <xdr:sp macro="" textlink="">
      <xdr:nvSpPr>
        <xdr:cNvPr id="138" name="テキスト ボックス 137"/>
        <xdr:cNvSpPr txBox="1"/>
      </xdr:nvSpPr>
      <xdr:spPr>
        <a:xfrm>
          <a:off x="3530111" y="1008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80418</xdr:rowOff>
    </xdr:from>
    <xdr:to>
      <xdr:col>15</xdr:col>
      <xdr:colOff>101600</xdr:colOff>
      <xdr:row>59</xdr:row>
      <xdr:rowOff>10568</xdr:rowOff>
    </xdr:to>
    <xdr:sp macro="" textlink="">
      <xdr:nvSpPr>
        <xdr:cNvPr id="139" name="楕円 138"/>
        <xdr:cNvSpPr/>
      </xdr:nvSpPr>
      <xdr:spPr>
        <a:xfrm>
          <a:off x="2857500" y="1002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1695</xdr:rowOff>
    </xdr:from>
    <xdr:ext cx="534377" cy="259045"/>
    <xdr:sp macro="" textlink="">
      <xdr:nvSpPr>
        <xdr:cNvPr id="140" name="テキスト ボックス 139"/>
        <xdr:cNvSpPr txBox="1"/>
      </xdr:nvSpPr>
      <xdr:spPr>
        <a:xfrm>
          <a:off x="2641111" y="1011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85822</xdr:rowOff>
    </xdr:from>
    <xdr:to>
      <xdr:col>10</xdr:col>
      <xdr:colOff>165100</xdr:colOff>
      <xdr:row>59</xdr:row>
      <xdr:rowOff>15972</xdr:rowOff>
    </xdr:to>
    <xdr:sp macro="" textlink="">
      <xdr:nvSpPr>
        <xdr:cNvPr id="141" name="楕円 140"/>
        <xdr:cNvSpPr/>
      </xdr:nvSpPr>
      <xdr:spPr>
        <a:xfrm>
          <a:off x="1968500" y="1002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7099</xdr:rowOff>
    </xdr:from>
    <xdr:ext cx="534377" cy="259045"/>
    <xdr:sp macro="" textlink="">
      <xdr:nvSpPr>
        <xdr:cNvPr id="142" name="テキスト ボックス 141"/>
        <xdr:cNvSpPr txBox="1"/>
      </xdr:nvSpPr>
      <xdr:spPr>
        <a:xfrm>
          <a:off x="1752111" y="1012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90750</xdr:rowOff>
    </xdr:from>
    <xdr:to>
      <xdr:col>6</xdr:col>
      <xdr:colOff>38100</xdr:colOff>
      <xdr:row>59</xdr:row>
      <xdr:rowOff>20900</xdr:rowOff>
    </xdr:to>
    <xdr:sp macro="" textlink="">
      <xdr:nvSpPr>
        <xdr:cNvPr id="143" name="楕円 142"/>
        <xdr:cNvSpPr/>
      </xdr:nvSpPr>
      <xdr:spPr>
        <a:xfrm>
          <a:off x="1079500" y="1003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12027</xdr:rowOff>
    </xdr:from>
    <xdr:ext cx="534377" cy="259045"/>
    <xdr:sp macro="" textlink="">
      <xdr:nvSpPr>
        <xdr:cNvPr id="144" name="テキスト ボックス 143"/>
        <xdr:cNvSpPr txBox="1"/>
      </xdr:nvSpPr>
      <xdr:spPr>
        <a:xfrm>
          <a:off x="863111" y="1012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103315</xdr:rowOff>
    </xdr:from>
    <xdr:to>
      <xdr:col>24</xdr:col>
      <xdr:colOff>63500</xdr:colOff>
      <xdr:row>78</xdr:row>
      <xdr:rowOff>109601</xdr:rowOff>
    </xdr:to>
    <xdr:cxnSp macro="">
      <xdr:nvCxnSpPr>
        <xdr:cNvPr id="173" name="直線コネクタ 172"/>
        <xdr:cNvCxnSpPr/>
      </xdr:nvCxnSpPr>
      <xdr:spPr>
        <a:xfrm>
          <a:off x="3797300" y="13476415"/>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103315</xdr:rowOff>
    </xdr:from>
    <xdr:to>
      <xdr:col>19</xdr:col>
      <xdr:colOff>177800</xdr:colOff>
      <xdr:row>78</xdr:row>
      <xdr:rowOff>164046</xdr:rowOff>
    </xdr:to>
    <xdr:cxnSp macro="">
      <xdr:nvCxnSpPr>
        <xdr:cNvPr id="176" name="直線コネクタ 175"/>
        <xdr:cNvCxnSpPr/>
      </xdr:nvCxnSpPr>
      <xdr:spPr>
        <a:xfrm flipV="1">
          <a:off x="2908300" y="13476415"/>
          <a:ext cx="8890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106857</xdr:rowOff>
    </xdr:from>
    <xdr:to>
      <xdr:col>20</xdr:col>
      <xdr:colOff>38100</xdr:colOff>
      <xdr:row>78</xdr:row>
      <xdr:rowOff>37007</xdr:rowOff>
    </xdr:to>
    <xdr:sp macro="" textlink="">
      <xdr:nvSpPr>
        <xdr:cNvPr id="177" name="フローチャート: 判断 176"/>
        <xdr:cNvSpPr/>
      </xdr:nvSpPr>
      <xdr:spPr>
        <a:xfrm>
          <a:off x="3746500" y="1330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53534</xdr:rowOff>
    </xdr:from>
    <xdr:ext cx="534377" cy="259045"/>
    <xdr:sp macro="" textlink="">
      <xdr:nvSpPr>
        <xdr:cNvPr id="178" name="テキスト ボックス 177"/>
        <xdr:cNvSpPr txBox="1"/>
      </xdr:nvSpPr>
      <xdr:spPr>
        <a:xfrm>
          <a:off x="3530111" y="1308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148183</xdr:rowOff>
    </xdr:from>
    <xdr:to>
      <xdr:col>15</xdr:col>
      <xdr:colOff>50800</xdr:colOff>
      <xdr:row>78</xdr:row>
      <xdr:rowOff>164046</xdr:rowOff>
    </xdr:to>
    <xdr:cxnSp macro="">
      <xdr:nvCxnSpPr>
        <xdr:cNvPr id="179" name="直線コネクタ 178"/>
        <xdr:cNvCxnSpPr/>
      </xdr:nvCxnSpPr>
      <xdr:spPr>
        <a:xfrm>
          <a:off x="2019300" y="13521283"/>
          <a:ext cx="889000" cy="1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40221</xdr:rowOff>
    </xdr:from>
    <xdr:to>
      <xdr:col>15</xdr:col>
      <xdr:colOff>101600</xdr:colOff>
      <xdr:row>78</xdr:row>
      <xdr:rowOff>141821</xdr:rowOff>
    </xdr:to>
    <xdr:sp macro="" textlink="">
      <xdr:nvSpPr>
        <xdr:cNvPr id="180" name="フローチャート: 判断 179"/>
        <xdr:cNvSpPr/>
      </xdr:nvSpPr>
      <xdr:spPr>
        <a:xfrm>
          <a:off x="2857500" y="1341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158348</xdr:rowOff>
    </xdr:from>
    <xdr:ext cx="469744" cy="259045"/>
    <xdr:sp macro="" textlink="">
      <xdr:nvSpPr>
        <xdr:cNvPr id="181" name="テキスト ボックス 180"/>
        <xdr:cNvSpPr txBox="1"/>
      </xdr:nvSpPr>
      <xdr:spPr>
        <a:xfrm>
          <a:off x="2673428" y="1318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59310</xdr:rowOff>
    </xdr:from>
    <xdr:to>
      <xdr:col>10</xdr:col>
      <xdr:colOff>114300</xdr:colOff>
      <xdr:row>78</xdr:row>
      <xdr:rowOff>148183</xdr:rowOff>
    </xdr:to>
    <xdr:cxnSp macro="">
      <xdr:nvCxnSpPr>
        <xdr:cNvPr id="182" name="直線コネクタ 181"/>
        <xdr:cNvCxnSpPr/>
      </xdr:nvCxnSpPr>
      <xdr:spPr>
        <a:xfrm>
          <a:off x="1130300" y="13432410"/>
          <a:ext cx="889000" cy="8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15963</xdr:rowOff>
    </xdr:from>
    <xdr:to>
      <xdr:col>10</xdr:col>
      <xdr:colOff>165100</xdr:colOff>
      <xdr:row>78</xdr:row>
      <xdr:rowOff>117563</xdr:rowOff>
    </xdr:to>
    <xdr:sp macro="" textlink="">
      <xdr:nvSpPr>
        <xdr:cNvPr id="183" name="フローチャート: 判断 182"/>
        <xdr:cNvSpPr/>
      </xdr:nvSpPr>
      <xdr:spPr>
        <a:xfrm>
          <a:off x="1968500" y="1338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134090</xdr:rowOff>
    </xdr:from>
    <xdr:ext cx="534377" cy="259045"/>
    <xdr:sp macro="" textlink="">
      <xdr:nvSpPr>
        <xdr:cNvPr id="184" name="テキスト ボックス 183"/>
        <xdr:cNvSpPr txBox="1"/>
      </xdr:nvSpPr>
      <xdr:spPr>
        <a:xfrm>
          <a:off x="1752111" y="1316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14757</xdr:rowOff>
    </xdr:from>
    <xdr:to>
      <xdr:col>6</xdr:col>
      <xdr:colOff>38100</xdr:colOff>
      <xdr:row>78</xdr:row>
      <xdr:rowOff>116357</xdr:rowOff>
    </xdr:to>
    <xdr:sp macro="" textlink="">
      <xdr:nvSpPr>
        <xdr:cNvPr id="185" name="フローチャート: 判断 184"/>
        <xdr:cNvSpPr/>
      </xdr:nvSpPr>
      <xdr:spPr>
        <a:xfrm>
          <a:off x="1079500" y="1338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107484</xdr:rowOff>
    </xdr:from>
    <xdr:ext cx="534377" cy="259045"/>
    <xdr:sp macro="" textlink="">
      <xdr:nvSpPr>
        <xdr:cNvPr id="186" name="テキスト ボックス 185"/>
        <xdr:cNvSpPr txBox="1"/>
      </xdr:nvSpPr>
      <xdr:spPr>
        <a:xfrm>
          <a:off x="863111" y="1348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58801</xdr:rowOff>
    </xdr:from>
    <xdr:to>
      <xdr:col>24</xdr:col>
      <xdr:colOff>114300</xdr:colOff>
      <xdr:row>78</xdr:row>
      <xdr:rowOff>160401</xdr:rowOff>
    </xdr:to>
    <xdr:sp macro="" textlink="">
      <xdr:nvSpPr>
        <xdr:cNvPr id="192" name="楕円 191"/>
        <xdr:cNvSpPr/>
      </xdr:nvSpPr>
      <xdr:spPr>
        <a:xfrm>
          <a:off x="4584700" y="134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145178</xdr:rowOff>
    </xdr:from>
    <xdr:ext cx="469744" cy="259045"/>
    <xdr:sp macro="" textlink="">
      <xdr:nvSpPr>
        <xdr:cNvPr id="193" name="維持補修費該当値テキスト"/>
        <xdr:cNvSpPr txBox="1"/>
      </xdr:nvSpPr>
      <xdr:spPr>
        <a:xfrm>
          <a:off x="4686300" y="1334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52515</xdr:rowOff>
    </xdr:from>
    <xdr:to>
      <xdr:col>20</xdr:col>
      <xdr:colOff>38100</xdr:colOff>
      <xdr:row>78</xdr:row>
      <xdr:rowOff>154115</xdr:rowOff>
    </xdr:to>
    <xdr:sp macro="" textlink="">
      <xdr:nvSpPr>
        <xdr:cNvPr id="194" name="楕円 193"/>
        <xdr:cNvSpPr/>
      </xdr:nvSpPr>
      <xdr:spPr>
        <a:xfrm>
          <a:off x="3746500" y="134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145242</xdr:rowOff>
    </xdr:from>
    <xdr:ext cx="469744" cy="259045"/>
    <xdr:sp macro="" textlink="">
      <xdr:nvSpPr>
        <xdr:cNvPr id="195" name="テキスト ボックス 194"/>
        <xdr:cNvSpPr txBox="1"/>
      </xdr:nvSpPr>
      <xdr:spPr>
        <a:xfrm>
          <a:off x="3562428" y="1351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113246</xdr:rowOff>
    </xdr:from>
    <xdr:to>
      <xdr:col>15</xdr:col>
      <xdr:colOff>101600</xdr:colOff>
      <xdr:row>79</xdr:row>
      <xdr:rowOff>43396</xdr:rowOff>
    </xdr:to>
    <xdr:sp macro="" textlink="">
      <xdr:nvSpPr>
        <xdr:cNvPr id="196" name="楕円 195"/>
        <xdr:cNvSpPr/>
      </xdr:nvSpPr>
      <xdr:spPr>
        <a:xfrm>
          <a:off x="2857500" y="1348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34523</xdr:rowOff>
    </xdr:from>
    <xdr:ext cx="469744" cy="259045"/>
    <xdr:sp macro="" textlink="">
      <xdr:nvSpPr>
        <xdr:cNvPr id="197" name="テキスト ボックス 196"/>
        <xdr:cNvSpPr txBox="1"/>
      </xdr:nvSpPr>
      <xdr:spPr>
        <a:xfrm>
          <a:off x="2673428" y="1357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97383</xdr:rowOff>
    </xdr:from>
    <xdr:to>
      <xdr:col>10</xdr:col>
      <xdr:colOff>165100</xdr:colOff>
      <xdr:row>79</xdr:row>
      <xdr:rowOff>27533</xdr:rowOff>
    </xdr:to>
    <xdr:sp macro="" textlink="">
      <xdr:nvSpPr>
        <xdr:cNvPr id="198" name="楕円 197"/>
        <xdr:cNvSpPr/>
      </xdr:nvSpPr>
      <xdr:spPr>
        <a:xfrm>
          <a:off x="1968500" y="1347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18660</xdr:rowOff>
    </xdr:from>
    <xdr:ext cx="469744" cy="259045"/>
    <xdr:sp macro="" textlink="">
      <xdr:nvSpPr>
        <xdr:cNvPr id="199" name="テキスト ボックス 198"/>
        <xdr:cNvSpPr txBox="1"/>
      </xdr:nvSpPr>
      <xdr:spPr>
        <a:xfrm>
          <a:off x="1784428" y="1356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8510</xdr:rowOff>
    </xdr:from>
    <xdr:to>
      <xdr:col>6</xdr:col>
      <xdr:colOff>38100</xdr:colOff>
      <xdr:row>78</xdr:row>
      <xdr:rowOff>110110</xdr:rowOff>
    </xdr:to>
    <xdr:sp macro="" textlink="">
      <xdr:nvSpPr>
        <xdr:cNvPr id="200" name="楕円 199"/>
        <xdr:cNvSpPr/>
      </xdr:nvSpPr>
      <xdr:spPr>
        <a:xfrm>
          <a:off x="1079500" y="133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126637</xdr:rowOff>
    </xdr:from>
    <xdr:ext cx="534377" cy="259045"/>
    <xdr:sp macro="" textlink="">
      <xdr:nvSpPr>
        <xdr:cNvPr id="201" name="テキスト ボックス 200"/>
        <xdr:cNvSpPr txBox="1"/>
      </xdr:nvSpPr>
      <xdr:spPr>
        <a:xfrm>
          <a:off x="863111" y="1315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40574</xdr:rowOff>
    </xdr:from>
    <xdr:to>
      <xdr:col>24</xdr:col>
      <xdr:colOff>63500</xdr:colOff>
      <xdr:row>96</xdr:row>
      <xdr:rowOff>167100</xdr:rowOff>
    </xdr:to>
    <xdr:cxnSp macro="">
      <xdr:nvCxnSpPr>
        <xdr:cNvPr id="233" name="直線コネクタ 232"/>
        <xdr:cNvCxnSpPr/>
      </xdr:nvCxnSpPr>
      <xdr:spPr>
        <a:xfrm flipV="1">
          <a:off x="3797300" y="16328324"/>
          <a:ext cx="838200" cy="29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4" name="扶助費平均値テキスト"/>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19642</xdr:rowOff>
    </xdr:from>
    <xdr:to>
      <xdr:col>19</xdr:col>
      <xdr:colOff>177800</xdr:colOff>
      <xdr:row>96</xdr:row>
      <xdr:rowOff>167100</xdr:rowOff>
    </xdr:to>
    <xdr:cxnSp macro="">
      <xdr:nvCxnSpPr>
        <xdr:cNvPr id="236" name="直線コネクタ 235"/>
        <xdr:cNvCxnSpPr/>
      </xdr:nvCxnSpPr>
      <xdr:spPr>
        <a:xfrm>
          <a:off x="2908300" y="16478842"/>
          <a:ext cx="889000" cy="14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56646</xdr:rowOff>
    </xdr:from>
    <xdr:to>
      <xdr:col>20</xdr:col>
      <xdr:colOff>38100</xdr:colOff>
      <xdr:row>96</xdr:row>
      <xdr:rowOff>158246</xdr:rowOff>
    </xdr:to>
    <xdr:sp macro="" textlink="">
      <xdr:nvSpPr>
        <xdr:cNvPr id="237" name="フローチャート: 判断 236"/>
        <xdr:cNvSpPr/>
      </xdr:nvSpPr>
      <xdr:spPr>
        <a:xfrm>
          <a:off x="3746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3323</xdr:rowOff>
    </xdr:from>
    <xdr:ext cx="534377" cy="259045"/>
    <xdr:sp macro="" textlink="">
      <xdr:nvSpPr>
        <xdr:cNvPr id="238" name="テキスト ボックス 237"/>
        <xdr:cNvSpPr txBox="1"/>
      </xdr:nvSpPr>
      <xdr:spPr>
        <a:xfrm>
          <a:off x="3530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164781</xdr:rowOff>
    </xdr:from>
    <xdr:to>
      <xdr:col>15</xdr:col>
      <xdr:colOff>50800</xdr:colOff>
      <xdr:row>96</xdr:row>
      <xdr:rowOff>19642</xdr:rowOff>
    </xdr:to>
    <xdr:cxnSp macro="">
      <xdr:nvCxnSpPr>
        <xdr:cNvPr id="239" name="直線コネクタ 238"/>
        <xdr:cNvCxnSpPr/>
      </xdr:nvCxnSpPr>
      <xdr:spPr>
        <a:xfrm>
          <a:off x="2019300" y="16452531"/>
          <a:ext cx="889000" cy="2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24783</xdr:rowOff>
    </xdr:from>
    <xdr:to>
      <xdr:col>15</xdr:col>
      <xdr:colOff>101600</xdr:colOff>
      <xdr:row>96</xdr:row>
      <xdr:rowOff>126383</xdr:rowOff>
    </xdr:to>
    <xdr:sp macro="" textlink="">
      <xdr:nvSpPr>
        <xdr:cNvPr id="240" name="フローチャート: 判断 239"/>
        <xdr:cNvSpPr/>
      </xdr:nvSpPr>
      <xdr:spPr>
        <a:xfrm>
          <a:off x="2857500" y="1648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117510</xdr:rowOff>
    </xdr:from>
    <xdr:ext cx="534377" cy="259045"/>
    <xdr:sp macro="" textlink="">
      <xdr:nvSpPr>
        <xdr:cNvPr id="241" name="テキスト ボックス 240"/>
        <xdr:cNvSpPr txBox="1"/>
      </xdr:nvSpPr>
      <xdr:spPr>
        <a:xfrm>
          <a:off x="2641111" y="1657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157443</xdr:rowOff>
    </xdr:from>
    <xdr:to>
      <xdr:col>10</xdr:col>
      <xdr:colOff>114300</xdr:colOff>
      <xdr:row>95</xdr:row>
      <xdr:rowOff>164781</xdr:rowOff>
    </xdr:to>
    <xdr:cxnSp macro="">
      <xdr:nvCxnSpPr>
        <xdr:cNvPr id="242" name="直線コネクタ 241"/>
        <xdr:cNvCxnSpPr/>
      </xdr:nvCxnSpPr>
      <xdr:spPr>
        <a:xfrm>
          <a:off x="1130300" y="16445193"/>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34570</xdr:rowOff>
    </xdr:from>
    <xdr:to>
      <xdr:col>10</xdr:col>
      <xdr:colOff>165100</xdr:colOff>
      <xdr:row>96</xdr:row>
      <xdr:rowOff>136170</xdr:rowOff>
    </xdr:to>
    <xdr:sp macro="" textlink="">
      <xdr:nvSpPr>
        <xdr:cNvPr id="243" name="フローチャート: 判断 242"/>
        <xdr:cNvSpPr/>
      </xdr:nvSpPr>
      <xdr:spPr>
        <a:xfrm>
          <a:off x="1968500" y="1649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127297</xdr:rowOff>
    </xdr:from>
    <xdr:ext cx="534377" cy="259045"/>
    <xdr:sp macro="" textlink="">
      <xdr:nvSpPr>
        <xdr:cNvPr id="244" name="テキスト ボックス 243"/>
        <xdr:cNvSpPr txBox="1"/>
      </xdr:nvSpPr>
      <xdr:spPr>
        <a:xfrm>
          <a:off x="1752111" y="1658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40111</xdr:rowOff>
    </xdr:from>
    <xdr:to>
      <xdr:col>6</xdr:col>
      <xdr:colOff>38100</xdr:colOff>
      <xdr:row>96</xdr:row>
      <xdr:rowOff>141711</xdr:rowOff>
    </xdr:to>
    <xdr:sp macro="" textlink="">
      <xdr:nvSpPr>
        <xdr:cNvPr id="245" name="フローチャート: 判断 244"/>
        <xdr:cNvSpPr/>
      </xdr:nvSpPr>
      <xdr:spPr>
        <a:xfrm>
          <a:off x="1079500" y="164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132838</xdr:rowOff>
    </xdr:from>
    <xdr:ext cx="534377" cy="259045"/>
    <xdr:sp macro="" textlink="">
      <xdr:nvSpPr>
        <xdr:cNvPr id="246" name="テキスト ボックス 245"/>
        <xdr:cNvSpPr txBox="1"/>
      </xdr:nvSpPr>
      <xdr:spPr>
        <a:xfrm>
          <a:off x="863111" y="1659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161224</xdr:rowOff>
    </xdr:from>
    <xdr:to>
      <xdr:col>24</xdr:col>
      <xdr:colOff>114300</xdr:colOff>
      <xdr:row>95</xdr:row>
      <xdr:rowOff>91374</xdr:rowOff>
    </xdr:to>
    <xdr:sp macro="" textlink="">
      <xdr:nvSpPr>
        <xdr:cNvPr id="252" name="楕円 251"/>
        <xdr:cNvSpPr/>
      </xdr:nvSpPr>
      <xdr:spPr>
        <a:xfrm>
          <a:off x="4584700" y="1627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12651</xdr:rowOff>
    </xdr:from>
    <xdr:ext cx="534377" cy="259045"/>
    <xdr:sp macro="" textlink="">
      <xdr:nvSpPr>
        <xdr:cNvPr id="253" name="扶助費該当値テキスト"/>
        <xdr:cNvSpPr txBox="1"/>
      </xdr:nvSpPr>
      <xdr:spPr>
        <a:xfrm>
          <a:off x="4686300" y="1612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116300</xdr:rowOff>
    </xdr:from>
    <xdr:to>
      <xdr:col>20</xdr:col>
      <xdr:colOff>38100</xdr:colOff>
      <xdr:row>97</xdr:row>
      <xdr:rowOff>46450</xdr:rowOff>
    </xdr:to>
    <xdr:sp macro="" textlink="">
      <xdr:nvSpPr>
        <xdr:cNvPr id="254" name="楕円 253"/>
        <xdr:cNvSpPr/>
      </xdr:nvSpPr>
      <xdr:spPr>
        <a:xfrm>
          <a:off x="3746500" y="165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37577</xdr:rowOff>
    </xdr:from>
    <xdr:ext cx="534377" cy="259045"/>
    <xdr:sp macro="" textlink="">
      <xdr:nvSpPr>
        <xdr:cNvPr id="255" name="テキスト ボックス 254"/>
        <xdr:cNvSpPr txBox="1"/>
      </xdr:nvSpPr>
      <xdr:spPr>
        <a:xfrm>
          <a:off x="3530111" y="1666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140292</xdr:rowOff>
    </xdr:from>
    <xdr:to>
      <xdr:col>15</xdr:col>
      <xdr:colOff>101600</xdr:colOff>
      <xdr:row>96</xdr:row>
      <xdr:rowOff>70442</xdr:rowOff>
    </xdr:to>
    <xdr:sp macro="" textlink="">
      <xdr:nvSpPr>
        <xdr:cNvPr id="256" name="楕円 255"/>
        <xdr:cNvSpPr/>
      </xdr:nvSpPr>
      <xdr:spPr>
        <a:xfrm>
          <a:off x="2857500" y="1642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86969</xdr:rowOff>
    </xdr:from>
    <xdr:ext cx="534377" cy="259045"/>
    <xdr:sp macro="" textlink="">
      <xdr:nvSpPr>
        <xdr:cNvPr id="257" name="テキスト ボックス 256"/>
        <xdr:cNvSpPr txBox="1"/>
      </xdr:nvSpPr>
      <xdr:spPr>
        <a:xfrm>
          <a:off x="2641111" y="1620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113981</xdr:rowOff>
    </xdr:from>
    <xdr:to>
      <xdr:col>10</xdr:col>
      <xdr:colOff>165100</xdr:colOff>
      <xdr:row>96</xdr:row>
      <xdr:rowOff>44131</xdr:rowOff>
    </xdr:to>
    <xdr:sp macro="" textlink="">
      <xdr:nvSpPr>
        <xdr:cNvPr id="258" name="楕円 257"/>
        <xdr:cNvSpPr/>
      </xdr:nvSpPr>
      <xdr:spPr>
        <a:xfrm>
          <a:off x="1968500" y="1640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60658</xdr:rowOff>
    </xdr:from>
    <xdr:ext cx="534377" cy="259045"/>
    <xdr:sp macro="" textlink="">
      <xdr:nvSpPr>
        <xdr:cNvPr id="259" name="テキスト ボックス 258"/>
        <xdr:cNvSpPr txBox="1"/>
      </xdr:nvSpPr>
      <xdr:spPr>
        <a:xfrm>
          <a:off x="1752111" y="1617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106643</xdr:rowOff>
    </xdr:from>
    <xdr:to>
      <xdr:col>6</xdr:col>
      <xdr:colOff>38100</xdr:colOff>
      <xdr:row>96</xdr:row>
      <xdr:rowOff>36793</xdr:rowOff>
    </xdr:to>
    <xdr:sp macro="" textlink="">
      <xdr:nvSpPr>
        <xdr:cNvPr id="260" name="楕円 259"/>
        <xdr:cNvSpPr/>
      </xdr:nvSpPr>
      <xdr:spPr>
        <a:xfrm>
          <a:off x="1079500" y="1639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53320</xdr:rowOff>
    </xdr:from>
    <xdr:ext cx="534377" cy="259045"/>
    <xdr:sp macro="" textlink="">
      <xdr:nvSpPr>
        <xdr:cNvPr id="261" name="テキスト ボックス 260"/>
        <xdr:cNvSpPr txBox="1"/>
      </xdr:nvSpPr>
      <xdr:spPr>
        <a:xfrm>
          <a:off x="863111" y="1616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119016</xdr:rowOff>
    </xdr:from>
    <xdr:to>
      <xdr:col>55</xdr:col>
      <xdr:colOff>0</xdr:colOff>
      <xdr:row>35</xdr:row>
      <xdr:rowOff>129303</xdr:rowOff>
    </xdr:to>
    <xdr:cxnSp macro="">
      <xdr:nvCxnSpPr>
        <xdr:cNvPr id="290" name="直線コネクタ 289"/>
        <xdr:cNvCxnSpPr/>
      </xdr:nvCxnSpPr>
      <xdr:spPr>
        <a:xfrm>
          <a:off x="9639300" y="5776866"/>
          <a:ext cx="838200" cy="3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1" name="補助費等平均値テキスト"/>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119016</xdr:rowOff>
    </xdr:from>
    <xdr:to>
      <xdr:col>50</xdr:col>
      <xdr:colOff>114300</xdr:colOff>
      <xdr:row>36</xdr:row>
      <xdr:rowOff>150391</xdr:rowOff>
    </xdr:to>
    <xdr:cxnSp macro="">
      <xdr:nvCxnSpPr>
        <xdr:cNvPr id="293" name="直線コネクタ 292"/>
        <xdr:cNvCxnSpPr/>
      </xdr:nvCxnSpPr>
      <xdr:spPr>
        <a:xfrm flipV="1">
          <a:off x="8750300" y="5776866"/>
          <a:ext cx="889000" cy="54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131858</xdr:rowOff>
    </xdr:from>
    <xdr:to>
      <xdr:col>50</xdr:col>
      <xdr:colOff>165100</xdr:colOff>
      <xdr:row>33</xdr:row>
      <xdr:rowOff>62008</xdr:rowOff>
    </xdr:to>
    <xdr:sp macro="" textlink="">
      <xdr:nvSpPr>
        <xdr:cNvPr id="294" name="フローチャート: 判断 293"/>
        <xdr:cNvSpPr/>
      </xdr:nvSpPr>
      <xdr:spPr>
        <a:xfrm>
          <a:off x="9588500" y="561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78535</xdr:rowOff>
    </xdr:from>
    <xdr:ext cx="599010" cy="259045"/>
    <xdr:sp macro="" textlink="">
      <xdr:nvSpPr>
        <xdr:cNvPr id="295" name="テキスト ボックス 294"/>
        <xdr:cNvSpPr txBox="1"/>
      </xdr:nvSpPr>
      <xdr:spPr>
        <a:xfrm>
          <a:off x="9339795" y="539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120265</xdr:rowOff>
    </xdr:from>
    <xdr:to>
      <xdr:col>45</xdr:col>
      <xdr:colOff>177800</xdr:colOff>
      <xdr:row>36</xdr:row>
      <xdr:rowOff>150391</xdr:rowOff>
    </xdr:to>
    <xdr:cxnSp macro="">
      <xdr:nvCxnSpPr>
        <xdr:cNvPr id="296" name="直線コネクタ 295"/>
        <xdr:cNvCxnSpPr/>
      </xdr:nvCxnSpPr>
      <xdr:spPr>
        <a:xfrm>
          <a:off x="7861300" y="6292465"/>
          <a:ext cx="889000" cy="3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23589</xdr:rowOff>
    </xdr:from>
    <xdr:to>
      <xdr:col>46</xdr:col>
      <xdr:colOff>38100</xdr:colOff>
      <xdr:row>36</xdr:row>
      <xdr:rowOff>125189</xdr:rowOff>
    </xdr:to>
    <xdr:sp macro="" textlink="">
      <xdr:nvSpPr>
        <xdr:cNvPr id="297" name="フローチャート: 判断 296"/>
        <xdr:cNvSpPr/>
      </xdr:nvSpPr>
      <xdr:spPr>
        <a:xfrm>
          <a:off x="8699500" y="619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141716</xdr:rowOff>
    </xdr:from>
    <xdr:ext cx="599010" cy="259045"/>
    <xdr:sp macro="" textlink="">
      <xdr:nvSpPr>
        <xdr:cNvPr id="298" name="テキスト ボックス 297"/>
        <xdr:cNvSpPr txBox="1"/>
      </xdr:nvSpPr>
      <xdr:spPr>
        <a:xfrm>
          <a:off x="8450795" y="597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120265</xdr:rowOff>
    </xdr:from>
    <xdr:to>
      <xdr:col>41</xdr:col>
      <xdr:colOff>50800</xdr:colOff>
      <xdr:row>36</xdr:row>
      <xdr:rowOff>148787</xdr:rowOff>
    </xdr:to>
    <xdr:cxnSp macro="">
      <xdr:nvCxnSpPr>
        <xdr:cNvPr id="299" name="直線コネクタ 298"/>
        <xdr:cNvCxnSpPr/>
      </xdr:nvCxnSpPr>
      <xdr:spPr>
        <a:xfrm flipV="1">
          <a:off x="6972300" y="6292465"/>
          <a:ext cx="889000" cy="2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171390</xdr:rowOff>
    </xdr:from>
    <xdr:to>
      <xdr:col>41</xdr:col>
      <xdr:colOff>101600</xdr:colOff>
      <xdr:row>36</xdr:row>
      <xdr:rowOff>101540</xdr:rowOff>
    </xdr:to>
    <xdr:sp macro="" textlink="">
      <xdr:nvSpPr>
        <xdr:cNvPr id="300" name="フローチャート: 判断 299"/>
        <xdr:cNvSpPr/>
      </xdr:nvSpPr>
      <xdr:spPr>
        <a:xfrm>
          <a:off x="7810500" y="61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118067</xdr:rowOff>
    </xdr:from>
    <xdr:ext cx="599010" cy="259045"/>
    <xdr:sp macro="" textlink="">
      <xdr:nvSpPr>
        <xdr:cNvPr id="301" name="テキスト ボックス 300"/>
        <xdr:cNvSpPr txBox="1"/>
      </xdr:nvSpPr>
      <xdr:spPr>
        <a:xfrm>
          <a:off x="7561795" y="594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6478</xdr:rowOff>
    </xdr:from>
    <xdr:to>
      <xdr:col>36</xdr:col>
      <xdr:colOff>165100</xdr:colOff>
      <xdr:row>36</xdr:row>
      <xdr:rowOff>108078</xdr:rowOff>
    </xdr:to>
    <xdr:sp macro="" textlink="">
      <xdr:nvSpPr>
        <xdr:cNvPr id="302" name="フローチャート: 判断 301"/>
        <xdr:cNvSpPr/>
      </xdr:nvSpPr>
      <xdr:spPr>
        <a:xfrm>
          <a:off x="6921500" y="617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124605</xdr:rowOff>
    </xdr:from>
    <xdr:ext cx="599010" cy="259045"/>
    <xdr:sp macro="" textlink="">
      <xdr:nvSpPr>
        <xdr:cNvPr id="303" name="テキスト ボックス 302"/>
        <xdr:cNvSpPr txBox="1"/>
      </xdr:nvSpPr>
      <xdr:spPr>
        <a:xfrm>
          <a:off x="6672795" y="59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78503</xdr:rowOff>
    </xdr:from>
    <xdr:to>
      <xdr:col>55</xdr:col>
      <xdr:colOff>50800</xdr:colOff>
      <xdr:row>36</xdr:row>
      <xdr:rowOff>8653</xdr:rowOff>
    </xdr:to>
    <xdr:sp macro="" textlink="">
      <xdr:nvSpPr>
        <xdr:cNvPr id="309" name="楕円 308"/>
        <xdr:cNvSpPr/>
      </xdr:nvSpPr>
      <xdr:spPr>
        <a:xfrm>
          <a:off x="10426700" y="60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101380</xdr:rowOff>
    </xdr:from>
    <xdr:ext cx="599010" cy="259045"/>
    <xdr:sp macro="" textlink="">
      <xdr:nvSpPr>
        <xdr:cNvPr id="310" name="補助費等該当値テキスト"/>
        <xdr:cNvSpPr txBox="1"/>
      </xdr:nvSpPr>
      <xdr:spPr>
        <a:xfrm>
          <a:off x="10528300" y="593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68216</xdr:rowOff>
    </xdr:from>
    <xdr:to>
      <xdr:col>50</xdr:col>
      <xdr:colOff>165100</xdr:colOff>
      <xdr:row>33</xdr:row>
      <xdr:rowOff>169816</xdr:rowOff>
    </xdr:to>
    <xdr:sp macro="" textlink="">
      <xdr:nvSpPr>
        <xdr:cNvPr id="311" name="楕円 310"/>
        <xdr:cNvSpPr/>
      </xdr:nvSpPr>
      <xdr:spPr>
        <a:xfrm>
          <a:off x="9588500" y="572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160943</xdr:rowOff>
    </xdr:from>
    <xdr:ext cx="599010" cy="259045"/>
    <xdr:sp macro="" textlink="">
      <xdr:nvSpPr>
        <xdr:cNvPr id="312" name="テキスト ボックス 311"/>
        <xdr:cNvSpPr txBox="1"/>
      </xdr:nvSpPr>
      <xdr:spPr>
        <a:xfrm>
          <a:off x="9339795" y="581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99591</xdr:rowOff>
    </xdr:from>
    <xdr:to>
      <xdr:col>46</xdr:col>
      <xdr:colOff>38100</xdr:colOff>
      <xdr:row>37</xdr:row>
      <xdr:rowOff>29741</xdr:rowOff>
    </xdr:to>
    <xdr:sp macro="" textlink="">
      <xdr:nvSpPr>
        <xdr:cNvPr id="313" name="楕円 312"/>
        <xdr:cNvSpPr/>
      </xdr:nvSpPr>
      <xdr:spPr>
        <a:xfrm>
          <a:off x="8699500" y="627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20868</xdr:rowOff>
    </xdr:from>
    <xdr:ext cx="599010" cy="259045"/>
    <xdr:sp macro="" textlink="">
      <xdr:nvSpPr>
        <xdr:cNvPr id="314" name="テキスト ボックス 313"/>
        <xdr:cNvSpPr txBox="1"/>
      </xdr:nvSpPr>
      <xdr:spPr>
        <a:xfrm>
          <a:off x="8450795" y="636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69465</xdr:rowOff>
    </xdr:from>
    <xdr:to>
      <xdr:col>41</xdr:col>
      <xdr:colOff>101600</xdr:colOff>
      <xdr:row>36</xdr:row>
      <xdr:rowOff>171065</xdr:rowOff>
    </xdr:to>
    <xdr:sp macro="" textlink="">
      <xdr:nvSpPr>
        <xdr:cNvPr id="315" name="楕円 314"/>
        <xdr:cNvSpPr/>
      </xdr:nvSpPr>
      <xdr:spPr>
        <a:xfrm>
          <a:off x="7810500" y="624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162192</xdr:rowOff>
    </xdr:from>
    <xdr:ext cx="599010" cy="259045"/>
    <xdr:sp macro="" textlink="">
      <xdr:nvSpPr>
        <xdr:cNvPr id="316" name="テキスト ボックス 315"/>
        <xdr:cNvSpPr txBox="1"/>
      </xdr:nvSpPr>
      <xdr:spPr>
        <a:xfrm>
          <a:off x="7561795" y="633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97987</xdr:rowOff>
    </xdr:from>
    <xdr:to>
      <xdr:col>36</xdr:col>
      <xdr:colOff>165100</xdr:colOff>
      <xdr:row>37</xdr:row>
      <xdr:rowOff>28137</xdr:rowOff>
    </xdr:to>
    <xdr:sp macro="" textlink="">
      <xdr:nvSpPr>
        <xdr:cNvPr id="317" name="楕円 316"/>
        <xdr:cNvSpPr/>
      </xdr:nvSpPr>
      <xdr:spPr>
        <a:xfrm>
          <a:off x="6921500" y="62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19264</xdr:rowOff>
    </xdr:from>
    <xdr:ext cx="599010" cy="259045"/>
    <xdr:sp macro="" textlink="">
      <xdr:nvSpPr>
        <xdr:cNvPr id="318" name="テキスト ボックス 317"/>
        <xdr:cNvSpPr txBox="1"/>
      </xdr:nvSpPr>
      <xdr:spPr>
        <a:xfrm>
          <a:off x="6672795" y="636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171140</xdr:rowOff>
    </xdr:from>
    <xdr:to>
      <xdr:col>55</xdr:col>
      <xdr:colOff>0</xdr:colOff>
      <xdr:row>58</xdr:row>
      <xdr:rowOff>47371</xdr:rowOff>
    </xdr:to>
    <xdr:cxnSp macro="">
      <xdr:nvCxnSpPr>
        <xdr:cNvPr id="347" name="直線コネクタ 346"/>
        <xdr:cNvCxnSpPr/>
      </xdr:nvCxnSpPr>
      <xdr:spPr>
        <a:xfrm>
          <a:off x="9639300" y="9772340"/>
          <a:ext cx="838200" cy="21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163008</xdr:rowOff>
    </xdr:from>
    <xdr:to>
      <xdr:col>50</xdr:col>
      <xdr:colOff>114300</xdr:colOff>
      <xdr:row>56</xdr:row>
      <xdr:rowOff>171140</xdr:rowOff>
    </xdr:to>
    <xdr:cxnSp macro="">
      <xdr:nvCxnSpPr>
        <xdr:cNvPr id="350" name="直線コネクタ 349"/>
        <xdr:cNvCxnSpPr/>
      </xdr:nvCxnSpPr>
      <xdr:spPr>
        <a:xfrm>
          <a:off x="8750300" y="9764208"/>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51" name="フローチャート: 判断 350"/>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47907</xdr:rowOff>
    </xdr:from>
    <xdr:ext cx="599010" cy="259045"/>
    <xdr:sp macro="" textlink="">
      <xdr:nvSpPr>
        <xdr:cNvPr id="352" name="テキスト ボックス 351"/>
        <xdr:cNvSpPr txBox="1"/>
      </xdr:nvSpPr>
      <xdr:spPr>
        <a:xfrm>
          <a:off x="9339795" y="982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163008</xdr:rowOff>
    </xdr:from>
    <xdr:to>
      <xdr:col>45</xdr:col>
      <xdr:colOff>177800</xdr:colOff>
      <xdr:row>57</xdr:row>
      <xdr:rowOff>131635</xdr:rowOff>
    </xdr:to>
    <xdr:cxnSp macro="">
      <xdr:nvCxnSpPr>
        <xdr:cNvPr id="353" name="直線コネクタ 352"/>
        <xdr:cNvCxnSpPr/>
      </xdr:nvCxnSpPr>
      <xdr:spPr>
        <a:xfrm flipV="1">
          <a:off x="7861300" y="9764208"/>
          <a:ext cx="889000" cy="14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111280</xdr:rowOff>
    </xdr:from>
    <xdr:to>
      <xdr:col>46</xdr:col>
      <xdr:colOff>38100</xdr:colOff>
      <xdr:row>58</xdr:row>
      <xdr:rowOff>41430</xdr:rowOff>
    </xdr:to>
    <xdr:sp macro="" textlink="">
      <xdr:nvSpPr>
        <xdr:cNvPr id="354" name="フローチャート: 判断 353"/>
        <xdr:cNvSpPr/>
      </xdr:nvSpPr>
      <xdr:spPr>
        <a:xfrm>
          <a:off x="8699500" y="988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32557</xdr:rowOff>
    </xdr:from>
    <xdr:ext cx="599010" cy="259045"/>
    <xdr:sp macro="" textlink="">
      <xdr:nvSpPr>
        <xdr:cNvPr id="355" name="テキスト ボックス 354"/>
        <xdr:cNvSpPr txBox="1"/>
      </xdr:nvSpPr>
      <xdr:spPr>
        <a:xfrm>
          <a:off x="8450795" y="997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131635</xdr:rowOff>
    </xdr:from>
    <xdr:to>
      <xdr:col>41</xdr:col>
      <xdr:colOff>50800</xdr:colOff>
      <xdr:row>58</xdr:row>
      <xdr:rowOff>4552</xdr:rowOff>
    </xdr:to>
    <xdr:cxnSp macro="">
      <xdr:nvCxnSpPr>
        <xdr:cNvPr id="356" name="直線コネクタ 355"/>
        <xdr:cNvCxnSpPr/>
      </xdr:nvCxnSpPr>
      <xdr:spPr>
        <a:xfrm flipV="1">
          <a:off x="6972300" y="9904285"/>
          <a:ext cx="889000" cy="4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117380</xdr:rowOff>
    </xdr:from>
    <xdr:to>
      <xdr:col>41</xdr:col>
      <xdr:colOff>101600</xdr:colOff>
      <xdr:row>58</xdr:row>
      <xdr:rowOff>47530</xdr:rowOff>
    </xdr:to>
    <xdr:sp macro="" textlink="">
      <xdr:nvSpPr>
        <xdr:cNvPr id="357" name="フローチャート: 判断 356"/>
        <xdr:cNvSpPr/>
      </xdr:nvSpPr>
      <xdr:spPr>
        <a:xfrm>
          <a:off x="7810500" y="98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38657</xdr:rowOff>
    </xdr:from>
    <xdr:ext cx="599010" cy="259045"/>
    <xdr:sp macro="" textlink="">
      <xdr:nvSpPr>
        <xdr:cNvPr id="358" name="テキスト ボックス 357"/>
        <xdr:cNvSpPr txBox="1"/>
      </xdr:nvSpPr>
      <xdr:spPr>
        <a:xfrm>
          <a:off x="7561795" y="998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119545</xdr:rowOff>
    </xdr:from>
    <xdr:to>
      <xdr:col>36</xdr:col>
      <xdr:colOff>165100</xdr:colOff>
      <xdr:row>58</xdr:row>
      <xdr:rowOff>49695</xdr:rowOff>
    </xdr:to>
    <xdr:sp macro="" textlink="">
      <xdr:nvSpPr>
        <xdr:cNvPr id="359" name="フローチャート: 判断 358"/>
        <xdr:cNvSpPr/>
      </xdr:nvSpPr>
      <xdr:spPr>
        <a:xfrm>
          <a:off x="6921500" y="98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66222</xdr:rowOff>
    </xdr:from>
    <xdr:ext cx="599010" cy="259045"/>
    <xdr:sp macro="" textlink="">
      <xdr:nvSpPr>
        <xdr:cNvPr id="360" name="テキスト ボックス 359"/>
        <xdr:cNvSpPr txBox="1"/>
      </xdr:nvSpPr>
      <xdr:spPr>
        <a:xfrm>
          <a:off x="6672795" y="96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168021</xdr:rowOff>
    </xdr:from>
    <xdr:to>
      <xdr:col>55</xdr:col>
      <xdr:colOff>50800</xdr:colOff>
      <xdr:row>58</xdr:row>
      <xdr:rowOff>98171</xdr:rowOff>
    </xdr:to>
    <xdr:sp macro="" textlink="">
      <xdr:nvSpPr>
        <xdr:cNvPr id="366" name="楕円 365"/>
        <xdr:cNvSpPr/>
      </xdr:nvSpPr>
      <xdr:spPr>
        <a:xfrm>
          <a:off x="10426700" y="994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82948</xdr:rowOff>
    </xdr:from>
    <xdr:ext cx="534377" cy="259045"/>
    <xdr:sp macro="" textlink="">
      <xdr:nvSpPr>
        <xdr:cNvPr id="367" name="普通建設事業費該当値テキスト"/>
        <xdr:cNvSpPr txBox="1"/>
      </xdr:nvSpPr>
      <xdr:spPr>
        <a:xfrm>
          <a:off x="10528300" y="985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120340</xdr:rowOff>
    </xdr:from>
    <xdr:to>
      <xdr:col>50</xdr:col>
      <xdr:colOff>165100</xdr:colOff>
      <xdr:row>57</xdr:row>
      <xdr:rowOff>50490</xdr:rowOff>
    </xdr:to>
    <xdr:sp macro="" textlink="">
      <xdr:nvSpPr>
        <xdr:cNvPr id="368" name="楕円 367"/>
        <xdr:cNvSpPr/>
      </xdr:nvSpPr>
      <xdr:spPr>
        <a:xfrm>
          <a:off x="9588500" y="972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67017</xdr:rowOff>
    </xdr:from>
    <xdr:ext cx="599010" cy="259045"/>
    <xdr:sp macro="" textlink="">
      <xdr:nvSpPr>
        <xdr:cNvPr id="369" name="テキスト ボックス 368"/>
        <xdr:cNvSpPr txBox="1"/>
      </xdr:nvSpPr>
      <xdr:spPr>
        <a:xfrm>
          <a:off x="9339795" y="949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112208</xdr:rowOff>
    </xdr:from>
    <xdr:to>
      <xdr:col>46</xdr:col>
      <xdr:colOff>38100</xdr:colOff>
      <xdr:row>57</xdr:row>
      <xdr:rowOff>42358</xdr:rowOff>
    </xdr:to>
    <xdr:sp macro="" textlink="">
      <xdr:nvSpPr>
        <xdr:cNvPr id="370" name="楕円 369"/>
        <xdr:cNvSpPr/>
      </xdr:nvSpPr>
      <xdr:spPr>
        <a:xfrm>
          <a:off x="8699500" y="971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58885</xdr:rowOff>
    </xdr:from>
    <xdr:ext cx="599010" cy="259045"/>
    <xdr:sp macro="" textlink="">
      <xdr:nvSpPr>
        <xdr:cNvPr id="371" name="テキスト ボックス 370"/>
        <xdr:cNvSpPr txBox="1"/>
      </xdr:nvSpPr>
      <xdr:spPr>
        <a:xfrm>
          <a:off x="8450795" y="948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80835</xdr:rowOff>
    </xdr:from>
    <xdr:to>
      <xdr:col>41</xdr:col>
      <xdr:colOff>101600</xdr:colOff>
      <xdr:row>58</xdr:row>
      <xdr:rowOff>10985</xdr:rowOff>
    </xdr:to>
    <xdr:sp macro="" textlink="">
      <xdr:nvSpPr>
        <xdr:cNvPr id="372" name="楕円 371"/>
        <xdr:cNvSpPr/>
      </xdr:nvSpPr>
      <xdr:spPr>
        <a:xfrm>
          <a:off x="7810500" y="985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27512</xdr:rowOff>
    </xdr:from>
    <xdr:ext cx="599010" cy="259045"/>
    <xdr:sp macro="" textlink="">
      <xdr:nvSpPr>
        <xdr:cNvPr id="373" name="テキスト ボックス 372"/>
        <xdr:cNvSpPr txBox="1"/>
      </xdr:nvSpPr>
      <xdr:spPr>
        <a:xfrm>
          <a:off x="7561795" y="962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125202</xdr:rowOff>
    </xdr:from>
    <xdr:to>
      <xdr:col>36</xdr:col>
      <xdr:colOff>165100</xdr:colOff>
      <xdr:row>58</xdr:row>
      <xdr:rowOff>55352</xdr:rowOff>
    </xdr:to>
    <xdr:sp macro="" textlink="">
      <xdr:nvSpPr>
        <xdr:cNvPr id="374" name="楕円 373"/>
        <xdr:cNvSpPr/>
      </xdr:nvSpPr>
      <xdr:spPr>
        <a:xfrm>
          <a:off x="6921500" y="989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46479</xdr:rowOff>
    </xdr:from>
    <xdr:ext cx="599010" cy="259045"/>
    <xdr:sp macro="" textlink="">
      <xdr:nvSpPr>
        <xdr:cNvPr id="375" name="テキスト ボックス 374"/>
        <xdr:cNvSpPr txBox="1"/>
      </xdr:nvSpPr>
      <xdr:spPr>
        <a:xfrm>
          <a:off x="6672795" y="99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36672</xdr:rowOff>
    </xdr:from>
    <xdr:to>
      <xdr:col>55</xdr:col>
      <xdr:colOff>0</xdr:colOff>
      <xdr:row>78</xdr:row>
      <xdr:rowOff>116038</xdr:rowOff>
    </xdr:to>
    <xdr:cxnSp macro="">
      <xdr:nvCxnSpPr>
        <xdr:cNvPr id="402" name="直線コネクタ 401"/>
        <xdr:cNvCxnSpPr/>
      </xdr:nvCxnSpPr>
      <xdr:spPr>
        <a:xfrm>
          <a:off x="9639300" y="13409772"/>
          <a:ext cx="838200" cy="7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36672</xdr:rowOff>
    </xdr:from>
    <xdr:to>
      <xdr:col>50</xdr:col>
      <xdr:colOff>114300</xdr:colOff>
      <xdr:row>78</xdr:row>
      <xdr:rowOff>90432</xdr:rowOff>
    </xdr:to>
    <xdr:cxnSp macro="">
      <xdr:nvCxnSpPr>
        <xdr:cNvPr id="405" name="直線コネクタ 404"/>
        <xdr:cNvCxnSpPr/>
      </xdr:nvCxnSpPr>
      <xdr:spPr>
        <a:xfrm flipV="1">
          <a:off x="8750300" y="13409772"/>
          <a:ext cx="889000" cy="5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154412</xdr:rowOff>
    </xdr:from>
    <xdr:to>
      <xdr:col>50</xdr:col>
      <xdr:colOff>165100</xdr:colOff>
      <xdr:row>78</xdr:row>
      <xdr:rowOff>84562</xdr:rowOff>
    </xdr:to>
    <xdr:sp macro="" textlink="">
      <xdr:nvSpPr>
        <xdr:cNvPr id="406" name="フローチャート: 判断 405"/>
        <xdr:cNvSpPr/>
      </xdr:nvSpPr>
      <xdr:spPr>
        <a:xfrm>
          <a:off x="9588500" y="13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101089</xdr:rowOff>
    </xdr:from>
    <xdr:ext cx="534377" cy="259045"/>
    <xdr:sp macro="" textlink="">
      <xdr:nvSpPr>
        <xdr:cNvPr id="407" name="テキスト ボックス 406"/>
        <xdr:cNvSpPr txBox="1"/>
      </xdr:nvSpPr>
      <xdr:spPr>
        <a:xfrm>
          <a:off x="9372111" y="131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90432</xdr:rowOff>
    </xdr:from>
    <xdr:to>
      <xdr:col>45</xdr:col>
      <xdr:colOff>177800</xdr:colOff>
      <xdr:row>78</xdr:row>
      <xdr:rowOff>118321</xdr:rowOff>
    </xdr:to>
    <xdr:cxnSp macro="">
      <xdr:nvCxnSpPr>
        <xdr:cNvPr id="408" name="直線コネクタ 407"/>
        <xdr:cNvCxnSpPr/>
      </xdr:nvCxnSpPr>
      <xdr:spPr>
        <a:xfrm flipV="1">
          <a:off x="7861300" y="13463532"/>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36326</xdr:rowOff>
    </xdr:from>
    <xdr:to>
      <xdr:col>46</xdr:col>
      <xdr:colOff>38100</xdr:colOff>
      <xdr:row>78</xdr:row>
      <xdr:rowOff>137926</xdr:rowOff>
    </xdr:to>
    <xdr:sp macro="" textlink="">
      <xdr:nvSpPr>
        <xdr:cNvPr id="409" name="フローチャート: 判断 408"/>
        <xdr:cNvSpPr/>
      </xdr:nvSpPr>
      <xdr:spPr>
        <a:xfrm>
          <a:off x="8699500" y="1340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154453</xdr:rowOff>
    </xdr:from>
    <xdr:ext cx="534377" cy="259045"/>
    <xdr:sp macro="" textlink="">
      <xdr:nvSpPr>
        <xdr:cNvPr id="410" name="テキスト ボックス 409"/>
        <xdr:cNvSpPr txBox="1"/>
      </xdr:nvSpPr>
      <xdr:spPr>
        <a:xfrm>
          <a:off x="8483111" y="1318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118321</xdr:rowOff>
    </xdr:from>
    <xdr:to>
      <xdr:col>41</xdr:col>
      <xdr:colOff>50800</xdr:colOff>
      <xdr:row>78</xdr:row>
      <xdr:rowOff>122470</xdr:rowOff>
    </xdr:to>
    <xdr:cxnSp macro="">
      <xdr:nvCxnSpPr>
        <xdr:cNvPr id="411" name="直線コネクタ 410"/>
        <xdr:cNvCxnSpPr/>
      </xdr:nvCxnSpPr>
      <xdr:spPr>
        <a:xfrm flipV="1">
          <a:off x="6972300" y="13491421"/>
          <a:ext cx="889000" cy="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16934</xdr:rowOff>
    </xdr:from>
    <xdr:to>
      <xdr:col>41</xdr:col>
      <xdr:colOff>101600</xdr:colOff>
      <xdr:row>78</xdr:row>
      <xdr:rowOff>118534</xdr:rowOff>
    </xdr:to>
    <xdr:sp macro="" textlink="">
      <xdr:nvSpPr>
        <xdr:cNvPr id="412" name="フローチャート: 判断 411"/>
        <xdr:cNvSpPr/>
      </xdr:nvSpPr>
      <xdr:spPr>
        <a:xfrm>
          <a:off x="7810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135061</xdr:rowOff>
    </xdr:from>
    <xdr:ext cx="534377" cy="259045"/>
    <xdr:sp macro="" textlink="">
      <xdr:nvSpPr>
        <xdr:cNvPr id="413" name="テキスト ボックス 412"/>
        <xdr:cNvSpPr txBox="1"/>
      </xdr:nvSpPr>
      <xdr:spPr>
        <a:xfrm>
          <a:off x="7594111" y="1316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18897</xdr:rowOff>
    </xdr:from>
    <xdr:to>
      <xdr:col>36</xdr:col>
      <xdr:colOff>165100</xdr:colOff>
      <xdr:row>78</xdr:row>
      <xdr:rowOff>120497</xdr:rowOff>
    </xdr:to>
    <xdr:sp macro="" textlink="">
      <xdr:nvSpPr>
        <xdr:cNvPr id="414" name="フローチャート: 判断 413"/>
        <xdr:cNvSpPr/>
      </xdr:nvSpPr>
      <xdr:spPr>
        <a:xfrm>
          <a:off x="69215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137024</xdr:rowOff>
    </xdr:from>
    <xdr:ext cx="534377" cy="259045"/>
    <xdr:sp macro="" textlink="">
      <xdr:nvSpPr>
        <xdr:cNvPr id="415" name="テキスト ボックス 414"/>
        <xdr:cNvSpPr txBox="1"/>
      </xdr:nvSpPr>
      <xdr:spPr>
        <a:xfrm>
          <a:off x="6705111" y="1316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65238</xdr:rowOff>
    </xdr:from>
    <xdr:to>
      <xdr:col>55</xdr:col>
      <xdr:colOff>50800</xdr:colOff>
      <xdr:row>78</xdr:row>
      <xdr:rowOff>166838</xdr:rowOff>
    </xdr:to>
    <xdr:sp macro="" textlink="">
      <xdr:nvSpPr>
        <xdr:cNvPr id="421" name="楕円 420"/>
        <xdr:cNvSpPr/>
      </xdr:nvSpPr>
      <xdr:spPr>
        <a:xfrm>
          <a:off x="10426700" y="134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534377" cy="259045"/>
    <xdr:sp macro="" textlink="">
      <xdr:nvSpPr>
        <xdr:cNvPr id="422" name="普通建設事業費 （ うち新規整備　）該当値テキスト"/>
        <xdr:cNvSpPr txBox="1"/>
      </xdr:nvSpPr>
      <xdr:spPr>
        <a:xfrm>
          <a:off x="10528300" y="133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157322</xdr:rowOff>
    </xdr:from>
    <xdr:to>
      <xdr:col>50</xdr:col>
      <xdr:colOff>165100</xdr:colOff>
      <xdr:row>78</xdr:row>
      <xdr:rowOff>87472</xdr:rowOff>
    </xdr:to>
    <xdr:sp macro="" textlink="">
      <xdr:nvSpPr>
        <xdr:cNvPr id="423" name="楕円 422"/>
        <xdr:cNvSpPr/>
      </xdr:nvSpPr>
      <xdr:spPr>
        <a:xfrm>
          <a:off x="9588500" y="1335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78599</xdr:rowOff>
    </xdr:from>
    <xdr:ext cx="534377" cy="259045"/>
    <xdr:sp macro="" textlink="">
      <xdr:nvSpPr>
        <xdr:cNvPr id="424" name="テキスト ボックス 423"/>
        <xdr:cNvSpPr txBox="1"/>
      </xdr:nvSpPr>
      <xdr:spPr>
        <a:xfrm>
          <a:off x="9372111" y="134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39632</xdr:rowOff>
    </xdr:from>
    <xdr:to>
      <xdr:col>46</xdr:col>
      <xdr:colOff>38100</xdr:colOff>
      <xdr:row>78</xdr:row>
      <xdr:rowOff>141232</xdr:rowOff>
    </xdr:to>
    <xdr:sp macro="" textlink="">
      <xdr:nvSpPr>
        <xdr:cNvPr id="425" name="楕円 424"/>
        <xdr:cNvSpPr/>
      </xdr:nvSpPr>
      <xdr:spPr>
        <a:xfrm>
          <a:off x="8699500" y="1341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132359</xdr:rowOff>
    </xdr:from>
    <xdr:ext cx="534377" cy="259045"/>
    <xdr:sp macro="" textlink="">
      <xdr:nvSpPr>
        <xdr:cNvPr id="426" name="テキスト ボックス 425"/>
        <xdr:cNvSpPr txBox="1"/>
      </xdr:nvSpPr>
      <xdr:spPr>
        <a:xfrm>
          <a:off x="8483111" y="135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67521</xdr:rowOff>
    </xdr:from>
    <xdr:to>
      <xdr:col>41</xdr:col>
      <xdr:colOff>101600</xdr:colOff>
      <xdr:row>78</xdr:row>
      <xdr:rowOff>169121</xdr:rowOff>
    </xdr:to>
    <xdr:sp macro="" textlink="">
      <xdr:nvSpPr>
        <xdr:cNvPr id="427" name="楕円 426"/>
        <xdr:cNvSpPr/>
      </xdr:nvSpPr>
      <xdr:spPr>
        <a:xfrm>
          <a:off x="7810500" y="1344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160248</xdr:rowOff>
    </xdr:from>
    <xdr:ext cx="469744" cy="259045"/>
    <xdr:sp macro="" textlink="">
      <xdr:nvSpPr>
        <xdr:cNvPr id="428" name="テキスト ボックス 427"/>
        <xdr:cNvSpPr txBox="1"/>
      </xdr:nvSpPr>
      <xdr:spPr>
        <a:xfrm>
          <a:off x="7626428" y="1353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71670</xdr:rowOff>
    </xdr:from>
    <xdr:to>
      <xdr:col>36</xdr:col>
      <xdr:colOff>165100</xdr:colOff>
      <xdr:row>79</xdr:row>
      <xdr:rowOff>1820</xdr:rowOff>
    </xdr:to>
    <xdr:sp macro="" textlink="">
      <xdr:nvSpPr>
        <xdr:cNvPr id="429" name="楕円 428"/>
        <xdr:cNvSpPr/>
      </xdr:nvSpPr>
      <xdr:spPr>
        <a:xfrm>
          <a:off x="6921500" y="134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164397</xdr:rowOff>
    </xdr:from>
    <xdr:ext cx="469744" cy="259045"/>
    <xdr:sp macro="" textlink="">
      <xdr:nvSpPr>
        <xdr:cNvPr id="430" name="テキスト ボックス 429"/>
        <xdr:cNvSpPr txBox="1"/>
      </xdr:nvSpPr>
      <xdr:spPr>
        <a:xfrm>
          <a:off x="6737428" y="135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60947</xdr:rowOff>
    </xdr:from>
    <xdr:to>
      <xdr:col>55</xdr:col>
      <xdr:colOff>0</xdr:colOff>
      <xdr:row>96</xdr:row>
      <xdr:rowOff>153050</xdr:rowOff>
    </xdr:to>
    <xdr:cxnSp macro="">
      <xdr:nvCxnSpPr>
        <xdr:cNvPr id="457" name="直線コネクタ 456"/>
        <xdr:cNvCxnSpPr/>
      </xdr:nvCxnSpPr>
      <xdr:spPr>
        <a:xfrm>
          <a:off x="9639300" y="16348697"/>
          <a:ext cx="838200" cy="26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158779</xdr:rowOff>
    </xdr:from>
    <xdr:to>
      <xdr:col>50</xdr:col>
      <xdr:colOff>114300</xdr:colOff>
      <xdr:row>95</xdr:row>
      <xdr:rowOff>60947</xdr:rowOff>
    </xdr:to>
    <xdr:cxnSp macro="">
      <xdr:nvCxnSpPr>
        <xdr:cNvPr id="460" name="直線コネクタ 459"/>
        <xdr:cNvCxnSpPr/>
      </xdr:nvCxnSpPr>
      <xdr:spPr>
        <a:xfrm>
          <a:off x="8750300" y="16103629"/>
          <a:ext cx="889000" cy="24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37717</xdr:rowOff>
    </xdr:from>
    <xdr:to>
      <xdr:col>50</xdr:col>
      <xdr:colOff>165100</xdr:colOff>
      <xdr:row>95</xdr:row>
      <xdr:rowOff>139317</xdr:rowOff>
    </xdr:to>
    <xdr:sp macro="" textlink="">
      <xdr:nvSpPr>
        <xdr:cNvPr id="461" name="フローチャート: 判断 460"/>
        <xdr:cNvSpPr/>
      </xdr:nvSpPr>
      <xdr:spPr>
        <a:xfrm>
          <a:off x="9588500" y="1632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130444</xdr:rowOff>
    </xdr:from>
    <xdr:ext cx="599010" cy="259045"/>
    <xdr:sp macro="" textlink="">
      <xdr:nvSpPr>
        <xdr:cNvPr id="462" name="テキスト ボックス 461"/>
        <xdr:cNvSpPr txBox="1"/>
      </xdr:nvSpPr>
      <xdr:spPr>
        <a:xfrm>
          <a:off x="9339795" y="1641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158779</xdr:rowOff>
    </xdr:from>
    <xdr:to>
      <xdr:col>45</xdr:col>
      <xdr:colOff>177800</xdr:colOff>
      <xdr:row>95</xdr:row>
      <xdr:rowOff>94459</xdr:rowOff>
    </xdr:to>
    <xdr:cxnSp macro="">
      <xdr:nvCxnSpPr>
        <xdr:cNvPr id="463" name="直線コネクタ 462"/>
        <xdr:cNvCxnSpPr/>
      </xdr:nvCxnSpPr>
      <xdr:spPr>
        <a:xfrm flipV="1">
          <a:off x="7861300" y="16103629"/>
          <a:ext cx="889000" cy="27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103312</xdr:rowOff>
    </xdr:from>
    <xdr:to>
      <xdr:col>46</xdr:col>
      <xdr:colOff>38100</xdr:colOff>
      <xdr:row>97</xdr:row>
      <xdr:rowOff>33462</xdr:rowOff>
    </xdr:to>
    <xdr:sp macro="" textlink="">
      <xdr:nvSpPr>
        <xdr:cNvPr id="464" name="フローチャート: 判断 463"/>
        <xdr:cNvSpPr/>
      </xdr:nvSpPr>
      <xdr:spPr>
        <a:xfrm>
          <a:off x="86995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24589</xdr:rowOff>
    </xdr:from>
    <xdr:ext cx="534377" cy="259045"/>
    <xdr:sp macro="" textlink="">
      <xdr:nvSpPr>
        <xdr:cNvPr id="465" name="テキスト ボックス 464"/>
        <xdr:cNvSpPr txBox="1"/>
      </xdr:nvSpPr>
      <xdr:spPr>
        <a:xfrm>
          <a:off x="8483111" y="1665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94459</xdr:rowOff>
    </xdr:from>
    <xdr:to>
      <xdr:col>41</xdr:col>
      <xdr:colOff>50800</xdr:colOff>
      <xdr:row>96</xdr:row>
      <xdr:rowOff>103060</xdr:rowOff>
    </xdr:to>
    <xdr:cxnSp macro="">
      <xdr:nvCxnSpPr>
        <xdr:cNvPr id="466" name="直線コネクタ 465"/>
        <xdr:cNvCxnSpPr/>
      </xdr:nvCxnSpPr>
      <xdr:spPr>
        <a:xfrm flipV="1">
          <a:off x="6972300" y="16382209"/>
          <a:ext cx="889000" cy="18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136247</xdr:rowOff>
    </xdr:from>
    <xdr:to>
      <xdr:col>41</xdr:col>
      <xdr:colOff>101600</xdr:colOff>
      <xdr:row>97</xdr:row>
      <xdr:rowOff>66397</xdr:rowOff>
    </xdr:to>
    <xdr:sp macro="" textlink="">
      <xdr:nvSpPr>
        <xdr:cNvPr id="467" name="フローチャート: 判断 466"/>
        <xdr:cNvSpPr/>
      </xdr:nvSpPr>
      <xdr:spPr>
        <a:xfrm>
          <a:off x="7810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57524</xdr:rowOff>
    </xdr:from>
    <xdr:ext cx="534377" cy="259045"/>
    <xdr:sp macro="" textlink="">
      <xdr:nvSpPr>
        <xdr:cNvPr id="468" name="テキスト ボックス 467"/>
        <xdr:cNvSpPr txBox="1"/>
      </xdr:nvSpPr>
      <xdr:spPr>
        <a:xfrm>
          <a:off x="7594111" y="16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156821</xdr:rowOff>
    </xdr:from>
    <xdr:to>
      <xdr:col>36</xdr:col>
      <xdr:colOff>165100</xdr:colOff>
      <xdr:row>97</xdr:row>
      <xdr:rowOff>86971</xdr:rowOff>
    </xdr:to>
    <xdr:sp macro="" textlink="">
      <xdr:nvSpPr>
        <xdr:cNvPr id="469" name="フローチャート: 判断 468"/>
        <xdr:cNvSpPr/>
      </xdr:nvSpPr>
      <xdr:spPr>
        <a:xfrm>
          <a:off x="6921500" y="166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78098</xdr:rowOff>
    </xdr:from>
    <xdr:ext cx="534377" cy="259045"/>
    <xdr:sp macro="" textlink="">
      <xdr:nvSpPr>
        <xdr:cNvPr id="470" name="テキスト ボックス 469"/>
        <xdr:cNvSpPr txBox="1"/>
      </xdr:nvSpPr>
      <xdr:spPr>
        <a:xfrm>
          <a:off x="6705111" y="1670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102250</xdr:rowOff>
    </xdr:from>
    <xdr:to>
      <xdr:col>55</xdr:col>
      <xdr:colOff>50800</xdr:colOff>
      <xdr:row>97</xdr:row>
      <xdr:rowOff>32400</xdr:rowOff>
    </xdr:to>
    <xdr:sp macro="" textlink="">
      <xdr:nvSpPr>
        <xdr:cNvPr id="476" name="楕円 475"/>
        <xdr:cNvSpPr/>
      </xdr:nvSpPr>
      <xdr:spPr>
        <a:xfrm>
          <a:off x="10426700" y="1656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80677</xdr:rowOff>
    </xdr:from>
    <xdr:ext cx="534377" cy="259045"/>
    <xdr:sp macro="" textlink="">
      <xdr:nvSpPr>
        <xdr:cNvPr id="477" name="普通建設事業費 （ うち更新整備　）該当値テキスト"/>
        <xdr:cNvSpPr txBox="1"/>
      </xdr:nvSpPr>
      <xdr:spPr>
        <a:xfrm>
          <a:off x="10528300" y="1653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10147</xdr:rowOff>
    </xdr:from>
    <xdr:to>
      <xdr:col>50</xdr:col>
      <xdr:colOff>165100</xdr:colOff>
      <xdr:row>95</xdr:row>
      <xdr:rowOff>111747</xdr:rowOff>
    </xdr:to>
    <xdr:sp macro="" textlink="">
      <xdr:nvSpPr>
        <xdr:cNvPr id="478" name="楕円 477"/>
        <xdr:cNvSpPr/>
      </xdr:nvSpPr>
      <xdr:spPr>
        <a:xfrm>
          <a:off x="9588500" y="1629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128274</xdr:rowOff>
    </xdr:from>
    <xdr:ext cx="599010" cy="259045"/>
    <xdr:sp macro="" textlink="">
      <xdr:nvSpPr>
        <xdr:cNvPr id="479" name="テキスト ボックス 478"/>
        <xdr:cNvSpPr txBox="1"/>
      </xdr:nvSpPr>
      <xdr:spPr>
        <a:xfrm>
          <a:off x="9339795" y="16073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107979</xdr:rowOff>
    </xdr:from>
    <xdr:to>
      <xdr:col>46</xdr:col>
      <xdr:colOff>38100</xdr:colOff>
      <xdr:row>94</xdr:row>
      <xdr:rowOff>38129</xdr:rowOff>
    </xdr:to>
    <xdr:sp macro="" textlink="">
      <xdr:nvSpPr>
        <xdr:cNvPr id="480" name="楕円 479"/>
        <xdr:cNvSpPr/>
      </xdr:nvSpPr>
      <xdr:spPr>
        <a:xfrm>
          <a:off x="8699500" y="1605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54656</xdr:rowOff>
    </xdr:from>
    <xdr:ext cx="599010" cy="259045"/>
    <xdr:sp macro="" textlink="">
      <xdr:nvSpPr>
        <xdr:cNvPr id="481" name="テキスト ボックス 480"/>
        <xdr:cNvSpPr txBox="1"/>
      </xdr:nvSpPr>
      <xdr:spPr>
        <a:xfrm>
          <a:off x="8450795" y="1582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43659</xdr:rowOff>
    </xdr:from>
    <xdr:to>
      <xdr:col>41</xdr:col>
      <xdr:colOff>101600</xdr:colOff>
      <xdr:row>95</xdr:row>
      <xdr:rowOff>145259</xdr:rowOff>
    </xdr:to>
    <xdr:sp macro="" textlink="">
      <xdr:nvSpPr>
        <xdr:cNvPr id="482" name="楕円 481"/>
        <xdr:cNvSpPr/>
      </xdr:nvSpPr>
      <xdr:spPr>
        <a:xfrm>
          <a:off x="7810500" y="1633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161786</xdr:rowOff>
    </xdr:from>
    <xdr:ext cx="599010" cy="259045"/>
    <xdr:sp macro="" textlink="">
      <xdr:nvSpPr>
        <xdr:cNvPr id="483" name="テキスト ボックス 482"/>
        <xdr:cNvSpPr txBox="1"/>
      </xdr:nvSpPr>
      <xdr:spPr>
        <a:xfrm>
          <a:off x="7561795" y="1610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52260</xdr:rowOff>
    </xdr:from>
    <xdr:to>
      <xdr:col>36</xdr:col>
      <xdr:colOff>165100</xdr:colOff>
      <xdr:row>96</xdr:row>
      <xdr:rowOff>153860</xdr:rowOff>
    </xdr:to>
    <xdr:sp macro="" textlink="">
      <xdr:nvSpPr>
        <xdr:cNvPr id="484" name="楕円 483"/>
        <xdr:cNvSpPr/>
      </xdr:nvSpPr>
      <xdr:spPr>
        <a:xfrm>
          <a:off x="6921500" y="165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170387</xdr:rowOff>
    </xdr:from>
    <xdr:ext cx="534377" cy="259045"/>
    <xdr:sp macro="" textlink="">
      <xdr:nvSpPr>
        <xdr:cNvPr id="485" name="テキスト ボックス 484"/>
        <xdr:cNvSpPr txBox="1"/>
      </xdr:nvSpPr>
      <xdr:spPr>
        <a:xfrm>
          <a:off x="6705111" y="162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78001</xdr:rowOff>
    </xdr:from>
    <xdr:to>
      <xdr:col>85</xdr:col>
      <xdr:colOff>127000</xdr:colOff>
      <xdr:row>37</xdr:row>
      <xdr:rowOff>133706</xdr:rowOff>
    </xdr:to>
    <xdr:cxnSp macro="">
      <xdr:nvCxnSpPr>
        <xdr:cNvPr id="512" name="直線コネクタ 511"/>
        <xdr:cNvCxnSpPr/>
      </xdr:nvCxnSpPr>
      <xdr:spPr>
        <a:xfrm flipV="1">
          <a:off x="15481300" y="6250201"/>
          <a:ext cx="838200" cy="2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17227</xdr:rowOff>
    </xdr:from>
    <xdr:ext cx="534377" cy="259045"/>
    <xdr:sp macro="" textlink="">
      <xdr:nvSpPr>
        <xdr:cNvPr id="513" name="災害復旧事業費平均値テキスト"/>
        <xdr:cNvSpPr txBox="1"/>
      </xdr:nvSpPr>
      <xdr:spPr>
        <a:xfrm>
          <a:off x="16370300" y="6532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133706</xdr:rowOff>
    </xdr:from>
    <xdr:to>
      <xdr:col>81</xdr:col>
      <xdr:colOff>50800</xdr:colOff>
      <xdr:row>38</xdr:row>
      <xdr:rowOff>52694</xdr:rowOff>
    </xdr:to>
    <xdr:cxnSp macro="">
      <xdr:nvCxnSpPr>
        <xdr:cNvPr id="515" name="直線コネクタ 514"/>
        <xdr:cNvCxnSpPr/>
      </xdr:nvCxnSpPr>
      <xdr:spPr>
        <a:xfrm flipV="1">
          <a:off x="14592300" y="6477356"/>
          <a:ext cx="889000" cy="9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4775</xdr:rowOff>
    </xdr:from>
    <xdr:to>
      <xdr:col>81</xdr:col>
      <xdr:colOff>101600</xdr:colOff>
      <xdr:row>38</xdr:row>
      <xdr:rowOff>106375</xdr:rowOff>
    </xdr:to>
    <xdr:sp macro="" textlink="">
      <xdr:nvSpPr>
        <xdr:cNvPr id="516" name="フローチャート: 判断 515"/>
        <xdr:cNvSpPr/>
      </xdr:nvSpPr>
      <xdr:spPr>
        <a:xfrm>
          <a:off x="15430500" y="65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97502</xdr:rowOff>
    </xdr:from>
    <xdr:ext cx="534377" cy="259045"/>
    <xdr:sp macro="" textlink="">
      <xdr:nvSpPr>
        <xdr:cNvPr id="517" name="テキスト ボックス 516"/>
        <xdr:cNvSpPr txBox="1"/>
      </xdr:nvSpPr>
      <xdr:spPr>
        <a:xfrm>
          <a:off x="15214111" y="661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52694</xdr:rowOff>
    </xdr:from>
    <xdr:to>
      <xdr:col>76</xdr:col>
      <xdr:colOff>114300</xdr:colOff>
      <xdr:row>38</xdr:row>
      <xdr:rowOff>94561</xdr:rowOff>
    </xdr:to>
    <xdr:cxnSp macro="">
      <xdr:nvCxnSpPr>
        <xdr:cNvPr id="518" name="直線コネクタ 517"/>
        <xdr:cNvCxnSpPr/>
      </xdr:nvCxnSpPr>
      <xdr:spPr>
        <a:xfrm flipV="1">
          <a:off x="13703300" y="6567794"/>
          <a:ext cx="889000" cy="4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14015</xdr:rowOff>
    </xdr:from>
    <xdr:to>
      <xdr:col>76</xdr:col>
      <xdr:colOff>165100</xdr:colOff>
      <xdr:row>38</xdr:row>
      <xdr:rowOff>115615</xdr:rowOff>
    </xdr:to>
    <xdr:sp macro="" textlink="">
      <xdr:nvSpPr>
        <xdr:cNvPr id="519" name="フローチャート: 判断 518"/>
        <xdr:cNvSpPr/>
      </xdr:nvSpPr>
      <xdr:spPr>
        <a:xfrm>
          <a:off x="14541500" y="65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106742</xdr:rowOff>
    </xdr:from>
    <xdr:ext cx="534377" cy="259045"/>
    <xdr:sp macro="" textlink="">
      <xdr:nvSpPr>
        <xdr:cNvPr id="520" name="テキスト ボックス 519"/>
        <xdr:cNvSpPr txBox="1"/>
      </xdr:nvSpPr>
      <xdr:spPr>
        <a:xfrm>
          <a:off x="14325111" y="66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23919</xdr:rowOff>
    </xdr:from>
    <xdr:to>
      <xdr:col>71</xdr:col>
      <xdr:colOff>177800</xdr:colOff>
      <xdr:row>38</xdr:row>
      <xdr:rowOff>94561</xdr:rowOff>
    </xdr:to>
    <xdr:cxnSp macro="">
      <xdr:nvCxnSpPr>
        <xdr:cNvPr id="521" name="直線コネクタ 520"/>
        <xdr:cNvCxnSpPr/>
      </xdr:nvCxnSpPr>
      <xdr:spPr>
        <a:xfrm>
          <a:off x="12814300" y="6539019"/>
          <a:ext cx="889000" cy="7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42842</xdr:rowOff>
    </xdr:from>
    <xdr:to>
      <xdr:col>72</xdr:col>
      <xdr:colOff>38100</xdr:colOff>
      <xdr:row>38</xdr:row>
      <xdr:rowOff>144442</xdr:rowOff>
    </xdr:to>
    <xdr:sp macro="" textlink="">
      <xdr:nvSpPr>
        <xdr:cNvPr id="522" name="フローチャート: 判断 521"/>
        <xdr:cNvSpPr/>
      </xdr:nvSpPr>
      <xdr:spPr>
        <a:xfrm>
          <a:off x="13652500" y="65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160969</xdr:rowOff>
    </xdr:from>
    <xdr:ext cx="534377" cy="259045"/>
    <xdr:sp macro="" textlink="">
      <xdr:nvSpPr>
        <xdr:cNvPr id="523" name="テキスト ボックス 522"/>
        <xdr:cNvSpPr txBox="1"/>
      </xdr:nvSpPr>
      <xdr:spPr>
        <a:xfrm>
          <a:off x="13436111" y="63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18473</xdr:rowOff>
    </xdr:from>
    <xdr:to>
      <xdr:col>67</xdr:col>
      <xdr:colOff>101600</xdr:colOff>
      <xdr:row>38</xdr:row>
      <xdr:rowOff>120073</xdr:rowOff>
    </xdr:to>
    <xdr:sp macro="" textlink="">
      <xdr:nvSpPr>
        <xdr:cNvPr id="524" name="フローチャート: 判断 523"/>
        <xdr:cNvSpPr/>
      </xdr:nvSpPr>
      <xdr:spPr>
        <a:xfrm>
          <a:off x="12763500" y="65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111200</xdr:rowOff>
    </xdr:from>
    <xdr:ext cx="534377" cy="259045"/>
    <xdr:sp macro="" textlink="">
      <xdr:nvSpPr>
        <xdr:cNvPr id="525" name="テキスト ボックス 524"/>
        <xdr:cNvSpPr txBox="1"/>
      </xdr:nvSpPr>
      <xdr:spPr>
        <a:xfrm>
          <a:off x="12547111" y="66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27201</xdr:rowOff>
    </xdr:from>
    <xdr:to>
      <xdr:col>85</xdr:col>
      <xdr:colOff>177800</xdr:colOff>
      <xdr:row>36</xdr:row>
      <xdr:rowOff>128801</xdr:rowOff>
    </xdr:to>
    <xdr:sp macro="" textlink="">
      <xdr:nvSpPr>
        <xdr:cNvPr id="531" name="楕円 530"/>
        <xdr:cNvSpPr/>
      </xdr:nvSpPr>
      <xdr:spPr>
        <a:xfrm>
          <a:off x="16268700" y="619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50078</xdr:rowOff>
    </xdr:from>
    <xdr:ext cx="534377" cy="259045"/>
    <xdr:sp macro="" textlink="">
      <xdr:nvSpPr>
        <xdr:cNvPr id="532" name="災害復旧事業費該当値テキスト"/>
        <xdr:cNvSpPr txBox="1"/>
      </xdr:nvSpPr>
      <xdr:spPr>
        <a:xfrm>
          <a:off x="16370300" y="60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82906</xdr:rowOff>
    </xdr:from>
    <xdr:to>
      <xdr:col>81</xdr:col>
      <xdr:colOff>101600</xdr:colOff>
      <xdr:row>38</xdr:row>
      <xdr:rowOff>13057</xdr:rowOff>
    </xdr:to>
    <xdr:sp macro="" textlink="">
      <xdr:nvSpPr>
        <xdr:cNvPr id="533" name="楕円 532"/>
        <xdr:cNvSpPr/>
      </xdr:nvSpPr>
      <xdr:spPr>
        <a:xfrm>
          <a:off x="15430500" y="64265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29583</xdr:rowOff>
    </xdr:from>
    <xdr:ext cx="534377" cy="259045"/>
    <xdr:sp macro="" textlink="">
      <xdr:nvSpPr>
        <xdr:cNvPr id="534" name="テキスト ボックス 533"/>
        <xdr:cNvSpPr txBox="1"/>
      </xdr:nvSpPr>
      <xdr:spPr>
        <a:xfrm>
          <a:off x="15214111" y="6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1894</xdr:rowOff>
    </xdr:from>
    <xdr:to>
      <xdr:col>76</xdr:col>
      <xdr:colOff>165100</xdr:colOff>
      <xdr:row>38</xdr:row>
      <xdr:rowOff>103494</xdr:rowOff>
    </xdr:to>
    <xdr:sp macro="" textlink="">
      <xdr:nvSpPr>
        <xdr:cNvPr id="535" name="楕円 534"/>
        <xdr:cNvSpPr/>
      </xdr:nvSpPr>
      <xdr:spPr>
        <a:xfrm>
          <a:off x="14541500" y="651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120022</xdr:rowOff>
    </xdr:from>
    <xdr:ext cx="534377" cy="259045"/>
    <xdr:sp macro="" textlink="">
      <xdr:nvSpPr>
        <xdr:cNvPr id="536" name="テキスト ボックス 535"/>
        <xdr:cNvSpPr txBox="1"/>
      </xdr:nvSpPr>
      <xdr:spPr>
        <a:xfrm>
          <a:off x="14325111" y="629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43761</xdr:rowOff>
    </xdr:from>
    <xdr:to>
      <xdr:col>72</xdr:col>
      <xdr:colOff>38100</xdr:colOff>
      <xdr:row>38</xdr:row>
      <xdr:rowOff>145361</xdr:rowOff>
    </xdr:to>
    <xdr:sp macro="" textlink="">
      <xdr:nvSpPr>
        <xdr:cNvPr id="537" name="楕円 536"/>
        <xdr:cNvSpPr/>
      </xdr:nvSpPr>
      <xdr:spPr>
        <a:xfrm>
          <a:off x="13652500" y="655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136488</xdr:rowOff>
    </xdr:from>
    <xdr:ext cx="469744" cy="259045"/>
    <xdr:sp macro="" textlink="">
      <xdr:nvSpPr>
        <xdr:cNvPr id="538" name="テキスト ボックス 537"/>
        <xdr:cNvSpPr txBox="1"/>
      </xdr:nvSpPr>
      <xdr:spPr>
        <a:xfrm>
          <a:off x="13468428" y="665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144569</xdr:rowOff>
    </xdr:from>
    <xdr:to>
      <xdr:col>67</xdr:col>
      <xdr:colOff>101600</xdr:colOff>
      <xdr:row>38</xdr:row>
      <xdr:rowOff>74719</xdr:rowOff>
    </xdr:to>
    <xdr:sp macro="" textlink="">
      <xdr:nvSpPr>
        <xdr:cNvPr id="539" name="楕円 538"/>
        <xdr:cNvSpPr/>
      </xdr:nvSpPr>
      <xdr:spPr>
        <a:xfrm>
          <a:off x="12763500" y="648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91246</xdr:rowOff>
    </xdr:from>
    <xdr:ext cx="534377" cy="259045"/>
    <xdr:sp macro="" textlink="">
      <xdr:nvSpPr>
        <xdr:cNvPr id="540" name="テキスト ボックス 539"/>
        <xdr:cNvSpPr txBox="1"/>
      </xdr:nvSpPr>
      <xdr:spPr>
        <a:xfrm>
          <a:off x="12547111" y="6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4" name="テキスト ボックス 553"/>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6" name="テキスト ボックス 555"/>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8" name="テキスト ボックス 557"/>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2" name="直線コネクタ 561"/>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3"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4" name="直線コネクタ 563"/>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5"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6" name="直線コネクタ 56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7" name="直線コネクタ 566"/>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8"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9" name="フローチャート: 判断 568"/>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0" name="直線コネクタ 569"/>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146050</xdr:rowOff>
    </xdr:from>
    <xdr:to>
      <xdr:col>81</xdr:col>
      <xdr:colOff>101600</xdr:colOff>
      <xdr:row>52</xdr:row>
      <xdr:rowOff>76200</xdr:rowOff>
    </xdr:to>
    <xdr:sp macro="" textlink="">
      <xdr:nvSpPr>
        <xdr:cNvPr id="571" name="フローチャート: 判断 570"/>
        <xdr:cNvSpPr/>
      </xdr:nvSpPr>
      <xdr:spPr>
        <a:xfrm>
          <a:off x="15430500" y="889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92727</xdr:rowOff>
    </xdr:from>
    <xdr:ext cx="249299" cy="259045"/>
    <xdr:sp macro="" textlink="">
      <xdr:nvSpPr>
        <xdr:cNvPr id="572" name="テキスト ボックス 571"/>
        <xdr:cNvSpPr txBox="1"/>
      </xdr:nvSpPr>
      <xdr:spPr>
        <a:xfrm>
          <a:off x="15356650" y="8665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3" name="直線コネクタ 572"/>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4" name="フローチャート: 判断 573"/>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5" name="テキスト ボックス 57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6" name="直線コネクタ 575"/>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7" name="フローチャート: 判断 576"/>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8" name="テキスト ボックス 577"/>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9" name="フローチャート: 判断 578"/>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0" name="テキスト ボックス 579"/>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6" name="楕円 585"/>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7"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8" name="楕円 587"/>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9" name="テキスト ボックス 588"/>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0" name="楕円 589"/>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1" name="テキスト ボックス 590"/>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2" name="楕円 591"/>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3" name="テキスト ボックス 592"/>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4" name="楕円 593"/>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5" name="テキスト ボックス 594"/>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7" name="直線コネクタ 616"/>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8" name="公債費最小値テキスト"/>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9" name="直線コネクタ 618"/>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20" name="公債費最大値テキスト"/>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21" name="直線コネクタ 620"/>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14478</xdr:rowOff>
    </xdr:from>
    <xdr:to>
      <xdr:col>85</xdr:col>
      <xdr:colOff>127000</xdr:colOff>
      <xdr:row>76</xdr:row>
      <xdr:rowOff>38334</xdr:rowOff>
    </xdr:to>
    <xdr:cxnSp macro="">
      <xdr:nvCxnSpPr>
        <xdr:cNvPr id="622" name="直線コネクタ 621"/>
        <xdr:cNvCxnSpPr/>
      </xdr:nvCxnSpPr>
      <xdr:spPr>
        <a:xfrm flipV="1">
          <a:off x="15481300" y="13044678"/>
          <a:ext cx="8382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23" name="公債費平均値テキスト"/>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24" name="フローチャート: 判断 623"/>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38334</xdr:rowOff>
    </xdr:from>
    <xdr:to>
      <xdr:col>81</xdr:col>
      <xdr:colOff>50800</xdr:colOff>
      <xdr:row>76</xdr:row>
      <xdr:rowOff>53473</xdr:rowOff>
    </xdr:to>
    <xdr:cxnSp macro="">
      <xdr:nvCxnSpPr>
        <xdr:cNvPr id="625" name="直線コネクタ 624"/>
        <xdr:cNvCxnSpPr/>
      </xdr:nvCxnSpPr>
      <xdr:spPr>
        <a:xfrm flipV="1">
          <a:off x="14592300" y="13068534"/>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26" name="フローチャート: 判断 625"/>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7" name="テキスト ボックス 626"/>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53473</xdr:rowOff>
    </xdr:from>
    <xdr:to>
      <xdr:col>76</xdr:col>
      <xdr:colOff>114300</xdr:colOff>
      <xdr:row>76</xdr:row>
      <xdr:rowOff>62264</xdr:rowOff>
    </xdr:to>
    <xdr:cxnSp macro="">
      <xdr:nvCxnSpPr>
        <xdr:cNvPr id="628" name="直線コネクタ 627"/>
        <xdr:cNvCxnSpPr/>
      </xdr:nvCxnSpPr>
      <xdr:spPr>
        <a:xfrm flipV="1">
          <a:off x="13703300" y="13083673"/>
          <a:ext cx="889000" cy="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39083</xdr:rowOff>
    </xdr:from>
    <xdr:to>
      <xdr:col>76</xdr:col>
      <xdr:colOff>165100</xdr:colOff>
      <xdr:row>76</xdr:row>
      <xdr:rowOff>140683</xdr:rowOff>
    </xdr:to>
    <xdr:sp macro="" textlink="">
      <xdr:nvSpPr>
        <xdr:cNvPr id="629" name="フローチャート: 判断 628"/>
        <xdr:cNvSpPr/>
      </xdr:nvSpPr>
      <xdr:spPr>
        <a:xfrm>
          <a:off x="14541500" y="1306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131810</xdr:rowOff>
    </xdr:from>
    <xdr:ext cx="534377" cy="259045"/>
    <xdr:sp macro="" textlink="">
      <xdr:nvSpPr>
        <xdr:cNvPr id="630" name="テキスト ボックス 629"/>
        <xdr:cNvSpPr txBox="1"/>
      </xdr:nvSpPr>
      <xdr:spPr>
        <a:xfrm>
          <a:off x="14325111" y="1316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62264</xdr:rowOff>
    </xdr:from>
    <xdr:to>
      <xdr:col>71</xdr:col>
      <xdr:colOff>177800</xdr:colOff>
      <xdr:row>76</xdr:row>
      <xdr:rowOff>66241</xdr:rowOff>
    </xdr:to>
    <xdr:cxnSp macro="">
      <xdr:nvCxnSpPr>
        <xdr:cNvPr id="631" name="直線コネクタ 630"/>
        <xdr:cNvCxnSpPr/>
      </xdr:nvCxnSpPr>
      <xdr:spPr>
        <a:xfrm flipV="1">
          <a:off x="12814300" y="13092464"/>
          <a:ext cx="8890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56755</xdr:rowOff>
    </xdr:from>
    <xdr:to>
      <xdr:col>72</xdr:col>
      <xdr:colOff>38100</xdr:colOff>
      <xdr:row>76</xdr:row>
      <xdr:rowOff>158355</xdr:rowOff>
    </xdr:to>
    <xdr:sp macro="" textlink="">
      <xdr:nvSpPr>
        <xdr:cNvPr id="632" name="フローチャート: 判断 631"/>
        <xdr:cNvSpPr/>
      </xdr:nvSpPr>
      <xdr:spPr>
        <a:xfrm>
          <a:off x="13652500" y="130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149482</xdr:rowOff>
    </xdr:from>
    <xdr:ext cx="534377" cy="259045"/>
    <xdr:sp macro="" textlink="">
      <xdr:nvSpPr>
        <xdr:cNvPr id="633" name="テキスト ボックス 632"/>
        <xdr:cNvSpPr txBox="1"/>
      </xdr:nvSpPr>
      <xdr:spPr>
        <a:xfrm>
          <a:off x="13436111" y="131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45453</xdr:rowOff>
    </xdr:from>
    <xdr:to>
      <xdr:col>67</xdr:col>
      <xdr:colOff>101600</xdr:colOff>
      <xdr:row>76</xdr:row>
      <xdr:rowOff>147053</xdr:rowOff>
    </xdr:to>
    <xdr:sp macro="" textlink="">
      <xdr:nvSpPr>
        <xdr:cNvPr id="634" name="フローチャート: 判断 633"/>
        <xdr:cNvSpPr/>
      </xdr:nvSpPr>
      <xdr:spPr>
        <a:xfrm>
          <a:off x="12763500" y="130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138180</xdr:rowOff>
    </xdr:from>
    <xdr:ext cx="534377" cy="259045"/>
    <xdr:sp macro="" textlink="">
      <xdr:nvSpPr>
        <xdr:cNvPr id="635" name="テキスト ボックス 634"/>
        <xdr:cNvSpPr txBox="1"/>
      </xdr:nvSpPr>
      <xdr:spPr>
        <a:xfrm>
          <a:off x="12547111" y="131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135127</xdr:rowOff>
    </xdr:from>
    <xdr:to>
      <xdr:col>85</xdr:col>
      <xdr:colOff>177800</xdr:colOff>
      <xdr:row>76</xdr:row>
      <xdr:rowOff>65277</xdr:rowOff>
    </xdr:to>
    <xdr:sp macro="" textlink="">
      <xdr:nvSpPr>
        <xdr:cNvPr id="641" name="楕円 640"/>
        <xdr:cNvSpPr/>
      </xdr:nvSpPr>
      <xdr:spPr>
        <a:xfrm>
          <a:off x="16268700" y="129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158004</xdr:rowOff>
    </xdr:from>
    <xdr:ext cx="599010" cy="259045"/>
    <xdr:sp macro="" textlink="">
      <xdr:nvSpPr>
        <xdr:cNvPr id="642" name="公債費該当値テキスト"/>
        <xdr:cNvSpPr txBox="1"/>
      </xdr:nvSpPr>
      <xdr:spPr>
        <a:xfrm>
          <a:off x="16370300" y="1284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158984</xdr:rowOff>
    </xdr:from>
    <xdr:to>
      <xdr:col>81</xdr:col>
      <xdr:colOff>101600</xdr:colOff>
      <xdr:row>76</xdr:row>
      <xdr:rowOff>89134</xdr:rowOff>
    </xdr:to>
    <xdr:sp macro="" textlink="">
      <xdr:nvSpPr>
        <xdr:cNvPr id="643" name="楕円 642"/>
        <xdr:cNvSpPr/>
      </xdr:nvSpPr>
      <xdr:spPr>
        <a:xfrm>
          <a:off x="15430500" y="1301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80261</xdr:rowOff>
    </xdr:from>
    <xdr:ext cx="534377" cy="259045"/>
    <xdr:sp macro="" textlink="">
      <xdr:nvSpPr>
        <xdr:cNvPr id="644" name="テキスト ボックス 643"/>
        <xdr:cNvSpPr txBox="1"/>
      </xdr:nvSpPr>
      <xdr:spPr>
        <a:xfrm>
          <a:off x="15214111" y="1311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2673</xdr:rowOff>
    </xdr:from>
    <xdr:to>
      <xdr:col>76</xdr:col>
      <xdr:colOff>165100</xdr:colOff>
      <xdr:row>76</xdr:row>
      <xdr:rowOff>104273</xdr:rowOff>
    </xdr:to>
    <xdr:sp macro="" textlink="">
      <xdr:nvSpPr>
        <xdr:cNvPr id="645" name="楕円 644"/>
        <xdr:cNvSpPr/>
      </xdr:nvSpPr>
      <xdr:spPr>
        <a:xfrm>
          <a:off x="14541500" y="130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120799</xdr:rowOff>
    </xdr:from>
    <xdr:ext cx="534377" cy="259045"/>
    <xdr:sp macro="" textlink="">
      <xdr:nvSpPr>
        <xdr:cNvPr id="646" name="テキスト ボックス 645"/>
        <xdr:cNvSpPr txBox="1"/>
      </xdr:nvSpPr>
      <xdr:spPr>
        <a:xfrm>
          <a:off x="14325111" y="1280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11464</xdr:rowOff>
    </xdr:from>
    <xdr:to>
      <xdr:col>72</xdr:col>
      <xdr:colOff>38100</xdr:colOff>
      <xdr:row>76</xdr:row>
      <xdr:rowOff>113064</xdr:rowOff>
    </xdr:to>
    <xdr:sp macro="" textlink="">
      <xdr:nvSpPr>
        <xdr:cNvPr id="647" name="楕円 646"/>
        <xdr:cNvSpPr/>
      </xdr:nvSpPr>
      <xdr:spPr>
        <a:xfrm>
          <a:off x="13652500" y="1304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129591</xdr:rowOff>
    </xdr:from>
    <xdr:ext cx="534377" cy="259045"/>
    <xdr:sp macro="" textlink="">
      <xdr:nvSpPr>
        <xdr:cNvPr id="648" name="テキスト ボックス 647"/>
        <xdr:cNvSpPr txBox="1"/>
      </xdr:nvSpPr>
      <xdr:spPr>
        <a:xfrm>
          <a:off x="13436111" y="1281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15441</xdr:rowOff>
    </xdr:from>
    <xdr:to>
      <xdr:col>67</xdr:col>
      <xdr:colOff>101600</xdr:colOff>
      <xdr:row>76</xdr:row>
      <xdr:rowOff>117041</xdr:rowOff>
    </xdr:to>
    <xdr:sp macro="" textlink="">
      <xdr:nvSpPr>
        <xdr:cNvPr id="649" name="楕円 648"/>
        <xdr:cNvSpPr/>
      </xdr:nvSpPr>
      <xdr:spPr>
        <a:xfrm>
          <a:off x="12763500" y="1304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133569</xdr:rowOff>
    </xdr:from>
    <xdr:ext cx="534377" cy="259045"/>
    <xdr:sp macro="" textlink="">
      <xdr:nvSpPr>
        <xdr:cNvPr id="650" name="テキスト ボックス 649"/>
        <xdr:cNvSpPr txBox="1"/>
      </xdr:nvSpPr>
      <xdr:spPr>
        <a:xfrm>
          <a:off x="12547111" y="1282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74" name="直線コネクタ 673"/>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75" name="積立金最小値テキスト"/>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6" name="直線コネクタ 675"/>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7" name="積立金最大値テキスト"/>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8" name="直線コネクタ 677"/>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63940</xdr:rowOff>
    </xdr:from>
    <xdr:to>
      <xdr:col>85</xdr:col>
      <xdr:colOff>127000</xdr:colOff>
      <xdr:row>98</xdr:row>
      <xdr:rowOff>82062</xdr:rowOff>
    </xdr:to>
    <xdr:cxnSp macro="">
      <xdr:nvCxnSpPr>
        <xdr:cNvPr id="679" name="直線コネクタ 678"/>
        <xdr:cNvCxnSpPr/>
      </xdr:nvCxnSpPr>
      <xdr:spPr>
        <a:xfrm>
          <a:off x="15481300" y="16866040"/>
          <a:ext cx="838200" cy="1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80" name="積立金平均値テキスト"/>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81" name="フローチャート: 判断 680"/>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63940</xdr:rowOff>
    </xdr:from>
    <xdr:to>
      <xdr:col>81</xdr:col>
      <xdr:colOff>50800</xdr:colOff>
      <xdr:row>99</xdr:row>
      <xdr:rowOff>35655</xdr:rowOff>
    </xdr:to>
    <xdr:cxnSp macro="">
      <xdr:nvCxnSpPr>
        <xdr:cNvPr id="682" name="直線コネクタ 681"/>
        <xdr:cNvCxnSpPr/>
      </xdr:nvCxnSpPr>
      <xdr:spPr>
        <a:xfrm flipV="1">
          <a:off x="14592300" y="16866040"/>
          <a:ext cx="889000" cy="14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19687</xdr:rowOff>
    </xdr:from>
    <xdr:to>
      <xdr:col>81</xdr:col>
      <xdr:colOff>101600</xdr:colOff>
      <xdr:row>98</xdr:row>
      <xdr:rowOff>121287</xdr:rowOff>
    </xdr:to>
    <xdr:sp macro="" textlink="">
      <xdr:nvSpPr>
        <xdr:cNvPr id="683" name="フローチャート: 判断 682"/>
        <xdr:cNvSpPr/>
      </xdr:nvSpPr>
      <xdr:spPr>
        <a:xfrm>
          <a:off x="15430500" y="1682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112414</xdr:rowOff>
    </xdr:from>
    <xdr:ext cx="534377" cy="259045"/>
    <xdr:sp macro="" textlink="">
      <xdr:nvSpPr>
        <xdr:cNvPr id="684" name="テキスト ボックス 683"/>
        <xdr:cNvSpPr txBox="1"/>
      </xdr:nvSpPr>
      <xdr:spPr>
        <a:xfrm>
          <a:off x="15214111" y="169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35655</xdr:rowOff>
    </xdr:from>
    <xdr:to>
      <xdr:col>76</xdr:col>
      <xdr:colOff>114300</xdr:colOff>
      <xdr:row>99</xdr:row>
      <xdr:rowOff>42518</xdr:rowOff>
    </xdr:to>
    <xdr:cxnSp macro="">
      <xdr:nvCxnSpPr>
        <xdr:cNvPr id="685" name="直線コネクタ 684"/>
        <xdr:cNvCxnSpPr/>
      </xdr:nvCxnSpPr>
      <xdr:spPr>
        <a:xfrm flipV="1">
          <a:off x="13703300" y="17009205"/>
          <a:ext cx="889000" cy="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89760</xdr:rowOff>
    </xdr:from>
    <xdr:to>
      <xdr:col>76</xdr:col>
      <xdr:colOff>165100</xdr:colOff>
      <xdr:row>99</xdr:row>
      <xdr:rowOff>19910</xdr:rowOff>
    </xdr:to>
    <xdr:sp macro="" textlink="">
      <xdr:nvSpPr>
        <xdr:cNvPr id="686" name="フローチャート: 判断 685"/>
        <xdr:cNvSpPr/>
      </xdr:nvSpPr>
      <xdr:spPr>
        <a:xfrm>
          <a:off x="14541500" y="168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36437</xdr:rowOff>
    </xdr:from>
    <xdr:ext cx="534377" cy="259045"/>
    <xdr:sp macro="" textlink="">
      <xdr:nvSpPr>
        <xdr:cNvPr id="687" name="テキスト ボックス 686"/>
        <xdr:cNvSpPr txBox="1"/>
      </xdr:nvSpPr>
      <xdr:spPr>
        <a:xfrm>
          <a:off x="14325111" y="1666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36097</xdr:rowOff>
    </xdr:from>
    <xdr:to>
      <xdr:col>71</xdr:col>
      <xdr:colOff>177800</xdr:colOff>
      <xdr:row>99</xdr:row>
      <xdr:rowOff>42518</xdr:rowOff>
    </xdr:to>
    <xdr:cxnSp macro="">
      <xdr:nvCxnSpPr>
        <xdr:cNvPr id="688" name="直線コネクタ 687"/>
        <xdr:cNvCxnSpPr/>
      </xdr:nvCxnSpPr>
      <xdr:spPr>
        <a:xfrm>
          <a:off x="12814300" y="17009647"/>
          <a:ext cx="889000" cy="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78998</xdr:rowOff>
    </xdr:from>
    <xdr:to>
      <xdr:col>72</xdr:col>
      <xdr:colOff>38100</xdr:colOff>
      <xdr:row>99</xdr:row>
      <xdr:rowOff>9148</xdr:rowOff>
    </xdr:to>
    <xdr:sp macro="" textlink="">
      <xdr:nvSpPr>
        <xdr:cNvPr id="689" name="フローチャート: 判断 688"/>
        <xdr:cNvSpPr/>
      </xdr:nvSpPr>
      <xdr:spPr>
        <a:xfrm>
          <a:off x="13652500" y="1688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25675</xdr:rowOff>
    </xdr:from>
    <xdr:ext cx="534377" cy="259045"/>
    <xdr:sp macro="" textlink="">
      <xdr:nvSpPr>
        <xdr:cNvPr id="690" name="テキスト ボックス 689"/>
        <xdr:cNvSpPr txBox="1"/>
      </xdr:nvSpPr>
      <xdr:spPr>
        <a:xfrm>
          <a:off x="13436111" y="1665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76113</xdr:rowOff>
    </xdr:from>
    <xdr:to>
      <xdr:col>67</xdr:col>
      <xdr:colOff>101600</xdr:colOff>
      <xdr:row>99</xdr:row>
      <xdr:rowOff>6263</xdr:rowOff>
    </xdr:to>
    <xdr:sp macro="" textlink="">
      <xdr:nvSpPr>
        <xdr:cNvPr id="691" name="フローチャート: 判断 690"/>
        <xdr:cNvSpPr/>
      </xdr:nvSpPr>
      <xdr:spPr>
        <a:xfrm>
          <a:off x="127635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22790</xdr:rowOff>
    </xdr:from>
    <xdr:ext cx="534377" cy="259045"/>
    <xdr:sp macro="" textlink="">
      <xdr:nvSpPr>
        <xdr:cNvPr id="692" name="テキスト ボックス 691"/>
        <xdr:cNvSpPr txBox="1"/>
      </xdr:nvSpPr>
      <xdr:spPr>
        <a:xfrm>
          <a:off x="12547111" y="1665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31262</xdr:rowOff>
    </xdr:from>
    <xdr:to>
      <xdr:col>85</xdr:col>
      <xdr:colOff>177800</xdr:colOff>
      <xdr:row>98</xdr:row>
      <xdr:rowOff>132862</xdr:rowOff>
    </xdr:to>
    <xdr:sp macro="" textlink="">
      <xdr:nvSpPr>
        <xdr:cNvPr id="698" name="楕円 697"/>
        <xdr:cNvSpPr/>
      </xdr:nvSpPr>
      <xdr:spPr>
        <a:xfrm>
          <a:off x="16268700" y="168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1825</xdr:rowOff>
    </xdr:from>
    <xdr:ext cx="534377" cy="259045"/>
    <xdr:sp macro="" textlink="">
      <xdr:nvSpPr>
        <xdr:cNvPr id="699" name="積立金該当値テキスト"/>
        <xdr:cNvSpPr txBox="1"/>
      </xdr:nvSpPr>
      <xdr:spPr>
        <a:xfrm>
          <a:off x="16370300" y="1680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13140</xdr:rowOff>
    </xdr:from>
    <xdr:to>
      <xdr:col>81</xdr:col>
      <xdr:colOff>101600</xdr:colOff>
      <xdr:row>98</xdr:row>
      <xdr:rowOff>114740</xdr:rowOff>
    </xdr:to>
    <xdr:sp macro="" textlink="">
      <xdr:nvSpPr>
        <xdr:cNvPr id="700" name="楕円 699"/>
        <xdr:cNvSpPr/>
      </xdr:nvSpPr>
      <xdr:spPr>
        <a:xfrm>
          <a:off x="15430500" y="168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131267</xdr:rowOff>
    </xdr:from>
    <xdr:ext cx="534377" cy="259045"/>
    <xdr:sp macro="" textlink="">
      <xdr:nvSpPr>
        <xdr:cNvPr id="701" name="テキスト ボックス 700"/>
        <xdr:cNvSpPr txBox="1"/>
      </xdr:nvSpPr>
      <xdr:spPr>
        <a:xfrm>
          <a:off x="15214111" y="165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156305</xdr:rowOff>
    </xdr:from>
    <xdr:to>
      <xdr:col>76</xdr:col>
      <xdr:colOff>165100</xdr:colOff>
      <xdr:row>99</xdr:row>
      <xdr:rowOff>86455</xdr:rowOff>
    </xdr:to>
    <xdr:sp macro="" textlink="">
      <xdr:nvSpPr>
        <xdr:cNvPr id="702" name="楕円 701"/>
        <xdr:cNvSpPr/>
      </xdr:nvSpPr>
      <xdr:spPr>
        <a:xfrm>
          <a:off x="14541500" y="1695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77582</xdr:rowOff>
    </xdr:from>
    <xdr:ext cx="469744" cy="259045"/>
    <xdr:sp macro="" textlink="">
      <xdr:nvSpPr>
        <xdr:cNvPr id="703" name="テキスト ボックス 702"/>
        <xdr:cNvSpPr txBox="1"/>
      </xdr:nvSpPr>
      <xdr:spPr>
        <a:xfrm>
          <a:off x="14357428" y="1705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163168</xdr:rowOff>
    </xdr:from>
    <xdr:to>
      <xdr:col>72</xdr:col>
      <xdr:colOff>38100</xdr:colOff>
      <xdr:row>99</xdr:row>
      <xdr:rowOff>93318</xdr:rowOff>
    </xdr:to>
    <xdr:sp macro="" textlink="">
      <xdr:nvSpPr>
        <xdr:cNvPr id="704" name="楕円 703"/>
        <xdr:cNvSpPr/>
      </xdr:nvSpPr>
      <xdr:spPr>
        <a:xfrm>
          <a:off x="13652500" y="1696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84445</xdr:rowOff>
    </xdr:from>
    <xdr:ext cx="469744" cy="259045"/>
    <xdr:sp macro="" textlink="">
      <xdr:nvSpPr>
        <xdr:cNvPr id="705" name="テキスト ボックス 704"/>
        <xdr:cNvSpPr txBox="1"/>
      </xdr:nvSpPr>
      <xdr:spPr>
        <a:xfrm>
          <a:off x="13468428" y="170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156747</xdr:rowOff>
    </xdr:from>
    <xdr:to>
      <xdr:col>67</xdr:col>
      <xdr:colOff>101600</xdr:colOff>
      <xdr:row>99</xdr:row>
      <xdr:rowOff>86897</xdr:rowOff>
    </xdr:to>
    <xdr:sp macro="" textlink="">
      <xdr:nvSpPr>
        <xdr:cNvPr id="706" name="楕円 705"/>
        <xdr:cNvSpPr/>
      </xdr:nvSpPr>
      <xdr:spPr>
        <a:xfrm>
          <a:off x="12763500" y="1695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78024</xdr:rowOff>
    </xdr:from>
    <xdr:ext cx="469744" cy="259045"/>
    <xdr:sp macro="" textlink="">
      <xdr:nvSpPr>
        <xdr:cNvPr id="707" name="テキスト ボックス 706"/>
        <xdr:cNvSpPr txBox="1"/>
      </xdr:nvSpPr>
      <xdr:spPr>
        <a:xfrm>
          <a:off x="12579428" y="1705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9" name="直線コネクタ 728"/>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32" name="投資及び出資金最大値テキスト"/>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33" name="直線コネクタ 732"/>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136111</xdr:rowOff>
    </xdr:from>
    <xdr:to>
      <xdr:col>116</xdr:col>
      <xdr:colOff>63500</xdr:colOff>
      <xdr:row>37</xdr:row>
      <xdr:rowOff>136340</xdr:rowOff>
    </xdr:to>
    <xdr:cxnSp macro="">
      <xdr:nvCxnSpPr>
        <xdr:cNvPr id="734" name="直線コネクタ 733"/>
        <xdr:cNvCxnSpPr/>
      </xdr:nvCxnSpPr>
      <xdr:spPr>
        <a:xfrm flipV="1">
          <a:off x="21323300" y="647976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149692</xdr:rowOff>
    </xdr:from>
    <xdr:ext cx="469744" cy="259045"/>
    <xdr:sp macro="" textlink="">
      <xdr:nvSpPr>
        <xdr:cNvPr id="735" name="投資及び出資金平均値テキスト"/>
        <xdr:cNvSpPr txBox="1"/>
      </xdr:nvSpPr>
      <xdr:spPr>
        <a:xfrm>
          <a:off x="22212300" y="6493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6" name="フローチャート: 判断 735"/>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136340</xdr:rowOff>
    </xdr:from>
    <xdr:to>
      <xdr:col>111</xdr:col>
      <xdr:colOff>177800</xdr:colOff>
      <xdr:row>38</xdr:row>
      <xdr:rowOff>39253</xdr:rowOff>
    </xdr:to>
    <xdr:cxnSp macro="">
      <xdr:nvCxnSpPr>
        <xdr:cNvPr id="737" name="直線コネクタ 736"/>
        <xdr:cNvCxnSpPr/>
      </xdr:nvCxnSpPr>
      <xdr:spPr>
        <a:xfrm flipV="1">
          <a:off x="20434300" y="6479990"/>
          <a:ext cx="889000" cy="7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1689</xdr:rowOff>
    </xdr:from>
    <xdr:to>
      <xdr:col>112</xdr:col>
      <xdr:colOff>38100</xdr:colOff>
      <xdr:row>38</xdr:row>
      <xdr:rowOff>103289</xdr:rowOff>
    </xdr:to>
    <xdr:sp macro="" textlink="">
      <xdr:nvSpPr>
        <xdr:cNvPr id="738" name="フローチャート: 判断 737"/>
        <xdr:cNvSpPr/>
      </xdr:nvSpPr>
      <xdr:spPr>
        <a:xfrm>
          <a:off x="21272500" y="651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94416</xdr:rowOff>
    </xdr:from>
    <xdr:ext cx="469744" cy="259045"/>
    <xdr:sp macro="" textlink="">
      <xdr:nvSpPr>
        <xdr:cNvPr id="739" name="テキスト ボックス 738"/>
        <xdr:cNvSpPr txBox="1"/>
      </xdr:nvSpPr>
      <xdr:spPr>
        <a:xfrm>
          <a:off x="21088428" y="660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39253</xdr:rowOff>
    </xdr:from>
    <xdr:to>
      <xdr:col>107</xdr:col>
      <xdr:colOff>50800</xdr:colOff>
      <xdr:row>38</xdr:row>
      <xdr:rowOff>48260</xdr:rowOff>
    </xdr:to>
    <xdr:cxnSp macro="">
      <xdr:nvCxnSpPr>
        <xdr:cNvPr id="740" name="直線コネクタ 739"/>
        <xdr:cNvCxnSpPr/>
      </xdr:nvCxnSpPr>
      <xdr:spPr>
        <a:xfrm flipV="1">
          <a:off x="19545300" y="6554353"/>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49078</xdr:rowOff>
    </xdr:from>
    <xdr:to>
      <xdr:col>107</xdr:col>
      <xdr:colOff>101600</xdr:colOff>
      <xdr:row>38</xdr:row>
      <xdr:rowOff>150678</xdr:rowOff>
    </xdr:to>
    <xdr:sp macro="" textlink="">
      <xdr:nvSpPr>
        <xdr:cNvPr id="741" name="フローチャート: 判断 740"/>
        <xdr:cNvSpPr/>
      </xdr:nvSpPr>
      <xdr:spPr>
        <a:xfrm>
          <a:off x="20383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141805</xdr:rowOff>
    </xdr:from>
    <xdr:ext cx="469744" cy="259045"/>
    <xdr:sp macro="" textlink="">
      <xdr:nvSpPr>
        <xdr:cNvPr id="742" name="テキスト ボックス 741"/>
        <xdr:cNvSpPr txBox="1"/>
      </xdr:nvSpPr>
      <xdr:spPr>
        <a:xfrm>
          <a:off x="20199428" y="665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48260</xdr:rowOff>
    </xdr:from>
    <xdr:to>
      <xdr:col>102</xdr:col>
      <xdr:colOff>114300</xdr:colOff>
      <xdr:row>38</xdr:row>
      <xdr:rowOff>49288</xdr:rowOff>
    </xdr:to>
    <xdr:cxnSp macro="">
      <xdr:nvCxnSpPr>
        <xdr:cNvPr id="743" name="直線コネクタ 742"/>
        <xdr:cNvCxnSpPr/>
      </xdr:nvCxnSpPr>
      <xdr:spPr>
        <a:xfrm flipV="1">
          <a:off x="18656300" y="6563360"/>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13485</xdr:rowOff>
    </xdr:from>
    <xdr:to>
      <xdr:col>102</xdr:col>
      <xdr:colOff>165100</xdr:colOff>
      <xdr:row>38</xdr:row>
      <xdr:rowOff>115085</xdr:rowOff>
    </xdr:to>
    <xdr:sp macro="" textlink="">
      <xdr:nvSpPr>
        <xdr:cNvPr id="744" name="フローチャート: 判断 743"/>
        <xdr:cNvSpPr/>
      </xdr:nvSpPr>
      <xdr:spPr>
        <a:xfrm>
          <a:off x="19494500" y="6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106212</xdr:rowOff>
    </xdr:from>
    <xdr:ext cx="469744" cy="259045"/>
    <xdr:sp macro="" textlink="">
      <xdr:nvSpPr>
        <xdr:cNvPr id="745" name="テキスト ボックス 744"/>
        <xdr:cNvSpPr txBox="1"/>
      </xdr:nvSpPr>
      <xdr:spPr>
        <a:xfrm>
          <a:off x="19310428" y="662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64508</xdr:rowOff>
    </xdr:from>
    <xdr:to>
      <xdr:col>98</xdr:col>
      <xdr:colOff>38100</xdr:colOff>
      <xdr:row>38</xdr:row>
      <xdr:rowOff>166108</xdr:rowOff>
    </xdr:to>
    <xdr:sp macro="" textlink="">
      <xdr:nvSpPr>
        <xdr:cNvPr id="746" name="フローチャート: 判断 745"/>
        <xdr:cNvSpPr/>
      </xdr:nvSpPr>
      <xdr:spPr>
        <a:xfrm>
          <a:off x="18605500" y="65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157235</xdr:rowOff>
    </xdr:from>
    <xdr:ext cx="469744" cy="259045"/>
    <xdr:sp macro="" textlink="">
      <xdr:nvSpPr>
        <xdr:cNvPr id="747" name="テキスト ボックス 746"/>
        <xdr:cNvSpPr txBox="1"/>
      </xdr:nvSpPr>
      <xdr:spPr>
        <a:xfrm>
          <a:off x="18421428" y="66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85311</xdr:rowOff>
    </xdr:from>
    <xdr:to>
      <xdr:col>116</xdr:col>
      <xdr:colOff>114300</xdr:colOff>
      <xdr:row>38</xdr:row>
      <xdr:rowOff>15461</xdr:rowOff>
    </xdr:to>
    <xdr:sp macro="" textlink="">
      <xdr:nvSpPr>
        <xdr:cNvPr id="753" name="楕円 752"/>
        <xdr:cNvSpPr/>
      </xdr:nvSpPr>
      <xdr:spPr>
        <a:xfrm>
          <a:off x="22110700" y="642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108188</xdr:rowOff>
    </xdr:from>
    <xdr:ext cx="469744" cy="259045"/>
    <xdr:sp macro="" textlink="">
      <xdr:nvSpPr>
        <xdr:cNvPr id="754" name="投資及び出資金該当値テキスト"/>
        <xdr:cNvSpPr txBox="1"/>
      </xdr:nvSpPr>
      <xdr:spPr>
        <a:xfrm>
          <a:off x="22212300" y="628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85540</xdr:rowOff>
    </xdr:from>
    <xdr:to>
      <xdr:col>112</xdr:col>
      <xdr:colOff>38100</xdr:colOff>
      <xdr:row>38</xdr:row>
      <xdr:rowOff>15690</xdr:rowOff>
    </xdr:to>
    <xdr:sp macro="" textlink="">
      <xdr:nvSpPr>
        <xdr:cNvPr id="755" name="楕円 754"/>
        <xdr:cNvSpPr/>
      </xdr:nvSpPr>
      <xdr:spPr>
        <a:xfrm>
          <a:off x="21272500" y="64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32217</xdr:rowOff>
    </xdr:from>
    <xdr:ext cx="469744" cy="259045"/>
    <xdr:sp macro="" textlink="">
      <xdr:nvSpPr>
        <xdr:cNvPr id="756" name="テキスト ボックス 755"/>
        <xdr:cNvSpPr txBox="1"/>
      </xdr:nvSpPr>
      <xdr:spPr>
        <a:xfrm>
          <a:off x="21088428" y="620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159903</xdr:rowOff>
    </xdr:from>
    <xdr:to>
      <xdr:col>107</xdr:col>
      <xdr:colOff>101600</xdr:colOff>
      <xdr:row>38</xdr:row>
      <xdr:rowOff>90053</xdr:rowOff>
    </xdr:to>
    <xdr:sp macro="" textlink="">
      <xdr:nvSpPr>
        <xdr:cNvPr id="757" name="楕円 756"/>
        <xdr:cNvSpPr/>
      </xdr:nvSpPr>
      <xdr:spPr>
        <a:xfrm>
          <a:off x="20383500" y="650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106580</xdr:rowOff>
    </xdr:from>
    <xdr:ext cx="469744" cy="259045"/>
    <xdr:sp macro="" textlink="">
      <xdr:nvSpPr>
        <xdr:cNvPr id="758" name="テキスト ボックス 757"/>
        <xdr:cNvSpPr txBox="1"/>
      </xdr:nvSpPr>
      <xdr:spPr>
        <a:xfrm>
          <a:off x="20199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168910</xdr:rowOff>
    </xdr:from>
    <xdr:to>
      <xdr:col>102</xdr:col>
      <xdr:colOff>165100</xdr:colOff>
      <xdr:row>38</xdr:row>
      <xdr:rowOff>99060</xdr:rowOff>
    </xdr:to>
    <xdr:sp macro="" textlink="">
      <xdr:nvSpPr>
        <xdr:cNvPr id="759" name="楕円 758"/>
        <xdr:cNvSpPr/>
      </xdr:nvSpPr>
      <xdr:spPr>
        <a:xfrm>
          <a:off x="19494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115587</xdr:rowOff>
    </xdr:from>
    <xdr:ext cx="469744" cy="259045"/>
    <xdr:sp macro="" textlink="">
      <xdr:nvSpPr>
        <xdr:cNvPr id="760" name="テキスト ボックス 759"/>
        <xdr:cNvSpPr txBox="1"/>
      </xdr:nvSpPr>
      <xdr:spPr>
        <a:xfrm>
          <a:off x="19310428" y="628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169938</xdr:rowOff>
    </xdr:from>
    <xdr:to>
      <xdr:col>98</xdr:col>
      <xdr:colOff>38100</xdr:colOff>
      <xdr:row>38</xdr:row>
      <xdr:rowOff>100088</xdr:rowOff>
    </xdr:to>
    <xdr:sp macro="" textlink="">
      <xdr:nvSpPr>
        <xdr:cNvPr id="761" name="楕円 760"/>
        <xdr:cNvSpPr/>
      </xdr:nvSpPr>
      <xdr:spPr>
        <a:xfrm>
          <a:off x="18605500" y="651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116616</xdr:rowOff>
    </xdr:from>
    <xdr:ext cx="469744" cy="259045"/>
    <xdr:sp macro="" textlink="">
      <xdr:nvSpPr>
        <xdr:cNvPr id="762" name="テキスト ボックス 761"/>
        <xdr:cNvSpPr txBox="1"/>
      </xdr:nvSpPr>
      <xdr:spPr>
        <a:xfrm>
          <a:off x="18421428" y="628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6" name="直線コネクタ 785"/>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9" name="貸付金最大値テキスト"/>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90" name="直線コネクタ 789"/>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42088</xdr:rowOff>
    </xdr:from>
    <xdr:to>
      <xdr:col>116</xdr:col>
      <xdr:colOff>63500</xdr:colOff>
      <xdr:row>59</xdr:row>
      <xdr:rowOff>42297</xdr:rowOff>
    </xdr:to>
    <xdr:cxnSp macro="">
      <xdr:nvCxnSpPr>
        <xdr:cNvPr id="791" name="直線コネクタ 790"/>
        <xdr:cNvCxnSpPr/>
      </xdr:nvCxnSpPr>
      <xdr:spPr>
        <a:xfrm>
          <a:off x="21323300" y="10157638"/>
          <a:ext cx="8382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92" name="貸付金平均値テキスト"/>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93" name="フローチャート: 判断 792"/>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41955</xdr:rowOff>
    </xdr:from>
    <xdr:to>
      <xdr:col>111</xdr:col>
      <xdr:colOff>177800</xdr:colOff>
      <xdr:row>59</xdr:row>
      <xdr:rowOff>42088</xdr:rowOff>
    </xdr:to>
    <xdr:cxnSp macro="">
      <xdr:nvCxnSpPr>
        <xdr:cNvPr id="794" name="直線コネクタ 793"/>
        <xdr:cNvCxnSpPr/>
      </xdr:nvCxnSpPr>
      <xdr:spPr>
        <a:xfrm>
          <a:off x="20434300" y="10157505"/>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56591</xdr:rowOff>
    </xdr:from>
    <xdr:to>
      <xdr:col>112</xdr:col>
      <xdr:colOff>38100</xdr:colOff>
      <xdr:row>58</xdr:row>
      <xdr:rowOff>158191</xdr:rowOff>
    </xdr:to>
    <xdr:sp macro="" textlink="">
      <xdr:nvSpPr>
        <xdr:cNvPr id="795" name="フローチャート: 判断 794"/>
        <xdr:cNvSpPr/>
      </xdr:nvSpPr>
      <xdr:spPr>
        <a:xfrm>
          <a:off x="212725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3268</xdr:rowOff>
    </xdr:from>
    <xdr:ext cx="469744" cy="259045"/>
    <xdr:sp macro="" textlink="">
      <xdr:nvSpPr>
        <xdr:cNvPr id="796" name="テキスト ボックス 795"/>
        <xdr:cNvSpPr txBox="1"/>
      </xdr:nvSpPr>
      <xdr:spPr>
        <a:xfrm>
          <a:off x="21088428" y="977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41497</xdr:rowOff>
    </xdr:from>
    <xdr:to>
      <xdr:col>107</xdr:col>
      <xdr:colOff>50800</xdr:colOff>
      <xdr:row>59</xdr:row>
      <xdr:rowOff>41955</xdr:rowOff>
    </xdr:to>
    <xdr:cxnSp macro="">
      <xdr:nvCxnSpPr>
        <xdr:cNvPr id="797" name="直線コネクタ 796"/>
        <xdr:cNvCxnSpPr/>
      </xdr:nvCxnSpPr>
      <xdr:spPr>
        <a:xfrm>
          <a:off x="19545300" y="1015704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44018</xdr:rowOff>
    </xdr:from>
    <xdr:to>
      <xdr:col>107</xdr:col>
      <xdr:colOff>101600</xdr:colOff>
      <xdr:row>58</xdr:row>
      <xdr:rowOff>145618</xdr:rowOff>
    </xdr:to>
    <xdr:sp macro="" textlink="">
      <xdr:nvSpPr>
        <xdr:cNvPr id="798" name="フローチャート: 判断 797"/>
        <xdr:cNvSpPr/>
      </xdr:nvSpPr>
      <xdr:spPr>
        <a:xfrm>
          <a:off x="20383500" y="998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162145</xdr:rowOff>
    </xdr:from>
    <xdr:ext cx="469744" cy="259045"/>
    <xdr:sp macro="" textlink="">
      <xdr:nvSpPr>
        <xdr:cNvPr id="799" name="テキスト ボックス 798"/>
        <xdr:cNvSpPr txBox="1"/>
      </xdr:nvSpPr>
      <xdr:spPr>
        <a:xfrm>
          <a:off x="20199428" y="976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23133</xdr:rowOff>
    </xdr:from>
    <xdr:to>
      <xdr:col>102</xdr:col>
      <xdr:colOff>114300</xdr:colOff>
      <xdr:row>59</xdr:row>
      <xdr:rowOff>41497</xdr:rowOff>
    </xdr:to>
    <xdr:cxnSp macro="">
      <xdr:nvCxnSpPr>
        <xdr:cNvPr id="800" name="直線コネクタ 799"/>
        <xdr:cNvCxnSpPr/>
      </xdr:nvCxnSpPr>
      <xdr:spPr>
        <a:xfrm>
          <a:off x="18656300" y="10138683"/>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80899</xdr:rowOff>
    </xdr:from>
    <xdr:to>
      <xdr:col>102</xdr:col>
      <xdr:colOff>165100</xdr:colOff>
      <xdr:row>59</xdr:row>
      <xdr:rowOff>11049</xdr:rowOff>
    </xdr:to>
    <xdr:sp macro="" textlink="">
      <xdr:nvSpPr>
        <xdr:cNvPr id="801" name="フローチャート: 判断 800"/>
        <xdr:cNvSpPr/>
      </xdr:nvSpPr>
      <xdr:spPr>
        <a:xfrm>
          <a:off x="19494500" y="100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27576</xdr:rowOff>
    </xdr:from>
    <xdr:ext cx="469744" cy="259045"/>
    <xdr:sp macro="" textlink="">
      <xdr:nvSpPr>
        <xdr:cNvPr id="802" name="テキスト ボックス 801"/>
        <xdr:cNvSpPr txBox="1"/>
      </xdr:nvSpPr>
      <xdr:spPr>
        <a:xfrm>
          <a:off x="19310428" y="980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73660</xdr:rowOff>
    </xdr:from>
    <xdr:to>
      <xdr:col>98</xdr:col>
      <xdr:colOff>38100</xdr:colOff>
      <xdr:row>59</xdr:row>
      <xdr:rowOff>3810</xdr:rowOff>
    </xdr:to>
    <xdr:sp macro="" textlink="">
      <xdr:nvSpPr>
        <xdr:cNvPr id="803" name="フローチャート: 判断 802"/>
        <xdr:cNvSpPr/>
      </xdr:nvSpPr>
      <xdr:spPr>
        <a:xfrm>
          <a:off x="18605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20337</xdr:rowOff>
    </xdr:from>
    <xdr:ext cx="469744" cy="259045"/>
    <xdr:sp macro="" textlink="">
      <xdr:nvSpPr>
        <xdr:cNvPr id="804" name="テキスト ボックス 803"/>
        <xdr:cNvSpPr txBox="1"/>
      </xdr:nvSpPr>
      <xdr:spPr>
        <a:xfrm>
          <a:off x="18421428" y="979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162947</xdr:rowOff>
    </xdr:from>
    <xdr:to>
      <xdr:col>116</xdr:col>
      <xdr:colOff>114300</xdr:colOff>
      <xdr:row>59</xdr:row>
      <xdr:rowOff>93097</xdr:rowOff>
    </xdr:to>
    <xdr:sp macro="" textlink="">
      <xdr:nvSpPr>
        <xdr:cNvPr id="810" name="楕円 809"/>
        <xdr:cNvSpPr/>
      </xdr:nvSpPr>
      <xdr:spPr>
        <a:xfrm>
          <a:off x="22110700" y="1010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378565" cy="259045"/>
    <xdr:sp macro="" textlink="">
      <xdr:nvSpPr>
        <xdr:cNvPr id="811" name="貸付金該当値テキスト"/>
        <xdr:cNvSpPr txBox="1"/>
      </xdr:nvSpPr>
      <xdr:spPr>
        <a:xfrm>
          <a:off x="22212300" y="10031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162738</xdr:rowOff>
    </xdr:from>
    <xdr:to>
      <xdr:col>112</xdr:col>
      <xdr:colOff>38100</xdr:colOff>
      <xdr:row>59</xdr:row>
      <xdr:rowOff>92888</xdr:rowOff>
    </xdr:to>
    <xdr:sp macro="" textlink="">
      <xdr:nvSpPr>
        <xdr:cNvPr id="812" name="楕円 811"/>
        <xdr:cNvSpPr/>
      </xdr:nvSpPr>
      <xdr:spPr>
        <a:xfrm>
          <a:off x="21272500" y="101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84015</xdr:rowOff>
    </xdr:from>
    <xdr:ext cx="378565" cy="259045"/>
    <xdr:sp macro="" textlink="">
      <xdr:nvSpPr>
        <xdr:cNvPr id="813" name="テキスト ボックス 812"/>
        <xdr:cNvSpPr txBox="1"/>
      </xdr:nvSpPr>
      <xdr:spPr>
        <a:xfrm>
          <a:off x="21134017" y="10199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162605</xdr:rowOff>
    </xdr:from>
    <xdr:to>
      <xdr:col>107</xdr:col>
      <xdr:colOff>101600</xdr:colOff>
      <xdr:row>59</xdr:row>
      <xdr:rowOff>92755</xdr:rowOff>
    </xdr:to>
    <xdr:sp macro="" textlink="">
      <xdr:nvSpPr>
        <xdr:cNvPr id="814" name="楕円 813"/>
        <xdr:cNvSpPr/>
      </xdr:nvSpPr>
      <xdr:spPr>
        <a:xfrm>
          <a:off x="20383500" y="101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83882</xdr:rowOff>
    </xdr:from>
    <xdr:ext cx="378565" cy="259045"/>
    <xdr:sp macro="" textlink="">
      <xdr:nvSpPr>
        <xdr:cNvPr id="815" name="テキスト ボックス 814"/>
        <xdr:cNvSpPr txBox="1"/>
      </xdr:nvSpPr>
      <xdr:spPr>
        <a:xfrm>
          <a:off x="20245017" y="10199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162147</xdr:rowOff>
    </xdr:from>
    <xdr:to>
      <xdr:col>102</xdr:col>
      <xdr:colOff>165100</xdr:colOff>
      <xdr:row>59</xdr:row>
      <xdr:rowOff>92297</xdr:rowOff>
    </xdr:to>
    <xdr:sp macro="" textlink="">
      <xdr:nvSpPr>
        <xdr:cNvPr id="816" name="楕円 815"/>
        <xdr:cNvSpPr/>
      </xdr:nvSpPr>
      <xdr:spPr>
        <a:xfrm>
          <a:off x="19494500" y="1010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83424</xdr:rowOff>
    </xdr:from>
    <xdr:ext cx="378565" cy="259045"/>
    <xdr:sp macro="" textlink="">
      <xdr:nvSpPr>
        <xdr:cNvPr id="817" name="テキスト ボックス 816"/>
        <xdr:cNvSpPr txBox="1"/>
      </xdr:nvSpPr>
      <xdr:spPr>
        <a:xfrm>
          <a:off x="19356017" y="10198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143783</xdr:rowOff>
    </xdr:from>
    <xdr:to>
      <xdr:col>98</xdr:col>
      <xdr:colOff>38100</xdr:colOff>
      <xdr:row>59</xdr:row>
      <xdr:rowOff>73933</xdr:rowOff>
    </xdr:to>
    <xdr:sp macro="" textlink="">
      <xdr:nvSpPr>
        <xdr:cNvPr id="818" name="楕円 817"/>
        <xdr:cNvSpPr/>
      </xdr:nvSpPr>
      <xdr:spPr>
        <a:xfrm>
          <a:off x="18605500" y="100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65060</xdr:rowOff>
    </xdr:from>
    <xdr:ext cx="469744" cy="259045"/>
    <xdr:sp macro="" textlink="">
      <xdr:nvSpPr>
        <xdr:cNvPr id="819" name="テキスト ボックス 818"/>
        <xdr:cNvSpPr txBox="1"/>
      </xdr:nvSpPr>
      <xdr:spPr>
        <a:xfrm>
          <a:off x="18421428" y="1018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44" name="直線コネクタ 843"/>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45" name="繰出金最小値テキスト"/>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6" name="直線コネクタ 845"/>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7" name="繰出金最大値テキスト"/>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8" name="直線コネクタ 847"/>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483</xdr:rowOff>
    </xdr:from>
    <xdr:to>
      <xdr:col>116</xdr:col>
      <xdr:colOff>63500</xdr:colOff>
      <xdr:row>75</xdr:row>
      <xdr:rowOff>80048</xdr:rowOff>
    </xdr:to>
    <xdr:cxnSp macro="">
      <xdr:nvCxnSpPr>
        <xdr:cNvPr id="849" name="直線コネクタ 848"/>
        <xdr:cNvCxnSpPr/>
      </xdr:nvCxnSpPr>
      <xdr:spPr>
        <a:xfrm>
          <a:off x="21323300" y="12859233"/>
          <a:ext cx="838200" cy="7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50" name="繰出金平均値テキスト"/>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51" name="フローチャート: 判断 850"/>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483</xdr:rowOff>
    </xdr:from>
    <xdr:to>
      <xdr:col>111</xdr:col>
      <xdr:colOff>177800</xdr:colOff>
      <xdr:row>76</xdr:row>
      <xdr:rowOff>51739</xdr:rowOff>
    </xdr:to>
    <xdr:cxnSp macro="">
      <xdr:nvCxnSpPr>
        <xdr:cNvPr id="852" name="直線コネクタ 851"/>
        <xdr:cNvCxnSpPr/>
      </xdr:nvCxnSpPr>
      <xdr:spPr>
        <a:xfrm flipV="1">
          <a:off x="20434300" y="12859233"/>
          <a:ext cx="889000" cy="22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3" name="フローチャート: 判断 852"/>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4" name="テキスト ボックス 853"/>
        <xdr:cNvSpPr txBox="1"/>
      </xdr:nvSpPr>
      <xdr:spPr>
        <a:xfrm>
          <a:off x="21056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51739</xdr:rowOff>
    </xdr:from>
    <xdr:to>
      <xdr:col>107</xdr:col>
      <xdr:colOff>50800</xdr:colOff>
      <xdr:row>76</xdr:row>
      <xdr:rowOff>75882</xdr:rowOff>
    </xdr:to>
    <xdr:cxnSp macro="">
      <xdr:nvCxnSpPr>
        <xdr:cNvPr id="855" name="直線コネクタ 854"/>
        <xdr:cNvCxnSpPr/>
      </xdr:nvCxnSpPr>
      <xdr:spPr>
        <a:xfrm flipV="1">
          <a:off x="19545300" y="13081939"/>
          <a:ext cx="889000" cy="2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160401</xdr:rowOff>
    </xdr:from>
    <xdr:to>
      <xdr:col>107</xdr:col>
      <xdr:colOff>101600</xdr:colOff>
      <xdr:row>76</xdr:row>
      <xdr:rowOff>90551</xdr:rowOff>
    </xdr:to>
    <xdr:sp macro="" textlink="">
      <xdr:nvSpPr>
        <xdr:cNvPr id="856" name="フローチャート: 判断 855"/>
        <xdr:cNvSpPr/>
      </xdr:nvSpPr>
      <xdr:spPr>
        <a:xfrm>
          <a:off x="20383500" y="1301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107078</xdr:rowOff>
    </xdr:from>
    <xdr:ext cx="534377" cy="259045"/>
    <xdr:sp macro="" textlink="">
      <xdr:nvSpPr>
        <xdr:cNvPr id="857" name="テキスト ボックス 856"/>
        <xdr:cNvSpPr txBox="1"/>
      </xdr:nvSpPr>
      <xdr:spPr>
        <a:xfrm>
          <a:off x="20167111" y="1279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26136</xdr:rowOff>
    </xdr:from>
    <xdr:to>
      <xdr:col>102</xdr:col>
      <xdr:colOff>114300</xdr:colOff>
      <xdr:row>76</xdr:row>
      <xdr:rowOff>75882</xdr:rowOff>
    </xdr:to>
    <xdr:cxnSp macro="">
      <xdr:nvCxnSpPr>
        <xdr:cNvPr id="858" name="直線コネクタ 857"/>
        <xdr:cNvCxnSpPr/>
      </xdr:nvCxnSpPr>
      <xdr:spPr>
        <a:xfrm>
          <a:off x="18656300" y="13056336"/>
          <a:ext cx="889000" cy="4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125235</xdr:rowOff>
    </xdr:from>
    <xdr:to>
      <xdr:col>102</xdr:col>
      <xdr:colOff>165100</xdr:colOff>
      <xdr:row>76</xdr:row>
      <xdr:rowOff>55386</xdr:rowOff>
    </xdr:to>
    <xdr:sp macro="" textlink="">
      <xdr:nvSpPr>
        <xdr:cNvPr id="859" name="フローチャート: 判断 858"/>
        <xdr:cNvSpPr/>
      </xdr:nvSpPr>
      <xdr:spPr>
        <a:xfrm>
          <a:off x="19494500" y="12983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71912</xdr:rowOff>
    </xdr:from>
    <xdr:ext cx="534377" cy="259045"/>
    <xdr:sp macro="" textlink="">
      <xdr:nvSpPr>
        <xdr:cNvPr id="860" name="テキスト ボックス 859"/>
        <xdr:cNvSpPr txBox="1"/>
      </xdr:nvSpPr>
      <xdr:spPr>
        <a:xfrm>
          <a:off x="19278111" y="127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131775</xdr:rowOff>
    </xdr:from>
    <xdr:to>
      <xdr:col>98</xdr:col>
      <xdr:colOff>38100</xdr:colOff>
      <xdr:row>76</xdr:row>
      <xdr:rowOff>61925</xdr:rowOff>
    </xdr:to>
    <xdr:sp macro="" textlink="">
      <xdr:nvSpPr>
        <xdr:cNvPr id="861" name="フローチャート: 判断 860"/>
        <xdr:cNvSpPr/>
      </xdr:nvSpPr>
      <xdr:spPr>
        <a:xfrm>
          <a:off x="18605500" y="129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78452</xdr:rowOff>
    </xdr:from>
    <xdr:ext cx="534377" cy="259045"/>
    <xdr:sp macro="" textlink="">
      <xdr:nvSpPr>
        <xdr:cNvPr id="862" name="テキスト ボックス 861"/>
        <xdr:cNvSpPr txBox="1"/>
      </xdr:nvSpPr>
      <xdr:spPr>
        <a:xfrm>
          <a:off x="18389111" y="127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29248</xdr:rowOff>
    </xdr:from>
    <xdr:to>
      <xdr:col>116</xdr:col>
      <xdr:colOff>114300</xdr:colOff>
      <xdr:row>75</xdr:row>
      <xdr:rowOff>130848</xdr:rowOff>
    </xdr:to>
    <xdr:sp macro="" textlink="">
      <xdr:nvSpPr>
        <xdr:cNvPr id="868" name="楕円 867"/>
        <xdr:cNvSpPr/>
      </xdr:nvSpPr>
      <xdr:spPr>
        <a:xfrm>
          <a:off x="22110700" y="128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52125</xdr:rowOff>
    </xdr:from>
    <xdr:ext cx="534377" cy="259045"/>
    <xdr:sp macro="" textlink="">
      <xdr:nvSpPr>
        <xdr:cNvPr id="869" name="繰出金該当値テキスト"/>
        <xdr:cNvSpPr txBox="1"/>
      </xdr:nvSpPr>
      <xdr:spPr>
        <a:xfrm>
          <a:off x="22212300" y="1273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121133</xdr:rowOff>
    </xdr:from>
    <xdr:to>
      <xdr:col>112</xdr:col>
      <xdr:colOff>38100</xdr:colOff>
      <xdr:row>75</xdr:row>
      <xdr:rowOff>51283</xdr:rowOff>
    </xdr:to>
    <xdr:sp macro="" textlink="">
      <xdr:nvSpPr>
        <xdr:cNvPr id="870" name="楕円 869"/>
        <xdr:cNvSpPr/>
      </xdr:nvSpPr>
      <xdr:spPr>
        <a:xfrm>
          <a:off x="21272500" y="1280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67810</xdr:rowOff>
    </xdr:from>
    <xdr:ext cx="534377" cy="259045"/>
    <xdr:sp macro="" textlink="">
      <xdr:nvSpPr>
        <xdr:cNvPr id="871" name="テキスト ボックス 870"/>
        <xdr:cNvSpPr txBox="1"/>
      </xdr:nvSpPr>
      <xdr:spPr>
        <a:xfrm>
          <a:off x="21056111" y="1258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939</xdr:rowOff>
    </xdr:from>
    <xdr:to>
      <xdr:col>107</xdr:col>
      <xdr:colOff>101600</xdr:colOff>
      <xdr:row>76</xdr:row>
      <xdr:rowOff>102539</xdr:rowOff>
    </xdr:to>
    <xdr:sp macro="" textlink="">
      <xdr:nvSpPr>
        <xdr:cNvPr id="872" name="楕円 871"/>
        <xdr:cNvSpPr/>
      </xdr:nvSpPr>
      <xdr:spPr>
        <a:xfrm>
          <a:off x="20383500" y="1303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93666</xdr:rowOff>
    </xdr:from>
    <xdr:ext cx="534377" cy="259045"/>
    <xdr:sp macro="" textlink="">
      <xdr:nvSpPr>
        <xdr:cNvPr id="873" name="テキスト ボックス 872"/>
        <xdr:cNvSpPr txBox="1"/>
      </xdr:nvSpPr>
      <xdr:spPr>
        <a:xfrm>
          <a:off x="20167111" y="1312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25082</xdr:rowOff>
    </xdr:from>
    <xdr:to>
      <xdr:col>102</xdr:col>
      <xdr:colOff>165100</xdr:colOff>
      <xdr:row>76</xdr:row>
      <xdr:rowOff>126682</xdr:rowOff>
    </xdr:to>
    <xdr:sp macro="" textlink="">
      <xdr:nvSpPr>
        <xdr:cNvPr id="874" name="楕円 873"/>
        <xdr:cNvSpPr/>
      </xdr:nvSpPr>
      <xdr:spPr>
        <a:xfrm>
          <a:off x="19494500" y="1305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117809</xdr:rowOff>
    </xdr:from>
    <xdr:ext cx="534377" cy="259045"/>
    <xdr:sp macro="" textlink="">
      <xdr:nvSpPr>
        <xdr:cNvPr id="875" name="テキスト ボックス 874"/>
        <xdr:cNvSpPr txBox="1"/>
      </xdr:nvSpPr>
      <xdr:spPr>
        <a:xfrm>
          <a:off x="19278111" y="1314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146786</xdr:rowOff>
    </xdr:from>
    <xdr:to>
      <xdr:col>98</xdr:col>
      <xdr:colOff>38100</xdr:colOff>
      <xdr:row>76</xdr:row>
      <xdr:rowOff>76936</xdr:rowOff>
    </xdr:to>
    <xdr:sp macro="" textlink="">
      <xdr:nvSpPr>
        <xdr:cNvPr id="876" name="楕円 875"/>
        <xdr:cNvSpPr/>
      </xdr:nvSpPr>
      <xdr:spPr>
        <a:xfrm>
          <a:off x="18605500" y="1300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68063</xdr:rowOff>
    </xdr:from>
    <xdr:ext cx="534377" cy="259045"/>
    <xdr:sp macro="" textlink="">
      <xdr:nvSpPr>
        <xdr:cNvPr id="877" name="テキスト ボックス 876"/>
        <xdr:cNvSpPr txBox="1"/>
      </xdr:nvSpPr>
      <xdr:spPr>
        <a:xfrm>
          <a:off x="18389111" y="1309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全体的には人口の減少に伴い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人当たりコストが高くなる傾向にある。特に人件費においては、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が熊本県平均と比較し高くなっている。普通建設事業費（うち新規整備）については、令和元年度から繰越となっていた学校建設事業が終了したことなどで下がった。普通建設事業費（うち更新整備）については、総合グラウンド整備工事、町道西光寺中林線改良工事が終わったことで、類似団体平均を下回った。公共施設の老朽化が進んでいること、南北に長い地形で道路延長のみならず、施設の集約化が困難であるため、今後も維持補修費が増大する見込みが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橋梁定期点検を実施したことと、河川の緊急浚渫工事等を行い昨年度よりも微減にとどまった。扶助費は、子ども医療費助成事業で高校生まで医療費無償を実施しているほか、子育て世帯への臨時福祉給付金、住民税非課税世帯への給付金の支給を行ったことなどから昨年度より増加し類似団体平均を上回った。災害復旧事業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月豪雨災害に係る繰越事業の実施で急増した。公債費は、小学校統廃合事業や学童保育建設事業など、大型の投資的事業の償還で、</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億円超で推移していく見込みである。令和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借入した過疎債の償還が終わったことで減少した。投資及び出資金は、病院事業会計への出資金により県平均、類似団体平均を大きく上回っている。貸付金は奨学金事業で、制度利用者が少ないことから類似団体平均を下回っている。繰出金は、住宅用地造成事業会計への繰出が無くなったことで昨年度よりも減少したが、赤字の特別会計が多いため類似団体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9,541
9,487
98.78
10,046,031
8,705,425
1,255,460
4,554,720
7,880,051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12751</xdr:rowOff>
    </xdr:from>
    <xdr:to>
      <xdr:col>24</xdr:col>
      <xdr:colOff>63500</xdr:colOff>
      <xdr:row>37</xdr:row>
      <xdr:rowOff>29972</xdr:rowOff>
    </xdr:to>
    <xdr:cxnSp macro="">
      <xdr:nvCxnSpPr>
        <xdr:cNvPr id="59" name="直線コネクタ 58"/>
        <xdr:cNvCxnSpPr/>
      </xdr:nvCxnSpPr>
      <xdr:spPr>
        <a:xfrm>
          <a:off x="3797300" y="6356401"/>
          <a:ext cx="8382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10617</xdr:rowOff>
    </xdr:from>
    <xdr:to>
      <xdr:col>19</xdr:col>
      <xdr:colOff>177800</xdr:colOff>
      <xdr:row>37</xdr:row>
      <xdr:rowOff>12751</xdr:rowOff>
    </xdr:to>
    <xdr:cxnSp macro="">
      <xdr:nvCxnSpPr>
        <xdr:cNvPr id="62" name="直線コネクタ 61"/>
        <xdr:cNvCxnSpPr/>
      </xdr:nvCxnSpPr>
      <xdr:spPr>
        <a:xfrm>
          <a:off x="2908300" y="6354267"/>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149860</xdr:rowOff>
    </xdr:from>
    <xdr:to>
      <xdr:col>20</xdr:col>
      <xdr:colOff>38100</xdr:colOff>
      <xdr:row>35</xdr:row>
      <xdr:rowOff>80010</xdr:rowOff>
    </xdr:to>
    <xdr:sp macro="" textlink="">
      <xdr:nvSpPr>
        <xdr:cNvPr id="63" name="フローチャート: 判断 62"/>
        <xdr:cNvSpPr/>
      </xdr:nvSpPr>
      <xdr:spPr>
        <a:xfrm>
          <a:off x="3746500" y="597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96537</xdr:rowOff>
    </xdr:from>
    <xdr:ext cx="534377" cy="259045"/>
    <xdr:sp macro="" textlink="">
      <xdr:nvSpPr>
        <xdr:cNvPr id="64" name="テキスト ボックス 63"/>
        <xdr:cNvSpPr txBox="1"/>
      </xdr:nvSpPr>
      <xdr:spPr>
        <a:xfrm>
          <a:off x="3530111" y="575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162255</xdr:rowOff>
    </xdr:from>
    <xdr:to>
      <xdr:col>15</xdr:col>
      <xdr:colOff>50800</xdr:colOff>
      <xdr:row>37</xdr:row>
      <xdr:rowOff>10617</xdr:rowOff>
    </xdr:to>
    <xdr:cxnSp macro="">
      <xdr:nvCxnSpPr>
        <xdr:cNvPr id="65" name="直線コネクタ 64"/>
        <xdr:cNvCxnSpPr/>
      </xdr:nvCxnSpPr>
      <xdr:spPr>
        <a:xfrm>
          <a:off x="2019300" y="6334455"/>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53696</xdr:rowOff>
    </xdr:from>
    <xdr:to>
      <xdr:col>15</xdr:col>
      <xdr:colOff>101600</xdr:colOff>
      <xdr:row>37</xdr:row>
      <xdr:rowOff>155296</xdr:rowOff>
    </xdr:to>
    <xdr:sp macro="" textlink="">
      <xdr:nvSpPr>
        <xdr:cNvPr id="66" name="フローチャート: 判断 65"/>
        <xdr:cNvSpPr/>
      </xdr:nvSpPr>
      <xdr:spPr>
        <a:xfrm>
          <a:off x="2857500" y="639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146423</xdr:rowOff>
    </xdr:from>
    <xdr:ext cx="469744" cy="259045"/>
    <xdr:sp macro="" textlink="">
      <xdr:nvSpPr>
        <xdr:cNvPr id="67" name="テキスト ボックス 66"/>
        <xdr:cNvSpPr txBox="1"/>
      </xdr:nvSpPr>
      <xdr:spPr>
        <a:xfrm>
          <a:off x="2673428" y="649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49022</xdr:rowOff>
    </xdr:from>
    <xdr:to>
      <xdr:col>10</xdr:col>
      <xdr:colOff>114300</xdr:colOff>
      <xdr:row>36</xdr:row>
      <xdr:rowOff>162255</xdr:rowOff>
    </xdr:to>
    <xdr:cxnSp macro="">
      <xdr:nvCxnSpPr>
        <xdr:cNvPr id="68" name="直線コネクタ 67"/>
        <xdr:cNvCxnSpPr/>
      </xdr:nvCxnSpPr>
      <xdr:spPr>
        <a:xfrm>
          <a:off x="1130300" y="6221222"/>
          <a:ext cx="889000" cy="11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61163</xdr:rowOff>
    </xdr:from>
    <xdr:to>
      <xdr:col>10</xdr:col>
      <xdr:colOff>165100</xdr:colOff>
      <xdr:row>37</xdr:row>
      <xdr:rowOff>162764</xdr:rowOff>
    </xdr:to>
    <xdr:sp macro="" textlink="">
      <xdr:nvSpPr>
        <xdr:cNvPr id="69" name="フローチャート: 判断 68"/>
        <xdr:cNvSpPr/>
      </xdr:nvSpPr>
      <xdr:spPr>
        <a:xfrm>
          <a:off x="1968500" y="64048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153890</xdr:rowOff>
    </xdr:from>
    <xdr:ext cx="469744" cy="259045"/>
    <xdr:sp macro="" textlink="">
      <xdr:nvSpPr>
        <xdr:cNvPr id="70" name="テキスト ボックス 69"/>
        <xdr:cNvSpPr txBox="1"/>
      </xdr:nvSpPr>
      <xdr:spPr>
        <a:xfrm>
          <a:off x="1784428" y="64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74117</xdr:rowOff>
    </xdr:from>
    <xdr:to>
      <xdr:col>6</xdr:col>
      <xdr:colOff>38100</xdr:colOff>
      <xdr:row>38</xdr:row>
      <xdr:rowOff>4267</xdr:rowOff>
    </xdr:to>
    <xdr:sp macro="" textlink="">
      <xdr:nvSpPr>
        <xdr:cNvPr id="71" name="フローチャート: 判断 70"/>
        <xdr:cNvSpPr/>
      </xdr:nvSpPr>
      <xdr:spPr>
        <a:xfrm>
          <a:off x="1079500" y="64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166844</xdr:rowOff>
    </xdr:from>
    <xdr:ext cx="469744" cy="259045"/>
    <xdr:sp macro="" textlink="">
      <xdr:nvSpPr>
        <xdr:cNvPr id="72" name="テキスト ボックス 71"/>
        <xdr:cNvSpPr txBox="1"/>
      </xdr:nvSpPr>
      <xdr:spPr>
        <a:xfrm>
          <a:off x="895428"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150622</xdr:rowOff>
    </xdr:from>
    <xdr:to>
      <xdr:col>24</xdr:col>
      <xdr:colOff>114300</xdr:colOff>
      <xdr:row>37</xdr:row>
      <xdr:rowOff>80772</xdr:rowOff>
    </xdr:to>
    <xdr:sp macro="" textlink="">
      <xdr:nvSpPr>
        <xdr:cNvPr id="78" name="楕円 77"/>
        <xdr:cNvSpPr/>
      </xdr:nvSpPr>
      <xdr:spPr>
        <a:xfrm>
          <a:off x="45847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129049</xdr:rowOff>
    </xdr:from>
    <xdr:ext cx="469744" cy="259045"/>
    <xdr:sp macro="" textlink="">
      <xdr:nvSpPr>
        <xdr:cNvPr id="79" name="議会費該当値テキスト"/>
        <xdr:cNvSpPr txBox="1"/>
      </xdr:nvSpPr>
      <xdr:spPr>
        <a:xfrm>
          <a:off x="4686300"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133401</xdr:rowOff>
    </xdr:from>
    <xdr:to>
      <xdr:col>20</xdr:col>
      <xdr:colOff>38100</xdr:colOff>
      <xdr:row>37</xdr:row>
      <xdr:rowOff>63551</xdr:rowOff>
    </xdr:to>
    <xdr:sp macro="" textlink="">
      <xdr:nvSpPr>
        <xdr:cNvPr id="80" name="楕円 79"/>
        <xdr:cNvSpPr/>
      </xdr:nvSpPr>
      <xdr:spPr>
        <a:xfrm>
          <a:off x="3746500" y="630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54678</xdr:rowOff>
    </xdr:from>
    <xdr:ext cx="469744" cy="259045"/>
    <xdr:sp macro="" textlink="">
      <xdr:nvSpPr>
        <xdr:cNvPr id="81" name="テキスト ボックス 80"/>
        <xdr:cNvSpPr txBox="1"/>
      </xdr:nvSpPr>
      <xdr:spPr>
        <a:xfrm>
          <a:off x="3562428" y="63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131267</xdr:rowOff>
    </xdr:from>
    <xdr:to>
      <xdr:col>15</xdr:col>
      <xdr:colOff>101600</xdr:colOff>
      <xdr:row>37</xdr:row>
      <xdr:rowOff>61417</xdr:rowOff>
    </xdr:to>
    <xdr:sp macro="" textlink="">
      <xdr:nvSpPr>
        <xdr:cNvPr id="82" name="楕円 81"/>
        <xdr:cNvSpPr/>
      </xdr:nvSpPr>
      <xdr:spPr>
        <a:xfrm>
          <a:off x="2857500" y="63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77944</xdr:rowOff>
    </xdr:from>
    <xdr:ext cx="469744" cy="259045"/>
    <xdr:sp macro="" textlink="">
      <xdr:nvSpPr>
        <xdr:cNvPr id="83" name="テキスト ボックス 82"/>
        <xdr:cNvSpPr txBox="1"/>
      </xdr:nvSpPr>
      <xdr:spPr>
        <a:xfrm>
          <a:off x="2673428" y="60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111455</xdr:rowOff>
    </xdr:from>
    <xdr:to>
      <xdr:col>10</xdr:col>
      <xdr:colOff>165100</xdr:colOff>
      <xdr:row>37</xdr:row>
      <xdr:rowOff>41605</xdr:rowOff>
    </xdr:to>
    <xdr:sp macro="" textlink="">
      <xdr:nvSpPr>
        <xdr:cNvPr id="84" name="楕円 83"/>
        <xdr:cNvSpPr/>
      </xdr:nvSpPr>
      <xdr:spPr>
        <a:xfrm>
          <a:off x="1968500" y="62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58132</xdr:rowOff>
    </xdr:from>
    <xdr:ext cx="469744" cy="259045"/>
    <xdr:sp macro="" textlink="">
      <xdr:nvSpPr>
        <xdr:cNvPr id="85" name="テキスト ボックス 84"/>
        <xdr:cNvSpPr txBox="1"/>
      </xdr:nvSpPr>
      <xdr:spPr>
        <a:xfrm>
          <a:off x="1784428" y="605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169672</xdr:rowOff>
    </xdr:from>
    <xdr:to>
      <xdr:col>6</xdr:col>
      <xdr:colOff>38100</xdr:colOff>
      <xdr:row>36</xdr:row>
      <xdr:rowOff>99822</xdr:rowOff>
    </xdr:to>
    <xdr:sp macro="" textlink="">
      <xdr:nvSpPr>
        <xdr:cNvPr id="86" name="楕円 85"/>
        <xdr:cNvSpPr/>
      </xdr:nvSpPr>
      <xdr:spPr>
        <a:xfrm>
          <a:off x="1079500" y="61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116349</xdr:rowOff>
    </xdr:from>
    <xdr:ext cx="469744" cy="259045"/>
    <xdr:sp macro="" textlink="">
      <xdr:nvSpPr>
        <xdr:cNvPr id="87" name="テキスト ボックス 86"/>
        <xdr:cNvSpPr txBox="1"/>
      </xdr:nvSpPr>
      <xdr:spPr>
        <a:xfrm>
          <a:off x="895428" y="594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2126</xdr:rowOff>
    </xdr:from>
    <xdr:to>
      <xdr:col>24</xdr:col>
      <xdr:colOff>63500</xdr:colOff>
      <xdr:row>58</xdr:row>
      <xdr:rowOff>63076</xdr:rowOff>
    </xdr:to>
    <xdr:cxnSp macro="">
      <xdr:nvCxnSpPr>
        <xdr:cNvPr id="116" name="直線コネクタ 115"/>
        <xdr:cNvCxnSpPr/>
      </xdr:nvCxnSpPr>
      <xdr:spPr>
        <a:xfrm>
          <a:off x="3797300" y="9946226"/>
          <a:ext cx="838200" cy="6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163499</xdr:rowOff>
    </xdr:from>
    <xdr:ext cx="599010" cy="259045"/>
    <xdr:sp macro="" textlink="">
      <xdr:nvSpPr>
        <xdr:cNvPr id="117" name="総務費平均値テキスト"/>
        <xdr:cNvSpPr txBox="1"/>
      </xdr:nvSpPr>
      <xdr:spPr>
        <a:xfrm>
          <a:off x="4686300" y="9936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2126</xdr:rowOff>
    </xdr:from>
    <xdr:to>
      <xdr:col>19</xdr:col>
      <xdr:colOff>177800</xdr:colOff>
      <xdr:row>58</xdr:row>
      <xdr:rowOff>151257</xdr:rowOff>
    </xdr:to>
    <xdr:cxnSp macro="">
      <xdr:nvCxnSpPr>
        <xdr:cNvPr id="119" name="直線コネクタ 118"/>
        <xdr:cNvCxnSpPr/>
      </xdr:nvCxnSpPr>
      <xdr:spPr>
        <a:xfrm flipV="1">
          <a:off x="2908300" y="9946226"/>
          <a:ext cx="889000" cy="14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0" name="フローチャート: 判断 119"/>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1" name="テキスト ボックス 120"/>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151257</xdr:rowOff>
    </xdr:from>
    <xdr:to>
      <xdr:col>15</xdr:col>
      <xdr:colOff>50800</xdr:colOff>
      <xdr:row>58</xdr:row>
      <xdr:rowOff>159426</xdr:rowOff>
    </xdr:to>
    <xdr:cxnSp macro="">
      <xdr:nvCxnSpPr>
        <xdr:cNvPr id="122" name="直線コネクタ 121"/>
        <xdr:cNvCxnSpPr/>
      </xdr:nvCxnSpPr>
      <xdr:spPr>
        <a:xfrm flipV="1">
          <a:off x="2019300" y="10095357"/>
          <a:ext cx="889000" cy="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61471</xdr:rowOff>
    </xdr:from>
    <xdr:to>
      <xdr:col>15</xdr:col>
      <xdr:colOff>101600</xdr:colOff>
      <xdr:row>58</xdr:row>
      <xdr:rowOff>163071</xdr:rowOff>
    </xdr:to>
    <xdr:sp macro="" textlink="">
      <xdr:nvSpPr>
        <xdr:cNvPr id="123" name="フローチャート: 判断 122"/>
        <xdr:cNvSpPr/>
      </xdr:nvSpPr>
      <xdr:spPr>
        <a:xfrm>
          <a:off x="2857500" y="1000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8148</xdr:rowOff>
    </xdr:from>
    <xdr:ext cx="599010" cy="259045"/>
    <xdr:sp macro="" textlink="">
      <xdr:nvSpPr>
        <xdr:cNvPr id="124" name="テキスト ボックス 123"/>
        <xdr:cNvSpPr txBox="1"/>
      </xdr:nvSpPr>
      <xdr:spPr>
        <a:xfrm>
          <a:off x="2608795" y="978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147033</xdr:rowOff>
    </xdr:from>
    <xdr:to>
      <xdr:col>10</xdr:col>
      <xdr:colOff>114300</xdr:colOff>
      <xdr:row>58</xdr:row>
      <xdr:rowOff>159426</xdr:rowOff>
    </xdr:to>
    <xdr:cxnSp macro="">
      <xdr:nvCxnSpPr>
        <xdr:cNvPr id="125" name="直線コネクタ 124"/>
        <xdr:cNvCxnSpPr/>
      </xdr:nvCxnSpPr>
      <xdr:spPr>
        <a:xfrm>
          <a:off x="1130300" y="10091133"/>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51885</xdr:rowOff>
    </xdr:from>
    <xdr:to>
      <xdr:col>10</xdr:col>
      <xdr:colOff>165100</xdr:colOff>
      <xdr:row>58</xdr:row>
      <xdr:rowOff>153485</xdr:rowOff>
    </xdr:to>
    <xdr:sp macro="" textlink="">
      <xdr:nvSpPr>
        <xdr:cNvPr id="126" name="フローチャート: 判断 125"/>
        <xdr:cNvSpPr/>
      </xdr:nvSpPr>
      <xdr:spPr>
        <a:xfrm>
          <a:off x="19685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170012</xdr:rowOff>
    </xdr:from>
    <xdr:ext cx="599010" cy="259045"/>
    <xdr:sp macro="" textlink="">
      <xdr:nvSpPr>
        <xdr:cNvPr id="127" name="テキスト ボックス 126"/>
        <xdr:cNvSpPr txBox="1"/>
      </xdr:nvSpPr>
      <xdr:spPr>
        <a:xfrm>
          <a:off x="1719795" y="977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57117</xdr:rowOff>
    </xdr:from>
    <xdr:to>
      <xdr:col>6</xdr:col>
      <xdr:colOff>38100</xdr:colOff>
      <xdr:row>58</xdr:row>
      <xdr:rowOff>158717</xdr:rowOff>
    </xdr:to>
    <xdr:sp macro="" textlink="">
      <xdr:nvSpPr>
        <xdr:cNvPr id="128" name="フローチャート: 判断 127"/>
        <xdr:cNvSpPr/>
      </xdr:nvSpPr>
      <xdr:spPr>
        <a:xfrm>
          <a:off x="1079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3794</xdr:rowOff>
    </xdr:from>
    <xdr:ext cx="599010" cy="259045"/>
    <xdr:sp macro="" textlink="">
      <xdr:nvSpPr>
        <xdr:cNvPr id="129" name="テキスト ボックス 128"/>
        <xdr:cNvSpPr txBox="1"/>
      </xdr:nvSpPr>
      <xdr:spPr>
        <a:xfrm>
          <a:off x="830795" y="977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12276</xdr:rowOff>
    </xdr:from>
    <xdr:to>
      <xdr:col>24</xdr:col>
      <xdr:colOff>114300</xdr:colOff>
      <xdr:row>58</xdr:row>
      <xdr:rowOff>113876</xdr:rowOff>
    </xdr:to>
    <xdr:sp macro="" textlink="">
      <xdr:nvSpPr>
        <xdr:cNvPr id="135" name="楕円 134"/>
        <xdr:cNvSpPr/>
      </xdr:nvSpPr>
      <xdr:spPr>
        <a:xfrm>
          <a:off x="4584700" y="99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143103</xdr:rowOff>
    </xdr:from>
    <xdr:ext cx="599010" cy="259045"/>
    <xdr:sp macro="" textlink="">
      <xdr:nvSpPr>
        <xdr:cNvPr id="136" name="総務費該当値テキスト"/>
        <xdr:cNvSpPr txBox="1"/>
      </xdr:nvSpPr>
      <xdr:spPr>
        <a:xfrm>
          <a:off x="4686300" y="974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122776</xdr:rowOff>
    </xdr:from>
    <xdr:to>
      <xdr:col>20</xdr:col>
      <xdr:colOff>38100</xdr:colOff>
      <xdr:row>58</xdr:row>
      <xdr:rowOff>52926</xdr:rowOff>
    </xdr:to>
    <xdr:sp macro="" textlink="">
      <xdr:nvSpPr>
        <xdr:cNvPr id="137" name="楕円 136"/>
        <xdr:cNvSpPr/>
      </xdr:nvSpPr>
      <xdr:spPr>
        <a:xfrm>
          <a:off x="3746500" y="989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44053</xdr:rowOff>
    </xdr:from>
    <xdr:ext cx="599010" cy="259045"/>
    <xdr:sp macro="" textlink="">
      <xdr:nvSpPr>
        <xdr:cNvPr id="138" name="テキスト ボックス 137"/>
        <xdr:cNvSpPr txBox="1"/>
      </xdr:nvSpPr>
      <xdr:spPr>
        <a:xfrm>
          <a:off x="3497795" y="998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100457</xdr:rowOff>
    </xdr:from>
    <xdr:to>
      <xdr:col>15</xdr:col>
      <xdr:colOff>101600</xdr:colOff>
      <xdr:row>59</xdr:row>
      <xdr:rowOff>30607</xdr:rowOff>
    </xdr:to>
    <xdr:sp macro="" textlink="">
      <xdr:nvSpPr>
        <xdr:cNvPr id="139" name="楕円 138"/>
        <xdr:cNvSpPr/>
      </xdr:nvSpPr>
      <xdr:spPr>
        <a:xfrm>
          <a:off x="2857500" y="100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21734</xdr:rowOff>
    </xdr:from>
    <xdr:ext cx="534377" cy="259045"/>
    <xdr:sp macro="" textlink="">
      <xdr:nvSpPr>
        <xdr:cNvPr id="140" name="テキスト ボックス 139"/>
        <xdr:cNvSpPr txBox="1"/>
      </xdr:nvSpPr>
      <xdr:spPr>
        <a:xfrm>
          <a:off x="2641111" y="101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108626</xdr:rowOff>
    </xdr:from>
    <xdr:to>
      <xdr:col>10</xdr:col>
      <xdr:colOff>165100</xdr:colOff>
      <xdr:row>59</xdr:row>
      <xdr:rowOff>38776</xdr:rowOff>
    </xdr:to>
    <xdr:sp macro="" textlink="">
      <xdr:nvSpPr>
        <xdr:cNvPr id="141" name="楕円 140"/>
        <xdr:cNvSpPr/>
      </xdr:nvSpPr>
      <xdr:spPr>
        <a:xfrm>
          <a:off x="1968500" y="1005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29903</xdr:rowOff>
    </xdr:from>
    <xdr:ext cx="534377" cy="259045"/>
    <xdr:sp macro="" textlink="">
      <xdr:nvSpPr>
        <xdr:cNvPr id="142" name="テキスト ボックス 141"/>
        <xdr:cNvSpPr txBox="1"/>
      </xdr:nvSpPr>
      <xdr:spPr>
        <a:xfrm>
          <a:off x="1752111" y="1014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96233</xdr:rowOff>
    </xdr:from>
    <xdr:to>
      <xdr:col>6</xdr:col>
      <xdr:colOff>38100</xdr:colOff>
      <xdr:row>59</xdr:row>
      <xdr:rowOff>26383</xdr:rowOff>
    </xdr:to>
    <xdr:sp macro="" textlink="">
      <xdr:nvSpPr>
        <xdr:cNvPr id="143" name="楕円 142"/>
        <xdr:cNvSpPr/>
      </xdr:nvSpPr>
      <xdr:spPr>
        <a:xfrm>
          <a:off x="1079500" y="1004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17510</xdr:rowOff>
    </xdr:from>
    <xdr:ext cx="534377" cy="259045"/>
    <xdr:sp macro="" textlink="">
      <xdr:nvSpPr>
        <xdr:cNvPr id="144" name="テキスト ボックス 143"/>
        <xdr:cNvSpPr txBox="1"/>
      </xdr:nvSpPr>
      <xdr:spPr>
        <a:xfrm>
          <a:off x="863111" y="101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54714</xdr:rowOff>
    </xdr:from>
    <xdr:to>
      <xdr:col>24</xdr:col>
      <xdr:colOff>63500</xdr:colOff>
      <xdr:row>75</xdr:row>
      <xdr:rowOff>84958</xdr:rowOff>
    </xdr:to>
    <xdr:cxnSp macro="">
      <xdr:nvCxnSpPr>
        <xdr:cNvPr id="174" name="直線コネクタ 173"/>
        <xdr:cNvCxnSpPr/>
      </xdr:nvCxnSpPr>
      <xdr:spPr>
        <a:xfrm flipV="1">
          <a:off x="3797300" y="12742014"/>
          <a:ext cx="838200" cy="20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65489</xdr:rowOff>
    </xdr:from>
    <xdr:to>
      <xdr:col>19</xdr:col>
      <xdr:colOff>177800</xdr:colOff>
      <xdr:row>75</xdr:row>
      <xdr:rowOff>84958</xdr:rowOff>
    </xdr:to>
    <xdr:cxnSp macro="">
      <xdr:nvCxnSpPr>
        <xdr:cNvPr id="177" name="直線コネクタ 176"/>
        <xdr:cNvCxnSpPr/>
      </xdr:nvCxnSpPr>
      <xdr:spPr>
        <a:xfrm>
          <a:off x="2908300" y="12924239"/>
          <a:ext cx="8890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57757</xdr:rowOff>
    </xdr:from>
    <xdr:to>
      <xdr:col>20</xdr:col>
      <xdr:colOff>38100</xdr:colOff>
      <xdr:row>74</xdr:row>
      <xdr:rowOff>159357</xdr:rowOff>
    </xdr:to>
    <xdr:sp macro="" textlink="">
      <xdr:nvSpPr>
        <xdr:cNvPr id="178" name="フローチャート: 判断 177"/>
        <xdr:cNvSpPr/>
      </xdr:nvSpPr>
      <xdr:spPr>
        <a:xfrm>
          <a:off x="3746500" y="127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4434</xdr:rowOff>
    </xdr:from>
    <xdr:ext cx="599010" cy="259045"/>
    <xdr:sp macro="" textlink="">
      <xdr:nvSpPr>
        <xdr:cNvPr id="179" name="テキスト ボックス 178"/>
        <xdr:cNvSpPr txBox="1"/>
      </xdr:nvSpPr>
      <xdr:spPr>
        <a:xfrm>
          <a:off x="3497795" y="1252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65489</xdr:rowOff>
    </xdr:from>
    <xdr:to>
      <xdr:col>15</xdr:col>
      <xdr:colOff>50800</xdr:colOff>
      <xdr:row>75</xdr:row>
      <xdr:rowOff>148548</xdr:rowOff>
    </xdr:to>
    <xdr:cxnSp macro="">
      <xdr:nvCxnSpPr>
        <xdr:cNvPr id="180" name="直線コネクタ 179"/>
        <xdr:cNvCxnSpPr/>
      </xdr:nvCxnSpPr>
      <xdr:spPr>
        <a:xfrm flipV="1">
          <a:off x="2019300" y="12924239"/>
          <a:ext cx="889000" cy="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133393</xdr:rowOff>
    </xdr:from>
    <xdr:to>
      <xdr:col>15</xdr:col>
      <xdr:colOff>101600</xdr:colOff>
      <xdr:row>76</xdr:row>
      <xdr:rowOff>63543</xdr:rowOff>
    </xdr:to>
    <xdr:sp macro="" textlink="">
      <xdr:nvSpPr>
        <xdr:cNvPr id="181" name="フローチャート: 判断 180"/>
        <xdr:cNvSpPr/>
      </xdr:nvSpPr>
      <xdr:spPr>
        <a:xfrm>
          <a:off x="28575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54670</xdr:rowOff>
    </xdr:from>
    <xdr:ext cx="599010" cy="259045"/>
    <xdr:sp macro="" textlink="">
      <xdr:nvSpPr>
        <xdr:cNvPr id="182" name="テキスト ボックス 181"/>
        <xdr:cNvSpPr txBox="1"/>
      </xdr:nvSpPr>
      <xdr:spPr>
        <a:xfrm>
          <a:off x="2608795" y="1308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66022</xdr:rowOff>
    </xdr:from>
    <xdr:to>
      <xdr:col>10</xdr:col>
      <xdr:colOff>114300</xdr:colOff>
      <xdr:row>75</xdr:row>
      <xdr:rowOff>148548</xdr:rowOff>
    </xdr:to>
    <xdr:cxnSp macro="">
      <xdr:nvCxnSpPr>
        <xdr:cNvPr id="183" name="直線コネクタ 182"/>
        <xdr:cNvCxnSpPr/>
      </xdr:nvCxnSpPr>
      <xdr:spPr>
        <a:xfrm>
          <a:off x="1130300" y="12924772"/>
          <a:ext cx="889000" cy="8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10795</xdr:rowOff>
    </xdr:from>
    <xdr:to>
      <xdr:col>10</xdr:col>
      <xdr:colOff>165100</xdr:colOff>
      <xdr:row>76</xdr:row>
      <xdr:rowOff>112395</xdr:rowOff>
    </xdr:to>
    <xdr:sp macro="" textlink="">
      <xdr:nvSpPr>
        <xdr:cNvPr id="184" name="フローチャート: 判断 183"/>
        <xdr:cNvSpPr/>
      </xdr:nvSpPr>
      <xdr:spPr>
        <a:xfrm>
          <a:off x="1968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103522</xdr:rowOff>
    </xdr:from>
    <xdr:ext cx="599010" cy="259045"/>
    <xdr:sp macro="" textlink="">
      <xdr:nvSpPr>
        <xdr:cNvPr id="185" name="テキスト ボックス 184"/>
        <xdr:cNvSpPr txBox="1"/>
      </xdr:nvSpPr>
      <xdr:spPr>
        <a:xfrm>
          <a:off x="1719795" y="1313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151757</xdr:rowOff>
    </xdr:from>
    <xdr:to>
      <xdr:col>6</xdr:col>
      <xdr:colOff>38100</xdr:colOff>
      <xdr:row>76</xdr:row>
      <xdr:rowOff>81907</xdr:rowOff>
    </xdr:to>
    <xdr:sp macro="" textlink="">
      <xdr:nvSpPr>
        <xdr:cNvPr id="186" name="フローチャート: 判断 185"/>
        <xdr:cNvSpPr/>
      </xdr:nvSpPr>
      <xdr:spPr>
        <a:xfrm>
          <a:off x="1079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73034</xdr:rowOff>
    </xdr:from>
    <xdr:ext cx="599010" cy="259045"/>
    <xdr:sp macro="" textlink="">
      <xdr:nvSpPr>
        <xdr:cNvPr id="187" name="テキスト ボックス 186"/>
        <xdr:cNvSpPr txBox="1"/>
      </xdr:nvSpPr>
      <xdr:spPr>
        <a:xfrm>
          <a:off x="830795" y="1310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3914</xdr:rowOff>
    </xdr:from>
    <xdr:to>
      <xdr:col>24</xdr:col>
      <xdr:colOff>114300</xdr:colOff>
      <xdr:row>74</xdr:row>
      <xdr:rowOff>105514</xdr:rowOff>
    </xdr:to>
    <xdr:sp macro="" textlink="">
      <xdr:nvSpPr>
        <xdr:cNvPr id="193" name="楕円 192"/>
        <xdr:cNvSpPr/>
      </xdr:nvSpPr>
      <xdr:spPr>
        <a:xfrm>
          <a:off x="4584700" y="1269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26791</xdr:rowOff>
    </xdr:from>
    <xdr:ext cx="599010" cy="259045"/>
    <xdr:sp macro="" textlink="">
      <xdr:nvSpPr>
        <xdr:cNvPr id="194" name="民生費該当値テキスト"/>
        <xdr:cNvSpPr txBox="1"/>
      </xdr:nvSpPr>
      <xdr:spPr>
        <a:xfrm>
          <a:off x="4686300" y="1254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34158</xdr:rowOff>
    </xdr:from>
    <xdr:to>
      <xdr:col>20</xdr:col>
      <xdr:colOff>38100</xdr:colOff>
      <xdr:row>75</xdr:row>
      <xdr:rowOff>135758</xdr:rowOff>
    </xdr:to>
    <xdr:sp macro="" textlink="">
      <xdr:nvSpPr>
        <xdr:cNvPr id="195" name="楕円 194"/>
        <xdr:cNvSpPr/>
      </xdr:nvSpPr>
      <xdr:spPr>
        <a:xfrm>
          <a:off x="3746500" y="1289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126885</xdr:rowOff>
    </xdr:from>
    <xdr:ext cx="599010" cy="259045"/>
    <xdr:sp macro="" textlink="">
      <xdr:nvSpPr>
        <xdr:cNvPr id="196" name="テキスト ボックス 195"/>
        <xdr:cNvSpPr txBox="1"/>
      </xdr:nvSpPr>
      <xdr:spPr>
        <a:xfrm>
          <a:off x="3497795" y="1298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14689</xdr:rowOff>
    </xdr:from>
    <xdr:to>
      <xdr:col>15</xdr:col>
      <xdr:colOff>101600</xdr:colOff>
      <xdr:row>75</xdr:row>
      <xdr:rowOff>116289</xdr:rowOff>
    </xdr:to>
    <xdr:sp macro="" textlink="">
      <xdr:nvSpPr>
        <xdr:cNvPr id="197" name="楕円 196"/>
        <xdr:cNvSpPr/>
      </xdr:nvSpPr>
      <xdr:spPr>
        <a:xfrm>
          <a:off x="2857500" y="1287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132816</xdr:rowOff>
    </xdr:from>
    <xdr:ext cx="599010" cy="259045"/>
    <xdr:sp macro="" textlink="">
      <xdr:nvSpPr>
        <xdr:cNvPr id="198" name="テキスト ボックス 197"/>
        <xdr:cNvSpPr txBox="1"/>
      </xdr:nvSpPr>
      <xdr:spPr>
        <a:xfrm>
          <a:off x="2608795" y="126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97747</xdr:rowOff>
    </xdr:from>
    <xdr:to>
      <xdr:col>10</xdr:col>
      <xdr:colOff>165100</xdr:colOff>
      <xdr:row>76</xdr:row>
      <xdr:rowOff>27896</xdr:rowOff>
    </xdr:to>
    <xdr:sp macro="" textlink="">
      <xdr:nvSpPr>
        <xdr:cNvPr id="199" name="楕円 198"/>
        <xdr:cNvSpPr/>
      </xdr:nvSpPr>
      <xdr:spPr>
        <a:xfrm>
          <a:off x="1968500" y="129564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44424</xdr:rowOff>
    </xdr:from>
    <xdr:ext cx="599010" cy="259045"/>
    <xdr:sp macro="" textlink="">
      <xdr:nvSpPr>
        <xdr:cNvPr id="200" name="テキスト ボックス 199"/>
        <xdr:cNvSpPr txBox="1"/>
      </xdr:nvSpPr>
      <xdr:spPr>
        <a:xfrm>
          <a:off x="1719795" y="1273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15222</xdr:rowOff>
    </xdr:from>
    <xdr:to>
      <xdr:col>6</xdr:col>
      <xdr:colOff>38100</xdr:colOff>
      <xdr:row>75</xdr:row>
      <xdr:rowOff>116822</xdr:rowOff>
    </xdr:to>
    <xdr:sp macro="" textlink="">
      <xdr:nvSpPr>
        <xdr:cNvPr id="201" name="楕円 200"/>
        <xdr:cNvSpPr/>
      </xdr:nvSpPr>
      <xdr:spPr>
        <a:xfrm>
          <a:off x="1079500" y="1287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133349</xdr:rowOff>
    </xdr:from>
    <xdr:ext cx="599010" cy="259045"/>
    <xdr:sp macro="" textlink="">
      <xdr:nvSpPr>
        <xdr:cNvPr id="202" name="テキスト ボックス 201"/>
        <xdr:cNvSpPr txBox="1"/>
      </xdr:nvSpPr>
      <xdr:spPr>
        <a:xfrm>
          <a:off x="830795" y="1264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164359</xdr:rowOff>
    </xdr:from>
    <xdr:to>
      <xdr:col>24</xdr:col>
      <xdr:colOff>63500</xdr:colOff>
      <xdr:row>95</xdr:row>
      <xdr:rowOff>80349</xdr:rowOff>
    </xdr:to>
    <xdr:cxnSp macro="">
      <xdr:nvCxnSpPr>
        <xdr:cNvPr id="231" name="直線コネクタ 230"/>
        <xdr:cNvCxnSpPr/>
      </xdr:nvCxnSpPr>
      <xdr:spPr>
        <a:xfrm>
          <a:off x="3797300" y="16280659"/>
          <a:ext cx="838200" cy="8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88411</xdr:rowOff>
    </xdr:from>
    <xdr:ext cx="534377" cy="259045"/>
    <xdr:sp macro="" textlink="">
      <xdr:nvSpPr>
        <xdr:cNvPr id="232" name="衛生費平均値テキスト"/>
        <xdr:cNvSpPr txBox="1"/>
      </xdr:nvSpPr>
      <xdr:spPr>
        <a:xfrm>
          <a:off x="4686300" y="1637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164359</xdr:rowOff>
    </xdr:from>
    <xdr:to>
      <xdr:col>19</xdr:col>
      <xdr:colOff>177800</xdr:colOff>
      <xdr:row>96</xdr:row>
      <xdr:rowOff>51505</xdr:rowOff>
    </xdr:to>
    <xdr:cxnSp macro="">
      <xdr:nvCxnSpPr>
        <xdr:cNvPr id="234" name="直線コネクタ 233"/>
        <xdr:cNvCxnSpPr/>
      </xdr:nvCxnSpPr>
      <xdr:spPr>
        <a:xfrm flipV="1">
          <a:off x="2908300" y="16280659"/>
          <a:ext cx="889000" cy="23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150157</xdr:rowOff>
    </xdr:from>
    <xdr:to>
      <xdr:col>20</xdr:col>
      <xdr:colOff>38100</xdr:colOff>
      <xdr:row>95</xdr:row>
      <xdr:rowOff>80307</xdr:rowOff>
    </xdr:to>
    <xdr:sp macro="" textlink="">
      <xdr:nvSpPr>
        <xdr:cNvPr id="235" name="フローチャート: 判断 234"/>
        <xdr:cNvSpPr/>
      </xdr:nvSpPr>
      <xdr:spPr>
        <a:xfrm>
          <a:off x="3746500" y="162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71434</xdr:rowOff>
    </xdr:from>
    <xdr:ext cx="534377" cy="259045"/>
    <xdr:sp macro="" textlink="">
      <xdr:nvSpPr>
        <xdr:cNvPr id="236" name="テキスト ボックス 235"/>
        <xdr:cNvSpPr txBox="1"/>
      </xdr:nvSpPr>
      <xdr:spPr>
        <a:xfrm>
          <a:off x="3530111" y="163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51505</xdr:rowOff>
    </xdr:from>
    <xdr:to>
      <xdr:col>15</xdr:col>
      <xdr:colOff>50800</xdr:colOff>
      <xdr:row>96</xdr:row>
      <xdr:rowOff>84485</xdr:rowOff>
    </xdr:to>
    <xdr:cxnSp macro="">
      <xdr:nvCxnSpPr>
        <xdr:cNvPr id="237" name="直線コネクタ 236"/>
        <xdr:cNvCxnSpPr/>
      </xdr:nvCxnSpPr>
      <xdr:spPr>
        <a:xfrm flipV="1">
          <a:off x="2019300" y="16510705"/>
          <a:ext cx="889000" cy="3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8562</xdr:rowOff>
    </xdr:from>
    <xdr:to>
      <xdr:col>15</xdr:col>
      <xdr:colOff>101600</xdr:colOff>
      <xdr:row>96</xdr:row>
      <xdr:rowOff>110162</xdr:rowOff>
    </xdr:to>
    <xdr:sp macro="" textlink="">
      <xdr:nvSpPr>
        <xdr:cNvPr id="238" name="フローチャート: 判断 237"/>
        <xdr:cNvSpPr/>
      </xdr:nvSpPr>
      <xdr:spPr>
        <a:xfrm>
          <a:off x="2857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101289</xdr:rowOff>
    </xdr:from>
    <xdr:ext cx="534377" cy="259045"/>
    <xdr:sp macro="" textlink="">
      <xdr:nvSpPr>
        <xdr:cNvPr id="239" name="テキスト ボックス 238"/>
        <xdr:cNvSpPr txBox="1"/>
      </xdr:nvSpPr>
      <xdr:spPr>
        <a:xfrm>
          <a:off x="2641111" y="1656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84485</xdr:rowOff>
    </xdr:from>
    <xdr:to>
      <xdr:col>10</xdr:col>
      <xdr:colOff>114300</xdr:colOff>
      <xdr:row>96</xdr:row>
      <xdr:rowOff>103101</xdr:rowOff>
    </xdr:to>
    <xdr:cxnSp macro="">
      <xdr:nvCxnSpPr>
        <xdr:cNvPr id="240" name="直線コネクタ 239"/>
        <xdr:cNvCxnSpPr/>
      </xdr:nvCxnSpPr>
      <xdr:spPr>
        <a:xfrm flipV="1">
          <a:off x="1130300" y="16543685"/>
          <a:ext cx="889000" cy="1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56514</xdr:rowOff>
    </xdr:from>
    <xdr:to>
      <xdr:col>10</xdr:col>
      <xdr:colOff>165100</xdr:colOff>
      <xdr:row>96</xdr:row>
      <xdr:rowOff>158114</xdr:rowOff>
    </xdr:to>
    <xdr:sp macro="" textlink="">
      <xdr:nvSpPr>
        <xdr:cNvPr id="241" name="フローチャート: 判断 240"/>
        <xdr:cNvSpPr/>
      </xdr:nvSpPr>
      <xdr:spPr>
        <a:xfrm>
          <a:off x="1968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149241</xdr:rowOff>
    </xdr:from>
    <xdr:ext cx="534377" cy="259045"/>
    <xdr:sp macro="" textlink="">
      <xdr:nvSpPr>
        <xdr:cNvPr id="242" name="テキスト ボックス 241"/>
        <xdr:cNvSpPr txBox="1"/>
      </xdr:nvSpPr>
      <xdr:spPr>
        <a:xfrm>
          <a:off x="1752111" y="1660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152436</xdr:rowOff>
    </xdr:from>
    <xdr:to>
      <xdr:col>6</xdr:col>
      <xdr:colOff>38100</xdr:colOff>
      <xdr:row>96</xdr:row>
      <xdr:rowOff>82586</xdr:rowOff>
    </xdr:to>
    <xdr:sp macro="" textlink="">
      <xdr:nvSpPr>
        <xdr:cNvPr id="243" name="フローチャート: 判断 242"/>
        <xdr:cNvSpPr/>
      </xdr:nvSpPr>
      <xdr:spPr>
        <a:xfrm>
          <a:off x="1079500" y="1644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99113</xdr:rowOff>
    </xdr:from>
    <xdr:ext cx="534377" cy="259045"/>
    <xdr:sp macro="" textlink="">
      <xdr:nvSpPr>
        <xdr:cNvPr id="244" name="テキスト ボックス 243"/>
        <xdr:cNvSpPr txBox="1"/>
      </xdr:nvSpPr>
      <xdr:spPr>
        <a:xfrm>
          <a:off x="863111" y="162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29549</xdr:rowOff>
    </xdr:from>
    <xdr:to>
      <xdr:col>24</xdr:col>
      <xdr:colOff>114300</xdr:colOff>
      <xdr:row>95</xdr:row>
      <xdr:rowOff>131149</xdr:rowOff>
    </xdr:to>
    <xdr:sp macro="" textlink="">
      <xdr:nvSpPr>
        <xdr:cNvPr id="250" name="楕円 249"/>
        <xdr:cNvSpPr/>
      </xdr:nvSpPr>
      <xdr:spPr>
        <a:xfrm>
          <a:off x="4584700" y="1631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52426</xdr:rowOff>
    </xdr:from>
    <xdr:ext cx="534377" cy="259045"/>
    <xdr:sp macro="" textlink="">
      <xdr:nvSpPr>
        <xdr:cNvPr id="251" name="衛生費該当値テキスト"/>
        <xdr:cNvSpPr txBox="1"/>
      </xdr:nvSpPr>
      <xdr:spPr>
        <a:xfrm>
          <a:off x="4686300" y="1616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113559</xdr:rowOff>
    </xdr:from>
    <xdr:to>
      <xdr:col>20</xdr:col>
      <xdr:colOff>38100</xdr:colOff>
      <xdr:row>95</xdr:row>
      <xdr:rowOff>43709</xdr:rowOff>
    </xdr:to>
    <xdr:sp macro="" textlink="">
      <xdr:nvSpPr>
        <xdr:cNvPr id="252" name="楕円 251"/>
        <xdr:cNvSpPr/>
      </xdr:nvSpPr>
      <xdr:spPr>
        <a:xfrm>
          <a:off x="3746500" y="162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60236</xdr:rowOff>
    </xdr:from>
    <xdr:ext cx="534377" cy="259045"/>
    <xdr:sp macro="" textlink="">
      <xdr:nvSpPr>
        <xdr:cNvPr id="253" name="テキスト ボックス 252"/>
        <xdr:cNvSpPr txBox="1"/>
      </xdr:nvSpPr>
      <xdr:spPr>
        <a:xfrm>
          <a:off x="3530111" y="1600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705</xdr:rowOff>
    </xdr:from>
    <xdr:to>
      <xdr:col>15</xdr:col>
      <xdr:colOff>101600</xdr:colOff>
      <xdr:row>96</xdr:row>
      <xdr:rowOff>102305</xdr:rowOff>
    </xdr:to>
    <xdr:sp macro="" textlink="">
      <xdr:nvSpPr>
        <xdr:cNvPr id="254" name="楕円 253"/>
        <xdr:cNvSpPr/>
      </xdr:nvSpPr>
      <xdr:spPr>
        <a:xfrm>
          <a:off x="2857500" y="1645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118832</xdr:rowOff>
    </xdr:from>
    <xdr:ext cx="534377" cy="259045"/>
    <xdr:sp macro="" textlink="">
      <xdr:nvSpPr>
        <xdr:cNvPr id="255" name="テキスト ボックス 254"/>
        <xdr:cNvSpPr txBox="1"/>
      </xdr:nvSpPr>
      <xdr:spPr>
        <a:xfrm>
          <a:off x="2641111" y="1623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33685</xdr:rowOff>
    </xdr:from>
    <xdr:to>
      <xdr:col>10</xdr:col>
      <xdr:colOff>165100</xdr:colOff>
      <xdr:row>96</xdr:row>
      <xdr:rowOff>135285</xdr:rowOff>
    </xdr:to>
    <xdr:sp macro="" textlink="">
      <xdr:nvSpPr>
        <xdr:cNvPr id="256" name="楕円 255"/>
        <xdr:cNvSpPr/>
      </xdr:nvSpPr>
      <xdr:spPr>
        <a:xfrm>
          <a:off x="1968500" y="1649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151812</xdr:rowOff>
    </xdr:from>
    <xdr:ext cx="534377" cy="259045"/>
    <xdr:sp macro="" textlink="">
      <xdr:nvSpPr>
        <xdr:cNvPr id="257" name="テキスト ボックス 256"/>
        <xdr:cNvSpPr txBox="1"/>
      </xdr:nvSpPr>
      <xdr:spPr>
        <a:xfrm>
          <a:off x="1752111" y="1626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52301</xdr:rowOff>
    </xdr:from>
    <xdr:to>
      <xdr:col>6</xdr:col>
      <xdr:colOff>38100</xdr:colOff>
      <xdr:row>96</xdr:row>
      <xdr:rowOff>153901</xdr:rowOff>
    </xdr:to>
    <xdr:sp macro="" textlink="">
      <xdr:nvSpPr>
        <xdr:cNvPr id="258" name="楕円 257"/>
        <xdr:cNvSpPr/>
      </xdr:nvSpPr>
      <xdr:spPr>
        <a:xfrm>
          <a:off x="1079500" y="1651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145028</xdr:rowOff>
    </xdr:from>
    <xdr:ext cx="534377" cy="259045"/>
    <xdr:sp macro="" textlink="">
      <xdr:nvSpPr>
        <xdr:cNvPr id="259" name="テキスト ボックス 258"/>
        <xdr:cNvSpPr txBox="1"/>
      </xdr:nvSpPr>
      <xdr:spPr>
        <a:xfrm>
          <a:off x="863111" y="1660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73355</xdr:rowOff>
    </xdr:from>
    <xdr:to>
      <xdr:col>50</xdr:col>
      <xdr:colOff>165100</xdr:colOff>
      <xdr:row>38</xdr:row>
      <xdr:rowOff>3505</xdr:rowOff>
    </xdr:to>
    <xdr:sp macro="" textlink="">
      <xdr:nvSpPr>
        <xdr:cNvPr id="290" name="フローチャート: 判断 289"/>
        <xdr:cNvSpPr/>
      </xdr:nvSpPr>
      <xdr:spPr>
        <a:xfrm>
          <a:off x="95885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20032</xdr:rowOff>
    </xdr:from>
    <xdr:ext cx="378565" cy="259045"/>
    <xdr:sp macro="" textlink="">
      <xdr:nvSpPr>
        <xdr:cNvPr id="291" name="テキスト ボックス 290"/>
        <xdr:cNvSpPr txBox="1"/>
      </xdr:nvSpPr>
      <xdr:spPr>
        <a:xfrm>
          <a:off x="9450017" y="619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56896</xdr:rowOff>
    </xdr:from>
    <xdr:to>
      <xdr:col>46</xdr:col>
      <xdr:colOff>38100</xdr:colOff>
      <xdr:row>36</xdr:row>
      <xdr:rowOff>158496</xdr:rowOff>
    </xdr:to>
    <xdr:sp macro="" textlink="">
      <xdr:nvSpPr>
        <xdr:cNvPr id="293" name="フローチャート: 判断 292"/>
        <xdr:cNvSpPr/>
      </xdr:nvSpPr>
      <xdr:spPr>
        <a:xfrm>
          <a:off x="8699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3573</xdr:rowOff>
    </xdr:from>
    <xdr:ext cx="378565" cy="259045"/>
    <xdr:sp macro="" textlink="">
      <xdr:nvSpPr>
        <xdr:cNvPr id="294" name="テキスト ボックス 293"/>
        <xdr:cNvSpPr txBox="1"/>
      </xdr:nvSpPr>
      <xdr:spPr>
        <a:xfrm>
          <a:off x="8561017" y="6004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61925</xdr:rowOff>
    </xdr:from>
    <xdr:to>
      <xdr:col>41</xdr:col>
      <xdr:colOff>101600</xdr:colOff>
      <xdr:row>36</xdr:row>
      <xdr:rowOff>163525</xdr:rowOff>
    </xdr:to>
    <xdr:sp macro="" textlink="">
      <xdr:nvSpPr>
        <xdr:cNvPr id="296" name="フローチャート: 判断 295"/>
        <xdr:cNvSpPr/>
      </xdr:nvSpPr>
      <xdr:spPr>
        <a:xfrm>
          <a:off x="7810500" y="62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8602</xdr:rowOff>
    </xdr:from>
    <xdr:ext cx="378565" cy="259045"/>
    <xdr:sp macro="" textlink="">
      <xdr:nvSpPr>
        <xdr:cNvPr id="297" name="テキスト ボックス 296"/>
        <xdr:cNvSpPr txBox="1"/>
      </xdr:nvSpPr>
      <xdr:spPr>
        <a:xfrm>
          <a:off x="7672017" y="6009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95758</xdr:rowOff>
    </xdr:from>
    <xdr:to>
      <xdr:col>36</xdr:col>
      <xdr:colOff>165100</xdr:colOff>
      <xdr:row>37</xdr:row>
      <xdr:rowOff>25908</xdr:rowOff>
    </xdr:to>
    <xdr:sp macro="" textlink="">
      <xdr:nvSpPr>
        <xdr:cNvPr id="298" name="フローチャート: 判断 297"/>
        <xdr:cNvSpPr/>
      </xdr:nvSpPr>
      <xdr:spPr>
        <a:xfrm>
          <a:off x="6921500" y="626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42435</xdr:rowOff>
    </xdr:from>
    <xdr:ext cx="378565" cy="259045"/>
    <xdr:sp macro="" textlink="">
      <xdr:nvSpPr>
        <xdr:cNvPr id="299" name="テキスト ボックス 298"/>
        <xdr:cNvSpPr txBox="1"/>
      </xdr:nvSpPr>
      <xdr:spPr>
        <a:xfrm>
          <a:off x="6783017" y="6043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972</xdr:rowOff>
    </xdr:from>
    <xdr:to>
      <xdr:col>55</xdr:col>
      <xdr:colOff>0</xdr:colOff>
      <xdr:row>58</xdr:row>
      <xdr:rowOff>14112</xdr:rowOff>
    </xdr:to>
    <xdr:cxnSp macro="">
      <xdr:nvCxnSpPr>
        <xdr:cNvPr id="341" name="直線コネクタ 340"/>
        <xdr:cNvCxnSpPr/>
      </xdr:nvCxnSpPr>
      <xdr:spPr>
        <a:xfrm>
          <a:off x="9639300" y="9945072"/>
          <a:ext cx="838200" cy="1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171169</xdr:rowOff>
    </xdr:from>
    <xdr:to>
      <xdr:col>50</xdr:col>
      <xdr:colOff>114300</xdr:colOff>
      <xdr:row>58</xdr:row>
      <xdr:rowOff>972</xdr:rowOff>
    </xdr:to>
    <xdr:cxnSp macro="">
      <xdr:nvCxnSpPr>
        <xdr:cNvPr id="344" name="直線コネクタ 343"/>
        <xdr:cNvCxnSpPr/>
      </xdr:nvCxnSpPr>
      <xdr:spPr>
        <a:xfrm>
          <a:off x="8750300" y="9943819"/>
          <a:ext cx="889000" cy="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143687</xdr:rowOff>
    </xdr:from>
    <xdr:to>
      <xdr:col>50</xdr:col>
      <xdr:colOff>165100</xdr:colOff>
      <xdr:row>56</xdr:row>
      <xdr:rowOff>73837</xdr:rowOff>
    </xdr:to>
    <xdr:sp macro="" textlink="">
      <xdr:nvSpPr>
        <xdr:cNvPr id="345" name="フローチャート: 判断 344"/>
        <xdr:cNvSpPr/>
      </xdr:nvSpPr>
      <xdr:spPr>
        <a:xfrm>
          <a:off x="95885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90364</xdr:rowOff>
    </xdr:from>
    <xdr:ext cx="599010" cy="259045"/>
    <xdr:sp macro="" textlink="">
      <xdr:nvSpPr>
        <xdr:cNvPr id="346" name="テキスト ボックス 345"/>
        <xdr:cNvSpPr txBox="1"/>
      </xdr:nvSpPr>
      <xdr:spPr>
        <a:xfrm>
          <a:off x="9339795" y="934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171169</xdr:rowOff>
    </xdr:from>
    <xdr:to>
      <xdr:col>45</xdr:col>
      <xdr:colOff>177800</xdr:colOff>
      <xdr:row>58</xdr:row>
      <xdr:rowOff>12567</xdr:rowOff>
    </xdr:to>
    <xdr:cxnSp macro="">
      <xdr:nvCxnSpPr>
        <xdr:cNvPr id="347" name="直線コネクタ 346"/>
        <xdr:cNvCxnSpPr/>
      </xdr:nvCxnSpPr>
      <xdr:spPr>
        <a:xfrm flipV="1">
          <a:off x="7861300" y="9943819"/>
          <a:ext cx="8890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123913</xdr:rowOff>
    </xdr:from>
    <xdr:to>
      <xdr:col>46</xdr:col>
      <xdr:colOff>38100</xdr:colOff>
      <xdr:row>57</xdr:row>
      <xdr:rowOff>54063</xdr:rowOff>
    </xdr:to>
    <xdr:sp macro="" textlink="">
      <xdr:nvSpPr>
        <xdr:cNvPr id="348" name="フローチャート: 判断 347"/>
        <xdr:cNvSpPr/>
      </xdr:nvSpPr>
      <xdr:spPr>
        <a:xfrm>
          <a:off x="8699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70590</xdr:rowOff>
    </xdr:from>
    <xdr:ext cx="534377" cy="259045"/>
    <xdr:sp macro="" textlink="">
      <xdr:nvSpPr>
        <xdr:cNvPr id="349" name="テキスト ボックス 348"/>
        <xdr:cNvSpPr txBox="1"/>
      </xdr:nvSpPr>
      <xdr:spPr>
        <a:xfrm>
          <a:off x="8483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153325</xdr:rowOff>
    </xdr:from>
    <xdr:to>
      <xdr:col>41</xdr:col>
      <xdr:colOff>50800</xdr:colOff>
      <xdr:row>58</xdr:row>
      <xdr:rowOff>12567</xdr:rowOff>
    </xdr:to>
    <xdr:cxnSp macro="">
      <xdr:nvCxnSpPr>
        <xdr:cNvPr id="350" name="直線コネクタ 349"/>
        <xdr:cNvCxnSpPr/>
      </xdr:nvCxnSpPr>
      <xdr:spPr>
        <a:xfrm>
          <a:off x="6972300" y="9925975"/>
          <a:ext cx="889000" cy="3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103951</xdr:rowOff>
    </xdr:from>
    <xdr:to>
      <xdr:col>41</xdr:col>
      <xdr:colOff>101600</xdr:colOff>
      <xdr:row>57</xdr:row>
      <xdr:rowOff>34101</xdr:rowOff>
    </xdr:to>
    <xdr:sp macro="" textlink="">
      <xdr:nvSpPr>
        <xdr:cNvPr id="351" name="フローチャート: 判断 350"/>
        <xdr:cNvSpPr/>
      </xdr:nvSpPr>
      <xdr:spPr>
        <a:xfrm>
          <a:off x="7810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50628</xdr:rowOff>
    </xdr:from>
    <xdr:ext cx="534377" cy="259045"/>
    <xdr:sp macro="" textlink="">
      <xdr:nvSpPr>
        <xdr:cNvPr id="352" name="テキスト ボックス 351"/>
        <xdr:cNvSpPr txBox="1"/>
      </xdr:nvSpPr>
      <xdr:spPr>
        <a:xfrm>
          <a:off x="7594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108048</xdr:rowOff>
    </xdr:from>
    <xdr:to>
      <xdr:col>36</xdr:col>
      <xdr:colOff>165100</xdr:colOff>
      <xdr:row>57</xdr:row>
      <xdr:rowOff>38198</xdr:rowOff>
    </xdr:to>
    <xdr:sp macro="" textlink="">
      <xdr:nvSpPr>
        <xdr:cNvPr id="353" name="フローチャート: 判断 352"/>
        <xdr:cNvSpPr/>
      </xdr:nvSpPr>
      <xdr:spPr>
        <a:xfrm>
          <a:off x="6921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54725</xdr:rowOff>
    </xdr:from>
    <xdr:ext cx="534377" cy="259045"/>
    <xdr:sp macro="" textlink="">
      <xdr:nvSpPr>
        <xdr:cNvPr id="354" name="テキスト ボックス 353"/>
        <xdr:cNvSpPr txBox="1"/>
      </xdr:nvSpPr>
      <xdr:spPr>
        <a:xfrm>
          <a:off x="6705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134762</xdr:rowOff>
    </xdr:from>
    <xdr:to>
      <xdr:col>55</xdr:col>
      <xdr:colOff>50800</xdr:colOff>
      <xdr:row>58</xdr:row>
      <xdr:rowOff>64912</xdr:rowOff>
    </xdr:to>
    <xdr:sp macro="" textlink="">
      <xdr:nvSpPr>
        <xdr:cNvPr id="360" name="楕円 359"/>
        <xdr:cNvSpPr/>
      </xdr:nvSpPr>
      <xdr:spPr>
        <a:xfrm>
          <a:off x="10426700" y="99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49689</xdr:rowOff>
    </xdr:from>
    <xdr:ext cx="534377" cy="259045"/>
    <xdr:sp macro="" textlink="">
      <xdr:nvSpPr>
        <xdr:cNvPr id="361" name="農林水産業費該当値テキスト"/>
        <xdr:cNvSpPr txBox="1"/>
      </xdr:nvSpPr>
      <xdr:spPr>
        <a:xfrm>
          <a:off x="10528300" y="982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121622</xdr:rowOff>
    </xdr:from>
    <xdr:to>
      <xdr:col>50</xdr:col>
      <xdr:colOff>165100</xdr:colOff>
      <xdr:row>58</xdr:row>
      <xdr:rowOff>51772</xdr:rowOff>
    </xdr:to>
    <xdr:sp macro="" textlink="">
      <xdr:nvSpPr>
        <xdr:cNvPr id="362" name="楕円 361"/>
        <xdr:cNvSpPr/>
      </xdr:nvSpPr>
      <xdr:spPr>
        <a:xfrm>
          <a:off x="9588500" y="98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42899</xdr:rowOff>
    </xdr:from>
    <xdr:ext cx="534377" cy="259045"/>
    <xdr:sp macro="" textlink="">
      <xdr:nvSpPr>
        <xdr:cNvPr id="363" name="テキスト ボックス 362"/>
        <xdr:cNvSpPr txBox="1"/>
      </xdr:nvSpPr>
      <xdr:spPr>
        <a:xfrm>
          <a:off x="9372111" y="998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120369</xdr:rowOff>
    </xdr:from>
    <xdr:to>
      <xdr:col>46</xdr:col>
      <xdr:colOff>38100</xdr:colOff>
      <xdr:row>58</xdr:row>
      <xdr:rowOff>50519</xdr:rowOff>
    </xdr:to>
    <xdr:sp macro="" textlink="">
      <xdr:nvSpPr>
        <xdr:cNvPr id="364" name="楕円 363"/>
        <xdr:cNvSpPr/>
      </xdr:nvSpPr>
      <xdr:spPr>
        <a:xfrm>
          <a:off x="8699500" y="989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41646</xdr:rowOff>
    </xdr:from>
    <xdr:ext cx="534377" cy="259045"/>
    <xdr:sp macro="" textlink="">
      <xdr:nvSpPr>
        <xdr:cNvPr id="365" name="テキスト ボックス 364"/>
        <xdr:cNvSpPr txBox="1"/>
      </xdr:nvSpPr>
      <xdr:spPr>
        <a:xfrm>
          <a:off x="8483111" y="99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133217</xdr:rowOff>
    </xdr:from>
    <xdr:to>
      <xdr:col>41</xdr:col>
      <xdr:colOff>101600</xdr:colOff>
      <xdr:row>58</xdr:row>
      <xdr:rowOff>63367</xdr:rowOff>
    </xdr:to>
    <xdr:sp macro="" textlink="">
      <xdr:nvSpPr>
        <xdr:cNvPr id="366" name="楕円 365"/>
        <xdr:cNvSpPr/>
      </xdr:nvSpPr>
      <xdr:spPr>
        <a:xfrm>
          <a:off x="7810500" y="99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54494</xdr:rowOff>
    </xdr:from>
    <xdr:ext cx="534377" cy="259045"/>
    <xdr:sp macro="" textlink="">
      <xdr:nvSpPr>
        <xdr:cNvPr id="367" name="テキスト ボックス 366"/>
        <xdr:cNvSpPr txBox="1"/>
      </xdr:nvSpPr>
      <xdr:spPr>
        <a:xfrm>
          <a:off x="7594111" y="99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102525</xdr:rowOff>
    </xdr:from>
    <xdr:to>
      <xdr:col>36</xdr:col>
      <xdr:colOff>165100</xdr:colOff>
      <xdr:row>58</xdr:row>
      <xdr:rowOff>32675</xdr:rowOff>
    </xdr:to>
    <xdr:sp macro="" textlink="">
      <xdr:nvSpPr>
        <xdr:cNvPr id="368" name="楕円 367"/>
        <xdr:cNvSpPr/>
      </xdr:nvSpPr>
      <xdr:spPr>
        <a:xfrm>
          <a:off x="6921500" y="98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23802</xdr:rowOff>
    </xdr:from>
    <xdr:ext cx="534377" cy="259045"/>
    <xdr:sp macro="" textlink="">
      <xdr:nvSpPr>
        <xdr:cNvPr id="369" name="テキスト ボックス 368"/>
        <xdr:cNvSpPr txBox="1"/>
      </xdr:nvSpPr>
      <xdr:spPr>
        <a:xfrm>
          <a:off x="6705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60483</xdr:rowOff>
    </xdr:from>
    <xdr:to>
      <xdr:col>55</xdr:col>
      <xdr:colOff>0</xdr:colOff>
      <xdr:row>78</xdr:row>
      <xdr:rowOff>92517</xdr:rowOff>
    </xdr:to>
    <xdr:cxnSp macro="">
      <xdr:nvCxnSpPr>
        <xdr:cNvPr id="398" name="直線コネクタ 397"/>
        <xdr:cNvCxnSpPr/>
      </xdr:nvCxnSpPr>
      <xdr:spPr>
        <a:xfrm flipV="1">
          <a:off x="9639300" y="13433583"/>
          <a:ext cx="838200" cy="3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57015</xdr:rowOff>
    </xdr:from>
    <xdr:to>
      <xdr:col>50</xdr:col>
      <xdr:colOff>114300</xdr:colOff>
      <xdr:row>78</xdr:row>
      <xdr:rowOff>92517</xdr:rowOff>
    </xdr:to>
    <xdr:cxnSp macro="">
      <xdr:nvCxnSpPr>
        <xdr:cNvPr id="401" name="直線コネクタ 400"/>
        <xdr:cNvCxnSpPr/>
      </xdr:nvCxnSpPr>
      <xdr:spPr>
        <a:xfrm>
          <a:off x="8750300" y="13430115"/>
          <a:ext cx="889000" cy="3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2" name="フローチャート: 判断 401"/>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3" name="テキスト ボックス 402"/>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167977</xdr:rowOff>
    </xdr:from>
    <xdr:to>
      <xdr:col>45</xdr:col>
      <xdr:colOff>177800</xdr:colOff>
      <xdr:row>78</xdr:row>
      <xdr:rowOff>57015</xdr:rowOff>
    </xdr:to>
    <xdr:cxnSp macro="">
      <xdr:nvCxnSpPr>
        <xdr:cNvPr id="404" name="直線コネクタ 403"/>
        <xdr:cNvCxnSpPr/>
      </xdr:nvCxnSpPr>
      <xdr:spPr>
        <a:xfrm>
          <a:off x="7861300" y="13369627"/>
          <a:ext cx="889000" cy="6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124813</xdr:rowOff>
    </xdr:from>
    <xdr:to>
      <xdr:col>46</xdr:col>
      <xdr:colOff>38100</xdr:colOff>
      <xdr:row>78</xdr:row>
      <xdr:rowOff>54963</xdr:rowOff>
    </xdr:to>
    <xdr:sp macro="" textlink="">
      <xdr:nvSpPr>
        <xdr:cNvPr id="405" name="フローチャート: 判断 404"/>
        <xdr:cNvSpPr/>
      </xdr:nvSpPr>
      <xdr:spPr>
        <a:xfrm>
          <a:off x="8699500" y="13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71490</xdr:rowOff>
    </xdr:from>
    <xdr:ext cx="534377" cy="259045"/>
    <xdr:sp macro="" textlink="">
      <xdr:nvSpPr>
        <xdr:cNvPr id="406" name="テキスト ボックス 405"/>
        <xdr:cNvSpPr txBox="1"/>
      </xdr:nvSpPr>
      <xdr:spPr>
        <a:xfrm>
          <a:off x="8483111" y="1310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167977</xdr:rowOff>
    </xdr:from>
    <xdr:to>
      <xdr:col>41</xdr:col>
      <xdr:colOff>50800</xdr:colOff>
      <xdr:row>78</xdr:row>
      <xdr:rowOff>113579</xdr:rowOff>
    </xdr:to>
    <xdr:cxnSp macro="">
      <xdr:nvCxnSpPr>
        <xdr:cNvPr id="407" name="直線コネクタ 406"/>
        <xdr:cNvCxnSpPr/>
      </xdr:nvCxnSpPr>
      <xdr:spPr>
        <a:xfrm flipV="1">
          <a:off x="6972300" y="13369627"/>
          <a:ext cx="889000" cy="11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154752</xdr:rowOff>
    </xdr:from>
    <xdr:to>
      <xdr:col>41</xdr:col>
      <xdr:colOff>101600</xdr:colOff>
      <xdr:row>78</xdr:row>
      <xdr:rowOff>84902</xdr:rowOff>
    </xdr:to>
    <xdr:sp macro="" textlink="">
      <xdr:nvSpPr>
        <xdr:cNvPr id="408" name="フローチャート: 判断 407"/>
        <xdr:cNvSpPr/>
      </xdr:nvSpPr>
      <xdr:spPr>
        <a:xfrm>
          <a:off x="7810500" y="1335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76029</xdr:rowOff>
    </xdr:from>
    <xdr:ext cx="534377" cy="259045"/>
    <xdr:sp macro="" textlink="">
      <xdr:nvSpPr>
        <xdr:cNvPr id="409" name="テキスト ボックス 408"/>
        <xdr:cNvSpPr txBox="1"/>
      </xdr:nvSpPr>
      <xdr:spPr>
        <a:xfrm>
          <a:off x="7594111" y="1344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141348</xdr:rowOff>
    </xdr:from>
    <xdr:to>
      <xdr:col>36</xdr:col>
      <xdr:colOff>165100</xdr:colOff>
      <xdr:row>78</xdr:row>
      <xdr:rowOff>71498</xdr:rowOff>
    </xdr:to>
    <xdr:sp macro="" textlink="">
      <xdr:nvSpPr>
        <xdr:cNvPr id="410" name="フローチャート: 判断 409"/>
        <xdr:cNvSpPr/>
      </xdr:nvSpPr>
      <xdr:spPr>
        <a:xfrm>
          <a:off x="69215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88025</xdr:rowOff>
    </xdr:from>
    <xdr:ext cx="534377" cy="259045"/>
    <xdr:sp macro="" textlink="">
      <xdr:nvSpPr>
        <xdr:cNvPr id="411" name="テキスト ボックス 410"/>
        <xdr:cNvSpPr txBox="1"/>
      </xdr:nvSpPr>
      <xdr:spPr>
        <a:xfrm>
          <a:off x="6705111" y="1311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9683</xdr:rowOff>
    </xdr:from>
    <xdr:to>
      <xdr:col>55</xdr:col>
      <xdr:colOff>50800</xdr:colOff>
      <xdr:row>78</xdr:row>
      <xdr:rowOff>111283</xdr:rowOff>
    </xdr:to>
    <xdr:sp macro="" textlink="">
      <xdr:nvSpPr>
        <xdr:cNvPr id="417" name="楕円 416"/>
        <xdr:cNvSpPr/>
      </xdr:nvSpPr>
      <xdr:spPr>
        <a:xfrm>
          <a:off x="10426700" y="1338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159560</xdr:rowOff>
    </xdr:from>
    <xdr:ext cx="534377" cy="259045"/>
    <xdr:sp macro="" textlink="">
      <xdr:nvSpPr>
        <xdr:cNvPr id="418" name="商工費該当値テキスト"/>
        <xdr:cNvSpPr txBox="1"/>
      </xdr:nvSpPr>
      <xdr:spPr>
        <a:xfrm>
          <a:off x="10528300" y="1336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41717</xdr:rowOff>
    </xdr:from>
    <xdr:to>
      <xdr:col>50</xdr:col>
      <xdr:colOff>165100</xdr:colOff>
      <xdr:row>78</xdr:row>
      <xdr:rowOff>143317</xdr:rowOff>
    </xdr:to>
    <xdr:sp macro="" textlink="">
      <xdr:nvSpPr>
        <xdr:cNvPr id="419" name="楕円 418"/>
        <xdr:cNvSpPr/>
      </xdr:nvSpPr>
      <xdr:spPr>
        <a:xfrm>
          <a:off x="9588500" y="1341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134444</xdr:rowOff>
    </xdr:from>
    <xdr:ext cx="534377" cy="259045"/>
    <xdr:sp macro="" textlink="">
      <xdr:nvSpPr>
        <xdr:cNvPr id="420" name="テキスト ボックス 419"/>
        <xdr:cNvSpPr txBox="1"/>
      </xdr:nvSpPr>
      <xdr:spPr>
        <a:xfrm>
          <a:off x="9372111" y="1350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6215</xdr:rowOff>
    </xdr:from>
    <xdr:to>
      <xdr:col>46</xdr:col>
      <xdr:colOff>38100</xdr:colOff>
      <xdr:row>78</xdr:row>
      <xdr:rowOff>107815</xdr:rowOff>
    </xdr:to>
    <xdr:sp macro="" textlink="">
      <xdr:nvSpPr>
        <xdr:cNvPr id="421" name="楕円 420"/>
        <xdr:cNvSpPr/>
      </xdr:nvSpPr>
      <xdr:spPr>
        <a:xfrm>
          <a:off x="8699500" y="1337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98942</xdr:rowOff>
    </xdr:from>
    <xdr:ext cx="534377" cy="259045"/>
    <xdr:sp macro="" textlink="">
      <xdr:nvSpPr>
        <xdr:cNvPr id="422" name="テキスト ボックス 421"/>
        <xdr:cNvSpPr txBox="1"/>
      </xdr:nvSpPr>
      <xdr:spPr>
        <a:xfrm>
          <a:off x="8483111" y="1347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117177</xdr:rowOff>
    </xdr:from>
    <xdr:to>
      <xdr:col>41</xdr:col>
      <xdr:colOff>101600</xdr:colOff>
      <xdr:row>78</xdr:row>
      <xdr:rowOff>47327</xdr:rowOff>
    </xdr:to>
    <xdr:sp macro="" textlink="">
      <xdr:nvSpPr>
        <xdr:cNvPr id="423" name="楕円 422"/>
        <xdr:cNvSpPr/>
      </xdr:nvSpPr>
      <xdr:spPr>
        <a:xfrm>
          <a:off x="7810500" y="133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63854</xdr:rowOff>
    </xdr:from>
    <xdr:ext cx="534377" cy="259045"/>
    <xdr:sp macro="" textlink="">
      <xdr:nvSpPr>
        <xdr:cNvPr id="424" name="テキスト ボックス 423"/>
        <xdr:cNvSpPr txBox="1"/>
      </xdr:nvSpPr>
      <xdr:spPr>
        <a:xfrm>
          <a:off x="7594111" y="1309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62779</xdr:rowOff>
    </xdr:from>
    <xdr:to>
      <xdr:col>36</xdr:col>
      <xdr:colOff>165100</xdr:colOff>
      <xdr:row>78</xdr:row>
      <xdr:rowOff>164379</xdr:rowOff>
    </xdr:to>
    <xdr:sp macro="" textlink="">
      <xdr:nvSpPr>
        <xdr:cNvPr id="425" name="楕円 424"/>
        <xdr:cNvSpPr/>
      </xdr:nvSpPr>
      <xdr:spPr>
        <a:xfrm>
          <a:off x="6921500" y="1343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155506</xdr:rowOff>
    </xdr:from>
    <xdr:ext cx="534377" cy="259045"/>
    <xdr:sp macro="" textlink="">
      <xdr:nvSpPr>
        <xdr:cNvPr id="426" name="テキスト ボックス 425"/>
        <xdr:cNvSpPr txBox="1"/>
      </xdr:nvSpPr>
      <xdr:spPr>
        <a:xfrm>
          <a:off x="6705111" y="1352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35289</xdr:rowOff>
    </xdr:from>
    <xdr:to>
      <xdr:col>55</xdr:col>
      <xdr:colOff>0</xdr:colOff>
      <xdr:row>97</xdr:row>
      <xdr:rowOff>120388</xdr:rowOff>
    </xdr:to>
    <xdr:cxnSp macro="">
      <xdr:nvCxnSpPr>
        <xdr:cNvPr id="453" name="直線コネクタ 452"/>
        <xdr:cNvCxnSpPr/>
      </xdr:nvCxnSpPr>
      <xdr:spPr>
        <a:xfrm>
          <a:off x="9639300" y="16665939"/>
          <a:ext cx="838200" cy="8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35289</xdr:rowOff>
    </xdr:from>
    <xdr:to>
      <xdr:col>50</xdr:col>
      <xdr:colOff>114300</xdr:colOff>
      <xdr:row>97</xdr:row>
      <xdr:rowOff>119149</xdr:rowOff>
    </xdr:to>
    <xdr:cxnSp macro="">
      <xdr:nvCxnSpPr>
        <xdr:cNvPr id="456" name="直線コネクタ 455"/>
        <xdr:cNvCxnSpPr/>
      </xdr:nvCxnSpPr>
      <xdr:spPr>
        <a:xfrm flipV="1">
          <a:off x="8750300" y="16665939"/>
          <a:ext cx="889000" cy="8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32102</xdr:rowOff>
    </xdr:from>
    <xdr:to>
      <xdr:col>50</xdr:col>
      <xdr:colOff>165100</xdr:colOff>
      <xdr:row>97</xdr:row>
      <xdr:rowOff>133702</xdr:rowOff>
    </xdr:to>
    <xdr:sp macro="" textlink="">
      <xdr:nvSpPr>
        <xdr:cNvPr id="457" name="フローチャート: 判断 456"/>
        <xdr:cNvSpPr/>
      </xdr:nvSpPr>
      <xdr:spPr>
        <a:xfrm>
          <a:off x="9588500" y="166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124829</xdr:rowOff>
    </xdr:from>
    <xdr:ext cx="534377" cy="259045"/>
    <xdr:sp macro="" textlink="">
      <xdr:nvSpPr>
        <xdr:cNvPr id="458" name="テキスト ボックス 457"/>
        <xdr:cNvSpPr txBox="1"/>
      </xdr:nvSpPr>
      <xdr:spPr>
        <a:xfrm>
          <a:off x="9372111" y="1675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119149</xdr:rowOff>
    </xdr:from>
    <xdr:to>
      <xdr:col>45</xdr:col>
      <xdr:colOff>177800</xdr:colOff>
      <xdr:row>97</xdr:row>
      <xdr:rowOff>166602</xdr:rowOff>
    </xdr:to>
    <xdr:cxnSp macro="">
      <xdr:nvCxnSpPr>
        <xdr:cNvPr id="459" name="直線コネクタ 458"/>
        <xdr:cNvCxnSpPr/>
      </xdr:nvCxnSpPr>
      <xdr:spPr>
        <a:xfrm flipV="1">
          <a:off x="7861300" y="16749799"/>
          <a:ext cx="889000" cy="4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80079</xdr:rowOff>
    </xdr:from>
    <xdr:to>
      <xdr:col>46</xdr:col>
      <xdr:colOff>38100</xdr:colOff>
      <xdr:row>98</xdr:row>
      <xdr:rowOff>10229</xdr:rowOff>
    </xdr:to>
    <xdr:sp macro="" textlink="">
      <xdr:nvSpPr>
        <xdr:cNvPr id="460" name="フローチャート: 判断 459"/>
        <xdr:cNvSpPr/>
      </xdr:nvSpPr>
      <xdr:spPr>
        <a:xfrm>
          <a:off x="8699500" y="1671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1356</xdr:rowOff>
    </xdr:from>
    <xdr:ext cx="534377" cy="259045"/>
    <xdr:sp macro="" textlink="">
      <xdr:nvSpPr>
        <xdr:cNvPr id="461" name="テキスト ボックス 460"/>
        <xdr:cNvSpPr txBox="1"/>
      </xdr:nvSpPr>
      <xdr:spPr>
        <a:xfrm>
          <a:off x="8483111" y="1680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151816</xdr:rowOff>
    </xdr:from>
    <xdr:to>
      <xdr:col>41</xdr:col>
      <xdr:colOff>50800</xdr:colOff>
      <xdr:row>97</xdr:row>
      <xdr:rowOff>166602</xdr:rowOff>
    </xdr:to>
    <xdr:cxnSp macro="">
      <xdr:nvCxnSpPr>
        <xdr:cNvPr id="462" name="直線コネクタ 461"/>
        <xdr:cNvCxnSpPr/>
      </xdr:nvCxnSpPr>
      <xdr:spPr>
        <a:xfrm>
          <a:off x="6972300" y="16782466"/>
          <a:ext cx="889000" cy="1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90351</xdr:rowOff>
    </xdr:from>
    <xdr:to>
      <xdr:col>41</xdr:col>
      <xdr:colOff>101600</xdr:colOff>
      <xdr:row>98</xdr:row>
      <xdr:rowOff>20501</xdr:rowOff>
    </xdr:to>
    <xdr:sp macro="" textlink="">
      <xdr:nvSpPr>
        <xdr:cNvPr id="463" name="フローチャート: 判断 462"/>
        <xdr:cNvSpPr/>
      </xdr:nvSpPr>
      <xdr:spPr>
        <a:xfrm>
          <a:off x="7810500" y="167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37028</xdr:rowOff>
    </xdr:from>
    <xdr:ext cx="534377" cy="259045"/>
    <xdr:sp macro="" textlink="">
      <xdr:nvSpPr>
        <xdr:cNvPr id="464" name="テキスト ボックス 463"/>
        <xdr:cNvSpPr txBox="1"/>
      </xdr:nvSpPr>
      <xdr:spPr>
        <a:xfrm>
          <a:off x="7594111" y="164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86992</xdr:rowOff>
    </xdr:from>
    <xdr:to>
      <xdr:col>36</xdr:col>
      <xdr:colOff>165100</xdr:colOff>
      <xdr:row>98</xdr:row>
      <xdr:rowOff>17142</xdr:rowOff>
    </xdr:to>
    <xdr:sp macro="" textlink="">
      <xdr:nvSpPr>
        <xdr:cNvPr id="465" name="フローチャート: 判断 464"/>
        <xdr:cNvSpPr/>
      </xdr:nvSpPr>
      <xdr:spPr>
        <a:xfrm>
          <a:off x="6921500" y="1671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33669</xdr:rowOff>
    </xdr:from>
    <xdr:ext cx="534377" cy="259045"/>
    <xdr:sp macro="" textlink="">
      <xdr:nvSpPr>
        <xdr:cNvPr id="466" name="テキスト ボックス 465"/>
        <xdr:cNvSpPr txBox="1"/>
      </xdr:nvSpPr>
      <xdr:spPr>
        <a:xfrm>
          <a:off x="6705111" y="164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69588</xdr:rowOff>
    </xdr:from>
    <xdr:to>
      <xdr:col>55</xdr:col>
      <xdr:colOff>50800</xdr:colOff>
      <xdr:row>97</xdr:row>
      <xdr:rowOff>171188</xdr:rowOff>
    </xdr:to>
    <xdr:sp macro="" textlink="">
      <xdr:nvSpPr>
        <xdr:cNvPr id="472" name="楕円 471"/>
        <xdr:cNvSpPr/>
      </xdr:nvSpPr>
      <xdr:spPr>
        <a:xfrm>
          <a:off x="10426700" y="1670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23052</xdr:rowOff>
    </xdr:from>
    <xdr:ext cx="534377" cy="259045"/>
    <xdr:sp macro="" textlink="">
      <xdr:nvSpPr>
        <xdr:cNvPr id="473" name="土木費該当値テキスト"/>
        <xdr:cNvSpPr txBox="1"/>
      </xdr:nvSpPr>
      <xdr:spPr>
        <a:xfrm>
          <a:off x="10528300" y="1665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155939</xdr:rowOff>
    </xdr:from>
    <xdr:to>
      <xdr:col>50</xdr:col>
      <xdr:colOff>165100</xdr:colOff>
      <xdr:row>97</xdr:row>
      <xdr:rowOff>86089</xdr:rowOff>
    </xdr:to>
    <xdr:sp macro="" textlink="">
      <xdr:nvSpPr>
        <xdr:cNvPr id="474" name="楕円 473"/>
        <xdr:cNvSpPr/>
      </xdr:nvSpPr>
      <xdr:spPr>
        <a:xfrm>
          <a:off x="9588500" y="1661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102616</xdr:rowOff>
    </xdr:from>
    <xdr:ext cx="599010" cy="259045"/>
    <xdr:sp macro="" textlink="">
      <xdr:nvSpPr>
        <xdr:cNvPr id="475" name="テキスト ボックス 474"/>
        <xdr:cNvSpPr txBox="1"/>
      </xdr:nvSpPr>
      <xdr:spPr>
        <a:xfrm>
          <a:off x="9339795" y="1639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68349</xdr:rowOff>
    </xdr:from>
    <xdr:to>
      <xdr:col>46</xdr:col>
      <xdr:colOff>38100</xdr:colOff>
      <xdr:row>97</xdr:row>
      <xdr:rowOff>169949</xdr:rowOff>
    </xdr:to>
    <xdr:sp macro="" textlink="">
      <xdr:nvSpPr>
        <xdr:cNvPr id="476" name="楕円 475"/>
        <xdr:cNvSpPr/>
      </xdr:nvSpPr>
      <xdr:spPr>
        <a:xfrm>
          <a:off x="8699500" y="1669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15026</xdr:rowOff>
    </xdr:from>
    <xdr:ext cx="534377" cy="259045"/>
    <xdr:sp macro="" textlink="">
      <xdr:nvSpPr>
        <xdr:cNvPr id="477" name="テキスト ボックス 476"/>
        <xdr:cNvSpPr txBox="1"/>
      </xdr:nvSpPr>
      <xdr:spPr>
        <a:xfrm>
          <a:off x="8483111" y="1647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115802</xdr:rowOff>
    </xdr:from>
    <xdr:to>
      <xdr:col>41</xdr:col>
      <xdr:colOff>101600</xdr:colOff>
      <xdr:row>98</xdr:row>
      <xdr:rowOff>45952</xdr:rowOff>
    </xdr:to>
    <xdr:sp macro="" textlink="">
      <xdr:nvSpPr>
        <xdr:cNvPr id="478" name="楕円 477"/>
        <xdr:cNvSpPr/>
      </xdr:nvSpPr>
      <xdr:spPr>
        <a:xfrm>
          <a:off x="7810500" y="167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37079</xdr:rowOff>
    </xdr:from>
    <xdr:ext cx="534377" cy="259045"/>
    <xdr:sp macro="" textlink="">
      <xdr:nvSpPr>
        <xdr:cNvPr id="479" name="テキスト ボックス 478"/>
        <xdr:cNvSpPr txBox="1"/>
      </xdr:nvSpPr>
      <xdr:spPr>
        <a:xfrm>
          <a:off x="7594111" y="1683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101016</xdr:rowOff>
    </xdr:from>
    <xdr:to>
      <xdr:col>36</xdr:col>
      <xdr:colOff>165100</xdr:colOff>
      <xdr:row>98</xdr:row>
      <xdr:rowOff>31166</xdr:rowOff>
    </xdr:to>
    <xdr:sp macro="" textlink="">
      <xdr:nvSpPr>
        <xdr:cNvPr id="480" name="楕円 479"/>
        <xdr:cNvSpPr/>
      </xdr:nvSpPr>
      <xdr:spPr>
        <a:xfrm>
          <a:off x="6921500" y="1673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22293</xdr:rowOff>
    </xdr:from>
    <xdr:ext cx="534377" cy="259045"/>
    <xdr:sp macro="" textlink="">
      <xdr:nvSpPr>
        <xdr:cNvPr id="481" name="テキスト ボックス 480"/>
        <xdr:cNvSpPr txBox="1"/>
      </xdr:nvSpPr>
      <xdr:spPr>
        <a:xfrm>
          <a:off x="6705111" y="1682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5702</xdr:rowOff>
    </xdr:from>
    <xdr:to>
      <xdr:col>85</xdr:col>
      <xdr:colOff>127000</xdr:colOff>
      <xdr:row>38</xdr:row>
      <xdr:rowOff>86475</xdr:rowOff>
    </xdr:to>
    <xdr:cxnSp macro="">
      <xdr:nvCxnSpPr>
        <xdr:cNvPr id="511" name="直線コネクタ 510"/>
        <xdr:cNvCxnSpPr/>
      </xdr:nvCxnSpPr>
      <xdr:spPr>
        <a:xfrm>
          <a:off x="15481300" y="6177902"/>
          <a:ext cx="838200" cy="4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5702</xdr:rowOff>
    </xdr:from>
    <xdr:to>
      <xdr:col>81</xdr:col>
      <xdr:colOff>50800</xdr:colOff>
      <xdr:row>38</xdr:row>
      <xdr:rowOff>69882</xdr:rowOff>
    </xdr:to>
    <xdr:cxnSp macro="">
      <xdr:nvCxnSpPr>
        <xdr:cNvPr id="514" name="直線コネクタ 513"/>
        <xdr:cNvCxnSpPr/>
      </xdr:nvCxnSpPr>
      <xdr:spPr>
        <a:xfrm flipV="1">
          <a:off x="14592300" y="6177902"/>
          <a:ext cx="889000" cy="40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65431</xdr:rowOff>
    </xdr:from>
    <xdr:to>
      <xdr:col>81</xdr:col>
      <xdr:colOff>101600</xdr:colOff>
      <xdr:row>35</xdr:row>
      <xdr:rowOff>167031</xdr:rowOff>
    </xdr:to>
    <xdr:sp macro="" textlink="">
      <xdr:nvSpPr>
        <xdr:cNvPr id="515" name="フローチャート: 判断 514"/>
        <xdr:cNvSpPr/>
      </xdr:nvSpPr>
      <xdr:spPr>
        <a:xfrm>
          <a:off x="15430500" y="606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12108</xdr:rowOff>
    </xdr:from>
    <xdr:ext cx="534377" cy="259045"/>
    <xdr:sp macro="" textlink="">
      <xdr:nvSpPr>
        <xdr:cNvPr id="516" name="テキスト ボックス 515"/>
        <xdr:cNvSpPr txBox="1"/>
      </xdr:nvSpPr>
      <xdr:spPr>
        <a:xfrm>
          <a:off x="15214111" y="584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46507</xdr:rowOff>
    </xdr:from>
    <xdr:to>
      <xdr:col>76</xdr:col>
      <xdr:colOff>114300</xdr:colOff>
      <xdr:row>38</xdr:row>
      <xdr:rowOff>69882</xdr:rowOff>
    </xdr:to>
    <xdr:cxnSp macro="">
      <xdr:nvCxnSpPr>
        <xdr:cNvPr id="517" name="直線コネクタ 516"/>
        <xdr:cNvCxnSpPr/>
      </xdr:nvCxnSpPr>
      <xdr:spPr>
        <a:xfrm>
          <a:off x="13703300" y="6561607"/>
          <a:ext cx="889000" cy="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170796</xdr:rowOff>
    </xdr:from>
    <xdr:to>
      <xdr:col>76</xdr:col>
      <xdr:colOff>165100</xdr:colOff>
      <xdr:row>37</xdr:row>
      <xdr:rowOff>100946</xdr:rowOff>
    </xdr:to>
    <xdr:sp macro="" textlink="">
      <xdr:nvSpPr>
        <xdr:cNvPr id="518" name="フローチャート: 判断 517"/>
        <xdr:cNvSpPr/>
      </xdr:nvSpPr>
      <xdr:spPr>
        <a:xfrm>
          <a:off x="14541500" y="634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117473</xdr:rowOff>
    </xdr:from>
    <xdr:ext cx="534377" cy="259045"/>
    <xdr:sp macro="" textlink="">
      <xdr:nvSpPr>
        <xdr:cNvPr id="519" name="テキスト ボックス 518"/>
        <xdr:cNvSpPr txBox="1"/>
      </xdr:nvSpPr>
      <xdr:spPr>
        <a:xfrm>
          <a:off x="14325111" y="611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46507</xdr:rowOff>
    </xdr:from>
    <xdr:to>
      <xdr:col>71</xdr:col>
      <xdr:colOff>177800</xdr:colOff>
      <xdr:row>38</xdr:row>
      <xdr:rowOff>128860</xdr:rowOff>
    </xdr:to>
    <xdr:cxnSp macro="">
      <xdr:nvCxnSpPr>
        <xdr:cNvPr id="520" name="直線コネクタ 519"/>
        <xdr:cNvCxnSpPr/>
      </xdr:nvCxnSpPr>
      <xdr:spPr>
        <a:xfrm flipV="1">
          <a:off x="12814300" y="6561607"/>
          <a:ext cx="889000" cy="8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147212</xdr:rowOff>
    </xdr:from>
    <xdr:to>
      <xdr:col>72</xdr:col>
      <xdr:colOff>38100</xdr:colOff>
      <xdr:row>37</xdr:row>
      <xdr:rowOff>77362</xdr:rowOff>
    </xdr:to>
    <xdr:sp macro="" textlink="">
      <xdr:nvSpPr>
        <xdr:cNvPr id="521" name="フローチャート: 判断 520"/>
        <xdr:cNvSpPr/>
      </xdr:nvSpPr>
      <xdr:spPr>
        <a:xfrm>
          <a:off x="13652500" y="631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93889</xdr:rowOff>
    </xdr:from>
    <xdr:ext cx="534377" cy="259045"/>
    <xdr:sp macro="" textlink="">
      <xdr:nvSpPr>
        <xdr:cNvPr id="522" name="テキスト ボックス 521"/>
        <xdr:cNvSpPr txBox="1"/>
      </xdr:nvSpPr>
      <xdr:spPr>
        <a:xfrm>
          <a:off x="13436111" y="60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40227</xdr:rowOff>
    </xdr:from>
    <xdr:to>
      <xdr:col>67</xdr:col>
      <xdr:colOff>101600</xdr:colOff>
      <xdr:row>37</xdr:row>
      <xdr:rowOff>141827</xdr:rowOff>
    </xdr:to>
    <xdr:sp macro="" textlink="">
      <xdr:nvSpPr>
        <xdr:cNvPr id="523" name="フローチャート: 判断 522"/>
        <xdr:cNvSpPr/>
      </xdr:nvSpPr>
      <xdr:spPr>
        <a:xfrm>
          <a:off x="12763500" y="638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158354</xdr:rowOff>
    </xdr:from>
    <xdr:ext cx="534377" cy="259045"/>
    <xdr:sp macro="" textlink="">
      <xdr:nvSpPr>
        <xdr:cNvPr id="524" name="テキスト ボックス 523"/>
        <xdr:cNvSpPr txBox="1"/>
      </xdr:nvSpPr>
      <xdr:spPr>
        <a:xfrm>
          <a:off x="12547111" y="615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35675</xdr:rowOff>
    </xdr:from>
    <xdr:to>
      <xdr:col>85</xdr:col>
      <xdr:colOff>177800</xdr:colOff>
      <xdr:row>38</xdr:row>
      <xdr:rowOff>137275</xdr:rowOff>
    </xdr:to>
    <xdr:sp macro="" textlink="">
      <xdr:nvSpPr>
        <xdr:cNvPr id="530" name="楕円 529"/>
        <xdr:cNvSpPr/>
      </xdr:nvSpPr>
      <xdr:spPr>
        <a:xfrm>
          <a:off x="16268700" y="655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14102</xdr:rowOff>
    </xdr:from>
    <xdr:ext cx="534377" cy="259045"/>
    <xdr:sp macro="" textlink="">
      <xdr:nvSpPr>
        <xdr:cNvPr id="531" name="消防費該当値テキスト"/>
        <xdr:cNvSpPr txBox="1"/>
      </xdr:nvSpPr>
      <xdr:spPr>
        <a:xfrm>
          <a:off x="16370300" y="652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126352</xdr:rowOff>
    </xdr:from>
    <xdr:to>
      <xdr:col>81</xdr:col>
      <xdr:colOff>101600</xdr:colOff>
      <xdr:row>36</xdr:row>
      <xdr:rowOff>56502</xdr:rowOff>
    </xdr:to>
    <xdr:sp macro="" textlink="">
      <xdr:nvSpPr>
        <xdr:cNvPr id="532" name="楕円 531"/>
        <xdr:cNvSpPr/>
      </xdr:nvSpPr>
      <xdr:spPr>
        <a:xfrm>
          <a:off x="15430500" y="612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47629</xdr:rowOff>
    </xdr:from>
    <xdr:ext cx="534377" cy="259045"/>
    <xdr:sp macro="" textlink="">
      <xdr:nvSpPr>
        <xdr:cNvPr id="533" name="テキスト ボックス 532"/>
        <xdr:cNvSpPr txBox="1"/>
      </xdr:nvSpPr>
      <xdr:spPr>
        <a:xfrm>
          <a:off x="15214111" y="621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19082</xdr:rowOff>
    </xdr:from>
    <xdr:to>
      <xdr:col>76</xdr:col>
      <xdr:colOff>165100</xdr:colOff>
      <xdr:row>38</xdr:row>
      <xdr:rowOff>120682</xdr:rowOff>
    </xdr:to>
    <xdr:sp macro="" textlink="">
      <xdr:nvSpPr>
        <xdr:cNvPr id="534" name="楕円 533"/>
        <xdr:cNvSpPr/>
      </xdr:nvSpPr>
      <xdr:spPr>
        <a:xfrm>
          <a:off x="14541500" y="653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111809</xdr:rowOff>
    </xdr:from>
    <xdr:ext cx="534377" cy="259045"/>
    <xdr:sp macro="" textlink="">
      <xdr:nvSpPr>
        <xdr:cNvPr id="535" name="テキスト ボックス 534"/>
        <xdr:cNvSpPr txBox="1"/>
      </xdr:nvSpPr>
      <xdr:spPr>
        <a:xfrm>
          <a:off x="14325111" y="66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167157</xdr:rowOff>
    </xdr:from>
    <xdr:to>
      <xdr:col>72</xdr:col>
      <xdr:colOff>38100</xdr:colOff>
      <xdr:row>38</xdr:row>
      <xdr:rowOff>97307</xdr:rowOff>
    </xdr:to>
    <xdr:sp macro="" textlink="">
      <xdr:nvSpPr>
        <xdr:cNvPr id="536" name="楕円 535"/>
        <xdr:cNvSpPr/>
      </xdr:nvSpPr>
      <xdr:spPr>
        <a:xfrm>
          <a:off x="13652500" y="651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88434</xdr:rowOff>
    </xdr:from>
    <xdr:ext cx="534377" cy="259045"/>
    <xdr:sp macro="" textlink="">
      <xdr:nvSpPr>
        <xdr:cNvPr id="537" name="テキスト ボックス 536"/>
        <xdr:cNvSpPr txBox="1"/>
      </xdr:nvSpPr>
      <xdr:spPr>
        <a:xfrm>
          <a:off x="13436111"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78060</xdr:rowOff>
    </xdr:from>
    <xdr:to>
      <xdr:col>67</xdr:col>
      <xdr:colOff>101600</xdr:colOff>
      <xdr:row>39</xdr:row>
      <xdr:rowOff>8210</xdr:rowOff>
    </xdr:to>
    <xdr:sp macro="" textlink="">
      <xdr:nvSpPr>
        <xdr:cNvPr id="538" name="楕円 537"/>
        <xdr:cNvSpPr/>
      </xdr:nvSpPr>
      <xdr:spPr>
        <a:xfrm>
          <a:off x="12763500" y="65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170787</xdr:rowOff>
    </xdr:from>
    <xdr:ext cx="534377" cy="259045"/>
    <xdr:sp macro="" textlink="">
      <xdr:nvSpPr>
        <xdr:cNvPr id="539" name="テキスト ボックス 538"/>
        <xdr:cNvSpPr txBox="1"/>
      </xdr:nvSpPr>
      <xdr:spPr>
        <a:xfrm>
          <a:off x="12547111" y="668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105506</xdr:rowOff>
    </xdr:from>
    <xdr:to>
      <xdr:col>85</xdr:col>
      <xdr:colOff>127000</xdr:colOff>
      <xdr:row>57</xdr:row>
      <xdr:rowOff>43286</xdr:rowOff>
    </xdr:to>
    <xdr:cxnSp macro="">
      <xdr:nvCxnSpPr>
        <xdr:cNvPr id="566" name="直線コネクタ 565"/>
        <xdr:cNvCxnSpPr/>
      </xdr:nvCxnSpPr>
      <xdr:spPr>
        <a:xfrm>
          <a:off x="15481300" y="9535256"/>
          <a:ext cx="838200" cy="28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148634</xdr:rowOff>
    </xdr:from>
    <xdr:to>
      <xdr:col>81</xdr:col>
      <xdr:colOff>50800</xdr:colOff>
      <xdr:row>55</xdr:row>
      <xdr:rowOff>105506</xdr:rowOff>
    </xdr:to>
    <xdr:cxnSp macro="">
      <xdr:nvCxnSpPr>
        <xdr:cNvPr id="569" name="直線コネクタ 568"/>
        <xdr:cNvCxnSpPr/>
      </xdr:nvCxnSpPr>
      <xdr:spPr>
        <a:xfrm>
          <a:off x="14592300" y="9406934"/>
          <a:ext cx="889000" cy="12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70" name="フローチャート: 判断 569"/>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61735</xdr:rowOff>
    </xdr:from>
    <xdr:ext cx="599010" cy="259045"/>
    <xdr:sp macro="" textlink="">
      <xdr:nvSpPr>
        <xdr:cNvPr id="571" name="テキスト ボックス 570"/>
        <xdr:cNvSpPr txBox="1"/>
      </xdr:nvSpPr>
      <xdr:spPr>
        <a:xfrm>
          <a:off x="15181795" y="966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148634</xdr:rowOff>
    </xdr:from>
    <xdr:to>
      <xdr:col>76</xdr:col>
      <xdr:colOff>114300</xdr:colOff>
      <xdr:row>55</xdr:row>
      <xdr:rowOff>119821</xdr:rowOff>
    </xdr:to>
    <xdr:cxnSp macro="">
      <xdr:nvCxnSpPr>
        <xdr:cNvPr id="572" name="直線コネクタ 571"/>
        <xdr:cNvCxnSpPr/>
      </xdr:nvCxnSpPr>
      <xdr:spPr>
        <a:xfrm flipV="1">
          <a:off x="13703300" y="9406934"/>
          <a:ext cx="889000" cy="14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73" name="フローチャート: 判断 572"/>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20240</xdr:rowOff>
    </xdr:from>
    <xdr:ext cx="534377" cy="259045"/>
    <xdr:sp macro="" textlink="">
      <xdr:nvSpPr>
        <xdr:cNvPr id="574" name="テキスト ボックス 573"/>
        <xdr:cNvSpPr txBox="1"/>
      </xdr:nvSpPr>
      <xdr:spPr>
        <a:xfrm>
          <a:off x="14325111" y="97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119821</xdr:rowOff>
    </xdr:from>
    <xdr:to>
      <xdr:col>71</xdr:col>
      <xdr:colOff>177800</xdr:colOff>
      <xdr:row>56</xdr:row>
      <xdr:rowOff>130063</xdr:rowOff>
    </xdr:to>
    <xdr:cxnSp macro="">
      <xdr:nvCxnSpPr>
        <xdr:cNvPr id="575" name="直線コネクタ 574"/>
        <xdr:cNvCxnSpPr/>
      </xdr:nvCxnSpPr>
      <xdr:spPr>
        <a:xfrm flipV="1">
          <a:off x="12814300" y="9549571"/>
          <a:ext cx="889000" cy="18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76" name="フローチャート: 判断 575"/>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10305</xdr:rowOff>
    </xdr:from>
    <xdr:ext cx="534377" cy="259045"/>
    <xdr:sp macro="" textlink="">
      <xdr:nvSpPr>
        <xdr:cNvPr id="577" name="テキスト ボックス 576"/>
        <xdr:cNvSpPr txBox="1"/>
      </xdr:nvSpPr>
      <xdr:spPr>
        <a:xfrm>
          <a:off x="13436111" y="9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78" name="フローチャート: 判断 577"/>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65453</xdr:rowOff>
    </xdr:from>
    <xdr:ext cx="534377" cy="259045"/>
    <xdr:sp macro="" textlink="">
      <xdr:nvSpPr>
        <xdr:cNvPr id="579" name="テキスト ボックス 578"/>
        <xdr:cNvSpPr txBox="1"/>
      </xdr:nvSpPr>
      <xdr:spPr>
        <a:xfrm>
          <a:off x="12547111" y="98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163936</xdr:rowOff>
    </xdr:from>
    <xdr:to>
      <xdr:col>85</xdr:col>
      <xdr:colOff>177800</xdr:colOff>
      <xdr:row>57</xdr:row>
      <xdr:rowOff>94086</xdr:rowOff>
    </xdr:to>
    <xdr:sp macro="" textlink="">
      <xdr:nvSpPr>
        <xdr:cNvPr id="585" name="楕円 584"/>
        <xdr:cNvSpPr/>
      </xdr:nvSpPr>
      <xdr:spPr>
        <a:xfrm>
          <a:off x="16268700" y="976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78863</xdr:rowOff>
    </xdr:from>
    <xdr:ext cx="534377" cy="259045"/>
    <xdr:sp macro="" textlink="">
      <xdr:nvSpPr>
        <xdr:cNvPr id="586" name="教育費該当値テキスト"/>
        <xdr:cNvSpPr txBox="1"/>
      </xdr:nvSpPr>
      <xdr:spPr>
        <a:xfrm>
          <a:off x="16370300" y="968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54706</xdr:rowOff>
    </xdr:from>
    <xdr:to>
      <xdr:col>81</xdr:col>
      <xdr:colOff>101600</xdr:colOff>
      <xdr:row>55</xdr:row>
      <xdr:rowOff>156306</xdr:rowOff>
    </xdr:to>
    <xdr:sp macro="" textlink="">
      <xdr:nvSpPr>
        <xdr:cNvPr id="587" name="楕円 586"/>
        <xdr:cNvSpPr/>
      </xdr:nvSpPr>
      <xdr:spPr>
        <a:xfrm>
          <a:off x="15430500" y="94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1383</xdr:rowOff>
    </xdr:from>
    <xdr:ext cx="599010" cy="259045"/>
    <xdr:sp macro="" textlink="">
      <xdr:nvSpPr>
        <xdr:cNvPr id="588" name="テキスト ボックス 587"/>
        <xdr:cNvSpPr txBox="1"/>
      </xdr:nvSpPr>
      <xdr:spPr>
        <a:xfrm>
          <a:off x="15181795" y="925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97834</xdr:rowOff>
    </xdr:from>
    <xdr:to>
      <xdr:col>76</xdr:col>
      <xdr:colOff>165100</xdr:colOff>
      <xdr:row>55</xdr:row>
      <xdr:rowOff>27984</xdr:rowOff>
    </xdr:to>
    <xdr:sp macro="" textlink="">
      <xdr:nvSpPr>
        <xdr:cNvPr id="589" name="楕円 588"/>
        <xdr:cNvSpPr/>
      </xdr:nvSpPr>
      <xdr:spPr>
        <a:xfrm>
          <a:off x="14541500" y="93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44511</xdr:rowOff>
    </xdr:from>
    <xdr:ext cx="599010" cy="259045"/>
    <xdr:sp macro="" textlink="">
      <xdr:nvSpPr>
        <xdr:cNvPr id="590" name="テキスト ボックス 589"/>
        <xdr:cNvSpPr txBox="1"/>
      </xdr:nvSpPr>
      <xdr:spPr>
        <a:xfrm>
          <a:off x="14292795" y="913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69021</xdr:rowOff>
    </xdr:from>
    <xdr:to>
      <xdr:col>72</xdr:col>
      <xdr:colOff>38100</xdr:colOff>
      <xdr:row>55</xdr:row>
      <xdr:rowOff>170621</xdr:rowOff>
    </xdr:to>
    <xdr:sp macro="" textlink="">
      <xdr:nvSpPr>
        <xdr:cNvPr id="591" name="楕円 590"/>
        <xdr:cNvSpPr/>
      </xdr:nvSpPr>
      <xdr:spPr>
        <a:xfrm>
          <a:off x="13652500" y="949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15698</xdr:rowOff>
    </xdr:from>
    <xdr:ext cx="599010" cy="259045"/>
    <xdr:sp macro="" textlink="">
      <xdr:nvSpPr>
        <xdr:cNvPr id="592" name="テキスト ボックス 591"/>
        <xdr:cNvSpPr txBox="1"/>
      </xdr:nvSpPr>
      <xdr:spPr>
        <a:xfrm>
          <a:off x="13403795" y="927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79263</xdr:rowOff>
    </xdr:from>
    <xdr:to>
      <xdr:col>67</xdr:col>
      <xdr:colOff>101600</xdr:colOff>
      <xdr:row>57</xdr:row>
      <xdr:rowOff>9413</xdr:rowOff>
    </xdr:to>
    <xdr:sp macro="" textlink="">
      <xdr:nvSpPr>
        <xdr:cNvPr id="593" name="楕円 592"/>
        <xdr:cNvSpPr/>
      </xdr:nvSpPr>
      <xdr:spPr>
        <a:xfrm>
          <a:off x="12763500" y="96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25940</xdr:rowOff>
    </xdr:from>
    <xdr:ext cx="534377" cy="259045"/>
    <xdr:sp macro="" textlink="">
      <xdr:nvSpPr>
        <xdr:cNvPr id="594" name="テキスト ボックス 593"/>
        <xdr:cNvSpPr txBox="1"/>
      </xdr:nvSpPr>
      <xdr:spPr>
        <a:xfrm>
          <a:off x="12547111" y="945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78001</xdr:rowOff>
    </xdr:from>
    <xdr:to>
      <xdr:col>85</xdr:col>
      <xdr:colOff>127000</xdr:colOff>
      <xdr:row>77</xdr:row>
      <xdr:rowOff>133707</xdr:rowOff>
    </xdr:to>
    <xdr:cxnSp macro="">
      <xdr:nvCxnSpPr>
        <xdr:cNvPr id="621" name="直線コネクタ 620"/>
        <xdr:cNvCxnSpPr/>
      </xdr:nvCxnSpPr>
      <xdr:spPr>
        <a:xfrm flipV="1">
          <a:off x="15481300" y="13108201"/>
          <a:ext cx="838200" cy="22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17228</xdr:rowOff>
    </xdr:from>
    <xdr:ext cx="534377" cy="259045"/>
    <xdr:sp macro="" textlink="">
      <xdr:nvSpPr>
        <xdr:cNvPr id="622" name="災害復旧費平均値テキスト"/>
        <xdr:cNvSpPr txBox="1"/>
      </xdr:nvSpPr>
      <xdr:spPr>
        <a:xfrm>
          <a:off x="16370300" y="13390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133707</xdr:rowOff>
    </xdr:from>
    <xdr:to>
      <xdr:col>81</xdr:col>
      <xdr:colOff>50800</xdr:colOff>
      <xdr:row>78</xdr:row>
      <xdr:rowOff>52694</xdr:rowOff>
    </xdr:to>
    <xdr:cxnSp macro="">
      <xdr:nvCxnSpPr>
        <xdr:cNvPr id="624" name="直線コネクタ 623"/>
        <xdr:cNvCxnSpPr/>
      </xdr:nvCxnSpPr>
      <xdr:spPr>
        <a:xfrm flipV="1">
          <a:off x="14592300" y="13335357"/>
          <a:ext cx="889000" cy="9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4761</xdr:rowOff>
    </xdr:from>
    <xdr:to>
      <xdr:col>81</xdr:col>
      <xdr:colOff>101600</xdr:colOff>
      <xdr:row>78</xdr:row>
      <xdr:rowOff>106361</xdr:rowOff>
    </xdr:to>
    <xdr:sp macro="" textlink="">
      <xdr:nvSpPr>
        <xdr:cNvPr id="625" name="フローチャート: 判断 624"/>
        <xdr:cNvSpPr/>
      </xdr:nvSpPr>
      <xdr:spPr>
        <a:xfrm>
          <a:off x="15430500" y="1337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97488</xdr:rowOff>
    </xdr:from>
    <xdr:ext cx="534377" cy="259045"/>
    <xdr:sp macro="" textlink="">
      <xdr:nvSpPr>
        <xdr:cNvPr id="626" name="テキスト ボックス 625"/>
        <xdr:cNvSpPr txBox="1"/>
      </xdr:nvSpPr>
      <xdr:spPr>
        <a:xfrm>
          <a:off x="15214111" y="1347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52694</xdr:rowOff>
    </xdr:from>
    <xdr:to>
      <xdr:col>76</xdr:col>
      <xdr:colOff>114300</xdr:colOff>
      <xdr:row>78</xdr:row>
      <xdr:rowOff>94560</xdr:rowOff>
    </xdr:to>
    <xdr:cxnSp macro="">
      <xdr:nvCxnSpPr>
        <xdr:cNvPr id="627" name="直線コネクタ 626"/>
        <xdr:cNvCxnSpPr/>
      </xdr:nvCxnSpPr>
      <xdr:spPr>
        <a:xfrm flipV="1">
          <a:off x="13703300" y="13425794"/>
          <a:ext cx="889000" cy="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14015</xdr:rowOff>
    </xdr:from>
    <xdr:to>
      <xdr:col>76</xdr:col>
      <xdr:colOff>165100</xdr:colOff>
      <xdr:row>78</xdr:row>
      <xdr:rowOff>115615</xdr:rowOff>
    </xdr:to>
    <xdr:sp macro="" textlink="">
      <xdr:nvSpPr>
        <xdr:cNvPr id="628" name="フローチャート: 判断 627"/>
        <xdr:cNvSpPr/>
      </xdr:nvSpPr>
      <xdr:spPr>
        <a:xfrm>
          <a:off x="14541500" y="1338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106742</xdr:rowOff>
    </xdr:from>
    <xdr:ext cx="534377" cy="259045"/>
    <xdr:sp macro="" textlink="">
      <xdr:nvSpPr>
        <xdr:cNvPr id="629" name="テキスト ボックス 628"/>
        <xdr:cNvSpPr txBox="1"/>
      </xdr:nvSpPr>
      <xdr:spPr>
        <a:xfrm>
          <a:off x="14325111" y="1347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23918</xdr:rowOff>
    </xdr:from>
    <xdr:to>
      <xdr:col>71</xdr:col>
      <xdr:colOff>177800</xdr:colOff>
      <xdr:row>78</xdr:row>
      <xdr:rowOff>94560</xdr:rowOff>
    </xdr:to>
    <xdr:cxnSp macro="">
      <xdr:nvCxnSpPr>
        <xdr:cNvPr id="630" name="直線コネクタ 629"/>
        <xdr:cNvCxnSpPr/>
      </xdr:nvCxnSpPr>
      <xdr:spPr>
        <a:xfrm>
          <a:off x="12814300" y="13397018"/>
          <a:ext cx="889000" cy="7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42824</xdr:rowOff>
    </xdr:from>
    <xdr:to>
      <xdr:col>72</xdr:col>
      <xdr:colOff>38100</xdr:colOff>
      <xdr:row>78</xdr:row>
      <xdr:rowOff>144424</xdr:rowOff>
    </xdr:to>
    <xdr:sp macro="" textlink="">
      <xdr:nvSpPr>
        <xdr:cNvPr id="631" name="フローチャート: 判断 630"/>
        <xdr:cNvSpPr/>
      </xdr:nvSpPr>
      <xdr:spPr>
        <a:xfrm>
          <a:off x="13652500" y="13415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160951</xdr:rowOff>
    </xdr:from>
    <xdr:ext cx="534377" cy="259045"/>
    <xdr:sp macro="" textlink="">
      <xdr:nvSpPr>
        <xdr:cNvPr id="632" name="テキスト ボックス 631"/>
        <xdr:cNvSpPr txBox="1"/>
      </xdr:nvSpPr>
      <xdr:spPr>
        <a:xfrm>
          <a:off x="13436111" y="1319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18473</xdr:rowOff>
    </xdr:from>
    <xdr:to>
      <xdr:col>67</xdr:col>
      <xdr:colOff>101600</xdr:colOff>
      <xdr:row>78</xdr:row>
      <xdr:rowOff>120073</xdr:rowOff>
    </xdr:to>
    <xdr:sp macro="" textlink="">
      <xdr:nvSpPr>
        <xdr:cNvPr id="633" name="フローチャート: 判断 632"/>
        <xdr:cNvSpPr/>
      </xdr:nvSpPr>
      <xdr:spPr>
        <a:xfrm>
          <a:off x="12763500" y="133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111200</xdr:rowOff>
    </xdr:from>
    <xdr:ext cx="534377" cy="259045"/>
    <xdr:sp macro="" textlink="">
      <xdr:nvSpPr>
        <xdr:cNvPr id="634" name="テキスト ボックス 633"/>
        <xdr:cNvSpPr txBox="1"/>
      </xdr:nvSpPr>
      <xdr:spPr>
        <a:xfrm>
          <a:off x="12547111" y="134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27201</xdr:rowOff>
    </xdr:from>
    <xdr:to>
      <xdr:col>85</xdr:col>
      <xdr:colOff>177800</xdr:colOff>
      <xdr:row>76</xdr:row>
      <xdr:rowOff>128801</xdr:rowOff>
    </xdr:to>
    <xdr:sp macro="" textlink="">
      <xdr:nvSpPr>
        <xdr:cNvPr id="640" name="楕円 639"/>
        <xdr:cNvSpPr/>
      </xdr:nvSpPr>
      <xdr:spPr>
        <a:xfrm>
          <a:off x="16268700" y="1305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50078</xdr:rowOff>
    </xdr:from>
    <xdr:ext cx="534377" cy="259045"/>
    <xdr:sp macro="" textlink="">
      <xdr:nvSpPr>
        <xdr:cNvPr id="641" name="災害復旧費該当値テキスト"/>
        <xdr:cNvSpPr txBox="1"/>
      </xdr:nvSpPr>
      <xdr:spPr>
        <a:xfrm>
          <a:off x="16370300" y="1290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82907</xdr:rowOff>
    </xdr:from>
    <xdr:to>
      <xdr:col>81</xdr:col>
      <xdr:colOff>101600</xdr:colOff>
      <xdr:row>78</xdr:row>
      <xdr:rowOff>13057</xdr:rowOff>
    </xdr:to>
    <xdr:sp macro="" textlink="">
      <xdr:nvSpPr>
        <xdr:cNvPr id="642" name="楕円 641"/>
        <xdr:cNvSpPr/>
      </xdr:nvSpPr>
      <xdr:spPr>
        <a:xfrm>
          <a:off x="15430500" y="1328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29584</xdr:rowOff>
    </xdr:from>
    <xdr:ext cx="534377" cy="259045"/>
    <xdr:sp macro="" textlink="">
      <xdr:nvSpPr>
        <xdr:cNvPr id="643" name="テキスト ボックス 642"/>
        <xdr:cNvSpPr txBox="1"/>
      </xdr:nvSpPr>
      <xdr:spPr>
        <a:xfrm>
          <a:off x="15214111" y="1305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1894</xdr:rowOff>
    </xdr:from>
    <xdr:to>
      <xdr:col>76</xdr:col>
      <xdr:colOff>165100</xdr:colOff>
      <xdr:row>78</xdr:row>
      <xdr:rowOff>103494</xdr:rowOff>
    </xdr:to>
    <xdr:sp macro="" textlink="">
      <xdr:nvSpPr>
        <xdr:cNvPr id="644" name="楕円 643"/>
        <xdr:cNvSpPr/>
      </xdr:nvSpPr>
      <xdr:spPr>
        <a:xfrm>
          <a:off x="14541500" y="133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120021</xdr:rowOff>
    </xdr:from>
    <xdr:ext cx="534377" cy="259045"/>
    <xdr:sp macro="" textlink="">
      <xdr:nvSpPr>
        <xdr:cNvPr id="645" name="テキスト ボックス 644"/>
        <xdr:cNvSpPr txBox="1"/>
      </xdr:nvSpPr>
      <xdr:spPr>
        <a:xfrm>
          <a:off x="14325111" y="1315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43760</xdr:rowOff>
    </xdr:from>
    <xdr:to>
      <xdr:col>72</xdr:col>
      <xdr:colOff>38100</xdr:colOff>
      <xdr:row>78</xdr:row>
      <xdr:rowOff>145360</xdr:rowOff>
    </xdr:to>
    <xdr:sp macro="" textlink="">
      <xdr:nvSpPr>
        <xdr:cNvPr id="646" name="楕円 645"/>
        <xdr:cNvSpPr/>
      </xdr:nvSpPr>
      <xdr:spPr>
        <a:xfrm>
          <a:off x="13652500" y="1341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136487</xdr:rowOff>
    </xdr:from>
    <xdr:ext cx="469744" cy="259045"/>
    <xdr:sp macro="" textlink="">
      <xdr:nvSpPr>
        <xdr:cNvPr id="647" name="テキスト ボックス 646"/>
        <xdr:cNvSpPr txBox="1"/>
      </xdr:nvSpPr>
      <xdr:spPr>
        <a:xfrm>
          <a:off x="13468428" y="1350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144568</xdr:rowOff>
    </xdr:from>
    <xdr:to>
      <xdr:col>67</xdr:col>
      <xdr:colOff>101600</xdr:colOff>
      <xdr:row>78</xdr:row>
      <xdr:rowOff>74718</xdr:rowOff>
    </xdr:to>
    <xdr:sp macro="" textlink="">
      <xdr:nvSpPr>
        <xdr:cNvPr id="648" name="楕円 647"/>
        <xdr:cNvSpPr/>
      </xdr:nvSpPr>
      <xdr:spPr>
        <a:xfrm>
          <a:off x="12763500" y="133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91245</xdr:rowOff>
    </xdr:from>
    <xdr:ext cx="534377" cy="259045"/>
    <xdr:sp macro="" textlink="">
      <xdr:nvSpPr>
        <xdr:cNvPr id="649" name="テキスト ボックス 648"/>
        <xdr:cNvSpPr txBox="1"/>
      </xdr:nvSpPr>
      <xdr:spPr>
        <a:xfrm>
          <a:off x="12547111" y="1312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14478</xdr:rowOff>
    </xdr:from>
    <xdr:to>
      <xdr:col>85</xdr:col>
      <xdr:colOff>127000</xdr:colOff>
      <xdr:row>96</xdr:row>
      <xdr:rowOff>38334</xdr:rowOff>
    </xdr:to>
    <xdr:cxnSp macro="">
      <xdr:nvCxnSpPr>
        <xdr:cNvPr id="676" name="直線コネクタ 675"/>
        <xdr:cNvCxnSpPr/>
      </xdr:nvCxnSpPr>
      <xdr:spPr>
        <a:xfrm flipV="1">
          <a:off x="15481300" y="16473678"/>
          <a:ext cx="8382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7" name="公債費平均値テキスト"/>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38334</xdr:rowOff>
    </xdr:from>
    <xdr:to>
      <xdr:col>81</xdr:col>
      <xdr:colOff>50800</xdr:colOff>
      <xdr:row>96</xdr:row>
      <xdr:rowOff>53473</xdr:rowOff>
    </xdr:to>
    <xdr:cxnSp macro="">
      <xdr:nvCxnSpPr>
        <xdr:cNvPr id="679" name="直線コネクタ 678"/>
        <xdr:cNvCxnSpPr/>
      </xdr:nvCxnSpPr>
      <xdr:spPr>
        <a:xfrm flipV="1">
          <a:off x="14592300" y="16497534"/>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80" name="フローチャート: 判断 679"/>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81" name="テキスト ボックス 680"/>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53473</xdr:rowOff>
    </xdr:from>
    <xdr:to>
      <xdr:col>76</xdr:col>
      <xdr:colOff>114300</xdr:colOff>
      <xdr:row>96</xdr:row>
      <xdr:rowOff>62264</xdr:rowOff>
    </xdr:to>
    <xdr:cxnSp macro="">
      <xdr:nvCxnSpPr>
        <xdr:cNvPr id="682" name="直線コネクタ 681"/>
        <xdr:cNvCxnSpPr/>
      </xdr:nvCxnSpPr>
      <xdr:spPr>
        <a:xfrm flipV="1">
          <a:off x="13703300" y="16512673"/>
          <a:ext cx="889000" cy="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39005</xdr:rowOff>
    </xdr:from>
    <xdr:to>
      <xdr:col>76</xdr:col>
      <xdr:colOff>165100</xdr:colOff>
      <xdr:row>96</xdr:row>
      <xdr:rowOff>140605</xdr:rowOff>
    </xdr:to>
    <xdr:sp macro="" textlink="">
      <xdr:nvSpPr>
        <xdr:cNvPr id="683" name="フローチャート: 判断 682"/>
        <xdr:cNvSpPr/>
      </xdr:nvSpPr>
      <xdr:spPr>
        <a:xfrm>
          <a:off x="14541500" y="1649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131732</xdr:rowOff>
    </xdr:from>
    <xdr:ext cx="534377" cy="259045"/>
    <xdr:sp macro="" textlink="">
      <xdr:nvSpPr>
        <xdr:cNvPr id="684" name="テキスト ボックス 683"/>
        <xdr:cNvSpPr txBox="1"/>
      </xdr:nvSpPr>
      <xdr:spPr>
        <a:xfrm>
          <a:off x="14325111" y="1659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62264</xdr:rowOff>
    </xdr:from>
    <xdr:to>
      <xdr:col>71</xdr:col>
      <xdr:colOff>177800</xdr:colOff>
      <xdr:row>96</xdr:row>
      <xdr:rowOff>66241</xdr:rowOff>
    </xdr:to>
    <xdr:cxnSp macro="">
      <xdr:nvCxnSpPr>
        <xdr:cNvPr id="685" name="直線コネクタ 684"/>
        <xdr:cNvCxnSpPr/>
      </xdr:nvCxnSpPr>
      <xdr:spPr>
        <a:xfrm flipV="1">
          <a:off x="12814300" y="16521464"/>
          <a:ext cx="8890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56699</xdr:rowOff>
    </xdr:from>
    <xdr:to>
      <xdr:col>72</xdr:col>
      <xdr:colOff>38100</xdr:colOff>
      <xdr:row>96</xdr:row>
      <xdr:rowOff>158299</xdr:rowOff>
    </xdr:to>
    <xdr:sp macro="" textlink="">
      <xdr:nvSpPr>
        <xdr:cNvPr id="686" name="フローチャート: 判断 685"/>
        <xdr:cNvSpPr/>
      </xdr:nvSpPr>
      <xdr:spPr>
        <a:xfrm>
          <a:off x="13652500" y="165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149426</xdr:rowOff>
    </xdr:from>
    <xdr:ext cx="534377" cy="259045"/>
    <xdr:sp macro="" textlink="">
      <xdr:nvSpPr>
        <xdr:cNvPr id="687" name="テキスト ボックス 686"/>
        <xdr:cNvSpPr txBox="1"/>
      </xdr:nvSpPr>
      <xdr:spPr>
        <a:xfrm>
          <a:off x="13436111" y="1660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45369</xdr:rowOff>
    </xdr:from>
    <xdr:to>
      <xdr:col>67</xdr:col>
      <xdr:colOff>101600</xdr:colOff>
      <xdr:row>96</xdr:row>
      <xdr:rowOff>146969</xdr:rowOff>
    </xdr:to>
    <xdr:sp macro="" textlink="">
      <xdr:nvSpPr>
        <xdr:cNvPr id="688" name="フローチャート: 判断 687"/>
        <xdr:cNvSpPr/>
      </xdr:nvSpPr>
      <xdr:spPr>
        <a:xfrm>
          <a:off x="12763500" y="1650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138096</xdr:rowOff>
    </xdr:from>
    <xdr:ext cx="534377" cy="259045"/>
    <xdr:sp macro="" textlink="">
      <xdr:nvSpPr>
        <xdr:cNvPr id="689" name="テキスト ボックス 688"/>
        <xdr:cNvSpPr txBox="1"/>
      </xdr:nvSpPr>
      <xdr:spPr>
        <a:xfrm>
          <a:off x="12547111" y="1659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135128</xdr:rowOff>
    </xdr:from>
    <xdr:to>
      <xdr:col>85</xdr:col>
      <xdr:colOff>177800</xdr:colOff>
      <xdr:row>96</xdr:row>
      <xdr:rowOff>65278</xdr:rowOff>
    </xdr:to>
    <xdr:sp macro="" textlink="">
      <xdr:nvSpPr>
        <xdr:cNvPr id="695" name="楕円 694"/>
        <xdr:cNvSpPr/>
      </xdr:nvSpPr>
      <xdr:spPr>
        <a:xfrm>
          <a:off x="16268700" y="1642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158005</xdr:rowOff>
    </xdr:from>
    <xdr:ext cx="599010" cy="259045"/>
    <xdr:sp macro="" textlink="">
      <xdr:nvSpPr>
        <xdr:cNvPr id="696" name="公債費該当値テキスト"/>
        <xdr:cNvSpPr txBox="1"/>
      </xdr:nvSpPr>
      <xdr:spPr>
        <a:xfrm>
          <a:off x="16370300" y="1627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158984</xdr:rowOff>
    </xdr:from>
    <xdr:to>
      <xdr:col>81</xdr:col>
      <xdr:colOff>101600</xdr:colOff>
      <xdr:row>96</xdr:row>
      <xdr:rowOff>89134</xdr:rowOff>
    </xdr:to>
    <xdr:sp macro="" textlink="">
      <xdr:nvSpPr>
        <xdr:cNvPr id="697" name="楕円 696"/>
        <xdr:cNvSpPr/>
      </xdr:nvSpPr>
      <xdr:spPr>
        <a:xfrm>
          <a:off x="15430500" y="1644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80261</xdr:rowOff>
    </xdr:from>
    <xdr:ext cx="534377" cy="259045"/>
    <xdr:sp macro="" textlink="">
      <xdr:nvSpPr>
        <xdr:cNvPr id="698" name="テキスト ボックス 697"/>
        <xdr:cNvSpPr txBox="1"/>
      </xdr:nvSpPr>
      <xdr:spPr>
        <a:xfrm>
          <a:off x="15214111" y="1653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2673</xdr:rowOff>
    </xdr:from>
    <xdr:to>
      <xdr:col>76</xdr:col>
      <xdr:colOff>165100</xdr:colOff>
      <xdr:row>96</xdr:row>
      <xdr:rowOff>104273</xdr:rowOff>
    </xdr:to>
    <xdr:sp macro="" textlink="">
      <xdr:nvSpPr>
        <xdr:cNvPr id="699" name="楕円 698"/>
        <xdr:cNvSpPr/>
      </xdr:nvSpPr>
      <xdr:spPr>
        <a:xfrm>
          <a:off x="14541500" y="164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120800</xdr:rowOff>
    </xdr:from>
    <xdr:ext cx="534377" cy="259045"/>
    <xdr:sp macro="" textlink="">
      <xdr:nvSpPr>
        <xdr:cNvPr id="700" name="テキスト ボックス 699"/>
        <xdr:cNvSpPr txBox="1"/>
      </xdr:nvSpPr>
      <xdr:spPr>
        <a:xfrm>
          <a:off x="14325111" y="162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11464</xdr:rowOff>
    </xdr:from>
    <xdr:to>
      <xdr:col>72</xdr:col>
      <xdr:colOff>38100</xdr:colOff>
      <xdr:row>96</xdr:row>
      <xdr:rowOff>113064</xdr:rowOff>
    </xdr:to>
    <xdr:sp macro="" textlink="">
      <xdr:nvSpPr>
        <xdr:cNvPr id="701" name="楕円 700"/>
        <xdr:cNvSpPr/>
      </xdr:nvSpPr>
      <xdr:spPr>
        <a:xfrm>
          <a:off x="13652500" y="1647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129591</xdr:rowOff>
    </xdr:from>
    <xdr:ext cx="534377" cy="259045"/>
    <xdr:sp macro="" textlink="">
      <xdr:nvSpPr>
        <xdr:cNvPr id="702" name="テキスト ボックス 701"/>
        <xdr:cNvSpPr txBox="1"/>
      </xdr:nvSpPr>
      <xdr:spPr>
        <a:xfrm>
          <a:off x="13436111" y="1624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15441</xdr:rowOff>
    </xdr:from>
    <xdr:to>
      <xdr:col>67</xdr:col>
      <xdr:colOff>101600</xdr:colOff>
      <xdr:row>96</xdr:row>
      <xdr:rowOff>117041</xdr:rowOff>
    </xdr:to>
    <xdr:sp macro="" textlink="">
      <xdr:nvSpPr>
        <xdr:cNvPr id="703" name="楕円 702"/>
        <xdr:cNvSpPr/>
      </xdr:nvSpPr>
      <xdr:spPr>
        <a:xfrm>
          <a:off x="12763500" y="1647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133568</xdr:rowOff>
    </xdr:from>
    <xdr:ext cx="534377" cy="259045"/>
    <xdr:sp macro="" textlink="">
      <xdr:nvSpPr>
        <xdr:cNvPr id="704" name="テキスト ボックス 703"/>
        <xdr:cNvSpPr txBox="1"/>
      </xdr:nvSpPr>
      <xdr:spPr>
        <a:xfrm>
          <a:off x="12547111" y="1624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124904</xdr:rowOff>
    </xdr:from>
    <xdr:to>
      <xdr:col>112</xdr:col>
      <xdr:colOff>38100</xdr:colOff>
      <xdr:row>38</xdr:row>
      <xdr:rowOff>55054</xdr:rowOff>
    </xdr:to>
    <xdr:sp macro="" textlink="">
      <xdr:nvSpPr>
        <xdr:cNvPr id="733" name="フローチャート: 判断 732"/>
        <xdr:cNvSpPr/>
      </xdr:nvSpPr>
      <xdr:spPr>
        <a:xfrm>
          <a:off x="21272500" y="64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71581</xdr:rowOff>
    </xdr:from>
    <xdr:ext cx="378565" cy="259045"/>
    <xdr:sp macro="" textlink="">
      <xdr:nvSpPr>
        <xdr:cNvPr id="734" name="テキスト ボックス 733"/>
        <xdr:cNvSpPr txBox="1"/>
      </xdr:nvSpPr>
      <xdr:spPr>
        <a:xfrm>
          <a:off x="21134017" y="624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144507</xdr:rowOff>
    </xdr:from>
    <xdr:to>
      <xdr:col>107</xdr:col>
      <xdr:colOff>101600</xdr:colOff>
      <xdr:row>38</xdr:row>
      <xdr:rowOff>74657</xdr:rowOff>
    </xdr:to>
    <xdr:sp macro="" textlink="">
      <xdr:nvSpPr>
        <xdr:cNvPr id="736" name="フローチャート: 判断 735"/>
        <xdr:cNvSpPr/>
      </xdr:nvSpPr>
      <xdr:spPr>
        <a:xfrm>
          <a:off x="20383500" y="648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91184</xdr:rowOff>
    </xdr:from>
    <xdr:ext cx="313932" cy="259045"/>
    <xdr:sp macro="" textlink="">
      <xdr:nvSpPr>
        <xdr:cNvPr id="737" name="テキスト ボックス 736"/>
        <xdr:cNvSpPr txBox="1"/>
      </xdr:nvSpPr>
      <xdr:spPr>
        <a:xfrm>
          <a:off x="20277333" y="6263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144621</xdr:rowOff>
    </xdr:from>
    <xdr:to>
      <xdr:col>102</xdr:col>
      <xdr:colOff>165100</xdr:colOff>
      <xdr:row>38</xdr:row>
      <xdr:rowOff>74771</xdr:rowOff>
    </xdr:to>
    <xdr:sp macro="" textlink="">
      <xdr:nvSpPr>
        <xdr:cNvPr id="739" name="フローチャート: 判断 738"/>
        <xdr:cNvSpPr/>
      </xdr:nvSpPr>
      <xdr:spPr>
        <a:xfrm>
          <a:off x="19494500" y="64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91298</xdr:rowOff>
    </xdr:from>
    <xdr:ext cx="313932" cy="259045"/>
    <xdr:sp macro="" textlink="">
      <xdr:nvSpPr>
        <xdr:cNvPr id="740" name="テキスト ボックス 739"/>
        <xdr:cNvSpPr txBox="1"/>
      </xdr:nvSpPr>
      <xdr:spPr>
        <a:xfrm>
          <a:off x="19388333" y="6263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136563</xdr:rowOff>
    </xdr:from>
    <xdr:to>
      <xdr:col>98</xdr:col>
      <xdr:colOff>38100</xdr:colOff>
      <xdr:row>38</xdr:row>
      <xdr:rowOff>66713</xdr:rowOff>
    </xdr:to>
    <xdr:sp macro="" textlink="">
      <xdr:nvSpPr>
        <xdr:cNvPr id="741" name="フローチャート: 判断 740"/>
        <xdr:cNvSpPr/>
      </xdr:nvSpPr>
      <xdr:spPr>
        <a:xfrm>
          <a:off x="18605500" y="648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83240</xdr:rowOff>
    </xdr:from>
    <xdr:ext cx="378565" cy="259045"/>
    <xdr:sp macro="" textlink="">
      <xdr:nvSpPr>
        <xdr:cNvPr id="742" name="テキスト ボックス 741"/>
        <xdr:cNvSpPr txBox="1"/>
      </xdr:nvSpPr>
      <xdr:spPr>
        <a:xfrm>
          <a:off x="18467017" y="6255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議会費は、議員報酬の減により前年度よりも下がった。類似団体平均を下回っている。総務費は、コロナによる特別定額給付金事業の終了、財政調整基金積立金の減により前年度より減少した。</a:t>
          </a:r>
        </a:p>
        <a:p>
          <a:r>
            <a:rPr kumimoji="1" lang="ja-JP" altLang="en-US" sz="1100">
              <a:latin typeface="ＭＳ Ｐゴシック" panose="020B0600070205080204" pitchFamily="50" charset="-128"/>
              <a:ea typeface="ＭＳ Ｐゴシック" panose="020B0600070205080204" pitchFamily="50" charset="-128"/>
            </a:rPr>
            <a:t>民生費は、住民税非課税世帯及び子育て世帯への臨時特別給付金の支給事業により増加した。また、コロナ対策で特別養護老人ホーム事業会計の繰出金も増加した。衛生費は、南関町共同運営する火葬場の改築事業が終わったことで負担金が減、償還終了に伴う一部事務組合への負担金の減等により前年度よりも減少した。</a:t>
          </a:r>
        </a:p>
        <a:p>
          <a:r>
            <a:rPr kumimoji="1" lang="ja-JP" altLang="en-US" sz="1100">
              <a:latin typeface="ＭＳ Ｐゴシック" panose="020B0600070205080204" pitchFamily="50" charset="-128"/>
              <a:ea typeface="ＭＳ Ｐゴシック" panose="020B0600070205080204" pitchFamily="50" charset="-128"/>
            </a:rPr>
            <a:t>農林水産業費はコロナ対策の給付金が終了したことや、圃場整備事業の減等により前年度よりも減少した。商工費は、繰越で実施した</a:t>
          </a:r>
          <a:r>
            <a:rPr kumimoji="1" lang="en-US" altLang="ja-JP" sz="1100">
              <a:latin typeface="ＭＳ Ｐゴシック" panose="020B0600070205080204" pitchFamily="50" charset="-128"/>
              <a:ea typeface="ＭＳ Ｐゴシック" panose="020B0600070205080204" pitchFamily="50" charset="-128"/>
            </a:rPr>
            <a:t>Wi-Fi</a:t>
          </a:r>
          <a:r>
            <a:rPr kumimoji="1" lang="ja-JP" altLang="en-US" sz="1100">
              <a:latin typeface="ＭＳ Ｐゴシック" panose="020B0600070205080204" pitchFamily="50" charset="-128"/>
              <a:ea typeface="ＭＳ Ｐゴシック" panose="020B0600070205080204" pitchFamily="50" charset="-128"/>
            </a:rPr>
            <a:t>設置事業やコロナ対策として実施した商品券事業等から増加した。</a:t>
          </a:r>
        </a:p>
        <a:p>
          <a:r>
            <a:rPr kumimoji="1" lang="ja-JP" altLang="en-US" sz="1100">
              <a:latin typeface="ＭＳ Ｐゴシック" panose="020B0600070205080204" pitchFamily="50" charset="-128"/>
              <a:ea typeface="ＭＳ Ｐゴシック" panose="020B0600070205080204" pitchFamily="50" charset="-128"/>
            </a:rPr>
            <a:t>土木費は、住宅用地造成事業会計繰出金の減、西光寺中林線、江田高野線改良工事の減等により前年度よりも減少した。消防費は、災害対策基金積立金の減　、避難所用投光器整備、一部事務組合負担金の減等により前年度よりも減少した。</a:t>
          </a:r>
        </a:p>
        <a:p>
          <a:r>
            <a:rPr kumimoji="1" lang="ja-JP" altLang="en-US" sz="1100">
              <a:latin typeface="ＭＳ Ｐゴシック" panose="020B0600070205080204" pitchFamily="50" charset="-128"/>
              <a:ea typeface="ＭＳ Ｐゴシック" panose="020B0600070205080204" pitchFamily="50" charset="-128"/>
            </a:rPr>
            <a:t>教育費は、総合グラウンド整備事業、菊水共同調理場建設事業、小中学校タブレット整備事業等が終わった事で前年度よりも減となった。災害復旧費は、令和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月豪雨に伴う災害復旧事業により増額となった。</a:t>
          </a:r>
        </a:p>
        <a:p>
          <a:r>
            <a:rPr kumimoji="1" lang="ja-JP" altLang="en-US" sz="1100">
              <a:latin typeface="ＭＳ Ｐゴシック" panose="020B0600070205080204" pitchFamily="50" charset="-128"/>
              <a:ea typeface="ＭＳ Ｐゴシック" panose="020B0600070205080204" pitchFamily="50" charset="-128"/>
            </a:rPr>
            <a:t>公債費は経常分は平成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年度借入の過疎債償還が終わったことで減となっているが、臨時分として廃校売却に伴う繰上償還が発生し増となった。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財政調整基金については、剰余金処分で積立を行ったが取り崩しも増えたため前年度と比較して</a:t>
          </a:r>
          <a:r>
            <a:rPr kumimoji="1" lang="en-US" altLang="ja-JP" sz="1050">
              <a:latin typeface="ＭＳ ゴシック" pitchFamily="49" charset="-128"/>
              <a:ea typeface="ＭＳ ゴシック" pitchFamily="49" charset="-128"/>
            </a:rPr>
            <a:t>221,927</a:t>
          </a:r>
          <a:r>
            <a:rPr kumimoji="1" lang="ja-JP" altLang="en-US" sz="1050">
              <a:latin typeface="ＭＳ ゴシック" pitchFamily="49" charset="-128"/>
              <a:ea typeface="ＭＳ ゴシック" pitchFamily="49" charset="-128"/>
            </a:rPr>
            <a:t>千円減少した。標準財政規模は、地域デジタル社会推進費等の創設などで普通交付税が</a:t>
          </a:r>
          <a:r>
            <a:rPr kumimoji="1" lang="en-US" altLang="ja-JP" sz="1050">
              <a:latin typeface="ＭＳ ゴシック" pitchFamily="49" charset="-128"/>
              <a:ea typeface="ＭＳ ゴシック" pitchFamily="49" charset="-128"/>
            </a:rPr>
            <a:t>223,266</a:t>
          </a:r>
          <a:r>
            <a:rPr kumimoji="1" lang="ja-JP" altLang="en-US" sz="1050">
              <a:latin typeface="ＭＳ ゴシック" pitchFamily="49" charset="-128"/>
              <a:ea typeface="ＭＳ ゴシック" pitchFamily="49" charset="-128"/>
            </a:rPr>
            <a:t>千円増加したことから、標準財政規模比は</a:t>
          </a:r>
          <a:r>
            <a:rPr kumimoji="1" lang="en-US" altLang="ja-JP" sz="1050">
              <a:latin typeface="ＭＳ ゴシック" pitchFamily="49" charset="-128"/>
              <a:ea typeface="ＭＳ ゴシック" pitchFamily="49" charset="-128"/>
            </a:rPr>
            <a:t>8.03</a:t>
          </a:r>
          <a:r>
            <a:rPr kumimoji="1" lang="ja-JP" altLang="en-US" sz="1050">
              <a:latin typeface="ＭＳ ゴシック" pitchFamily="49" charset="-128"/>
              <a:ea typeface="ＭＳ ゴシック" pitchFamily="49" charset="-128"/>
            </a:rPr>
            <a:t>ポイント減となった。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実質収支は、歳入も減少したが総合グラウンド整備工事やせきすい斎苑改築工事負担金等が終わったことで歳出も減額となり、翌年度繰越財源も</a:t>
          </a:r>
          <a:r>
            <a:rPr kumimoji="1" lang="en-US" altLang="ja-JP" sz="1050">
              <a:latin typeface="ＭＳ ゴシック" pitchFamily="49" charset="-128"/>
              <a:ea typeface="ＭＳ ゴシック" pitchFamily="49" charset="-128"/>
            </a:rPr>
            <a:t>293,722</a:t>
          </a:r>
          <a:r>
            <a:rPr kumimoji="1" lang="ja-JP" altLang="en-US" sz="1050">
              <a:latin typeface="ＭＳ ゴシック" pitchFamily="49" charset="-128"/>
              <a:ea typeface="ＭＳ ゴシック" pitchFamily="49" charset="-128"/>
            </a:rPr>
            <a:t>千円減となったことで実質収支は</a:t>
          </a:r>
          <a:r>
            <a:rPr kumimoji="1" lang="en-US" altLang="ja-JP" sz="1050">
              <a:latin typeface="ＭＳ ゴシック" pitchFamily="49" charset="-128"/>
              <a:ea typeface="ＭＳ ゴシック" pitchFamily="49" charset="-128"/>
            </a:rPr>
            <a:t>687,714</a:t>
          </a:r>
          <a:r>
            <a:rPr kumimoji="1" lang="ja-JP" altLang="en-US" sz="1050">
              <a:latin typeface="ＭＳ ゴシック" pitchFamily="49" charset="-128"/>
              <a:ea typeface="ＭＳ ゴシック" pitchFamily="49" charset="-128"/>
            </a:rPr>
            <a:t>千円増となり、</a:t>
          </a:r>
          <a:r>
            <a:rPr kumimoji="1" lang="en-US" altLang="ja-JP" sz="1050">
              <a:latin typeface="ＭＳ ゴシック" pitchFamily="49" charset="-128"/>
              <a:ea typeface="ＭＳ ゴシック" pitchFamily="49" charset="-128"/>
            </a:rPr>
            <a:t>14.5</a:t>
          </a:r>
          <a:r>
            <a:rPr kumimoji="1" lang="ja-JP" altLang="en-US" sz="1050">
              <a:latin typeface="ＭＳ ゴシック" pitchFamily="49" charset="-128"/>
              <a:ea typeface="ＭＳ ゴシック" pitchFamily="49" charset="-128"/>
            </a:rPr>
            <a:t>ポイント増となった。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自主財源に乏しい中で、特別会計への繰出など、事業の整理を行うべき時期が近付いている。ふるさと納税で歳入を強化するなど、健全な財政運営に努めていく。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連結実質赤字比率については、全会計で黒字であり赤字比率は発生していない状況にある。ただし基準外繰出として簡易水道事業特別会計に</a:t>
          </a:r>
          <a:r>
            <a:rPr kumimoji="1" lang="en-US" altLang="ja-JP" sz="1400">
              <a:latin typeface="ＭＳ ゴシック" pitchFamily="49" charset="-128"/>
              <a:ea typeface="ＭＳ ゴシック" pitchFamily="49" charset="-128"/>
            </a:rPr>
            <a:t>14,200</a:t>
          </a:r>
          <a:r>
            <a:rPr kumimoji="1" lang="ja-JP" altLang="en-US" sz="1400">
              <a:latin typeface="ＭＳ ゴシック" pitchFamily="49" charset="-128"/>
              <a:ea typeface="ＭＳ ゴシック" pitchFamily="49" charset="-128"/>
            </a:rPr>
            <a:t>千円、下水道事業特別会計に</a:t>
          </a:r>
          <a:r>
            <a:rPr kumimoji="1" lang="en-US" altLang="ja-JP" sz="1400">
              <a:latin typeface="ＭＳ ゴシック" pitchFamily="49" charset="-128"/>
              <a:ea typeface="ＭＳ ゴシック" pitchFamily="49" charset="-128"/>
            </a:rPr>
            <a:t>23,604</a:t>
          </a:r>
          <a:r>
            <a:rPr kumimoji="1" lang="ja-JP" altLang="en-US" sz="1400">
              <a:latin typeface="ＭＳ ゴシック" pitchFamily="49" charset="-128"/>
              <a:ea typeface="ＭＳ ゴシック" pitchFamily="49" charset="-128"/>
            </a:rPr>
            <a:t>千円、特定地域生活排水処理事業特別会計に</a:t>
          </a:r>
          <a:r>
            <a:rPr kumimoji="1" lang="en-US" altLang="ja-JP" sz="1400">
              <a:latin typeface="ＭＳ ゴシック" pitchFamily="49" charset="-128"/>
              <a:ea typeface="ＭＳ ゴシック" pitchFamily="49" charset="-128"/>
            </a:rPr>
            <a:t>1,326</a:t>
          </a:r>
          <a:r>
            <a:rPr kumimoji="1" lang="ja-JP" altLang="en-US" sz="1400">
              <a:latin typeface="ＭＳ ゴシック" pitchFamily="49" charset="-128"/>
              <a:ea typeface="ＭＳ ゴシック" pitchFamily="49" charset="-128"/>
            </a:rPr>
            <a:t>千円、特別養護老人ホーム事業会計に</a:t>
          </a:r>
          <a:r>
            <a:rPr kumimoji="1" lang="en-US" altLang="ja-JP" sz="1400">
              <a:latin typeface="ＭＳ ゴシック" pitchFamily="49" charset="-128"/>
              <a:ea typeface="ＭＳ ゴシック" pitchFamily="49" charset="-128"/>
            </a:rPr>
            <a:t>84,500</a:t>
          </a:r>
          <a:r>
            <a:rPr kumimoji="1" lang="ja-JP" altLang="en-US" sz="1400">
              <a:latin typeface="ＭＳ ゴシック" pitchFamily="49" charset="-128"/>
              <a:ea typeface="ＭＳ ゴシック" pitchFamily="49" charset="-128"/>
            </a:rPr>
            <a:t>千円を赤字補填した結果である。今後は公営企業の各施設の老朽化に伴い維持補修費又は更新整備費が伸びる見込みである。</a:t>
          </a:r>
        </a:p>
        <a:p>
          <a:r>
            <a:rPr kumimoji="1" lang="ja-JP" altLang="en-US" sz="1400">
              <a:latin typeface="ＭＳ ゴシック" pitchFamily="49" charset="-128"/>
              <a:ea typeface="ＭＳ ゴシック" pitchFamily="49" charset="-128"/>
            </a:rPr>
            <a:t>　独立採算性が取れるような料金の適正な改定や管理の効率化等を図らなければならないが、公営企業は既に近隣地域と比較して高料金化しており、町の面積が広く過疎化が進んでいることの弱みが浮き彫り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10046031</v>
      </c>
      <c r="BO4" s="489"/>
      <c r="BP4" s="489"/>
      <c r="BQ4" s="489"/>
      <c r="BR4" s="489"/>
      <c r="BS4" s="489"/>
      <c r="BT4" s="489"/>
      <c r="BU4" s="490"/>
      <c r="BV4" s="488">
        <v>11047152</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27.6</v>
      </c>
      <c r="CU4" s="629"/>
      <c r="CV4" s="629"/>
      <c r="CW4" s="629"/>
      <c r="CX4" s="629"/>
      <c r="CY4" s="629"/>
      <c r="CZ4" s="629"/>
      <c r="DA4" s="630"/>
      <c r="DB4" s="628">
        <v>13.1</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8705425</v>
      </c>
      <c r="BO5" s="460"/>
      <c r="BP5" s="460"/>
      <c r="BQ5" s="460"/>
      <c r="BR5" s="460"/>
      <c r="BS5" s="460"/>
      <c r="BT5" s="460"/>
      <c r="BU5" s="461"/>
      <c r="BV5" s="459">
        <v>10100538</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89.5</v>
      </c>
      <c r="CU5" s="457"/>
      <c r="CV5" s="457"/>
      <c r="CW5" s="457"/>
      <c r="CX5" s="457"/>
      <c r="CY5" s="457"/>
      <c r="CZ5" s="457"/>
      <c r="DA5" s="458"/>
      <c r="DB5" s="456">
        <v>94.6</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102</v>
      </c>
      <c r="AV6" s="518"/>
      <c r="AW6" s="518"/>
      <c r="AX6" s="518"/>
      <c r="AY6" s="473" t="s">
        <v>103</v>
      </c>
      <c r="AZ6" s="474"/>
      <c r="BA6" s="474"/>
      <c r="BB6" s="474"/>
      <c r="BC6" s="474"/>
      <c r="BD6" s="474"/>
      <c r="BE6" s="474"/>
      <c r="BF6" s="474"/>
      <c r="BG6" s="474"/>
      <c r="BH6" s="474"/>
      <c r="BI6" s="474"/>
      <c r="BJ6" s="474"/>
      <c r="BK6" s="474"/>
      <c r="BL6" s="474"/>
      <c r="BM6" s="475"/>
      <c r="BN6" s="459">
        <v>1340606</v>
      </c>
      <c r="BO6" s="460"/>
      <c r="BP6" s="460"/>
      <c r="BQ6" s="460"/>
      <c r="BR6" s="460"/>
      <c r="BS6" s="460"/>
      <c r="BT6" s="460"/>
      <c r="BU6" s="461"/>
      <c r="BV6" s="459">
        <v>946614</v>
      </c>
      <c r="BW6" s="460"/>
      <c r="BX6" s="460"/>
      <c r="BY6" s="460"/>
      <c r="BZ6" s="460"/>
      <c r="CA6" s="460"/>
      <c r="CB6" s="460"/>
      <c r="CC6" s="461"/>
      <c r="CD6" s="499" t="s">
        <v>104</v>
      </c>
      <c r="CE6" s="419"/>
      <c r="CF6" s="419"/>
      <c r="CG6" s="419"/>
      <c r="CH6" s="419"/>
      <c r="CI6" s="419"/>
      <c r="CJ6" s="419"/>
      <c r="CK6" s="419"/>
      <c r="CL6" s="419"/>
      <c r="CM6" s="419"/>
      <c r="CN6" s="419"/>
      <c r="CO6" s="419"/>
      <c r="CP6" s="419"/>
      <c r="CQ6" s="419"/>
      <c r="CR6" s="419"/>
      <c r="CS6" s="500"/>
      <c r="CT6" s="602">
        <v>91.9</v>
      </c>
      <c r="CU6" s="603"/>
      <c r="CV6" s="603"/>
      <c r="CW6" s="603"/>
      <c r="CX6" s="603"/>
      <c r="CY6" s="603"/>
      <c r="CZ6" s="603"/>
      <c r="DA6" s="604"/>
      <c r="DB6" s="602">
        <v>97.3</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105</v>
      </c>
      <c r="AN7" s="416"/>
      <c r="AO7" s="416"/>
      <c r="AP7" s="416"/>
      <c r="AQ7" s="416"/>
      <c r="AR7" s="416"/>
      <c r="AS7" s="416"/>
      <c r="AT7" s="417"/>
      <c r="AU7" s="517" t="s">
        <v>106</v>
      </c>
      <c r="AV7" s="518"/>
      <c r="AW7" s="518"/>
      <c r="AX7" s="518"/>
      <c r="AY7" s="473" t="s">
        <v>107</v>
      </c>
      <c r="AZ7" s="474"/>
      <c r="BA7" s="474"/>
      <c r="BB7" s="474"/>
      <c r="BC7" s="474"/>
      <c r="BD7" s="474"/>
      <c r="BE7" s="474"/>
      <c r="BF7" s="474"/>
      <c r="BG7" s="474"/>
      <c r="BH7" s="474"/>
      <c r="BI7" s="474"/>
      <c r="BJ7" s="474"/>
      <c r="BK7" s="474"/>
      <c r="BL7" s="474"/>
      <c r="BM7" s="475"/>
      <c r="BN7" s="459">
        <v>85146</v>
      </c>
      <c r="BO7" s="460"/>
      <c r="BP7" s="460"/>
      <c r="BQ7" s="460"/>
      <c r="BR7" s="460"/>
      <c r="BS7" s="460"/>
      <c r="BT7" s="460"/>
      <c r="BU7" s="461"/>
      <c r="BV7" s="459">
        <v>378868</v>
      </c>
      <c r="BW7" s="460"/>
      <c r="BX7" s="460"/>
      <c r="BY7" s="460"/>
      <c r="BZ7" s="460"/>
      <c r="CA7" s="460"/>
      <c r="CB7" s="460"/>
      <c r="CC7" s="461"/>
      <c r="CD7" s="499" t="s">
        <v>108</v>
      </c>
      <c r="CE7" s="419"/>
      <c r="CF7" s="419"/>
      <c r="CG7" s="419"/>
      <c r="CH7" s="419"/>
      <c r="CI7" s="419"/>
      <c r="CJ7" s="419"/>
      <c r="CK7" s="419"/>
      <c r="CL7" s="419"/>
      <c r="CM7" s="419"/>
      <c r="CN7" s="419"/>
      <c r="CO7" s="419"/>
      <c r="CP7" s="419"/>
      <c r="CQ7" s="419"/>
      <c r="CR7" s="419"/>
      <c r="CS7" s="500"/>
      <c r="CT7" s="459">
        <v>4554720</v>
      </c>
      <c r="CU7" s="460"/>
      <c r="CV7" s="460"/>
      <c r="CW7" s="460"/>
      <c r="CX7" s="460"/>
      <c r="CY7" s="460"/>
      <c r="CZ7" s="460"/>
      <c r="DA7" s="461"/>
      <c r="DB7" s="459">
        <v>4345577</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109</v>
      </c>
      <c r="AN8" s="416"/>
      <c r="AO8" s="416"/>
      <c r="AP8" s="416"/>
      <c r="AQ8" s="416"/>
      <c r="AR8" s="416"/>
      <c r="AS8" s="416"/>
      <c r="AT8" s="417"/>
      <c r="AU8" s="517" t="s">
        <v>110</v>
      </c>
      <c r="AV8" s="518"/>
      <c r="AW8" s="518"/>
      <c r="AX8" s="518"/>
      <c r="AY8" s="473" t="s">
        <v>111</v>
      </c>
      <c r="AZ8" s="474"/>
      <c r="BA8" s="474"/>
      <c r="BB8" s="474"/>
      <c r="BC8" s="474"/>
      <c r="BD8" s="474"/>
      <c r="BE8" s="474"/>
      <c r="BF8" s="474"/>
      <c r="BG8" s="474"/>
      <c r="BH8" s="474"/>
      <c r="BI8" s="474"/>
      <c r="BJ8" s="474"/>
      <c r="BK8" s="474"/>
      <c r="BL8" s="474"/>
      <c r="BM8" s="475"/>
      <c r="BN8" s="459">
        <v>1255460</v>
      </c>
      <c r="BO8" s="460"/>
      <c r="BP8" s="460"/>
      <c r="BQ8" s="460"/>
      <c r="BR8" s="460"/>
      <c r="BS8" s="460"/>
      <c r="BT8" s="460"/>
      <c r="BU8" s="461"/>
      <c r="BV8" s="459">
        <v>567746</v>
      </c>
      <c r="BW8" s="460"/>
      <c r="BX8" s="460"/>
      <c r="BY8" s="460"/>
      <c r="BZ8" s="460"/>
      <c r="CA8" s="460"/>
      <c r="CB8" s="460"/>
      <c r="CC8" s="461"/>
      <c r="CD8" s="499" t="s">
        <v>112</v>
      </c>
      <c r="CE8" s="419"/>
      <c r="CF8" s="419"/>
      <c r="CG8" s="419"/>
      <c r="CH8" s="419"/>
      <c r="CI8" s="419"/>
      <c r="CJ8" s="419"/>
      <c r="CK8" s="419"/>
      <c r="CL8" s="419"/>
      <c r="CM8" s="419"/>
      <c r="CN8" s="419"/>
      <c r="CO8" s="419"/>
      <c r="CP8" s="419"/>
      <c r="CQ8" s="419"/>
      <c r="CR8" s="419"/>
      <c r="CS8" s="500"/>
      <c r="CT8" s="562">
        <v>0.25</v>
      </c>
      <c r="CU8" s="563"/>
      <c r="CV8" s="563"/>
      <c r="CW8" s="563"/>
      <c r="CX8" s="563"/>
      <c r="CY8" s="563"/>
      <c r="CZ8" s="563"/>
      <c r="DA8" s="564"/>
      <c r="DB8" s="562">
        <v>0.25</v>
      </c>
      <c r="DC8" s="563"/>
      <c r="DD8" s="563"/>
      <c r="DE8" s="563"/>
      <c r="DF8" s="563"/>
      <c r="DG8" s="563"/>
      <c r="DH8" s="563"/>
      <c r="DI8" s="564"/>
    </row>
    <row r="9" spans="1:119" ht="18.75" customHeight="1" thickBot="1" x14ac:dyDescent="0.2">
      <c r="A9" s="178"/>
      <c r="B9" s="591" t="s">
        <v>113</v>
      </c>
      <c r="C9" s="592"/>
      <c r="D9" s="592"/>
      <c r="E9" s="592"/>
      <c r="F9" s="592"/>
      <c r="G9" s="592"/>
      <c r="H9" s="592"/>
      <c r="I9" s="592"/>
      <c r="J9" s="592"/>
      <c r="K9" s="510"/>
      <c r="L9" s="593" t="s">
        <v>114</v>
      </c>
      <c r="M9" s="594"/>
      <c r="N9" s="594"/>
      <c r="O9" s="594"/>
      <c r="P9" s="594"/>
      <c r="Q9" s="595"/>
      <c r="R9" s="596">
        <v>9342</v>
      </c>
      <c r="S9" s="597"/>
      <c r="T9" s="597"/>
      <c r="U9" s="597"/>
      <c r="V9" s="598"/>
      <c r="W9" s="528" t="s">
        <v>115</v>
      </c>
      <c r="X9" s="529"/>
      <c r="Y9" s="529"/>
      <c r="Z9" s="529"/>
      <c r="AA9" s="529"/>
      <c r="AB9" s="529"/>
      <c r="AC9" s="529"/>
      <c r="AD9" s="529"/>
      <c r="AE9" s="529"/>
      <c r="AF9" s="529"/>
      <c r="AG9" s="529"/>
      <c r="AH9" s="529"/>
      <c r="AI9" s="529"/>
      <c r="AJ9" s="529"/>
      <c r="AK9" s="529"/>
      <c r="AL9" s="599"/>
      <c r="AM9" s="516" t="s">
        <v>116</v>
      </c>
      <c r="AN9" s="416"/>
      <c r="AO9" s="416"/>
      <c r="AP9" s="416"/>
      <c r="AQ9" s="416"/>
      <c r="AR9" s="416"/>
      <c r="AS9" s="416"/>
      <c r="AT9" s="417"/>
      <c r="AU9" s="517" t="s">
        <v>117</v>
      </c>
      <c r="AV9" s="518"/>
      <c r="AW9" s="518"/>
      <c r="AX9" s="518"/>
      <c r="AY9" s="473" t="s">
        <v>118</v>
      </c>
      <c r="AZ9" s="474"/>
      <c r="BA9" s="474"/>
      <c r="BB9" s="474"/>
      <c r="BC9" s="474"/>
      <c r="BD9" s="474"/>
      <c r="BE9" s="474"/>
      <c r="BF9" s="474"/>
      <c r="BG9" s="474"/>
      <c r="BH9" s="474"/>
      <c r="BI9" s="474"/>
      <c r="BJ9" s="474"/>
      <c r="BK9" s="474"/>
      <c r="BL9" s="474"/>
      <c r="BM9" s="475"/>
      <c r="BN9" s="459">
        <v>687714</v>
      </c>
      <c r="BO9" s="460"/>
      <c r="BP9" s="460"/>
      <c r="BQ9" s="460"/>
      <c r="BR9" s="460"/>
      <c r="BS9" s="460"/>
      <c r="BT9" s="460"/>
      <c r="BU9" s="461"/>
      <c r="BV9" s="459">
        <v>-393550</v>
      </c>
      <c r="BW9" s="460"/>
      <c r="BX9" s="460"/>
      <c r="BY9" s="460"/>
      <c r="BZ9" s="460"/>
      <c r="CA9" s="460"/>
      <c r="CB9" s="460"/>
      <c r="CC9" s="461"/>
      <c r="CD9" s="499" t="s">
        <v>119</v>
      </c>
      <c r="CE9" s="419"/>
      <c r="CF9" s="419"/>
      <c r="CG9" s="419"/>
      <c r="CH9" s="419"/>
      <c r="CI9" s="419"/>
      <c r="CJ9" s="419"/>
      <c r="CK9" s="419"/>
      <c r="CL9" s="419"/>
      <c r="CM9" s="419"/>
      <c r="CN9" s="419"/>
      <c r="CO9" s="419"/>
      <c r="CP9" s="419"/>
      <c r="CQ9" s="419"/>
      <c r="CR9" s="419"/>
      <c r="CS9" s="500"/>
      <c r="CT9" s="456">
        <v>14.6</v>
      </c>
      <c r="CU9" s="457"/>
      <c r="CV9" s="457"/>
      <c r="CW9" s="457"/>
      <c r="CX9" s="457"/>
      <c r="CY9" s="457"/>
      <c r="CZ9" s="457"/>
      <c r="DA9" s="458"/>
      <c r="DB9" s="456">
        <v>14.6</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120</v>
      </c>
      <c r="M10" s="416"/>
      <c r="N10" s="416"/>
      <c r="O10" s="416"/>
      <c r="P10" s="416"/>
      <c r="Q10" s="417"/>
      <c r="R10" s="412">
        <v>10191</v>
      </c>
      <c r="S10" s="413"/>
      <c r="T10" s="413"/>
      <c r="U10" s="413"/>
      <c r="V10" s="472"/>
      <c r="W10" s="600"/>
      <c r="X10" s="410"/>
      <c r="Y10" s="410"/>
      <c r="Z10" s="410"/>
      <c r="AA10" s="410"/>
      <c r="AB10" s="410"/>
      <c r="AC10" s="410"/>
      <c r="AD10" s="410"/>
      <c r="AE10" s="410"/>
      <c r="AF10" s="410"/>
      <c r="AG10" s="410"/>
      <c r="AH10" s="410"/>
      <c r="AI10" s="410"/>
      <c r="AJ10" s="410"/>
      <c r="AK10" s="410"/>
      <c r="AL10" s="601"/>
      <c r="AM10" s="516" t="s">
        <v>121</v>
      </c>
      <c r="AN10" s="416"/>
      <c r="AO10" s="416"/>
      <c r="AP10" s="416"/>
      <c r="AQ10" s="416"/>
      <c r="AR10" s="416"/>
      <c r="AS10" s="416"/>
      <c r="AT10" s="417"/>
      <c r="AU10" s="517" t="s">
        <v>122</v>
      </c>
      <c r="AV10" s="518"/>
      <c r="AW10" s="518"/>
      <c r="AX10" s="518"/>
      <c r="AY10" s="473" t="s">
        <v>123</v>
      </c>
      <c r="AZ10" s="474"/>
      <c r="BA10" s="474"/>
      <c r="BB10" s="474"/>
      <c r="BC10" s="474"/>
      <c r="BD10" s="474"/>
      <c r="BE10" s="474"/>
      <c r="BF10" s="474"/>
      <c r="BG10" s="474"/>
      <c r="BH10" s="474"/>
      <c r="BI10" s="474"/>
      <c r="BJ10" s="474"/>
      <c r="BK10" s="474"/>
      <c r="BL10" s="474"/>
      <c r="BM10" s="475"/>
      <c r="BN10" s="459">
        <v>201083</v>
      </c>
      <c r="BO10" s="460"/>
      <c r="BP10" s="460"/>
      <c r="BQ10" s="460"/>
      <c r="BR10" s="460"/>
      <c r="BS10" s="460"/>
      <c r="BT10" s="460"/>
      <c r="BU10" s="461"/>
      <c r="BV10" s="459">
        <v>271604</v>
      </c>
      <c r="BW10" s="460"/>
      <c r="BX10" s="460"/>
      <c r="BY10" s="460"/>
      <c r="BZ10" s="460"/>
      <c r="CA10" s="460"/>
      <c r="CB10" s="460"/>
      <c r="CC10" s="461"/>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125</v>
      </c>
      <c r="M11" s="421"/>
      <c r="N11" s="421"/>
      <c r="O11" s="421"/>
      <c r="P11" s="421"/>
      <c r="Q11" s="422"/>
      <c r="R11" s="588" t="s">
        <v>126</v>
      </c>
      <c r="S11" s="589"/>
      <c r="T11" s="589"/>
      <c r="U11" s="589"/>
      <c r="V11" s="590"/>
      <c r="W11" s="600"/>
      <c r="X11" s="410"/>
      <c r="Y11" s="410"/>
      <c r="Z11" s="410"/>
      <c r="AA11" s="410"/>
      <c r="AB11" s="410"/>
      <c r="AC11" s="410"/>
      <c r="AD11" s="410"/>
      <c r="AE11" s="410"/>
      <c r="AF11" s="410"/>
      <c r="AG11" s="410"/>
      <c r="AH11" s="410"/>
      <c r="AI11" s="410"/>
      <c r="AJ11" s="410"/>
      <c r="AK11" s="410"/>
      <c r="AL11" s="601"/>
      <c r="AM11" s="516" t="s">
        <v>127</v>
      </c>
      <c r="AN11" s="416"/>
      <c r="AO11" s="416"/>
      <c r="AP11" s="416"/>
      <c r="AQ11" s="416"/>
      <c r="AR11" s="416"/>
      <c r="AS11" s="416"/>
      <c r="AT11" s="417"/>
      <c r="AU11" s="517" t="s">
        <v>117</v>
      </c>
      <c r="AV11" s="518"/>
      <c r="AW11" s="518"/>
      <c r="AX11" s="518"/>
      <c r="AY11" s="473" t="s">
        <v>128</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129</v>
      </c>
      <c r="CE11" s="419"/>
      <c r="CF11" s="419"/>
      <c r="CG11" s="419"/>
      <c r="CH11" s="419"/>
      <c r="CI11" s="419"/>
      <c r="CJ11" s="419"/>
      <c r="CK11" s="419"/>
      <c r="CL11" s="419"/>
      <c r="CM11" s="419"/>
      <c r="CN11" s="419"/>
      <c r="CO11" s="419"/>
      <c r="CP11" s="419"/>
      <c r="CQ11" s="419"/>
      <c r="CR11" s="419"/>
      <c r="CS11" s="500"/>
      <c r="CT11" s="562" t="s">
        <v>130</v>
      </c>
      <c r="CU11" s="563"/>
      <c r="CV11" s="563"/>
      <c r="CW11" s="563"/>
      <c r="CX11" s="563"/>
      <c r="CY11" s="563"/>
      <c r="CZ11" s="563"/>
      <c r="DA11" s="564"/>
      <c r="DB11" s="562" t="s">
        <v>130</v>
      </c>
      <c r="DC11" s="563"/>
      <c r="DD11" s="563"/>
      <c r="DE11" s="563"/>
      <c r="DF11" s="563"/>
      <c r="DG11" s="563"/>
      <c r="DH11" s="563"/>
      <c r="DI11" s="564"/>
    </row>
    <row r="12" spans="1:119" ht="18.75" customHeight="1" x14ac:dyDescent="0.15">
      <c r="A12" s="178"/>
      <c r="B12" s="565" t="s">
        <v>131</v>
      </c>
      <c r="C12" s="566"/>
      <c r="D12" s="566"/>
      <c r="E12" s="566"/>
      <c r="F12" s="566"/>
      <c r="G12" s="566"/>
      <c r="H12" s="566"/>
      <c r="I12" s="566"/>
      <c r="J12" s="566"/>
      <c r="K12" s="567"/>
      <c r="L12" s="574" t="s">
        <v>132</v>
      </c>
      <c r="M12" s="575"/>
      <c r="N12" s="575"/>
      <c r="O12" s="575"/>
      <c r="P12" s="575"/>
      <c r="Q12" s="576"/>
      <c r="R12" s="577">
        <v>9541</v>
      </c>
      <c r="S12" s="578"/>
      <c r="T12" s="578"/>
      <c r="U12" s="578"/>
      <c r="V12" s="579"/>
      <c r="W12" s="580" t="s">
        <v>1</v>
      </c>
      <c r="X12" s="518"/>
      <c r="Y12" s="518"/>
      <c r="Z12" s="518"/>
      <c r="AA12" s="518"/>
      <c r="AB12" s="581"/>
      <c r="AC12" s="582" t="s">
        <v>133</v>
      </c>
      <c r="AD12" s="583"/>
      <c r="AE12" s="583"/>
      <c r="AF12" s="583"/>
      <c r="AG12" s="584"/>
      <c r="AH12" s="582" t="s">
        <v>134</v>
      </c>
      <c r="AI12" s="583"/>
      <c r="AJ12" s="583"/>
      <c r="AK12" s="583"/>
      <c r="AL12" s="585"/>
      <c r="AM12" s="516" t="s">
        <v>135</v>
      </c>
      <c r="AN12" s="416"/>
      <c r="AO12" s="416"/>
      <c r="AP12" s="416"/>
      <c r="AQ12" s="416"/>
      <c r="AR12" s="416"/>
      <c r="AS12" s="416"/>
      <c r="AT12" s="417"/>
      <c r="AU12" s="517" t="s">
        <v>94</v>
      </c>
      <c r="AV12" s="518"/>
      <c r="AW12" s="518"/>
      <c r="AX12" s="518"/>
      <c r="AY12" s="473" t="s">
        <v>136</v>
      </c>
      <c r="AZ12" s="474"/>
      <c r="BA12" s="474"/>
      <c r="BB12" s="474"/>
      <c r="BC12" s="474"/>
      <c r="BD12" s="474"/>
      <c r="BE12" s="474"/>
      <c r="BF12" s="474"/>
      <c r="BG12" s="474"/>
      <c r="BH12" s="474"/>
      <c r="BI12" s="474"/>
      <c r="BJ12" s="474"/>
      <c r="BK12" s="474"/>
      <c r="BL12" s="474"/>
      <c r="BM12" s="475"/>
      <c r="BN12" s="459">
        <v>423000</v>
      </c>
      <c r="BO12" s="460"/>
      <c r="BP12" s="460"/>
      <c r="BQ12" s="460"/>
      <c r="BR12" s="460"/>
      <c r="BS12" s="460"/>
      <c r="BT12" s="460"/>
      <c r="BU12" s="461"/>
      <c r="BV12" s="459">
        <v>284603</v>
      </c>
      <c r="BW12" s="460"/>
      <c r="BX12" s="460"/>
      <c r="BY12" s="460"/>
      <c r="BZ12" s="460"/>
      <c r="CA12" s="460"/>
      <c r="CB12" s="460"/>
      <c r="CC12" s="461"/>
      <c r="CD12" s="499" t="s">
        <v>137</v>
      </c>
      <c r="CE12" s="419"/>
      <c r="CF12" s="419"/>
      <c r="CG12" s="419"/>
      <c r="CH12" s="419"/>
      <c r="CI12" s="419"/>
      <c r="CJ12" s="419"/>
      <c r="CK12" s="419"/>
      <c r="CL12" s="419"/>
      <c r="CM12" s="419"/>
      <c r="CN12" s="419"/>
      <c r="CO12" s="419"/>
      <c r="CP12" s="419"/>
      <c r="CQ12" s="419"/>
      <c r="CR12" s="419"/>
      <c r="CS12" s="500"/>
      <c r="CT12" s="562" t="s">
        <v>130</v>
      </c>
      <c r="CU12" s="563"/>
      <c r="CV12" s="563"/>
      <c r="CW12" s="563"/>
      <c r="CX12" s="563"/>
      <c r="CY12" s="563"/>
      <c r="CZ12" s="563"/>
      <c r="DA12" s="564"/>
      <c r="DB12" s="562" t="s">
        <v>138</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139</v>
      </c>
      <c r="N13" s="544"/>
      <c r="O13" s="544"/>
      <c r="P13" s="544"/>
      <c r="Q13" s="545"/>
      <c r="R13" s="546">
        <v>9487</v>
      </c>
      <c r="S13" s="547"/>
      <c r="T13" s="547"/>
      <c r="U13" s="547"/>
      <c r="V13" s="548"/>
      <c r="W13" s="549" t="s">
        <v>140</v>
      </c>
      <c r="X13" s="445"/>
      <c r="Y13" s="445"/>
      <c r="Z13" s="445"/>
      <c r="AA13" s="445"/>
      <c r="AB13" s="446"/>
      <c r="AC13" s="412">
        <v>875</v>
      </c>
      <c r="AD13" s="413"/>
      <c r="AE13" s="413"/>
      <c r="AF13" s="413"/>
      <c r="AG13" s="414"/>
      <c r="AH13" s="412">
        <v>965</v>
      </c>
      <c r="AI13" s="413"/>
      <c r="AJ13" s="413"/>
      <c r="AK13" s="413"/>
      <c r="AL13" s="472"/>
      <c r="AM13" s="516" t="s">
        <v>141</v>
      </c>
      <c r="AN13" s="416"/>
      <c r="AO13" s="416"/>
      <c r="AP13" s="416"/>
      <c r="AQ13" s="416"/>
      <c r="AR13" s="416"/>
      <c r="AS13" s="416"/>
      <c r="AT13" s="417"/>
      <c r="AU13" s="517" t="s">
        <v>142</v>
      </c>
      <c r="AV13" s="518"/>
      <c r="AW13" s="518"/>
      <c r="AX13" s="518"/>
      <c r="AY13" s="473" t="s">
        <v>143</v>
      </c>
      <c r="AZ13" s="474"/>
      <c r="BA13" s="474"/>
      <c r="BB13" s="474"/>
      <c r="BC13" s="474"/>
      <c r="BD13" s="474"/>
      <c r="BE13" s="474"/>
      <c r="BF13" s="474"/>
      <c r="BG13" s="474"/>
      <c r="BH13" s="474"/>
      <c r="BI13" s="474"/>
      <c r="BJ13" s="474"/>
      <c r="BK13" s="474"/>
      <c r="BL13" s="474"/>
      <c r="BM13" s="475"/>
      <c r="BN13" s="459">
        <v>465797</v>
      </c>
      <c r="BO13" s="460"/>
      <c r="BP13" s="460"/>
      <c r="BQ13" s="460"/>
      <c r="BR13" s="460"/>
      <c r="BS13" s="460"/>
      <c r="BT13" s="460"/>
      <c r="BU13" s="461"/>
      <c r="BV13" s="459">
        <v>-406549</v>
      </c>
      <c r="BW13" s="460"/>
      <c r="BX13" s="460"/>
      <c r="BY13" s="460"/>
      <c r="BZ13" s="460"/>
      <c r="CA13" s="460"/>
      <c r="CB13" s="460"/>
      <c r="CC13" s="461"/>
      <c r="CD13" s="499" t="s">
        <v>144</v>
      </c>
      <c r="CE13" s="419"/>
      <c r="CF13" s="419"/>
      <c r="CG13" s="419"/>
      <c r="CH13" s="419"/>
      <c r="CI13" s="419"/>
      <c r="CJ13" s="419"/>
      <c r="CK13" s="419"/>
      <c r="CL13" s="419"/>
      <c r="CM13" s="419"/>
      <c r="CN13" s="419"/>
      <c r="CO13" s="419"/>
      <c r="CP13" s="419"/>
      <c r="CQ13" s="419"/>
      <c r="CR13" s="419"/>
      <c r="CS13" s="500"/>
      <c r="CT13" s="456">
        <v>10.3</v>
      </c>
      <c r="CU13" s="457"/>
      <c r="CV13" s="457"/>
      <c r="CW13" s="457"/>
      <c r="CX13" s="457"/>
      <c r="CY13" s="457"/>
      <c r="CZ13" s="457"/>
      <c r="DA13" s="458"/>
      <c r="DB13" s="456">
        <v>10.3</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145</v>
      </c>
      <c r="M14" s="586"/>
      <c r="N14" s="586"/>
      <c r="O14" s="586"/>
      <c r="P14" s="586"/>
      <c r="Q14" s="587"/>
      <c r="R14" s="546">
        <v>9692</v>
      </c>
      <c r="S14" s="547"/>
      <c r="T14" s="547"/>
      <c r="U14" s="547"/>
      <c r="V14" s="548"/>
      <c r="W14" s="550"/>
      <c r="X14" s="448"/>
      <c r="Y14" s="448"/>
      <c r="Z14" s="448"/>
      <c r="AA14" s="448"/>
      <c r="AB14" s="449"/>
      <c r="AC14" s="539">
        <v>19</v>
      </c>
      <c r="AD14" s="540"/>
      <c r="AE14" s="540"/>
      <c r="AF14" s="540"/>
      <c r="AG14" s="541"/>
      <c r="AH14" s="539">
        <v>19.899999999999999</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146</v>
      </c>
      <c r="CE14" s="497"/>
      <c r="CF14" s="497"/>
      <c r="CG14" s="497"/>
      <c r="CH14" s="497"/>
      <c r="CI14" s="497"/>
      <c r="CJ14" s="497"/>
      <c r="CK14" s="497"/>
      <c r="CL14" s="497"/>
      <c r="CM14" s="497"/>
      <c r="CN14" s="497"/>
      <c r="CO14" s="497"/>
      <c r="CP14" s="497"/>
      <c r="CQ14" s="497"/>
      <c r="CR14" s="497"/>
      <c r="CS14" s="498"/>
      <c r="CT14" s="556" t="s">
        <v>138</v>
      </c>
      <c r="CU14" s="557"/>
      <c r="CV14" s="557"/>
      <c r="CW14" s="557"/>
      <c r="CX14" s="557"/>
      <c r="CY14" s="557"/>
      <c r="CZ14" s="557"/>
      <c r="DA14" s="558"/>
      <c r="DB14" s="556" t="s">
        <v>138</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139</v>
      </c>
      <c r="N15" s="544"/>
      <c r="O15" s="544"/>
      <c r="P15" s="544"/>
      <c r="Q15" s="545"/>
      <c r="R15" s="546">
        <v>9634</v>
      </c>
      <c r="S15" s="547"/>
      <c r="T15" s="547"/>
      <c r="U15" s="547"/>
      <c r="V15" s="548"/>
      <c r="W15" s="549" t="s">
        <v>147</v>
      </c>
      <c r="X15" s="445"/>
      <c r="Y15" s="445"/>
      <c r="Z15" s="445"/>
      <c r="AA15" s="445"/>
      <c r="AB15" s="446"/>
      <c r="AC15" s="412">
        <v>1210</v>
      </c>
      <c r="AD15" s="413"/>
      <c r="AE15" s="413"/>
      <c r="AF15" s="413"/>
      <c r="AG15" s="414"/>
      <c r="AH15" s="412">
        <v>1317</v>
      </c>
      <c r="AI15" s="413"/>
      <c r="AJ15" s="413"/>
      <c r="AK15" s="413"/>
      <c r="AL15" s="472"/>
      <c r="AM15" s="516"/>
      <c r="AN15" s="416"/>
      <c r="AO15" s="416"/>
      <c r="AP15" s="416"/>
      <c r="AQ15" s="416"/>
      <c r="AR15" s="416"/>
      <c r="AS15" s="416"/>
      <c r="AT15" s="417"/>
      <c r="AU15" s="517"/>
      <c r="AV15" s="518"/>
      <c r="AW15" s="518"/>
      <c r="AX15" s="518"/>
      <c r="AY15" s="485" t="s">
        <v>148</v>
      </c>
      <c r="AZ15" s="486"/>
      <c r="BA15" s="486"/>
      <c r="BB15" s="486"/>
      <c r="BC15" s="486"/>
      <c r="BD15" s="486"/>
      <c r="BE15" s="486"/>
      <c r="BF15" s="486"/>
      <c r="BG15" s="486"/>
      <c r="BH15" s="486"/>
      <c r="BI15" s="486"/>
      <c r="BJ15" s="486"/>
      <c r="BK15" s="486"/>
      <c r="BL15" s="486"/>
      <c r="BM15" s="487"/>
      <c r="BN15" s="488">
        <v>978043</v>
      </c>
      <c r="BO15" s="489"/>
      <c r="BP15" s="489"/>
      <c r="BQ15" s="489"/>
      <c r="BR15" s="489"/>
      <c r="BS15" s="489"/>
      <c r="BT15" s="489"/>
      <c r="BU15" s="490"/>
      <c r="BV15" s="488">
        <v>1014394</v>
      </c>
      <c r="BW15" s="489"/>
      <c r="BX15" s="489"/>
      <c r="BY15" s="489"/>
      <c r="BZ15" s="489"/>
      <c r="CA15" s="489"/>
      <c r="CB15" s="489"/>
      <c r="CC15" s="490"/>
      <c r="CD15" s="559" t="s">
        <v>149</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150</v>
      </c>
      <c r="M16" s="534"/>
      <c r="N16" s="534"/>
      <c r="O16" s="534"/>
      <c r="P16" s="534"/>
      <c r="Q16" s="535"/>
      <c r="R16" s="536" t="s">
        <v>151</v>
      </c>
      <c r="S16" s="537"/>
      <c r="T16" s="537"/>
      <c r="U16" s="537"/>
      <c r="V16" s="538"/>
      <c r="W16" s="550"/>
      <c r="X16" s="448"/>
      <c r="Y16" s="448"/>
      <c r="Z16" s="448"/>
      <c r="AA16" s="448"/>
      <c r="AB16" s="449"/>
      <c r="AC16" s="539">
        <v>26.3</v>
      </c>
      <c r="AD16" s="540"/>
      <c r="AE16" s="540"/>
      <c r="AF16" s="540"/>
      <c r="AG16" s="541"/>
      <c r="AH16" s="539">
        <v>27.2</v>
      </c>
      <c r="AI16" s="540"/>
      <c r="AJ16" s="540"/>
      <c r="AK16" s="540"/>
      <c r="AL16" s="542"/>
      <c r="AM16" s="516"/>
      <c r="AN16" s="416"/>
      <c r="AO16" s="416"/>
      <c r="AP16" s="416"/>
      <c r="AQ16" s="416"/>
      <c r="AR16" s="416"/>
      <c r="AS16" s="416"/>
      <c r="AT16" s="417"/>
      <c r="AU16" s="517"/>
      <c r="AV16" s="518"/>
      <c r="AW16" s="518"/>
      <c r="AX16" s="518"/>
      <c r="AY16" s="473" t="s">
        <v>152</v>
      </c>
      <c r="AZ16" s="474"/>
      <c r="BA16" s="474"/>
      <c r="BB16" s="474"/>
      <c r="BC16" s="474"/>
      <c r="BD16" s="474"/>
      <c r="BE16" s="474"/>
      <c r="BF16" s="474"/>
      <c r="BG16" s="474"/>
      <c r="BH16" s="474"/>
      <c r="BI16" s="474"/>
      <c r="BJ16" s="474"/>
      <c r="BK16" s="474"/>
      <c r="BL16" s="474"/>
      <c r="BM16" s="475"/>
      <c r="BN16" s="459">
        <v>4165498</v>
      </c>
      <c r="BO16" s="460"/>
      <c r="BP16" s="460"/>
      <c r="BQ16" s="460"/>
      <c r="BR16" s="460"/>
      <c r="BS16" s="460"/>
      <c r="BT16" s="460"/>
      <c r="BU16" s="461"/>
      <c r="BV16" s="459">
        <v>3948647</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153</v>
      </c>
      <c r="N17" s="553"/>
      <c r="O17" s="553"/>
      <c r="P17" s="553"/>
      <c r="Q17" s="554"/>
      <c r="R17" s="536" t="s">
        <v>154</v>
      </c>
      <c r="S17" s="537"/>
      <c r="T17" s="537"/>
      <c r="U17" s="537"/>
      <c r="V17" s="538"/>
      <c r="W17" s="549" t="s">
        <v>155</v>
      </c>
      <c r="X17" s="445"/>
      <c r="Y17" s="445"/>
      <c r="Z17" s="445"/>
      <c r="AA17" s="445"/>
      <c r="AB17" s="446"/>
      <c r="AC17" s="412">
        <v>2509</v>
      </c>
      <c r="AD17" s="413"/>
      <c r="AE17" s="413"/>
      <c r="AF17" s="413"/>
      <c r="AG17" s="414"/>
      <c r="AH17" s="412">
        <v>2567</v>
      </c>
      <c r="AI17" s="413"/>
      <c r="AJ17" s="413"/>
      <c r="AK17" s="413"/>
      <c r="AL17" s="472"/>
      <c r="AM17" s="516"/>
      <c r="AN17" s="416"/>
      <c r="AO17" s="416"/>
      <c r="AP17" s="416"/>
      <c r="AQ17" s="416"/>
      <c r="AR17" s="416"/>
      <c r="AS17" s="416"/>
      <c r="AT17" s="417"/>
      <c r="AU17" s="517"/>
      <c r="AV17" s="518"/>
      <c r="AW17" s="518"/>
      <c r="AX17" s="518"/>
      <c r="AY17" s="473" t="s">
        <v>156</v>
      </c>
      <c r="AZ17" s="474"/>
      <c r="BA17" s="474"/>
      <c r="BB17" s="474"/>
      <c r="BC17" s="474"/>
      <c r="BD17" s="474"/>
      <c r="BE17" s="474"/>
      <c r="BF17" s="474"/>
      <c r="BG17" s="474"/>
      <c r="BH17" s="474"/>
      <c r="BI17" s="474"/>
      <c r="BJ17" s="474"/>
      <c r="BK17" s="474"/>
      <c r="BL17" s="474"/>
      <c r="BM17" s="475"/>
      <c r="BN17" s="459">
        <v>1210066</v>
      </c>
      <c r="BO17" s="460"/>
      <c r="BP17" s="460"/>
      <c r="BQ17" s="460"/>
      <c r="BR17" s="460"/>
      <c r="BS17" s="460"/>
      <c r="BT17" s="460"/>
      <c r="BU17" s="461"/>
      <c r="BV17" s="459">
        <v>1263994</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157</v>
      </c>
      <c r="C18" s="510"/>
      <c r="D18" s="510"/>
      <c r="E18" s="511"/>
      <c r="F18" s="511"/>
      <c r="G18" s="511"/>
      <c r="H18" s="511"/>
      <c r="I18" s="511"/>
      <c r="J18" s="511"/>
      <c r="K18" s="511"/>
      <c r="L18" s="512">
        <v>98.78</v>
      </c>
      <c r="M18" s="512"/>
      <c r="N18" s="512"/>
      <c r="O18" s="512"/>
      <c r="P18" s="512"/>
      <c r="Q18" s="512"/>
      <c r="R18" s="513"/>
      <c r="S18" s="513"/>
      <c r="T18" s="513"/>
      <c r="U18" s="513"/>
      <c r="V18" s="514"/>
      <c r="W18" s="530"/>
      <c r="X18" s="531"/>
      <c r="Y18" s="531"/>
      <c r="Z18" s="531"/>
      <c r="AA18" s="531"/>
      <c r="AB18" s="555"/>
      <c r="AC18" s="429">
        <v>54.6</v>
      </c>
      <c r="AD18" s="430"/>
      <c r="AE18" s="430"/>
      <c r="AF18" s="430"/>
      <c r="AG18" s="515"/>
      <c r="AH18" s="429">
        <v>52.9</v>
      </c>
      <c r="AI18" s="430"/>
      <c r="AJ18" s="430"/>
      <c r="AK18" s="430"/>
      <c r="AL18" s="431"/>
      <c r="AM18" s="516"/>
      <c r="AN18" s="416"/>
      <c r="AO18" s="416"/>
      <c r="AP18" s="416"/>
      <c r="AQ18" s="416"/>
      <c r="AR18" s="416"/>
      <c r="AS18" s="416"/>
      <c r="AT18" s="417"/>
      <c r="AU18" s="517"/>
      <c r="AV18" s="518"/>
      <c r="AW18" s="518"/>
      <c r="AX18" s="518"/>
      <c r="AY18" s="473" t="s">
        <v>158</v>
      </c>
      <c r="AZ18" s="474"/>
      <c r="BA18" s="474"/>
      <c r="BB18" s="474"/>
      <c r="BC18" s="474"/>
      <c r="BD18" s="474"/>
      <c r="BE18" s="474"/>
      <c r="BF18" s="474"/>
      <c r="BG18" s="474"/>
      <c r="BH18" s="474"/>
      <c r="BI18" s="474"/>
      <c r="BJ18" s="474"/>
      <c r="BK18" s="474"/>
      <c r="BL18" s="474"/>
      <c r="BM18" s="475"/>
      <c r="BN18" s="459">
        <v>4120104</v>
      </c>
      <c r="BO18" s="460"/>
      <c r="BP18" s="460"/>
      <c r="BQ18" s="460"/>
      <c r="BR18" s="460"/>
      <c r="BS18" s="460"/>
      <c r="BT18" s="460"/>
      <c r="BU18" s="461"/>
      <c r="BV18" s="459">
        <v>4068525</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159</v>
      </c>
      <c r="C19" s="510"/>
      <c r="D19" s="510"/>
      <c r="E19" s="511"/>
      <c r="F19" s="511"/>
      <c r="G19" s="511"/>
      <c r="H19" s="511"/>
      <c r="I19" s="511"/>
      <c r="J19" s="511"/>
      <c r="K19" s="511"/>
      <c r="L19" s="519">
        <v>95</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160</v>
      </c>
      <c r="AZ19" s="474"/>
      <c r="BA19" s="474"/>
      <c r="BB19" s="474"/>
      <c r="BC19" s="474"/>
      <c r="BD19" s="474"/>
      <c r="BE19" s="474"/>
      <c r="BF19" s="474"/>
      <c r="BG19" s="474"/>
      <c r="BH19" s="474"/>
      <c r="BI19" s="474"/>
      <c r="BJ19" s="474"/>
      <c r="BK19" s="474"/>
      <c r="BL19" s="474"/>
      <c r="BM19" s="475"/>
      <c r="BN19" s="459">
        <v>6444666</v>
      </c>
      <c r="BO19" s="460"/>
      <c r="BP19" s="460"/>
      <c r="BQ19" s="460"/>
      <c r="BR19" s="460"/>
      <c r="BS19" s="460"/>
      <c r="BT19" s="460"/>
      <c r="BU19" s="461"/>
      <c r="BV19" s="459">
        <v>6458209</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161</v>
      </c>
      <c r="C20" s="510"/>
      <c r="D20" s="510"/>
      <c r="E20" s="511"/>
      <c r="F20" s="511"/>
      <c r="G20" s="511"/>
      <c r="H20" s="511"/>
      <c r="I20" s="511"/>
      <c r="J20" s="511"/>
      <c r="K20" s="511"/>
      <c r="L20" s="519">
        <v>3416</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162</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163</v>
      </c>
      <c r="C22" s="436"/>
      <c r="D22" s="437"/>
      <c r="E22" s="444" t="s">
        <v>1</v>
      </c>
      <c r="F22" s="445"/>
      <c r="G22" s="445"/>
      <c r="H22" s="445"/>
      <c r="I22" s="445"/>
      <c r="J22" s="445"/>
      <c r="K22" s="446"/>
      <c r="L22" s="444" t="s">
        <v>164</v>
      </c>
      <c r="M22" s="445"/>
      <c r="N22" s="445"/>
      <c r="O22" s="445"/>
      <c r="P22" s="446"/>
      <c r="Q22" s="450" t="s">
        <v>165</v>
      </c>
      <c r="R22" s="451"/>
      <c r="S22" s="451"/>
      <c r="T22" s="451"/>
      <c r="U22" s="451"/>
      <c r="V22" s="452"/>
      <c r="W22" s="501" t="s">
        <v>166</v>
      </c>
      <c r="X22" s="436"/>
      <c r="Y22" s="437"/>
      <c r="Z22" s="444" t="s">
        <v>1</v>
      </c>
      <c r="AA22" s="445"/>
      <c r="AB22" s="445"/>
      <c r="AC22" s="445"/>
      <c r="AD22" s="445"/>
      <c r="AE22" s="445"/>
      <c r="AF22" s="445"/>
      <c r="AG22" s="446"/>
      <c r="AH22" s="462" t="s">
        <v>167</v>
      </c>
      <c r="AI22" s="445"/>
      <c r="AJ22" s="445"/>
      <c r="AK22" s="445"/>
      <c r="AL22" s="446"/>
      <c r="AM22" s="462" t="s">
        <v>168</v>
      </c>
      <c r="AN22" s="463"/>
      <c r="AO22" s="463"/>
      <c r="AP22" s="463"/>
      <c r="AQ22" s="463"/>
      <c r="AR22" s="464"/>
      <c r="AS22" s="450" t="s">
        <v>165</v>
      </c>
      <c r="AT22" s="451"/>
      <c r="AU22" s="451"/>
      <c r="AV22" s="451"/>
      <c r="AW22" s="451"/>
      <c r="AX22" s="468"/>
      <c r="AY22" s="485" t="s">
        <v>169</v>
      </c>
      <c r="AZ22" s="486"/>
      <c r="BA22" s="486"/>
      <c r="BB22" s="486"/>
      <c r="BC22" s="486"/>
      <c r="BD22" s="486"/>
      <c r="BE22" s="486"/>
      <c r="BF22" s="486"/>
      <c r="BG22" s="486"/>
      <c r="BH22" s="486"/>
      <c r="BI22" s="486"/>
      <c r="BJ22" s="486"/>
      <c r="BK22" s="486"/>
      <c r="BL22" s="486"/>
      <c r="BM22" s="487"/>
      <c r="BN22" s="488">
        <v>7880051</v>
      </c>
      <c r="BO22" s="489"/>
      <c r="BP22" s="489"/>
      <c r="BQ22" s="489"/>
      <c r="BR22" s="489"/>
      <c r="BS22" s="489"/>
      <c r="BT22" s="489"/>
      <c r="BU22" s="490"/>
      <c r="BV22" s="488">
        <v>8323936</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170</v>
      </c>
      <c r="AZ23" s="474"/>
      <c r="BA23" s="474"/>
      <c r="BB23" s="474"/>
      <c r="BC23" s="474"/>
      <c r="BD23" s="474"/>
      <c r="BE23" s="474"/>
      <c r="BF23" s="474"/>
      <c r="BG23" s="474"/>
      <c r="BH23" s="474"/>
      <c r="BI23" s="474"/>
      <c r="BJ23" s="474"/>
      <c r="BK23" s="474"/>
      <c r="BL23" s="474"/>
      <c r="BM23" s="475"/>
      <c r="BN23" s="459">
        <v>5426386</v>
      </c>
      <c r="BO23" s="460"/>
      <c r="BP23" s="460"/>
      <c r="BQ23" s="460"/>
      <c r="BR23" s="460"/>
      <c r="BS23" s="460"/>
      <c r="BT23" s="460"/>
      <c r="BU23" s="461"/>
      <c r="BV23" s="459">
        <v>5729480</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171</v>
      </c>
      <c r="F24" s="416"/>
      <c r="G24" s="416"/>
      <c r="H24" s="416"/>
      <c r="I24" s="416"/>
      <c r="J24" s="416"/>
      <c r="K24" s="417"/>
      <c r="L24" s="412">
        <v>1</v>
      </c>
      <c r="M24" s="413"/>
      <c r="N24" s="413"/>
      <c r="O24" s="413"/>
      <c r="P24" s="414"/>
      <c r="Q24" s="412">
        <v>7910</v>
      </c>
      <c r="R24" s="413"/>
      <c r="S24" s="413"/>
      <c r="T24" s="413"/>
      <c r="U24" s="413"/>
      <c r="V24" s="414"/>
      <c r="W24" s="502"/>
      <c r="X24" s="439"/>
      <c r="Y24" s="440"/>
      <c r="Z24" s="415" t="s">
        <v>172</v>
      </c>
      <c r="AA24" s="416"/>
      <c r="AB24" s="416"/>
      <c r="AC24" s="416"/>
      <c r="AD24" s="416"/>
      <c r="AE24" s="416"/>
      <c r="AF24" s="416"/>
      <c r="AG24" s="417"/>
      <c r="AH24" s="412">
        <v>127</v>
      </c>
      <c r="AI24" s="413"/>
      <c r="AJ24" s="413"/>
      <c r="AK24" s="413"/>
      <c r="AL24" s="414"/>
      <c r="AM24" s="412">
        <v>369062</v>
      </c>
      <c r="AN24" s="413"/>
      <c r="AO24" s="413"/>
      <c r="AP24" s="413"/>
      <c r="AQ24" s="413"/>
      <c r="AR24" s="414"/>
      <c r="AS24" s="412">
        <v>2906</v>
      </c>
      <c r="AT24" s="413"/>
      <c r="AU24" s="413"/>
      <c r="AV24" s="413"/>
      <c r="AW24" s="413"/>
      <c r="AX24" s="472"/>
      <c r="AY24" s="432" t="s">
        <v>173</v>
      </c>
      <c r="AZ24" s="433"/>
      <c r="BA24" s="433"/>
      <c r="BB24" s="433"/>
      <c r="BC24" s="433"/>
      <c r="BD24" s="433"/>
      <c r="BE24" s="433"/>
      <c r="BF24" s="433"/>
      <c r="BG24" s="433"/>
      <c r="BH24" s="433"/>
      <c r="BI24" s="433"/>
      <c r="BJ24" s="433"/>
      <c r="BK24" s="433"/>
      <c r="BL24" s="433"/>
      <c r="BM24" s="434"/>
      <c r="BN24" s="459">
        <v>5406476</v>
      </c>
      <c r="BO24" s="460"/>
      <c r="BP24" s="460"/>
      <c r="BQ24" s="460"/>
      <c r="BR24" s="460"/>
      <c r="BS24" s="460"/>
      <c r="BT24" s="460"/>
      <c r="BU24" s="461"/>
      <c r="BV24" s="459">
        <v>5660715</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174</v>
      </c>
      <c r="F25" s="416"/>
      <c r="G25" s="416"/>
      <c r="H25" s="416"/>
      <c r="I25" s="416"/>
      <c r="J25" s="416"/>
      <c r="K25" s="417"/>
      <c r="L25" s="412">
        <v>1</v>
      </c>
      <c r="M25" s="413"/>
      <c r="N25" s="413"/>
      <c r="O25" s="413"/>
      <c r="P25" s="414"/>
      <c r="Q25" s="412">
        <v>5810</v>
      </c>
      <c r="R25" s="413"/>
      <c r="S25" s="413"/>
      <c r="T25" s="413"/>
      <c r="U25" s="413"/>
      <c r="V25" s="414"/>
      <c r="W25" s="502"/>
      <c r="X25" s="439"/>
      <c r="Y25" s="440"/>
      <c r="Z25" s="415" t="s">
        <v>175</v>
      </c>
      <c r="AA25" s="416"/>
      <c r="AB25" s="416"/>
      <c r="AC25" s="416"/>
      <c r="AD25" s="416"/>
      <c r="AE25" s="416"/>
      <c r="AF25" s="416"/>
      <c r="AG25" s="417"/>
      <c r="AH25" s="412" t="s">
        <v>138</v>
      </c>
      <c r="AI25" s="413"/>
      <c r="AJ25" s="413"/>
      <c r="AK25" s="413"/>
      <c r="AL25" s="414"/>
      <c r="AM25" s="412" t="s">
        <v>176</v>
      </c>
      <c r="AN25" s="413"/>
      <c r="AO25" s="413"/>
      <c r="AP25" s="413"/>
      <c r="AQ25" s="413"/>
      <c r="AR25" s="414"/>
      <c r="AS25" s="412" t="s">
        <v>177</v>
      </c>
      <c r="AT25" s="413"/>
      <c r="AU25" s="413"/>
      <c r="AV25" s="413"/>
      <c r="AW25" s="413"/>
      <c r="AX25" s="472"/>
      <c r="AY25" s="485" t="s">
        <v>178</v>
      </c>
      <c r="AZ25" s="486"/>
      <c r="BA25" s="486"/>
      <c r="BB25" s="486"/>
      <c r="BC25" s="486"/>
      <c r="BD25" s="486"/>
      <c r="BE25" s="486"/>
      <c r="BF25" s="486"/>
      <c r="BG25" s="486"/>
      <c r="BH25" s="486"/>
      <c r="BI25" s="486"/>
      <c r="BJ25" s="486"/>
      <c r="BK25" s="486"/>
      <c r="BL25" s="486"/>
      <c r="BM25" s="487"/>
      <c r="BN25" s="488">
        <v>878651</v>
      </c>
      <c r="BO25" s="489"/>
      <c r="BP25" s="489"/>
      <c r="BQ25" s="489"/>
      <c r="BR25" s="489"/>
      <c r="BS25" s="489"/>
      <c r="BT25" s="489"/>
      <c r="BU25" s="490"/>
      <c r="BV25" s="488">
        <v>1018579</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179</v>
      </c>
      <c r="F26" s="416"/>
      <c r="G26" s="416"/>
      <c r="H26" s="416"/>
      <c r="I26" s="416"/>
      <c r="J26" s="416"/>
      <c r="K26" s="417"/>
      <c r="L26" s="412">
        <v>1</v>
      </c>
      <c r="M26" s="413"/>
      <c r="N26" s="413"/>
      <c r="O26" s="413"/>
      <c r="P26" s="414"/>
      <c r="Q26" s="412">
        <v>5360</v>
      </c>
      <c r="R26" s="413"/>
      <c r="S26" s="413"/>
      <c r="T26" s="413"/>
      <c r="U26" s="413"/>
      <c r="V26" s="414"/>
      <c r="W26" s="502"/>
      <c r="X26" s="439"/>
      <c r="Y26" s="440"/>
      <c r="Z26" s="415" t="s">
        <v>180</v>
      </c>
      <c r="AA26" s="470"/>
      <c r="AB26" s="470"/>
      <c r="AC26" s="470"/>
      <c r="AD26" s="470"/>
      <c r="AE26" s="470"/>
      <c r="AF26" s="470"/>
      <c r="AG26" s="471"/>
      <c r="AH26" s="412">
        <v>11</v>
      </c>
      <c r="AI26" s="413"/>
      <c r="AJ26" s="413"/>
      <c r="AK26" s="413"/>
      <c r="AL26" s="414"/>
      <c r="AM26" s="412">
        <v>30668</v>
      </c>
      <c r="AN26" s="413"/>
      <c r="AO26" s="413"/>
      <c r="AP26" s="413"/>
      <c r="AQ26" s="413"/>
      <c r="AR26" s="414"/>
      <c r="AS26" s="412">
        <v>2788</v>
      </c>
      <c r="AT26" s="413"/>
      <c r="AU26" s="413"/>
      <c r="AV26" s="413"/>
      <c r="AW26" s="413"/>
      <c r="AX26" s="472"/>
      <c r="AY26" s="499" t="s">
        <v>181</v>
      </c>
      <c r="AZ26" s="419"/>
      <c r="BA26" s="419"/>
      <c r="BB26" s="419"/>
      <c r="BC26" s="419"/>
      <c r="BD26" s="419"/>
      <c r="BE26" s="419"/>
      <c r="BF26" s="419"/>
      <c r="BG26" s="419"/>
      <c r="BH26" s="419"/>
      <c r="BI26" s="419"/>
      <c r="BJ26" s="419"/>
      <c r="BK26" s="419"/>
      <c r="BL26" s="419"/>
      <c r="BM26" s="500"/>
      <c r="BN26" s="459" t="s">
        <v>138</v>
      </c>
      <c r="BO26" s="460"/>
      <c r="BP26" s="460"/>
      <c r="BQ26" s="460"/>
      <c r="BR26" s="460"/>
      <c r="BS26" s="460"/>
      <c r="BT26" s="460"/>
      <c r="BU26" s="461"/>
      <c r="BV26" s="459" t="s">
        <v>177</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182</v>
      </c>
      <c r="F27" s="416"/>
      <c r="G27" s="416"/>
      <c r="H27" s="416"/>
      <c r="I27" s="416"/>
      <c r="J27" s="416"/>
      <c r="K27" s="417"/>
      <c r="L27" s="412">
        <v>1</v>
      </c>
      <c r="M27" s="413"/>
      <c r="N27" s="413"/>
      <c r="O27" s="413"/>
      <c r="P27" s="414"/>
      <c r="Q27" s="412">
        <v>3260</v>
      </c>
      <c r="R27" s="413"/>
      <c r="S27" s="413"/>
      <c r="T27" s="413"/>
      <c r="U27" s="413"/>
      <c r="V27" s="414"/>
      <c r="W27" s="502"/>
      <c r="X27" s="439"/>
      <c r="Y27" s="440"/>
      <c r="Z27" s="415" t="s">
        <v>183</v>
      </c>
      <c r="AA27" s="416"/>
      <c r="AB27" s="416"/>
      <c r="AC27" s="416"/>
      <c r="AD27" s="416"/>
      <c r="AE27" s="416"/>
      <c r="AF27" s="416"/>
      <c r="AG27" s="417"/>
      <c r="AH27" s="412" t="s">
        <v>184</v>
      </c>
      <c r="AI27" s="413"/>
      <c r="AJ27" s="413"/>
      <c r="AK27" s="413"/>
      <c r="AL27" s="414"/>
      <c r="AM27" s="412" t="s">
        <v>177</v>
      </c>
      <c r="AN27" s="413"/>
      <c r="AO27" s="413"/>
      <c r="AP27" s="413"/>
      <c r="AQ27" s="413"/>
      <c r="AR27" s="414"/>
      <c r="AS27" s="412" t="s">
        <v>177</v>
      </c>
      <c r="AT27" s="413"/>
      <c r="AU27" s="413"/>
      <c r="AV27" s="413"/>
      <c r="AW27" s="413"/>
      <c r="AX27" s="472"/>
      <c r="AY27" s="496" t="s">
        <v>185</v>
      </c>
      <c r="AZ27" s="497"/>
      <c r="BA27" s="497"/>
      <c r="BB27" s="497"/>
      <c r="BC27" s="497"/>
      <c r="BD27" s="497"/>
      <c r="BE27" s="497"/>
      <c r="BF27" s="497"/>
      <c r="BG27" s="497"/>
      <c r="BH27" s="497"/>
      <c r="BI27" s="497"/>
      <c r="BJ27" s="497"/>
      <c r="BK27" s="497"/>
      <c r="BL27" s="497"/>
      <c r="BM27" s="498"/>
      <c r="BN27" s="493">
        <v>113724</v>
      </c>
      <c r="BO27" s="494"/>
      <c r="BP27" s="494"/>
      <c r="BQ27" s="494"/>
      <c r="BR27" s="494"/>
      <c r="BS27" s="494"/>
      <c r="BT27" s="494"/>
      <c r="BU27" s="495"/>
      <c r="BV27" s="493">
        <v>113722</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186</v>
      </c>
      <c r="F28" s="416"/>
      <c r="G28" s="416"/>
      <c r="H28" s="416"/>
      <c r="I28" s="416"/>
      <c r="J28" s="416"/>
      <c r="K28" s="417"/>
      <c r="L28" s="412">
        <v>1</v>
      </c>
      <c r="M28" s="413"/>
      <c r="N28" s="413"/>
      <c r="O28" s="413"/>
      <c r="P28" s="414"/>
      <c r="Q28" s="412">
        <v>2690</v>
      </c>
      <c r="R28" s="413"/>
      <c r="S28" s="413"/>
      <c r="T28" s="413"/>
      <c r="U28" s="413"/>
      <c r="V28" s="414"/>
      <c r="W28" s="502"/>
      <c r="X28" s="439"/>
      <c r="Y28" s="440"/>
      <c r="Z28" s="415" t="s">
        <v>187</v>
      </c>
      <c r="AA28" s="416"/>
      <c r="AB28" s="416"/>
      <c r="AC28" s="416"/>
      <c r="AD28" s="416"/>
      <c r="AE28" s="416"/>
      <c r="AF28" s="416"/>
      <c r="AG28" s="417"/>
      <c r="AH28" s="412" t="s">
        <v>177</v>
      </c>
      <c r="AI28" s="413"/>
      <c r="AJ28" s="413"/>
      <c r="AK28" s="413"/>
      <c r="AL28" s="414"/>
      <c r="AM28" s="412" t="s">
        <v>177</v>
      </c>
      <c r="AN28" s="413"/>
      <c r="AO28" s="413"/>
      <c r="AP28" s="413"/>
      <c r="AQ28" s="413"/>
      <c r="AR28" s="414"/>
      <c r="AS28" s="412" t="s">
        <v>176</v>
      </c>
      <c r="AT28" s="413"/>
      <c r="AU28" s="413"/>
      <c r="AV28" s="413"/>
      <c r="AW28" s="413"/>
      <c r="AX28" s="472"/>
      <c r="AY28" s="476" t="s">
        <v>188</v>
      </c>
      <c r="AZ28" s="477"/>
      <c r="BA28" s="477"/>
      <c r="BB28" s="478"/>
      <c r="BC28" s="485" t="s">
        <v>48</v>
      </c>
      <c r="BD28" s="486"/>
      <c r="BE28" s="486"/>
      <c r="BF28" s="486"/>
      <c r="BG28" s="486"/>
      <c r="BH28" s="486"/>
      <c r="BI28" s="486"/>
      <c r="BJ28" s="486"/>
      <c r="BK28" s="486"/>
      <c r="BL28" s="486"/>
      <c r="BM28" s="487"/>
      <c r="BN28" s="488">
        <v>2760678</v>
      </c>
      <c r="BO28" s="489"/>
      <c r="BP28" s="489"/>
      <c r="BQ28" s="489"/>
      <c r="BR28" s="489"/>
      <c r="BS28" s="489"/>
      <c r="BT28" s="489"/>
      <c r="BU28" s="490"/>
      <c r="BV28" s="488">
        <v>2982595</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189</v>
      </c>
      <c r="F29" s="416"/>
      <c r="G29" s="416"/>
      <c r="H29" s="416"/>
      <c r="I29" s="416"/>
      <c r="J29" s="416"/>
      <c r="K29" s="417"/>
      <c r="L29" s="412">
        <v>10</v>
      </c>
      <c r="M29" s="413"/>
      <c r="N29" s="413"/>
      <c r="O29" s="413"/>
      <c r="P29" s="414"/>
      <c r="Q29" s="412">
        <v>2450</v>
      </c>
      <c r="R29" s="413"/>
      <c r="S29" s="413"/>
      <c r="T29" s="413"/>
      <c r="U29" s="413"/>
      <c r="V29" s="414"/>
      <c r="W29" s="503"/>
      <c r="X29" s="504"/>
      <c r="Y29" s="505"/>
      <c r="Z29" s="415" t="s">
        <v>190</v>
      </c>
      <c r="AA29" s="416"/>
      <c r="AB29" s="416"/>
      <c r="AC29" s="416"/>
      <c r="AD29" s="416"/>
      <c r="AE29" s="416"/>
      <c r="AF29" s="416"/>
      <c r="AG29" s="417"/>
      <c r="AH29" s="412">
        <v>127</v>
      </c>
      <c r="AI29" s="413"/>
      <c r="AJ29" s="413"/>
      <c r="AK29" s="413"/>
      <c r="AL29" s="414"/>
      <c r="AM29" s="412">
        <v>369062</v>
      </c>
      <c r="AN29" s="413"/>
      <c r="AO29" s="413"/>
      <c r="AP29" s="413"/>
      <c r="AQ29" s="413"/>
      <c r="AR29" s="414"/>
      <c r="AS29" s="412">
        <v>2906</v>
      </c>
      <c r="AT29" s="413"/>
      <c r="AU29" s="413"/>
      <c r="AV29" s="413"/>
      <c r="AW29" s="413"/>
      <c r="AX29" s="472"/>
      <c r="AY29" s="479"/>
      <c r="AZ29" s="480"/>
      <c r="BA29" s="480"/>
      <c r="BB29" s="481"/>
      <c r="BC29" s="473" t="s">
        <v>191</v>
      </c>
      <c r="BD29" s="474"/>
      <c r="BE29" s="474"/>
      <c r="BF29" s="474"/>
      <c r="BG29" s="474"/>
      <c r="BH29" s="474"/>
      <c r="BI29" s="474"/>
      <c r="BJ29" s="474"/>
      <c r="BK29" s="474"/>
      <c r="BL29" s="474"/>
      <c r="BM29" s="475"/>
      <c r="BN29" s="459">
        <v>970692</v>
      </c>
      <c r="BO29" s="460"/>
      <c r="BP29" s="460"/>
      <c r="BQ29" s="460"/>
      <c r="BR29" s="460"/>
      <c r="BS29" s="460"/>
      <c r="BT29" s="460"/>
      <c r="BU29" s="461"/>
      <c r="BV29" s="459">
        <v>886576</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192</v>
      </c>
      <c r="X30" s="427"/>
      <c r="Y30" s="427"/>
      <c r="Z30" s="427"/>
      <c r="AA30" s="427"/>
      <c r="AB30" s="427"/>
      <c r="AC30" s="427"/>
      <c r="AD30" s="427"/>
      <c r="AE30" s="427"/>
      <c r="AF30" s="427"/>
      <c r="AG30" s="428"/>
      <c r="AH30" s="429">
        <v>95.5</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3820511</v>
      </c>
      <c r="BO30" s="494"/>
      <c r="BP30" s="494"/>
      <c r="BQ30" s="494"/>
      <c r="BR30" s="494"/>
      <c r="BS30" s="494"/>
      <c r="BT30" s="494"/>
      <c r="BU30" s="495"/>
      <c r="BV30" s="493">
        <v>3481250</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193</v>
      </c>
      <c r="D32" s="418"/>
      <c r="E32" s="418"/>
      <c r="F32" s="418"/>
      <c r="G32" s="418"/>
      <c r="H32" s="418"/>
      <c r="I32" s="418"/>
      <c r="J32" s="418"/>
      <c r="K32" s="418"/>
      <c r="L32" s="418"/>
      <c r="M32" s="418"/>
      <c r="N32" s="418"/>
      <c r="O32" s="418"/>
      <c r="P32" s="418"/>
      <c r="Q32" s="418"/>
      <c r="R32" s="418"/>
      <c r="S32" s="418"/>
      <c r="U32" s="419" t="s">
        <v>194</v>
      </c>
      <c r="V32" s="419"/>
      <c r="W32" s="419"/>
      <c r="X32" s="419"/>
      <c r="Y32" s="419"/>
      <c r="Z32" s="419"/>
      <c r="AA32" s="419"/>
      <c r="AB32" s="419"/>
      <c r="AC32" s="419"/>
      <c r="AD32" s="419"/>
      <c r="AE32" s="419"/>
      <c r="AF32" s="419"/>
      <c r="AG32" s="419"/>
      <c r="AH32" s="419"/>
      <c r="AI32" s="419"/>
      <c r="AJ32" s="419"/>
      <c r="AK32" s="419"/>
      <c r="AM32" s="419" t="s">
        <v>195</v>
      </c>
      <c r="AN32" s="419"/>
      <c r="AO32" s="419"/>
      <c r="AP32" s="419"/>
      <c r="AQ32" s="419"/>
      <c r="AR32" s="419"/>
      <c r="AS32" s="419"/>
      <c r="AT32" s="419"/>
      <c r="AU32" s="419"/>
      <c r="AV32" s="419"/>
      <c r="AW32" s="419"/>
      <c r="AX32" s="419"/>
      <c r="AY32" s="419"/>
      <c r="AZ32" s="419"/>
      <c r="BA32" s="419"/>
      <c r="BB32" s="419"/>
      <c r="BC32" s="419"/>
      <c r="BE32" s="419" t="s">
        <v>196</v>
      </c>
      <c r="BF32" s="419"/>
      <c r="BG32" s="419"/>
      <c r="BH32" s="419"/>
      <c r="BI32" s="419"/>
      <c r="BJ32" s="419"/>
      <c r="BK32" s="419"/>
      <c r="BL32" s="419"/>
      <c r="BM32" s="419"/>
      <c r="BN32" s="419"/>
      <c r="BO32" s="419"/>
      <c r="BP32" s="419"/>
      <c r="BQ32" s="419"/>
      <c r="BR32" s="419"/>
      <c r="BS32" s="419"/>
      <c r="BT32" s="419"/>
      <c r="BU32" s="419"/>
      <c r="BW32" s="419" t="s">
        <v>197</v>
      </c>
      <c r="BX32" s="419"/>
      <c r="BY32" s="419"/>
      <c r="BZ32" s="419"/>
      <c r="CA32" s="419"/>
      <c r="CB32" s="419"/>
      <c r="CC32" s="419"/>
      <c r="CD32" s="419"/>
      <c r="CE32" s="419"/>
      <c r="CF32" s="419"/>
      <c r="CG32" s="419"/>
      <c r="CH32" s="419"/>
      <c r="CI32" s="419"/>
      <c r="CJ32" s="419"/>
      <c r="CK32" s="419"/>
      <c r="CL32" s="419"/>
      <c r="CM32" s="419"/>
      <c r="CO32" s="419" t="s">
        <v>198</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199</v>
      </c>
      <c r="D33" s="411"/>
      <c r="E33" s="410" t="s">
        <v>200</v>
      </c>
      <c r="F33" s="410"/>
      <c r="G33" s="410"/>
      <c r="H33" s="410"/>
      <c r="I33" s="410"/>
      <c r="J33" s="410"/>
      <c r="K33" s="410"/>
      <c r="L33" s="410"/>
      <c r="M33" s="410"/>
      <c r="N33" s="410"/>
      <c r="O33" s="410"/>
      <c r="P33" s="410"/>
      <c r="Q33" s="410"/>
      <c r="R33" s="410"/>
      <c r="S33" s="410"/>
      <c r="T33" s="203"/>
      <c r="U33" s="411" t="s">
        <v>201</v>
      </c>
      <c r="V33" s="411"/>
      <c r="W33" s="410" t="s">
        <v>202</v>
      </c>
      <c r="X33" s="410"/>
      <c r="Y33" s="410"/>
      <c r="Z33" s="410"/>
      <c r="AA33" s="410"/>
      <c r="AB33" s="410"/>
      <c r="AC33" s="410"/>
      <c r="AD33" s="410"/>
      <c r="AE33" s="410"/>
      <c r="AF33" s="410"/>
      <c r="AG33" s="410"/>
      <c r="AH33" s="410"/>
      <c r="AI33" s="410"/>
      <c r="AJ33" s="410"/>
      <c r="AK33" s="410"/>
      <c r="AL33" s="203"/>
      <c r="AM33" s="411" t="s">
        <v>203</v>
      </c>
      <c r="AN33" s="411"/>
      <c r="AO33" s="410" t="s">
        <v>204</v>
      </c>
      <c r="AP33" s="410"/>
      <c r="AQ33" s="410"/>
      <c r="AR33" s="410"/>
      <c r="AS33" s="410"/>
      <c r="AT33" s="410"/>
      <c r="AU33" s="410"/>
      <c r="AV33" s="410"/>
      <c r="AW33" s="410"/>
      <c r="AX33" s="410"/>
      <c r="AY33" s="410"/>
      <c r="AZ33" s="410"/>
      <c r="BA33" s="410"/>
      <c r="BB33" s="410"/>
      <c r="BC33" s="410"/>
      <c r="BD33" s="204"/>
      <c r="BE33" s="410" t="s">
        <v>205</v>
      </c>
      <c r="BF33" s="410"/>
      <c r="BG33" s="410" t="s">
        <v>206</v>
      </c>
      <c r="BH33" s="410"/>
      <c r="BI33" s="410"/>
      <c r="BJ33" s="410"/>
      <c r="BK33" s="410"/>
      <c r="BL33" s="410"/>
      <c r="BM33" s="410"/>
      <c r="BN33" s="410"/>
      <c r="BO33" s="410"/>
      <c r="BP33" s="410"/>
      <c r="BQ33" s="410"/>
      <c r="BR33" s="410"/>
      <c r="BS33" s="410"/>
      <c r="BT33" s="410"/>
      <c r="BU33" s="410"/>
      <c r="BV33" s="204"/>
      <c r="BW33" s="411" t="s">
        <v>205</v>
      </c>
      <c r="BX33" s="411"/>
      <c r="BY33" s="410" t="s">
        <v>207</v>
      </c>
      <c r="BZ33" s="410"/>
      <c r="CA33" s="410"/>
      <c r="CB33" s="410"/>
      <c r="CC33" s="410"/>
      <c r="CD33" s="410"/>
      <c r="CE33" s="410"/>
      <c r="CF33" s="410"/>
      <c r="CG33" s="410"/>
      <c r="CH33" s="410"/>
      <c r="CI33" s="410"/>
      <c r="CJ33" s="410"/>
      <c r="CK33" s="410"/>
      <c r="CL33" s="410"/>
      <c r="CM33" s="410"/>
      <c r="CN33" s="203"/>
      <c r="CO33" s="411" t="s">
        <v>199</v>
      </c>
      <c r="CP33" s="411"/>
      <c r="CQ33" s="410" t="s">
        <v>208</v>
      </c>
      <c r="CR33" s="410"/>
      <c r="CS33" s="410"/>
      <c r="CT33" s="410"/>
      <c r="CU33" s="410"/>
      <c r="CV33" s="410"/>
      <c r="CW33" s="410"/>
      <c r="CX33" s="410"/>
      <c r="CY33" s="410"/>
      <c r="CZ33" s="410"/>
      <c r="DA33" s="410"/>
      <c r="DB33" s="410"/>
      <c r="DC33" s="410"/>
      <c r="DD33" s="410"/>
      <c r="DE33" s="410"/>
      <c r="DF33" s="203"/>
      <c r="DG33" s="409" t="s">
        <v>209</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国民健康保険事業会計</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IF('各会計、関係団体の財政状況及び健全化判断比率'!B32="","",'各会計、関係団体の財政状況及び健全化判断比率'!B32)</f>
        <v>病院事業会計</v>
      </c>
      <c r="AP34" s="408"/>
      <c r="AQ34" s="408"/>
      <c r="AR34" s="408"/>
      <c r="AS34" s="408"/>
      <c r="AT34" s="408"/>
      <c r="AU34" s="408"/>
      <c r="AV34" s="408"/>
      <c r="AW34" s="408"/>
      <c r="AX34" s="408"/>
      <c r="AY34" s="408"/>
      <c r="AZ34" s="408"/>
      <c r="BA34" s="408"/>
      <c r="BB34" s="408"/>
      <c r="BC34" s="408"/>
      <c r="BD34" s="178"/>
      <c r="BE34" s="407">
        <f>IF(BG34="","",MAX(C34:D43,U34:V43,AM34:AN43)+1)</f>
        <v>7</v>
      </c>
      <c r="BF34" s="407"/>
      <c r="BG34" s="408" t="str">
        <f>IF('各会計、関係団体の財政状況及び健全化判断比率'!B33="","",'各会計、関係団体の財政状況及び健全化判断比率'!B33)</f>
        <v>簡易水道事業会計</v>
      </c>
      <c r="BH34" s="408"/>
      <c r="BI34" s="408"/>
      <c r="BJ34" s="408"/>
      <c r="BK34" s="408"/>
      <c r="BL34" s="408"/>
      <c r="BM34" s="408"/>
      <c r="BN34" s="408"/>
      <c r="BO34" s="408"/>
      <c r="BP34" s="408"/>
      <c r="BQ34" s="408"/>
      <c r="BR34" s="408"/>
      <c r="BS34" s="408"/>
      <c r="BT34" s="408"/>
      <c r="BU34" s="408"/>
      <c r="BV34" s="178"/>
      <c r="BW34" s="407">
        <f>IF(BY34="","",MAX(C34:D43,U34:V43,AM34:AN43,BE34:BF43)+1)</f>
        <v>11</v>
      </c>
      <c r="BX34" s="407"/>
      <c r="BY34" s="408" t="str">
        <f>IF('各会計、関係団体の財政状況及び健全化判断比率'!B68="","",'各会計、関係団体の財政状況及び健全化判断比率'!B68)</f>
        <v>熊本県市町村総合事務組合</v>
      </c>
      <c r="BZ34" s="408"/>
      <c r="CA34" s="408"/>
      <c r="CB34" s="408"/>
      <c r="CC34" s="408"/>
      <c r="CD34" s="408"/>
      <c r="CE34" s="408"/>
      <c r="CF34" s="408"/>
      <c r="CG34" s="408"/>
      <c r="CH34" s="408"/>
      <c r="CI34" s="408"/>
      <c r="CJ34" s="408"/>
      <c r="CK34" s="408"/>
      <c r="CL34" s="408"/>
      <c r="CM34" s="408"/>
      <c r="CN34" s="178"/>
      <c r="CO34" s="407">
        <f>IF(CQ34="","",MAX(C34:D43,U34:V43,AM34:AN43,BE34:BF43,BW34:BX43)+1)</f>
        <v>15</v>
      </c>
      <c r="CP34" s="407"/>
      <c r="CQ34" s="408" t="str">
        <f>IF('各会計、関係団体の財政状況及び健全化判断比率'!BS7="","",'各会計、関係団体の財政状況及び健全化判断比率'!BS7)</f>
        <v>株式会社　菊水ロマン館</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介護保険事業会計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f t="shared" ref="BE35:BE43" si="1">IF(BG35="","",BE34+1)</f>
        <v>8</v>
      </c>
      <c r="BF35" s="407"/>
      <c r="BG35" s="408" t="str">
        <f>IF('各会計、関係団体の財政状況及び健全化判断比率'!B34="","",'各会計、関係団体の財政状況及び健全化判断比率'!B34)</f>
        <v>下水道事業会計</v>
      </c>
      <c r="BH35" s="408"/>
      <c r="BI35" s="408"/>
      <c r="BJ35" s="408"/>
      <c r="BK35" s="408"/>
      <c r="BL35" s="408"/>
      <c r="BM35" s="408"/>
      <c r="BN35" s="408"/>
      <c r="BO35" s="408"/>
      <c r="BP35" s="408"/>
      <c r="BQ35" s="408"/>
      <c r="BR35" s="408"/>
      <c r="BS35" s="408"/>
      <c r="BT35" s="408"/>
      <c r="BU35" s="408"/>
      <c r="BV35" s="178"/>
      <c r="BW35" s="407">
        <f t="shared" ref="BW35:BW43" si="2">IF(BY35="","",BW34+1)</f>
        <v>12</v>
      </c>
      <c r="BX35" s="407"/>
      <c r="BY35" s="408" t="str">
        <f>IF('各会計、関係団体の財政状況及び健全化判断比率'!B69="","",'各会計、関係団体の財政状況及び健全化判断比率'!B69)</f>
        <v>有明広域行政事務組合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後期高齢者医療事業会計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f t="shared" si="1"/>
        <v>9</v>
      </c>
      <c r="BF36" s="407"/>
      <c r="BG36" s="408" t="str">
        <f>IF('各会計、関係団体の財政状況及び健全化判断比率'!B35="","",'各会計、関係団体の財政状況及び健全化判断比率'!B35)</f>
        <v>特定地域生活排水処理事業会計</v>
      </c>
      <c r="BH36" s="408"/>
      <c r="BI36" s="408"/>
      <c r="BJ36" s="408"/>
      <c r="BK36" s="408"/>
      <c r="BL36" s="408"/>
      <c r="BM36" s="408"/>
      <c r="BN36" s="408"/>
      <c r="BO36" s="408"/>
      <c r="BP36" s="408"/>
      <c r="BQ36" s="408"/>
      <c r="BR36" s="408"/>
      <c r="BS36" s="408"/>
      <c r="BT36" s="408"/>
      <c r="BU36" s="408"/>
      <c r="BV36" s="178"/>
      <c r="BW36" s="407">
        <f t="shared" si="2"/>
        <v>13</v>
      </c>
      <c r="BX36" s="407"/>
      <c r="BY36" s="408" t="str">
        <f>IF('各会計、関係団体の財政状況及び健全化判断比率'!B70="","",'各会計、関係団体の財政状況及び健全化判断比率'!B70)</f>
        <v>熊本県後期高齢者医療広域連合
（一般会計）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f t="shared" si="4"/>
        <v>5</v>
      </c>
      <c r="V37" s="407"/>
      <c r="W37" s="408" t="str">
        <f>IF('各会計、関係団体の財政状況及び健全化判断比率'!B31="","",'各会計、関係団体の財政状況及び健全化判断比率'!B31)</f>
        <v>特別養護老人ホーム事業会計</v>
      </c>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f t="shared" si="1"/>
        <v>10</v>
      </c>
      <c r="BF37" s="407"/>
      <c r="BG37" s="408" t="str">
        <f>IF('各会計、関係団体の財政状況及び健全化判断比率'!B36="","",'各会計、関係団体の財政状況及び健全化判断比率'!B36)</f>
        <v>住宅用地造成事業会計</v>
      </c>
      <c r="BH37" s="408"/>
      <c r="BI37" s="408"/>
      <c r="BJ37" s="408"/>
      <c r="BK37" s="408"/>
      <c r="BL37" s="408"/>
      <c r="BM37" s="408"/>
      <c r="BN37" s="408"/>
      <c r="BO37" s="408"/>
      <c r="BP37" s="408"/>
      <c r="BQ37" s="408"/>
      <c r="BR37" s="408"/>
      <c r="BS37" s="408"/>
      <c r="BT37" s="408"/>
      <c r="BU37" s="408"/>
      <c r="BV37" s="178"/>
      <c r="BW37" s="407">
        <f t="shared" si="2"/>
        <v>14</v>
      </c>
      <c r="BX37" s="407"/>
      <c r="BY37" s="408" t="str">
        <f>IF('各会計、関係団体の財政状況及び健全化判断比率'!B71="","",'各会計、関係団体の財政状況及び健全化判断比率'!B71)</f>
        <v>熊本県後期高齢者医療広域連合
（後期高齢者医療特別会計）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t="str">
        <f t="shared" si="2"/>
        <v/>
      </c>
      <c r="BX38" s="407"/>
      <c r="BY38" s="408" t="str">
        <f>IF('各会計、関係団体の財政状況及び健全化判断比率'!B72="","",'各会計、関係団体の財政状況及び健全化判断比率'!B72)</f>
        <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t="str">
        <f t="shared" si="2"/>
        <v/>
      </c>
      <c r="BX39" s="407"/>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404" t="s">
        <v>211</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212</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213</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214</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215</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216</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217</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0" t="s">
        <v>602</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7" t="s">
        <v>568</v>
      </c>
      <c r="D34" s="1217"/>
      <c r="E34" s="1218"/>
      <c r="F34" s="32">
        <v>15.13</v>
      </c>
      <c r="G34" s="33">
        <v>15.76</v>
      </c>
      <c r="H34" s="33">
        <v>17.09</v>
      </c>
      <c r="I34" s="33">
        <v>19.309999999999999</v>
      </c>
      <c r="J34" s="34">
        <v>30.58</v>
      </c>
      <c r="K34" s="22"/>
      <c r="L34" s="22"/>
      <c r="M34" s="22"/>
      <c r="N34" s="22"/>
      <c r="O34" s="22"/>
      <c r="P34" s="22"/>
    </row>
    <row r="35" spans="1:16" ht="39" customHeight="1" x14ac:dyDescent="0.15">
      <c r="A35" s="22"/>
      <c r="B35" s="35"/>
      <c r="C35" s="1211" t="s">
        <v>569</v>
      </c>
      <c r="D35" s="1212"/>
      <c r="E35" s="1213"/>
      <c r="F35" s="36">
        <v>21.69</v>
      </c>
      <c r="G35" s="37">
        <v>20.25</v>
      </c>
      <c r="H35" s="37">
        <v>22.85</v>
      </c>
      <c r="I35" s="37">
        <v>13.06</v>
      </c>
      <c r="J35" s="38">
        <v>27.56</v>
      </c>
      <c r="K35" s="22"/>
      <c r="L35" s="22"/>
      <c r="M35" s="22"/>
      <c r="N35" s="22"/>
      <c r="O35" s="22"/>
      <c r="P35" s="22"/>
    </row>
    <row r="36" spans="1:16" ht="39" customHeight="1" x14ac:dyDescent="0.15">
      <c r="A36" s="22"/>
      <c r="B36" s="35"/>
      <c r="C36" s="1211" t="s">
        <v>570</v>
      </c>
      <c r="D36" s="1212"/>
      <c r="E36" s="1213"/>
      <c r="F36" s="36">
        <v>5.5</v>
      </c>
      <c r="G36" s="37">
        <v>4.2</v>
      </c>
      <c r="H36" s="37">
        <v>3.65</v>
      </c>
      <c r="I36" s="37">
        <v>3.74</v>
      </c>
      <c r="J36" s="38">
        <v>3.42</v>
      </c>
      <c r="K36" s="22"/>
      <c r="L36" s="22"/>
      <c r="M36" s="22"/>
      <c r="N36" s="22"/>
      <c r="O36" s="22"/>
      <c r="P36" s="22"/>
    </row>
    <row r="37" spans="1:16" ht="39" customHeight="1" x14ac:dyDescent="0.15">
      <c r="A37" s="22"/>
      <c r="B37" s="35"/>
      <c r="C37" s="1211" t="s">
        <v>571</v>
      </c>
      <c r="D37" s="1212"/>
      <c r="E37" s="1213"/>
      <c r="F37" s="36">
        <v>1.1100000000000001</v>
      </c>
      <c r="G37" s="37">
        <v>0.22</v>
      </c>
      <c r="H37" s="37">
        <v>0.68</v>
      </c>
      <c r="I37" s="37">
        <v>0.94</v>
      </c>
      <c r="J37" s="38">
        <v>1.62</v>
      </c>
      <c r="K37" s="22"/>
      <c r="L37" s="22"/>
      <c r="M37" s="22"/>
      <c r="N37" s="22"/>
      <c r="O37" s="22"/>
      <c r="P37" s="22"/>
    </row>
    <row r="38" spans="1:16" ht="39" customHeight="1" x14ac:dyDescent="0.15">
      <c r="A38" s="22"/>
      <c r="B38" s="35"/>
      <c r="C38" s="1211" t="s">
        <v>572</v>
      </c>
      <c r="D38" s="1212"/>
      <c r="E38" s="1213"/>
      <c r="F38" s="36" t="s">
        <v>519</v>
      </c>
      <c r="G38" s="37" t="s">
        <v>519</v>
      </c>
      <c r="H38" s="37">
        <v>0.01</v>
      </c>
      <c r="I38" s="37">
        <v>0.02</v>
      </c>
      <c r="J38" s="38">
        <v>0.17</v>
      </c>
      <c r="K38" s="22"/>
      <c r="L38" s="22"/>
      <c r="M38" s="22"/>
      <c r="N38" s="22"/>
      <c r="O38" s="22"/>
      <c r="P38" s="22"/>
    </row>
    <row r="39" spans="1:16" ht="39" customHeight="1" x14ac:dyDescent="0.15">
      <c r="A39" s="22"/>
      <c r="B39" s="35"/>
      <c r="C39" s="1211" t="s">
        <v>573</v>
      </c>
      <c r="D39" s="1212"/>
      <c r="E39" s="1213"/>
      <c r="F39" s="36">
        <v>0.08</v>
      </c>
      <c r="G39" s="37">
        <v>0.06</v>
      </c>
      <c r="H39" s="37">
        <v>0.06</v>
      </c>
      <c r="I39" s="37">
        <v>0.05</v>
      </c>
      <c r="J39" s="38">
        <v>0.06</v>
      </c>
      <c r="K39" s="22"/>
      <c r="L39" s="22"/>
      <c r="M39" s="22"/>
      <c r="N39" s="22"/>
      <c r="O39" s="22"/>
      <c r="P39" s="22"/>
    </row>
    <row r="40" spans="1:16" ht="39" customHeight="1" x14ac:dyDescent="0.15">
      <c r="A40" s="22"/>
      <c r="B40" s="35"/>
      <c r="C40" s="1211" t="s">
        <v>574</v>
      </c>
      <c r="D40" s="1212"/>
      <c r="E40" s="1213"/>
      <c r="F40" s="36">
        <v>0.67</v>
      </c>
      <c r="G40" s="37">
        <v>0.65</v>
      </c>
      <c r="H40" s="37">
        <v>0</v>
      </c>
      <c r="I40" s="37">
        <v>0</v>
      </c>
      <c r="J40" s="38">
        <v>0</v>
      </c>
      <c r="K40" s="22"/>
      <c r="L40" s="22"/>
      <c r="M40" s="22"/>
      <c r="N40" s="22"/>
      <c r="O40" s="22"/>
      <c r="P40" s="22"/>
    </row>
    <row r="41" spans="1:16" ht="39" customHeight="1" x14ac:dyDescent="0.15">
      <c r="A41" s="22"/>
      <c r="B41" s="35"/>
      <c r="C41" s="1211" t="s">
        <v>575</v>
      </c>
      <c r="D41" s="1212"/>
      <c r="E41" s="1213"/>
      <c r="F41" s="36">
        <v>0</v>
      </c>
      <c r="G41" s="37">
        <v>0.04</v>
      </c>
      <c r="H41" s="37">
        <v>0</v>
      </c>
      <c r="I41" s="37">
        <v>0</v>
      </c>
      <c r="J41" s="38">
        <v>0</v>
      </c>
      <c r="K41" s="22"/>
      <c r="L41" s="22"/>
      <c r="M41" s="22"/>
      <c r="N41" s="22"/>
      <c r="O41" s="22"/>
      <c r="P41" s="22"/>
    </row>
    <row r="42" spans="1:16" ht="39" customHeight="1" x14ac:dyDescent="0.15">
      <c r="A42" s="22"/>
      <c r="B42" s="39"/>
      <c r="C42" s="1211" t="s">
        <v>576</v>
      </c>
      <c r="D42" s="1212"/>
      <c r="E42" s="1213"/>
      <c r="F42" s="36" t="s">
        <v>519</v>
      </c>
      <c r="G42" s="37" t="s">
        <v>519</v>
      </c>
      <c r="H42" s="37" t="s">
        <v>519</v>
      </c>
      <c r="I42" s="37" t="s">
        <v>519</v>
      </c>
      <c r="J42" s="38" t="s">
        <v>519</v>
      </c>
      <c r="K42" s="22"/>
      <c r="L42" s="22"/>
      <c r="M42" s="22"/>
      <c r="N42" s="22"/>
      <c r="O42" s="22"/>
      <c r="P42" s="22"/>
    </row>
    <row r="43" spans="1:16" ht="39" customHeight="1" thickBot="1" x14ac:dyDescent="0.2">
      <c r="A43" s="22"/>
      <c r="B43" s="40"/>
      <c r="C43" s="1214" t="s">
        <v>577</v>
      </c>
      <c r="D43" s="1215"/>
      <c r="E43" s="1216"/>
      <c r="F43" s="41">
        <v>0.3</v>
      </c>
      <c r="G43" s="42">
        <v>0.34</v>
      </c>
      <c r="H43" s="42">
        <v>0.02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0/CKYn6hWJPhvLfg8MjOMmu7bH664gTc+2naU/enARDKA8/c4n9DvFel/LJVy0jCXOuTvhuPm3SUWI5i2SPaQ==" saltValue="NYIY+uC5KRHFe3pqTLXU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37" t="s">
        <v>11</v>
      </c>
      <c r="C45" s="1238"/>
      <c r="D45" s="58"/>
      <c r="E45" s="1243" t="s">
        <v>12</v>
      </c>
      <c r="F45" s="1243"/>
      <c r="G45" s="1243"/>
      <c r="H45" s="1243"/>
      <c r="I45" s="1243"/>
      <c r="J45" s="1244"/>
      <c r="K45" s="59">
        <v>940</v>
      </c>
      <c r="L45" s="60">
        <v>926</v>
      </c>
      <c r="M45" s="60">
        <v>924</v>
      </c>
      <c r="N45" s="60">
        <v>938</v>
      </c>
      <c r="O45" s="61">
        <v>969</v>
      </c>
      <c r="P45" s="48"/>
      <c r="Q45" s="48"/>
      <c r="R45" s="48"/>
      <c r="S45" s="48"/>
      <c r="T45" s="48"/>
      <c r="U45" s="48"/>
    </row>
    <row r="46" spans="1:21" ht="30.75" customHeight="1" x14ac:dyDescent="0.15">
      <c r="A46" s="48"/>
      <c r="B46" s="1239"/>
      <c r="C46" s="1240"/>
      <c r="D46" s="62"/>
      <c r="E46" s="1221" t="s">
        <v>13</v>
      </c>
      <c r="F46" s="1221"/>
      <c r="G46" s="1221"/>
      <c r="H46" s="1221"/>
      <c r="I46" s="1221"/>
      <c r="J46" s="1222"/>
      <c r="K46" s="63" t="s">
        <v>519</v>
      </c>
      <c r="L46" s="64" t="s">
        <v>519</v>
      </c>
      <c r="M46" s="64" t="s">
        <v>519</v>
      </c>
      <c r="N46" s="64" t="s">
        <v>519</v>
      </c>
      <c r="O46" s="65" t="s">
        <v>519</v>
      </c>
      <c r="P46" s="48"/>
      <c r="Q46" s="48"/>
      <c r="R46" s="48"/>
      <c r="S46" s="48"/>
      <c r="T46" s="48"/>
      <c r="U46" s="48"/>
    </row>
    <row r="47" spans="1:21" ht="30.75" customHeight="1" x14ac:dyDescent="0.15">
      <c r="A47" s="48"/>
      <c r="B47" s="1239"/>
      <c r="C47" s="1240"/>
      <c r="D47" s="62"/>
      <c r="E47" s="1221" t="s">
        <v>14</v>
      </c>
      <c r="F47" s="1221"/>
      <c r="G47" s="1221"/>
      <c r="H47" s="1221"/>
      <c r="I47" s="1221"/>
      <c r="J47" s="1222"/>
      <c r="K47" s="63" t="s">
        <v>519</v>
      </c>
      <c r="L47" s="64" t="s">
        <v>519</v>
      </c>
      <c r="M47" s="64" t="s">
        <v>519</v>
      </c>
      <c r="N47" s="64" t="s">
        <v>519</v>
      </c>
      <c r="O47" s="65" t="s">
        <v>519</v>
      </c>
      <c r="P47" s="48"/>
      <c r="Q47" s="48"/>
      <c r="R47" s="48"/>
      <c r="S47" s="48"/>
      <c r="T47" s="48"/>
      <c r="U47" s="48"/>
    </row>
    <row r="48" spans="1:21" ht="30.75" customHeight="1" x14ac:dyDescent="0.15">
      <c r="A48" s="48"/>
      <c r="B48" s="1239"/>
      <c r="C48" s="1240"/>
      <c r="D48" s="62"/>
      <c r="E48" s="1221" t="s">
        <v>15</v>
      </c>
      <c r="F48" s="1221"/>
      <c r="G48" s="1221"/>
      <c r="H48" s="1221"/>
      <c r="I48" s="1221"/>
      <c r="J48" s="1222"/>
      <c r="K48" s="63">
        <v>146</v>
      </c>
      <c r="L48" s="64">
        <v>134</v>
      </c>
      <c r="M48" s="64">
        <v>131</v>
      </c>
      <c r="N48" s="64">
        <v>111</v>
      </c>
      <c r="O48" s="65">
        <v>112</v>
      </c>
      <c r="P48" s="48"/>
      <c r="Q48" s="48"/>
      <c r="R48" s="48"/>
      <c r="S48" s="48"/>
      <c r="T48" s="48"/>
      <c r="U48" s="48"/>
    </row>
    <row r="49" spans="1:21" ht="30.75" customHeight="1" x14ac:dyDescent="0.15">
      <c r="A49" s="48"/>
      <c r="B49" s="1239"/>
      <c r="C49" s="1240"/>
      <c r="D49" s="62"/>
      <c r="E49" s="1221" t="s">
        <v>16</v>
      </c>
      <c r="F49" s="1221"/>
      <c r="G49" s="1221"/>
      <c r="H49" s="1221"/>
      <c r="I49" s="1221"/>
      <c r="J49" s="1222"/>
      <c r="K49" s="63">
        <v>66</v>
      </c>
      <c r="L49" s="64">
        <v>67</v>
      </c>
      <c r="M49" s="64">
        <v>58</v>
      </c>
      <c r="N49" s="64">
        <v>60</v>
      </c>
      <c r="O49" s="65">
        <v>31</v>
      </c>
      <c r="P49" s="48"/>
      <c r="Q49" s="48"/>
      <c r="R49" s="48"/>
      <c r="S49" s="48"/>
      <c r="T49" s="48"/>
      <c r="U49" s="48"/>
    </row>
    <row r="50" spans="1:21" ht="30.75" customHeight="1" x14ac:dyDescent="0.15">
      <c r="A50" s="48"/>
      <c r="B50" s="1239"/>
      <c r="C50" s="1240"/>
      <c r="D50" s="62"/>
      <c r="E50" s="1221" t="s">
        <v>17</v>
      </c>
      <c r="F50" s="1221"/>
      <c r="G50" s="1221"/>
      <c r="H50" s="1221"/>
      <c r="I50" s="1221"/>
      <c r="J50" s="1222"/>
      <c r="K50" s="63">
        <v>0</v>
      </c>
      <c r="L50" s="64">
        <v>0</v>
      </c>
      <c r="M50" s="64">
        <v>0</v>
      </c>
      <c r="N50" s="64">
        <v>0</v>
      </c>
      <c r="O50" s="65">
        <v>0</v>
      </c>
      <c r="P50" s="48"/>
      <c r="Q50" s="48"/>
      <c r="R50" s="48"/>
      <c r="S50" s="48"/>
      <c r="T50" s="48"/>
      <c r="U50" s="48"/>
    </row>
    <row r="51" spans="1:21" ht="30.75" customHeight="1" x14ac:dyDescent="0.15">
      <c r="A51" s="48"/>
      <c r="B51" s="1241"/>
      <c r="C51" s="1242"/>
      <c r="D51" s="66"/>
      <c r="E51" s="1221" t="s">
        <v>18</v>
      </c>
      <c r="F51" s="1221"/>
      <c r="G51" s="1221"/>
      <c r="H51" s="1221"/>
      <c r="I51" s="1221"/>
      <c r="J51" s="1222"/>
      <c r="K51" s="63" t="s">
        <v>519</v>
      </c>
      <c r="L51" s="64" t="s">
        <v>519</v>
      </c>
      <c r="M51" s="64" t="s">
        <v>519</v>
      </c>
      <c r="N51" s="64">
        <v>0</v>
      </c>
      <c r="O51" s="65" t="s">
        <v>519</v>
      </c>
      <c r="P51" s="48"/>
      <c r="Q51" s="48"/>
      <c r="R51" s="48"/>
      <c r="S51" s="48"/>
      <c r="T51" s="48"/>
      <c r="U51" s="48"/>
    </row>
    <row r="52" spans="1:21" ht="30.75" customHeight="1" x14ac:dyDescent="0.15">
      <c r="A52" s="48"/>
      <c r="B52" s="1219" t="s">
        <v>19</v>
      </c>
      <c r="C52" s="1220"/>
      <c r="D52" s="66"/>
      <c r="E52" s="1221" t="s">
        <v>20</v>
      </c>
      <c r="F52" s="1221"/>
      <c r="G52" s="1221"/>
      <c r="H52" s="1221"/>
      <c r="I52" s="1221"/>
      <c r="J52" s="1222"/>
      <c r="K52" s="63">
        <v>810</v>
      </c>
      <c r="L52" s="64">
        <v>776</v>
      </c>
      <c r="M52" s="64">
        <v>741</v>
      </c>
      <c r="N52" s="64">
        <v>738</v>
      </c>
      <c r="O52" s="65">
        <v>723</v>
      </c>
      <c r="P52" s="48"/>
      <c r="Q52" s="48"/>
      <c r="R52" s="48"/>
      <c r="S52" s="48"/>
      <c r="T52" s="48"/>
      <c r="U52" s="48"/>
    </row>
    <row r="53" spans="1:21" ht="30.75" customHeight="1" thickBot="1" x14ac:dyDescent="0.2">
      <c r="A53" s="48"/>
      <c r="B53" s="1223" t="s">
        <v>21</v>
      </c>
      <c r="C53" s="1224"/>
      <c r="D53" s="67"/>
      <c r="E53" s="1225" t="s">
        <v>22</v>
      </c>
      <c r="F53" s="1225"/>
      <c r="G53" s="1225"/>
      <c r="H53" s="1225"/>
      <c r="I53" s="1225"/>
      <c r="J53" s="1226"/>
      <c r="K53" s="68">
        <v>342</v>
      </c>
      <c r="L53" s="69">
        <v>351</v>
      </c>
      <c r="M53" s="69">
        <v>372</v>
      </c>
      <c r="N53" s="69">
        <v>371</v>
      </c>
      <c r="O53" s="70">
        <v>389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7" t="s">
        <v>25</v>
      </c>
      <c r="C57" s="1228"/>
      <c r="D57" s="1231" t="s">
        <v>26</v>
      </c>
      <c r="E57" s="1232"/>
      <c r="F57" s="1232"/>
      <c r="G57" s="1232"/>
      <c r="H57" s="1232"/>
      <c r="I57" s="1232"/>
      <c r="J57" s="1233"/>
      <c r="K57" s="83"/>
      <c r="L57" s="84"/>
      <c r="M57" s="84"/>
      <c r="N57" s="84"/>
      <c r="O57" s="85"/>
    </row>
    <row r="58" spans="1:21" ht="31.5" customHeight="1" thickBot="1" x14ac:dyDescent="0.2">
      <c r="B58" s="1229"/>
      <c r="C58" s="1230"/>
      <c r="D58" s="1234" t="s">
        <v>27</v>
      </c>
      <c r="E58" s="1235"/>
      <c r="F58" s="1235"/>
      <c r="G58" s="1235"/>
      <c r="H58" s="1235"/>
      <c r="I58" s="1235"/>
      <c r="J58" s="123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f/rbIiYczak5s1OObvI4borNU7SBvyKySlHIousIRpTmo+C4DKw6Ncog+TpSWkEqFxD2br8MOARx9gNsPvXXA==" saltValue="r8czKynbwFI7/cs86+AMv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57" t="s">
        <v>30</v>
      </c>
      <c r="C41" s="1258"/>
      <c r="D41" s="102"/>
      <c r="E41" s="1259" t="s">
        <v>31</v>
      </c>
      <c r="F41" s="1259"/>
      <c r="G41" s="1259"/>
      <c r="H41" s="1260"/>
      <c r="I41" s="351">
        <v>7259</v>
      </c>
      <c r="J41" s="352">
        <v>7348</v>
      </c>
      <c r="K41" s="352">
        <v>7862</v>
      </c>
      <c r="L41" s="352">
        <v>8324</v>
      </c>
      <c r="M41" s="353">
        <v>7880</v>
      </c>
    </row>
    <row r="42" spans="2:13" ht="27.75" customHeight="1" x14ac:dyDescent="0.15">
      <c r="B42" s="1247"/>
      <c r="C42" s="1248"/>
      <c r="D42" s="103"/>
      <c r="E42" s="1251" t="s">
        <v>32</v>
      </c>
      <c r="F42" s="1251"/>
      <c r="G42" s="1251"/>
      <c r="H42" s="1252"/>
      <c r="I42" s="354" t="s">
        <v>519</v>
      </c>
      <c r="J42" s="355" t="s">
        <v>519</v>
      </c>
      <c r="K42" s="355" t="s">
        <v>519</v>
      </c>
      <c r="L42" s="355" t="s">
        <v>519</v>
      </c>
      <c r="M42" s="356" t="s">
        <v>519</v>
      </c>
    </row>
    <row r="43" spans="2:13" ht="27.75" customHeight="1" x14ac:dyDescent="0.15">
      <c r="B43" s="1247"/>
      <c r="C43" s="1248"/>
      <c r="D43" s="103"/>
      <c r="E43" s="1251" t="s">
        <v>33</v>
      </c>
      <c r="F43" s="1251"/>
      <c r="G43" s="1251"/>
      <c r="H43" s="1252"/>
      <c r="I43" s="354">
        <v>890</v>
      </c>
      <c r="J43" s="355">
        <v>917</v>
      </c>
      <c r="K43" s="355">
        <v>963</v>
      </c>
      <c r="L43" s="355">
        <v>966</v>
      </c>
      <c r="M43" s="356">
        <v>858</v>
      </c>
    </row>
    <row r="44" spans="2:13" ht="27.75" customHeight="1" x14ac:dyDescent="0.15">
      <c r="B44" s="1247"/>
      <c r="C44" s="1248"/>
      <c r="D44" s="103"/>
      <c r="E44" s="1251" t="s">
        <v>34</v>
      </c>
      <c r="F44" s="1251"/>
      <c r="G44" s="1251"/>
      <c r="H44" s="1252"/>
      <c r="I44" s="354">
        <v>328</v>
      </c>
      <c r="J44" s="355">
        <v>388</v>
      </c>
      <c r="K44" s="355">
        <v>403</v>
      </c>
      <c r="L44" s="355">
        <v>503</v>
      </c>
      <c r="M44" s="356">
        <v>535</v>
      </c>
    </row>
    <row r="45" spans="2:13" ht="27.75" customHeight="1" x14ac:dyDescent="0.15">
      <c r="B45" s="1247"/>
      <c r="C45" s="1248"/>
      <c r="D45" s="103"/>
      <c r="E45" s="1251" t="s">
        <v>35</v>
      </c>
      <c r="F45" s="1251"/>
      <c r="G45" s="1251"/>
      <c r="H45" s="1252"/>
      <c r="I45" s="354">
        <v>741</v>
      </c>
      <c r="J45" s="355">
        <v>711</v>
      </c>
      <c r="K45" s="355">
        <v>629</v>
      </c>
      <c r="L45" s="355">
        <v>554</v>
      </c>
      <c r="M45" s="356">
        <v>396</v>
      </c>
    </row>
    <row r="46" spans="2:13" ht="27.75" customHeight="1" x14ac:dyDescent="0.15">
      <c r="B46" s="1247"/>
      <c r="C46" s="1248"/>
      <c r="D46" s="104"/>
      <c r="E46" s="1251" t="s">
        <v>36</v>
      </c>
      <c r="F46" s="1251"/>
      <c r="G46" s="1251"/>
      <c r="H46" s="1252"/>
      <c r="I46" s="354" t="s">
        <v>519</v>
      </c>
      <c r="J46" s="355" t="s">
        <v>519</v>
      </c>
      <c r="K46" s="355" t="s">
        <v>519</v>
      </c>
      <c r="L46" s="355" t="s">
        <v>519</v>
      </c>
      <c r="M46" s="356" t="s">
        <v>519</v>
      </c>
    </row>
    <row r="47" spans="2:13" ht="27.75" customHeight="1" x14ac:dyDescent="0.15">
      <c r="B47" s="1247"/>
      <c r="C47" s="1248"/>
      <c r="D47" s="105"/>
      <c r="E47" s="1261" t="s">
        <v>37</v>
      </c>
      <c r="F47" s="1262"/>
      <c r="G47" s="1262"/>
      <c r="H47" s="1263"/>
      <c r="I47" s="354" t="s">
        <v>519</v>
      </c>
      <c r="J47" s="355" t="s">
        <v>519</v>
      </c>
      <c r="K47" s="355" t="s">
        <v>519</v>
      </c>
      <c r="L47" s="355" t="s">
        <v>519</v>
      </c>
      <c r="M47" s="356" t="s">
        <v>519</v>
      </c>
    </row>
    <row r="48" spans="2:13" ht="27.75" customHeight="1" x14ac:dyDescent="0.15">
      <c r="B48" s="1247"/>
      <c r="C48" s="1248"/>
      <c r="D48" s="103"/>
      <c r="E48" s="1251" t="s">
        <v>38</v>
      </c>
      <c r="F48" s="1251"/>
      <c r="G48" s="1251"/>
      <c r="H48" s="1252"/>
      <c r="I48" s="354" t="s">
        <v>519</v>
      </c>
      <c r="J48" s="355" t="s">
        <v>519</v>
      </c>
      <c r="K48" s="355" t="s">
        <v>519</v>
      </c>
      <c r="L48" s="355" t="s">
        <v>519</v>
      </c>
      <c r="M48" s="356" t="s">
        <v>519</v>
      </c>
    </row>
    <row r="49" spans="2:13" ht="27.75" customHeight="1" x14ac:dyDescent="0.15">
      <c r="B49" s="1249"/>
      <c r="C49" s="1250"/>
      <c r="D49" s="103"/>
      <c r="E49" s="1251" t="s">
        <v>39</v>
      </c>
      <c r="F49" s="1251"/>
      <c r="G49" s="1251"/>
      <c r="H49" s="1252"/>
      <c r="I49" s="354" t="s">
        <v>519</v>
      </c>
      <c r="J49" s="355" t="s">
        <v>519</v>
      </c>
      <c r="K49" s="355" t="s">
        <v>519</v>
      </c>
      <c r="L49" s="355" t="s">
        <v>519</v>
      </c>
      <c r="M49" s="356" t="s">
        <v>519</v>
      </c>
    </row>
    <row r="50" spans="2:13" ht="27.75" customHeight="1" x14ac:dyDescent="0.15">
      <c r="B50" s="1245" t="s">
        <v>40</v>
      </c>
      <c r="C50" s="1246"/>
      <c r="D50" s="106"/>
      <c r="E50" s="1251" t="s">
        <v>41</v>
      </c>
      <c r="F50" s="1251"/>
      <c r="G50" s="1251"/>
      <c r="H50" s="1252"/>
      <c r="I50" s="354">
        <v>7076</v>
      </c>
      <c r="J50" s="355">
        <v>6996</v>
      </c>
      <c r="K50" s="355">
        <v>6936</v>
      </c>
      <c r="L50" s="355">
        <v>7103</v>
      </c>
      <c r="M50" s="356">
        <v>7295</v>
      </c>
    </row>
    <row r="51" spans="2:13" ht="27.75" customHeight="1" x14ac:dyDescent="0.15">
      <c r="B51" s="1247"/>
      <c r="C51" s="1248"/>
      <c r="D51" s="103"/>
      <c r="E51" s="1251" t="s">
        <v>42</v>
      </c>
      <c r="F51" s="1251"/>
      <c r="G51" s="1251"/>
      <c r="H51" s="1252"/>
      <c r="I51" s="354" t="s">
        <v>519</v>
      </c>
      <c r="J51" s="355" t="s">
        <v>519</v>
      </c>
      <c r="K51" s="355" t="s">
        <v>519</v>
      </c>
      <c r="L51" s="355" t="s">
        <v>519</v>
      </c>
      <c r="M51" s="356" t="s">
        <v>519</v>
      </c>
    </row>
    <row r="52" spans="2:13" ht="27.75" customHeight="1" x14ac:dyDescent="0.15">
      <c r="B52" s="1249"/>
      <c r="C52" s="1250"/>
      <c r="D52" s="103"/>
      <c r="E52" s="1251" t="s">
        <v>43</v>
      </c>
      <c r="F52" s="1251"/>
      <c r="G52" s="1251"/>
      <c r="H52" s="1252"/>
      <c r="I52" s="354">
        <v>6662</v>
      </c>
      <c r="J52" s="355">
        <v>6097</v>
      </c>
      <c r="K52" s="355">
        <v>6727</v>
      </c>
      <c r="L52" s="355">
        <v>7007</v>
      </c>
      <c r="M52" s="356">
        <v>6971</v>
      </c>
    </row>
    <row r="53" spans="2:13" ht="27.75" customHeight="1" thickBot="1" x14ac:dyDescent="0.2">
      <c r="B53" s="1253" t="s">
        <v>44</v>
      </c>
      <c r="C53" s="1254"/>
      <c r="D53" s="107"/>
      <c r="E53" s="1255" t="s">
        <v>45</v>
      </c>
      <c r="F53" s="1255"/>
      <c r="G53" s="1255"/>
      <c r="H53" s="1256"/>
      <c r="I53" s="357">
        <v>-4519</v>
      </c>
      <c r="J53" s="358">
        <v>-3730</v>
      </c>
      <c r="K53" s="358">
        <v>-3806</v>
      </c>
      <c r="L53" s="358">
        <v>-3762</v>
      </c>
      <c r="M53" s="359">
        <v>-4597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rVPD1YGP2vyR3ZFErzwOKtvHbbqdaoIfrYrSjIs00DUgyupOWPoyFX5cC0scKfOYBQlS0ifMEv9wECz9fjsL2g==" saltValue="UtanzMIxDtqwXFnwSX4r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272" t="s">
        <v>48</v>
      </c>
      <c r="D55" s="1272"/>
      <c r="E55" s="1273"/>
      <c r="F55" s="119">
        <v>2996</v>
      </c>
      <c r="G55" s="119">
        <v>2983</v>
      </c>
      <c r="H55" s="120">
        <v>2761</v>
      </c>
    </row>
    <row r="56" spans="2:8" ht="52.5" customHeight="1" x14ac:dyDescent="0.15">
      <c r="B56" s="121"/>
      <c r="C56" s="1274" t="s">
        <v>49</v>
      </c>
      <c r="D56" s="1274"/>
      <c r="E56" s="1275"/>
      <c r="F56" s="122">
        <v>1036</v>
      </c>
      <c r="G56" s="122">
        <v>887</v>
      </c>
      <c r="H56" s="123">
        <v>971</v>
      </c>
    </row>
    <row r="57" spans="2:8" ht="53.25" customHeight="1" x14ac:dyDescent="0.15">
      <c r="B57" s="121"/>
      <c r="C57" s="1276" t="s">
        <v>50</v>
      </c>
      <c r="D57" s="1276"/>
      <c r="E57" s="1277"/>
      <c r="F57" s="124">
        <v>3148</v>
      </c>
      <c r="G57" s="124">
        <v>3481</v>
      </c>
      <c r="H57" s="125">
        <v>3821</v>
      </c>
    </row>
    <row r="58" spans="2:8" ht="45.75" customHeight="1" x14ac:dyDescent="0.15">
      <c r="B58" s="126"/>
      <c r="C58" s="1264" t="s">
        <v>597</v>
      </c>
      <c r="D58" s="1265"/>
      <c r="E58" s="1266"/>
      <c r="F58" s="127">
        <v>1605</v>
      </c>
      <c r="G58" s="127">
        <v>1575</v>
      </c>
      <c r="H58" s="128">
        <v>1572</v>
      </c>
    </row>
    <row r="59" spans="2:8" ht="45.75" customHeight="1" x14ac:dyDescent="0.15">
      <c r="B59" s="126"/>
      <c r="C59" s="1264" t="s">
        <v>598</v>
      </c>
      <c r="D59" s="1265"/>
      <c r="E59" s="1266"/>
      <c r="F59" s="127">
        <v>1053</v>
      </c>
      <c r="G59" s="127">
        <v>1058</v>
      </c>
      <c r="H59" s="128">
        <v>1061</v>
      </c>
    </row>
    <row r="60" spans="2:8" ht="45.75" customHeight="1" x14ac:dyDescent="0.15">
      <c r="B60" s="126"/>
      <c r="C60" s="1264" t="s">
        <v>599</v>
      </c>
      <c r="D60" s="1265"/>
      <c r="E60" s="1266"/>
      <c r="F60" s="127">
        <v>0</v>
      </c>
      <c r="G60" s="127">
        <v>276</v>
      </c>
      <c r="H60" s="128">
        <v>594</v>
      </c>
    </row>
    <row r="61" spans="2:8" ht="45.75" customHeight="1" x14ac:dyDescent="0.15">
      <c r="B61" s="126"/>
      <c r="C61" s="1264" t="s">
        <v>600</v>
      </c>
      <c r="D61" s="1265"/>
      <c r="E61" s="1266"/>
      <c r="F61" s="127">
        <v>207</v>
      </c>
      <c r="G61" s="127">
        <v>295</v>
      </c>
      <c r="H61" s="128">
        <v>278</v>
      </c>
    </row>
    <row r="62" spans="2:8" ht="45.75" customHeight="1" thickBot="1" x14ac:dyDescent="0.2">
      <c r="B62" s="129"/>
      <c r="C62" s="1267" t="s">
        <v>601</v>
      </c>
      <c r="D62" s="1268"/>
      <c r="E62" s="1269"/>
      <c r="F62" s="130">
        <v>204</v>
      </c>
      <c r="G62" s="130">
        <v>205</v>
      </c>
      <c r="H62" s="131">
        <v>206</v>
      </c>
    </row>
    <row r="63" spans="2:8" ht="52.5" customHeight="1" thickBot="1" x14ac:dyDescent="0.2">
      <c r="B63" s="132"/>
      <c r="C63" s="1270" t="s">
        <v>51</v>
      </c>
      <c r="D63" s="1270"/>
      <c r="E63" s="1271"/>
      <c r="F63" s="133">
        <v>7180</v>
      </c>
      <c r="G63" s="133">
        <v>7350</v>
      </c>
      <c r="H63" s="134">
        <v>7552</v>
      </c>
    </row>
    <row r="64" spans="2:8" x14ac:dyDescent="0.15"/>
  </sheetData>
  <sheetProtection algorithmName="SHA-512" hashValue="iQCy4EradxTM8GLs7zihALDvWpEcNXG0ygY52gz/I/Uhfu6o3rtoUDJ6kBjTGRsVbcBJW++dkcR0InjGIp8K7Q==" saltValue="eCDoWNA1gy1nXPzujb6/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85" zoomScaleNormal="85"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610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611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6" t="s">
        <v>622</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x14ac:dyDescent="0.15">
      <c r="B44" s="376"/>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x14ac:dyDescent="0.15">
      <c r="B45" s="376"/>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x14ac:dyDescent="0.15">
      <c r="B46" s="376"/>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x14ac:dyDescent="0.15">
      <c r="B47" s="376"/>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612</v>
      </c>
    </row>
    <row r="50" spans="1:109" x14ac:dyDescent="0.15">
      <c r="B50" s="376"/>
      <c r="G50" s="1278"/>
      <c r="H50" s="1278"/>
      <c r="I50" s="1278"/>
      <c r="J50" s="1278"/>
      <c r="K50" s="386"/>
      <c r="L50" s="386"/>
      <c r="M50" s="387"/>
      <c r="N50" s="387"/>
      <c r="AN50" s="1296"/>
      <c r="AO50" s="1297"/>
      <c r="AP50" s="1297"/>
      <c r="AQ50" s="1297"/>
      <c r="AR50" s="1297"/>
      <c r="AS50" s="1297"/>
      <c r="AT50" s="1297"/>
      <c r="AU50" s="1297"/>
      <c r="AV50" s="1297"/>
      <c r="AW50" s="1297"/>
      <c r="AX50" s="1297"/>
      <c r="AY50" s="1297"/>
      <c r="AZ50" s="1297"/>
      <c r="BA50" s="1297"/>
      <c r="BB50" s="1297"/>
      <c r="BC50" s="1297"/>
      <c r="BD50" s="1297"/>
      <c r="BE50" s="1297"/>
      <c r="BF50" s="1297"/>
      <c r="BG50" s="1297"/>
      <c r="BH50" s="1297"/>
      <c r="BI50" s="1297"/>
      <c r="BJ50" s="1297"/>
      <c r="BK50" s="1297"/>
      <c r="BL50" s="1297"/>
      <c r="BM50" s="1297"/>
      <c r="BN50" s="1297"/>
      <c r="BO50" s="1298"/>
      <c r="BP50" s="1284" t="s">
        <v>560</v>
      </c>
      <c r="BQ50" s="1284"/>
      <c r="BR50" s="1284"/>
      <c r="BS50" s="1284"/>
      <c r="BT50" s="1284"/>
      <c r="BU50" s="1284"/>
      <c r="BV50" s="1284"/>
      <c r="BW50" s="1284"/>
      <c r="BX50" s="1284" t="s">
        <v>561</v>
      </c>
      <c r="BY50" s="1284"/>
      <c r="BZ50" s="1284"/>
      <c r="CA50" s="1284"/>
      <c r="CB50" s="1284"/>
      <c r="CC50" s="1284"/>
      <c r="CD50" s="1284"/>
      <c r="CE50" s="1284"/>
      <c r="CF50" s="1284" t="s">
        <v>562</v>
      </c>
      <c r="CG50" s="1284"/>
      <c r="CH50" s="1284"/>
      <c r="CI50" s="1284"/>
      <c r="CJ50" s="1284"/>
      <c r="CK50" s="1284"/>
      <c r="CL50" s="1284"/>
      <c r="CM50" s="1284"/>
      <c r="CN50" s="1284" t="s">
        <v>563</v>
      </c>
      <c r="CO50" s="1284"/>
      <c r="CP50" s="1284"/>
      <c r="CQ50" s="1284"/>
      <c r="CR50" s="1284"/>
      <c r="CS50" s="1284"/>
      <c r="CT50" s="1284"/>
      <c r="CU50" s="1284"/>
      <c r="CV50" s="1284" t="s">
        <v>564</v>
      </c>
      <c r="CW50" s="1284"/>
      <c r="CX50" s="1284"/>
      <c r="CY50" s="1284"/>
      <c r="CZ50" s="1284"/>
      <c r="DA50" s="1284"/>
      <c r="DB50" s="1284"/>
      <c r="DC50" s="1284"/>
    </row>
    <row r="51" spans="1:109" ht="13.5" customHeight="1" x14ac:dyDescent="0.15">
      <c r="B51" s="376"/>
      <c r="G51" s="1295"/>
      <c r="H51" s="1295"/>
      <c r="I51" s="1299"/>
      <c r="J51" s="1299"/>
      <c r="K51" s="1285"/>
      <c r="L51" s="1285"/>
      <c r="M51" s="1285"/>
      <c r="N51" s="1285"/>
      <c r="AM51" s="385"/>
      <c r="AN51" s="1283" t="s">
        <v>613</v>
      </c>
      <c r="AO51" s="1283"/>
      <c r="AP51" s="1283"/>
      <c r="AQ51" s="1283"/>
      <c r="AR51" s="1283"/>
      <c r="AS51" s="1283"/>
      <c r="AT51" s="1283"/>
      <c r="AU51" s="1283"/>
      <c r="AV51" s="1283"/>
      <c r="AW51" s="1283"/>
      <c r="AX51" s="1283"/>
      <c r="AY51" s="1283"/>
      <c r="AZ51" s="1283"/>
      <c r="BA51" s="1283"/>
      <c r="BB51" s="1283" t="s">
        <v>614</v>
      </c>
      <c r="BC51" s="1283"/>
      <c r="BD51" s="1283"/>
      <c r="BE51" s="1283"/>
      <c r="BF51" s="1283"/>
      <c r="BG51" s="1283"/>
      <c r="BH51" s="1283"/>
      <c r="BI51" s="1283"/>
      <c r="BJ51" s="1283"/>
      <c r="BK51" s="1283"/>
      <c r="BL51" s="1283"/>
      <c r="BM51" s="1283"/>
      <c r="BN51" s="1283"/>
      <c r="BO51" s="1283"/>
      <c r="BP51" s="1280"/>
      <c r="BQ51" s="1280"/>
      <c r="BR51" s="1280"/>
      <c r="BS51" s="1280"/>
      <c r="BT51" s="1280"/>
      <c r="BU51" s="1280"/>
      <c r="BV51" s="1280"/>
      <c r="BW51" s="1280"/>
      <c r="BX51" s="1280"/>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x14ac:dyDescent="0.15">
      <c r="B52" s="376"/>
      <c r="G52" s="1295"/>
      <c r="H52" s="1295"/>
      <c r="I52" s="1299"/>
      <c r="J52" s="1299"/>
      <c r="K52" s="1285"/>
      <c r="L52" s="1285"/>
      <c r="M52" s="1285"/>
      <c r="N52" s="1285"/>
      <c r="AM52" s="385"/>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4"/>
      <c r="B53" s="376"/>
      <c r="G53" s="1295"/>
      <c r="H53" s="1295"/>
      <c r="I53" s="1278"/>
      <c r="J53" s="1278"/>
      <c r="K53" s="1285"/>
      <c r="L53" s="1285"/>
      <c r="M53" s="1285"/>
      <c r="N53" s="1285"/>
      <c r="AM53" s="385"/>
      <c r="AN53" s="1283"/>
      <c r="AO53" s="1283"/>
      <c r="AP53" s="1283"/>
      <c r="AQ53" s="1283"/>
      <c r="AR53" s="1283"/>
      <c r="AS53" s="1283"/>
      <c r="AT53" s="1283"/>
      <c r="AU53" s="1283"/>
      <c r="AV53" s="1283"/>
      <c r="AW53" s="1283"/>
      <c r="AX53" s="1283"/>
      <c r="AY53" s="1283"/>
      <c r="AZ53" s="1283"/>
      <c r="BA53" s="1283"/>
      <c r="BB53" s="1283" t="s">
        <v>615</v>
      </c>
      <c r="BC53" s="1283"/>
      <c r="BD53" s="1283"/>
      <c r="BE53" s="1283"/>
      <c r="BF53" s="1283"/>
      <c r="BG53" s="1283"/>
      <c r="BH53" s="1283"/>
      <c r="BI53" s="1283"/>
      <c r="BJ53" s="1283"/>
      <c r="BK53" s="1283"/>
      <c r="BL53" s="1283"/>
      <c r="BM53" s="1283"/>
      <c r="BN53" s="1283"/>
      <c r="BO53" s="1283"/>
      <c r="BP53" s="1280">
        <v>61.4</v>
      </c>
      <c r="BQ53" s="1280"/>
      <c r="BR53" s="1280"/>
      <c r="BS53" s="1280"/>
      <c r="BT53" s="1280"/>
      <c r="BU53" s="1280"/>
      <c r="BV53" s="1280"/>
      <c r="BW53" s="1280"/>
      <c r="BX53" s="1280">
        <v>60.7</v>
      </c>
      <c r="BY53" s="1280"/>
      <c r="BZ53" s="1280"/>
      <c r="CA53" s="1280"/>
      <c r="CB53" s="1280"/>
      <c r="CC53" s="1280"/>
      <c r="CD53" s="1280"/>
      <c r="CE53" s="1280"/>
      <c r="CF53" s="1280">
        <v>58</v>
      </c>
      <c r="CG53" s="1280"/>
      <c r="CH53" s="1280"/>
      <c r="CI53" s="1280"/>
      <c r="CJ53" s="1280"/>
      <c r="CK53" s="1280"/>
      <c r="CL53" s="1280"/>
      <c r="CM53" s="1280"/>
      <c r="CN53" s="1280">
        <v>56.7</v>
      </c>
      <c r="CO53" s="1280"/>
      <c r="CP53" s="1280"/>
      <c r="CQ53" s="1280"/>
      <c r="CR53" s="1280"/>
      <c r="CS53" s="1280"/>
      <c r="CT53" s="1280"/>
      <c r="CU53" s="1280"/>
      <c r="CV53" s="1280">
        <v>57.7</v>
      </c>
      <c r="CW53" s="1280"/>
      <c r="CX53" s="1280"/>
      <c r="CY53" s="1280"/>
      <c r="CZ53" s="1280"/>
      <c r="DA53" s="1280"/>
      <c r="DB53" s="1280"/>
      <c r="DC53" s="1280"/>
    </row>
    <row r="54" spans="1:109" x14ac:dyDescent="0.15">
      <c r="A54" s="384"/>
      <c r="B54" s="376"/>
      <c r="G54" s="1295"/>
      <c r="H54" s="1295"/>
      <c r="I54" s="1278"/>
      <c r="J54" s="1278"/>
      <c r="K54" s="1285"/>
      <c r="L54" s="1285"/>
      <c r="M54" s="1285"/>
      <c r="N54" s="1285"/>
      <c r="AM54" s="385"/>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4"/>
      <c r="B55" s="376"/>
      <c r="G55" s="1278"/>
      <c r="H55" s="1278"/>
      <c r="I55" s="1278"/>
      <c r="J55" s="1278"/>
      <c r="K55" s="1285"/>
      <c r="L55" s="1285"/>
      <c r="M55" s="1285"/>
      <c r="N55" s="1285"/>
      <c r="AN55" s="1284" t="s">
        <v>617</v>
      </c>
      <c r="AO55" s="1284"/>
      <c r="AP55" s="1284"/>
      <c r="AQ55" s="1284"/>
      <c r="AR55" s="1284"/>
      <c r="AS55" s="1284"/>
      <c r="AT55" s="1284"/>
      <c r="AU55" s="1284"/>
      <c r="AV55" s="1284"/>
      <c r="AW55" s="1284"/>
      <c r="AX55" s="1284"/>
      <c r="AY55" s="1284"/>
      <c r="AZ55" s="1284"/>
      <c r="BA55" s="1284"/>
      <c r="BB55" s="1283" t="s">
        <v>614</v>
      </c>
      <c r="BC55" s="1283"/>
      <c r="BD55" s="1283"/>
      <c r="BE55" s="1283"/>
      <c r="BF55" s="1283"/>
      <c r="BG55" s="1283"/>
      <c r="BH55" s="1283"/>
      <c r="BI55" s="1283"/>
      <c r="BJ55" s="1283"/>
      <c r="BK55" s="1283"/>
      <c r="BL55" s="1283"/>
      <c r="BM55" s="1283"/>
      <c r="BN55" s="1283"/>
      <c r="BO55" s="1283"/>
      <c r="BP55" s="1280">
        <v>46.8</v>
      </c>
      <c r="BQ55" s="1280"/>
      <c r="BR55" s="1280"/>
      <c r="BS55" s="1280"/>
      <c r="BT55" s="1280"/>
      <c r="BU55" s="1280"/>
      <c r="BV55" s="1280"/>
      <c r="BW55" s="1280"/>
      <c r="BX55" s="1280">
        <v>48.4</v>
      </c>
      <c r="BY55" s="1280"/>
      <c r="BZ55" s="1280"/>
      <c r="CA55" s="1280"/>
      <c r="CB55" s="1280"/>
      <c r="CC55" s="1280"/>
      <c r="CD55" s="1280"/>
      <c r="CE55" s="1280"/>
      <c r="CF55" s="1280">
        <v>43</v>
      </c>
      <c r="CG55" s="1280"/>
      <c r="CH55" s="1280"/>
      <c r="CI55" s="1280"/>
      <c r="CJ55" s="1280"/>
      <c r="CK55" s="1280"/>
      <c r="CL55" s="1280"/>
      <c r="CM55" s="1280"/>
      <c r="CN55" s="1280">
        <v>0</v>
      </c>
      <c r="CO55" s="1280"/>
      <c r="CP55" s="1280"/>
      <c r="CQ55" s="1280"/>
      <c r="CR55" s="1280"/>
      <c r="CS55" s="1280"/>
      <c r="CT55" s="1280"/>
      <c r="CU55" s="1280"/>
      <c r="CV55" s="1280">
        <v>0</v>
      </c>
      <c r="CW55" s="1280"/>
      <c r="CX55" s="1280"/>
      <c r="CY55" s="1280"/>
      <c r="CZ55" s="1280"/>
      <c r="DA55" s="1280"/>
      <c r="DB55" s="1280"/>
      <c r="DC55" s="1280"/>
    </row>
    <row r="56" spans="1:109" x14ac:dyDescent="0.15">
      <c r="A56" s="384"/>
      <c r="B56" s="376"/>
      <c r="G56" s="1278"/>
      <c r="H56" s="1278"/>
      <c r="I56" s="1278"/>
      <c r="J56" s="1278"/>
      <c r="K56" s="1285"/>
      <c r="L56" s="1285"/>
      <c r="M56" s="1285"/>
      <c r="N56" s="1285"/>
      <c r="AN56" s="1284"/>
      <c r="AO56" s="1284"/>
      <c r="AP56" s="1284"/>
      <c r="AQ56" s="1284"/>
      <c r="AR56" s="1284"/>
      <c r="AS56" s="1284"/>
      <c r="AT56" s="1284"/>
      <c r="AU56" s="1284"/>
      <c r="AV56" s="1284"/>
      <c r="AW56" s="1284"/>
      <c r="AX56" s="1284"/>
      <c r="AY56" s="1284"/>
      <c r="AZ56" s="1284"/>
      <c r="BA56" s="1284"/>
      <c r="BB56" s="1283"/>
      <c r="BC56" s="1283"/>
      <c r="BD56" s="1283"/>
      <c r="BE56" s="1283"/>
      <c r="BF56" s="1283"/>
      <c r="BG56" s="1283"/>
      <c r="BH56" s="1283"/>
      <c r="BI56" s="1283"/>
      <c r="BJ56" s="1283"/>
      <c r="BK56" s="1283"/>
      <c r="BL56" s="1283"/>
      <c r="BM56" s="1283"/>
      <c r="BN56" s="1283"/>
      <c r="BO56" s="1283"/>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4" customFormat="1" x14ac:dyDescent="0.15">
      <c r="B57" s="388"/>
      <c r="G57" s="1278"/>
      <c r="H57" s="1278"/>
      <c r="I57" s="1281"/>
      <c r="J57" s="1281"/>
      <c r="K57" s="1285"/>
      <c r="L57" s="1285"/>
      <c r="M57" s="1285"/>
      <c r="N57" s="1285"/>
      <c r="AM57" s="370"/>
      <c r="AN57" s="1284"/>
      <c r="AO57" s="1284"/>
      <c r="AP57" s="1284"/>
      <c r="AQ57" s="1284"/>
      <c r="AR57" s="1284"/>
      <c r="AS57" s="1284"/>
      <c r="AT57" s="1284"/>
      <c r="AU57" s="1284"/>
      <c r="AV57" s="1284"/>
      <c r="AW57" s="1284"/>
      <c r="AX57" s="1284"/>
      <c r="AY57" s="1284"/>
      <c r="AZ57" s="1284"/>
      <c r="BA57" s="1284"/>
      <c r="BB57" s="1283" t="s">
        <v>615</v>
      </c>
      <c r="BC57" s="1283"/>
      <c r="BD57" s="1283"/>
      <c r="BE57" s="1283"/>
      <c r="BF57" s="1283"/>
      <c r="BG57" s="1283"/>
      <c r="BH57" s="1283"/>
      <c r="BI57" s="1283"/>
      <c r="BJ57" s="1283"/>
      <c r="BK57" s="1283"/>
      <c r="BL57" s="1283"/>
      <c r="BM57" s="1283"/>
      <c r="BN57" s="1283"/>
      <c r="BO57" s="1283"/>
      <c r="BP57" s="1280">
        <v>61.7</v>
      </c>
      <c r="BQ57" s="1280"/>
      <c r="BR57" s="1280"/>
      <c r="BS57" s="1280"/>
      <c r="BT57" s="1280"/>
      <c r="BU57" s="1280"/>
      <c r="BV57" s="1280"/>
      <c r="BW57" s="1280"/>
      <c r="BX57" s="1280">
        <v>61.8</v>
      </c>
      <c r="BY57" s="1280"/>
      <c r="BZ57" s="1280"/>
      <c r="CA57" s="1280"/>
      <c r="CB57" s="1280"/>
      <c r="CC57" s="1280"/>
      <c r="CD57" s="1280"/>
      <c r="CE57" s="1280"/>
      <c r="CF57" s="1280">
        <v>62.8</v>
      </c>
      <c r="CG57" s="1280"/>
      <c r="CH57" s="1280"/>
      <c r="CI57" s="1280"/>
      <c r="CJ57" s="1280"/>
      <c r="CK57" s="1280"/>
      <c r="CL57" s="1280"/>
      <c r="CM57" s="1280"/>
      <c r="CN57" s="1280">
        <v>64</v>
      </c>
      <c r="CO57" s="1280"/>
      <c r="CP57" s="1280"/>
      <c r="CQ57" s="1280"/>
      <c r="CR57" s="1280"/>
      <c r="CS57" s="1280"/>
      <c r="CT57" s="1280"/>
      <c r="CU57" s="1280"/>
      <c r="CV57" s="1280">
        <v>66.3</v>
      </c>
      <c r="CW57" s="1280"/>
      <c r="CX57" s="1280"/>
      <c r="CY57" s="1280"/>
      <c r="CZ57" s="1280"/>
      <c r="DA57" s="1280"/>
      <c r="DB57" s="1280"/>
      <c r="DC57" s="1280"/>
      <c r="DD57" s="389"/>
      <c r="DE57" s="388"/>
    </row>
    <row r="58" spans="1:109" s="384" customFormat="1" x14ac:dyDescent="0.15">
      <c r="A58" s="370"/>
      <c r="B58" s="388"/>
      <c r="G58" s="1278"/>
      <c r="H58" s="1278"/>
      <c r="I58" s="1281"/>
      <c r="J58" s="1281"/>
      <c r="K58" s="1285"/>
      <c r="L58" s="1285"/>
      <c r="M58" s="1285"/>
      <c r="N58" s="1285"/>
      <c r="AM58" s="370"/>
      <c r="AN58" s="1284"/>
      <c r="AO58" s="1284"/>
      <c r="AP58" s="1284"/>
      <c r="AQ58" s="1284"/>
      <c r="AR58" s="1284"/>
      <c r="AS58" s="1284"/>
      <c r="AT58" s="1284"/>
      <c r="AU58" s="1284"/>
      <c r="AV58" s="1284"/>
      <c r="AW58" s="1284"/>
      <c r="AX58" s="1284"/>
      <c r="AY58" s="1284"/>
      <c r="AZ58" s="1284"/>
      <c r="BA58" s="1284"/>
      <c r="BB58" s="1283"/>
      <c r="BC58" s="1283"/>
      <c r="BD58" s="1283"/>
      <c r="BE58" s="1283"/>
      <c r="BF58" s="1283"/>
      <c r="BG58" s="1283"/>
      <c r="BH58" s="1283"/>
      <c r="BI58" s="1283"/>
      <c r="BJ58" s="1283"/>
      <c r="BK58" s="1283"/>
      <c r="BL58" s="1283"/>
      <c r="BM58" s="1283"/>
      <c r="BN58" s="1283"/>
      <c r="BO58" s="1283"/>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618</v>
      </c>
    </row>
    <row r="64" spans="1:109" x14ac:dyDescent="0.15">
      <c r="B64" s="376"/>
      <c r="G64" s="383"/>
      <c r="I64" s="396"/>
      <c r="J64" s="396"/>
      <c r="K64" s="396"/>
      <c r="L64" s="396"/>
      <c r="M64" s="396"/>
      <c r="N64" s="397"/>
      <c r="AM64" s="383"/>
      <c r="AN64" s="383" t="s">
        <v>611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5" customHeight="1" x14ac:dyDescent="0.15">
      <c r="B65" s="376"/>
      <c r="AN65" s="1286" t="s">
        <v>623</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x14ac:dyDescent="0.15">
      <c r="B66" s="376"/>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x14ac:dyDescent="0.15">
      <c r="B67" s="376"/>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x14ac:dyDescent="0.15">
      <c r="B68" s="376"/>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x14ac:dyDescent="0.15">
      <c r="B69" s="376"/>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612</v>
      </c>
    </row>
    <row r="72" spans="2:107" x14ac:dyDescent="0.15">
      <c r="B72" s="376"/>
      <c r="G72" s="1278"/>
      <c r="H72" s="1278"/>
      <c r="I72" s="1278"/>
      <c r="J72" s="1278"/>
      <c r="K72" s="386"/>
      <c r="L72" s="386"/>
      <c r="M72" s="387"/>
      <c r="N72" s="387"/>
      <c r="AN72" s="1296"/>
      <c r="AO72" s="1297"/>
      <c r="AP72" s="1297"/>
      <c r="AQ72" s="1297"/>
      <c r="AR72" s="1297"/>
      <c r="AS72" s="1297"/>
      <c r="AT72" s="1297"/>
      <c r="AU72" s="1297"/>
      <c r="AV72" s="1297"/>
      <c r="AW72" s="1297"/>
      <c r="AX72" s="1297"/>
      <c r="AY72" s="1297"/>
      <c r="AZ72" s="1297"/>
      <c r="BA72" s="1297"/>
      <c r="BB72" s="1297"/>
      <c r="BC72" s="1297"/>
      <c r="BD72" s="1297"/>
      <c r="BE72" s="1297"/>
      <c r="BF72" s="1297"/>
      <c r="BG72" s="1297"/>
      <c r="BH72" s="1297"/>
      <c r="BI72" s="1297"/>
      <c r="BJ72" s="1297"/>
      <c r="BK72" s="1297"/>
      <c r="BL72" s="1297"/>
      <c r="BM72" s="1297"/>
      <c r="BN72" s="1297"/>
      <c r="BO72" s="1298"/>
      <c r="BP72" s="1284" t="s">
        <v>560</v>
      </c>
      <c r="BQ72" s="1284"/>
      <c r="BR72" s="1284"/>
      <c r="BS72" s="1284"/>
      <c r="BT72" s="1284"/>
      <c r="BU72" s="1284"/>
      <c r="BV72" s="1284"/>
      <c r="BW72" s="1284"/>
      <c r="BX72" s="1284" t="s">
        <v>561</v>
      </c>
      <c r="BY72" s="1284"/>
      <c r="BZ72" s="1284"/>
      <c r="CA72" s="1284"/>
      <c r="CB72" s="1284"/>
      <c r="CC72" s="1284"/>
      <c r="CD72" s="1284"/>
      <c r="CE72" s="1284"/>
      <c r="CF72" s="1284" t="s">
        <v>562</v>
      </c>
      <c r="CG72" s="1284"/>
      <c r="CH72" s="1284"/>
      <c r="CI72" s="1284"/>
      <c r="CJ72" s="1284"/>
      <c r="CK72" s="1284"/>
      <c r="CL72" s="1284"/>
      <c r="CM72" s="1284"/>
      <c r="CN72" s="1284" t="s">
        <v>563</v>
      </c>
      <c r="CO72" s="1284"/>
      <c r="CP72" s="1284"/>
      <c r="CQ72" s="1284"/>
      <c r="CR72" s="1284"/>
      <c r="CS72" s="1284"/>
      <c r="CT72" s="1284"/>
      <c r="CU72" s="1284"/>
      <c r="CV72" s="1284" t="s">
        <v>564</v>
      </c>
      <c r="CW72" s="1284"/>
      <c r="CX72" s="1284"/>
      <c r="CY72" s="1284"/>
      <c r="CZ72" s="1284"/>
      <c r="DA72" s="1284"/>
      <c r="DB72" s="1284"/>
      <c r="DC72" s="1284"/>
    </row>
    <row r="73" spans="2:107" x14ac:dyDescent="0.15">
      <c r="B73" s="376"/>
      <c r="G73" s="1295"/>
      <c r="H73" s="1295"/>
      <c r="I73" s="1295"/>
      <c r="J73" s="1295"/>
      <c r="K73" s="1279"/>
      <c r="L73" s="1279"/>
      <c r="M73" s="1279"/>
      <c r="N73" s="1279"/>
      <c r="AM73" s="385"/>
      <c r="AN73" s="1283" t="s">
        <v>613</v>
      </c>
      <c r="AO73" s="1283"/>
      <c r="AP73" s="1283"/>
      <c r="AQ73" s="1283"/>
      <c r="AR73" s="1283"/>
      <c r="AS73" s="1283"/>
      <c r="AT73" s="1283"/>
      <c r="AU73" s="1283"/>
      <c r="AV73" s="1283"/>
      <c r="AW73" s="1283"/>
      <c r="AX73" s="1283"/>
      <c r="AY73" s="1283"/>
      <c r="AZ73" s="1283"/>
      <c r="BA73" s="1283"/>
      <c r="BB73" s="1283" t="s">
        <v>614</v>
      </c>
      <c r="BC73" s="1283"/>
      <c r="BD73" s="1283"/>
      <c r="BE73" s="1283"/>
      <c r="BF73" s="1283"/>
      <c r="BG73" s="1283"/>
      <c r="BH73" s="1283"/>
      <c r="BI73" s="1283"/>
      <c r="BJ73" s="1283"/>
      <c r="BK73" s="1283"/>
      <c r="BL73" s="1283"/>
      <c r="BM73" s="1283"/>
      <c r="BN73" s="1283"/>
      <c r="BO73" s="1283"/>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x14ac:dyDescent="0.15">
      <c r="B74" s="376"/>
      <c r="G74" s="1295"/>
      <c r="H74" s="1295"/>
      <c r="I74" s="1295"/>
      <c r="J74" s="1295"/>
      <c r="K74" s="1279"/>
      <c r="L74" s="1279"/>
      <c r="M74" s="1279"/>
      <c r="N74" s="1279"/>
      <c r="AM74" s="385"/>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6"/>
      <c r="G75" s="1295"/>
      <c r="H75" s="1295"/>
      <c r="I75" s="1278"/>
      <c r="J75" s="1278"/>
      <c r="K75" s="1285"/>
      <c r="L75" s="1285"/>
      <c r="M75" s="1285"/>
      <c r="N75" s="1285"/>
      <c r="AM75" s="385"/>
      <c r="AN75" s="1283"/>
      <c r="AO75" s="1283"/>
      <c r="AP75" s="1283"/>
      <c r="AQ75" s="1283"/>
      <c r="AR75" s="1283"/>
      <c r="AS75" s="1283"/>
      <c r="AT75" s="1283"/>
      <c r="AU75" s="1283"/>
      <c r="AV75" s="1283"/>
      <c r="AW75" s="1283"/>
      <c r="AX75" s="1283"/>
      <c r="AY75" s="1283"/>
      <c r="AZ75" s="1283"/>
      <c r="BA75" s="1283"/>
      <c r="BB75" s="1283" t="s">
        <v>619</v>
      </c>
      <c r="BC75" s="1283"/>
      <c r="BD75" s="1283"/>
      <c r="BE75" s="1283"/>
      <c r="BF75" s="1283"/>
      <c r="BG75" s="1283"/>
      <c r="BH75" s="1283"/>
      <c r="BI75" s="1283"/>
      <c r="BJ75" s="1283"/>
      <c r="BK75" s="1283"/>
      <c r="BL75" s="1283"/>
      <c r="BM75" s="1283"/>
      <c r="BN75" s="1283"/>
      <c r="BO75" s="1283"/>
      <c r="BP75" s="1280">
        <v>7.9</v>
      </c>
      <c r="BQ75" s="1280"/>
      <c r="BR75" s="1280"/>
      <c r="BS75" s="1280"/>
      <c r="BT75" s="1280"/>
      <c r="BU75" s="1280"/>
      <c r="BV75" s="1280"/>
      <c r="BW75" s="1280"/>
      <c r="BX75" s="1280">
        <v>9</v>
      </c>
      <c r="BY75" s="1280"/>
      <c r="BZ75" s="1280"/>
      <c r="CA75" s="1280"/>
      <c r="CB75" s="1280"/>
      <c r="CC75" s="1280"/>
      <c r="CD75" s="1280"/>
      <c r="CE75" s="1280"/>
      <c r="CF75" s="1280">
        <v>10.1</v>
      </c>
      <c r="CG75" s="1280"/>
      <c r="CH75" s="1280"/>
      <c r="CI75" s="1280"/>
      <c r="CJ75" s="1280"/>
      <c r="CK75" s="1280"/>
      <c r="CL75" s="1280"/>
      <c r="CM75" s="1280"/>
      <c r="CN75" s="1280">
        <v>10.3</v>
      </c>
      <c r="CO75" s="1280"/>
      <c r="CP75" s="1280"/>
      <c r="CQ75" s="1280"/>
      <c r="CR75" s="1280"/>
      <c r="CS75" s="1280"/>
      <c r="CT75" s="1280"/>
      <c r="CU75" s="1280"/>
      <c r="CV75" s="1280">
        <v>10.3</v>
      </c>
      <c r="CW75" s="1280"/>
      <c r="CX75" s="1280"/>
      <c r="CY75" s="1280"/>
      <c r="CZ75" s="1280"/>
      <c r="DA75" s="1280"/>
      <c r="DB75" s="1280"/>
      <c r="DC75" s="1280"/>
    </row>
    <row r="76" spans="2:107" x14ac:dyDescent="0.15">
      <c r="B76" s="376"/>
      <c r="G76" s="1295"/>
      <c r="H76" s="1295"/>
      <c r="I76" s="1278"/>
      <c r="J76" s="1278"/>
      <c r="K76" s="1285"/>
      <c r="L76" s="1285"/>
      <c r="M76" s="1285"/>
      <c r="N76" s="1285"/>
      <c r="AM76" s="385"/>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6"/>
      <c r="G77" s="1278"/>
      <c r="H77" s="1278"/>
      <c r="I77" s="1278"/>
      <c r="J77" s="1278"/>
      <c r="K77" s="1279"/>
      <c r="L77" s="1279"/>
      <c r="M77" s="1279"/>
      <c r="N77" s="1279"/>
      <c r="AN77" s="1284" t="s">
        <v>616</v>
      </c>
      <c r="AO77" s="1284"/>
      <c r="AP77" s="1284"/>
      <c r="AQ77" s="1284"/>
      <c r="AR77" s="1284"/>
      <c r="AS77" s="1284"/>
      <c r="AT77" s="1284"/>
      <c r="AU77" s="1284"/>
      <c r="AV77" s="1284"/>
      <c r="AW77" s="1284"/>
      <c r="AX77" s="1284"/>
      <c r="AY77" s="1284"/>
      <c r="AZ77" s="1284"/>
      <c r="BA77" s="1284"/>
      <c r="BB77" s="1283" t="s">
        <v>614</v>
      </c>
      <c r="BC77" s="1283"/>
      <c r="BD77" s="1283"/>
      <c r="BE77" s="1283"/>
      <c r="BF77" s="1283"/>
      <c r="BG77" s="1283"/>
      <c r="BH77" s="1283"/>
      <c r="BI77" s="1283"/>
      <c r="BJ77" s="1283"/>
      <c r="BK77" s="1283"/>
      <c r="BL77" s="1283"/>
      <c r="BM77" s="1283"/>
      <c r="BN77" s="1283"/>
      <c r="BO77" s="1283"/>
      <c r="BP77" s="1280">
        <v>46.8</v>
      </c>
      <c r="BQ77" s="1280"/>
      <c r="BR77" s="1280"/>
      <c r="BS77" s="1280"/>
      <c r="BT77" s="1280"/>
      <c r="BU77" s="1280"/>
      <c r="BV77" s="1280"/>
      <c r="BW77" s="1280"/>
      <c r="BX77" s="1280">
        <v>48.4</v>
      </c>
      <c r="BY77" s="1280"/>
      <c r="BZ77" s="1280"/>
      <c r="CA77" s="1280"/>
      <c r="CB77" s="1280"/>
      <c r="CC77" s="1280"/>
      <c r="CD77" s="1280"/>
      <c r="CE77" s="1280"/>
      <c r="CF77" s="1280">
        <v>43</v>
      </c>
      <c r="CG77" s="1280"/>
      <c r="CH77" s="1280"/>
      <c r="CI77" s="1280"/>
      <c r="CJ77" s="1280"/>
      <c r="CK77" s="1280"/>
      <c r="CL77" s="1280"/>
      <c r="CM77" s="1280"/>
      <c r="CN77" s="1280">
        <v>0</v>
      </c>
      <c r="CO77" s="1280"/>
      <c r="CP77" s="1280"/>
      <c r="CQ77" s="1280"/>
      <c r="CR77" s="1280"/>
      <c r="CS77" s="1280"/>
      <c r="CT77" s="1280"/>
      <c r="CU77" s="1280"/>
      <c r="CV77" s="1280">
        <v>0</v>
      </c>
      <c r="CW77" s="1280"/>
      <c r="CX77" s="1280"/>
      <c r="CY77" s="1280"/>
      <c r="CZ77" s="1280"/>
      <c r="DA77" s="1280"/>
      <c r="DB77" s="1280"/>
      <c r="DC77" s="1280"/>
    </row>
    <row r="78" spans="2:107" x14ac:dyDescent="0.15">
      <c r="B78" s="376"/>
      <c r="G78" s="1278"/>
      <c r="H78" s="1278"/>
      <c r="I78" s="1278"/>
      <c r="J78" s="1278"/>
      <c r="K78" s="1279"/>
      <c r="L78" s="1279"/>
      <c r="M78" s="1279"/>
      <c r="N78" s="1279"/>
      <c r="AN78" s="1284"/>
      <c r="AO78" s="1284"/>
      <c r="AP78" s="1284"/>
      <c r="AQ78" s="1284"/>
      <c r="AR78" s="1284"/>
      <c r="AS78" s="1284"/>
      <c r="AT78" s="1284"/>
      <c r="AU78" s="1284"/>
      <c r="AV78" s="1284"/>
      <c r="AW78" s="1284"/>
      <c r="AX78" s="1284"/>
      <c r="AY78" s="1284"/>
      <c r="AZ78" s="1284"/>
      <c r="BA78" s="1284"/>
      <c r="BB78" s="1283"/>
      <c r="BC78" s="1283"/>
      <c r="BD78" s="1283"/>
      <c r="BE78" s="1283"/>
      <c r="BF78" s="1283"/>
      <c r="BG78" s="1283"/>
      <c r="BH78" s="1283"/>
      <c r="BI78" s="1283"/>
      <c r="BJ78" s="1283"/>
      <c r="BK78" s="1283"/>
      <c r="BL78" s="1283"/>
      <c r="BM78" s="1283"/>
      <c r="BN78" s="1283"/>
      <c r="BO78" s="1283"/>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6"/>
      <c r="G79" s="1278"/>
      <c r="H79" s="1278"/>
      <c r="I79" s="1281"/>
      <c r="J79" s="1281"/>
      <c r="K79" s="1282"/>
      <c r="L79" s="1282"/>
      <c r="M79" s="1282"/>
      <c r="N79" s="1282"/>
      <c r="AN79" s="1284"/>
      <c r="AO79" s="1284"/>
      <c r="AP79" s="1284"/>
      <c r="AQ79" s="1284"/>
      <c r="AR79" s="1284"/>
      <c r="AS79" s="1284"/>
      <c r="AT79" s="1284"/>
      <c r="AU79" s="1284"/>
      <c r="AV79" s="1284"/>
      <c r="AW79" s="1284"/>
      <c r="AX79" s="1284"/>
      <c r="AY79" s="1284"/>
      <c r="AZ79" s="1284"/>
      <c r="BA79" s="1284"/>
      <c r="BB79" s="1283" t="s">
        <v>619</v>
      </c>
      <c r="BC79" s="1283"/>
      <c r="BD79" s="1283"/>
      <c r="BE79" s="1283"/>
      <c r="BF79" s="1283"/>
      <c r="BG79" s="1283"/>
      <c r="BH79" s="1283"/>
      <c r="BI79" s="1283"/>
      <c r="BJ79" s="1283"/>
      <c r="BK79" s="1283"/>
      <c r="BL79" s="1283"/>
      <c r="BM79" s="1283"/>
      <c r="BN79" s="1283"/>
      <c r="BO79" s="1283"/>
      <c r="BP79" s="1280">
        <v>9.9</v>
      </c>
      <c r="BQ79" s="1280"/>
      <c r="BR79" s="1280"/>
      <c r="BS79" s="1280"/>
      <c r="BT79" s="1280"/>
      <c r="BU79" s="1280"/>
      <c r="BV79" s="1280"/>
      <c r="BW79" s="1280"/>
      <c r="BX79" s="1280">
        <v>9.9</v>
      </c>
      <c r="BY79" s="1280"/>
      <c r="BZ79" s="1280"/>
      <c r="CA79" s="1280"/>
      <c r="CB79" s="1280"/>
      <c r="CC79" s="1280"/>
      <c r="CD79" s="1280"/>
      <c r="CE79" s="1280"/>
      <c r="CF79" s="1280">
        <v>9.9</v>
      </c>
      <c r="CG79" s="1280"/>
      <c r="CH79" s="1280"/>
      <c r="CI79" s="1280"/>
      <c r="CJ79" s="1280"/>
      <c r="CK79" s="1280"/>
      <c r="CL79" s="1280"/>
      <c r="CM79" s="1280"/>
      <c r="CN79" s="1280">
        <v>8.9</v>
      </c>
      <c r="CO79" s="1280"/>
      <c r="CP79" s="1280"/>
      <c r="CQ79" s="1280"/>
      <c r="CR79" s="1280"/>
      <c r="CS79" s="1280"/>
      <c r="CT79" s="1280"/>
      <c r="CU79" s="1280"/>
      <c r="CV79" s="1280">
        <v>8</v>
      </c>
      <c r="CW79" s="1280"/>
      <c r="CX79" s="1280"/>
      <c r="CY79" s="1280"/>
      <c r="CZ79" s="1280"/>
      <c r="DA79" s="1280"/>
      <c r="DB79" s="1280"/>
      <c r="DC79" s="1280"/>
    </row>
    <row r="80" spans="2:107" x14ac:dyDescent="0.15">
      <c r="B80" s="376"/>
      <c r="G80" s="1278"/>
      <c r="H80" s="1278"/>
      <c r="I80" s="1281"/>
      <c r="J80" s="1281"/>
      <c r="K80" s="1282"/>
      <c r="L80" s="1282"/>
      <c r="M80" s="1282"/>
      <c r="N80" s="1282"/>
      <c r="AN80" s="1284"/>
      <c r="AO80" s="1284"/>
      <c r="AP80" s="1284"/>
      <c r="AQ80" s="1284"/>
      <c r="AR80" s="1284"/>
      <c r="AS80" s="1284"/>
      <c r="AT80" s="1284"/>
      <c r="AU80" s="1284"/>
      <c r="AV80" s="1284"/>
      <c r="AW80" s="1284"/>
      <c r="AX80" s="1284"/>
      <c r="AY80" s="1284"/>
      <c r="AZ80" s="1284"/>
      <c r="BA80" s="1284"/>
      <c r="BB80" s="1283"/>
      <c r="BC80" s="1283"/>
      <c r="BD80" s="1283"/>
      <c r="BE80" s="1283"/>
      <c r="BF80" s="1283"/>
      <c r="BG80" s="1283"/>
      <c r="BH80" s="1283"/>
      <c r="BI80" s="1283"/>
      <c r="BJ80" s="1283"/>
      <c r="BK80" s="1283"/>
      <c r="BL80" s="1283"/>
      <c r="BM80" s="1283"/>
      <c r="BN80" s="1283"/>
      <c r="BO80" s="1283"/>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5BTc0A6kv+UQAq8kGjtPGtdnJtRmc8JEFPVsZ8N45tLXh7Vcf4jzheDqpmeUsih9ujNF4p7csvuZ49KNmE8NJw==" saltValue="o/G7HJSPnvOB1qQ3kYIP9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620</v>
      </c>
    </row>
  </sheetData>
  <sheetProtection algorithmName="SHA-512" hashValue="5INjkGaO06BSDRDdU+khWRfXt/r3mmTDgG3in/T63n54ciNNMCmhBC8LiN69KeolzvE5AynLwUfm4bJfPVsWbA==" saltValue="a0H+vVHQuFi6uMS/wFwEy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621</v>
      </c>
    </row>
  </sheetData>
  <sheetProtection algorithmName="SHA-512" hashValue="KQ8dhud2E01ZAHwWlkaDWU7pwVGdpVZjgfFKr6kayAsTTb/i+878PuMXvw7RlymJXvL0RnwBdFYVil5Kzu/pDg==" saltValue="/RnDXiutBlY0RMLpn3DcK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557</v>
      </c>
      <c r="G2" s="148"/>
      <c r="H2" s="149"/>
    </row>
    <row r="3" spans="1:8" x14ac:dyDescent="0.15">
      <c r="A3" s="145" t="s">
        <v>550</v>
      </c>
      <c r="B3" s="150"/>
      <c r="C3" s="151"/>
      <c r="D3" s="152">
        <v>110944</v>
      </c>
      <c r="E3" s="153"/>
      <c r="F3" s="154">
        <v>113913</v>
      </c>
      <c r="G3" s="155"/>
      <c r="H3" s="156"/>
    </row>
    <row r="4" spans="1:8" x14ac:dyDescent="0.15">
      <c r="A4" s="157"/>
      <c r="B4" s="158"/>
      <c r="C4" s="159"/>
      <c r="D4" s="160">
        <v>44151</v>
      </c>
      <c r="E4" s="161"/>
      <c r="F4" s="162">
        <v>53160</v>
      </c>
      <c r="G4" s="163"/>
      <c r="H4" s="164"/>
    </row>
    <row r="5" spans="1:8" x14ac:dyDescent="0.15">
      <c r="A5" s="145" t="s">
        <v>552</v>
      </c>
      <c r="B5" s="150"/>
      <c r="C5" s="151"/>
      <c r="D5" s="152">
        <v>134234</v>
      </c>
      <c r="E5" s="153"/>
      <c r="F5" s="154">
        <v>115050</v>
      </c>
      <c r="G5" s="155"/>
      <c r="H5" s="156"/>
    </row>
    <row r="6" spans="1:8" x14ac:dyDescent="0.15">
      <c r="A6" s="157"/>
      <c r="B6" s="158"/>
      <c r="C6" s="159"/>
      <c r="D6" s="160">
        <v>65069</v>
      </c>
      <c r="E6" s="161"/>
      <c r="F6" s="162">
        <v>53792</v>
      </c>
      <c r="G6" s="163"/>
      <c r="H6" s="164"/>
    </row>
    <row r="7" spans="1:8" x14ac:dyDescent="0.15">
      <c r="A7" s="145" t="s">
        <v>553</v>
      </c>
      <c r="B7" s="150"/>
      <c r="C7" s="151"/>
      <c r="D7" s="152">
        <v>207765</v>
      </c>
      <c r="E7" s="153"/>
      <c r="F7" s="154">
        <v>118252</v>
      </c>
      <c r="G7" s="155"/>
      <c r="H7" s="156"/>
    </row>
    <row r="8" spans="1:8" x14ac:dyDescent="0.15">
      <c r="A8" s="157"/>
      <c r="B8" s="158"/>
      <c r="C8" s="159"/>
      <c r="D8" s="160">
        <v>113516</v>
      </c>
      <c r="E8" s="161"/>
      <c r="F8" s="162">
        <v>49994</v>
      </c>
      <c r="G8" s="163"/>
      <c r="H8" s="164"/>
    </row>
    <row r="9" spans="1:8" x14ac:dyDescent="0.15">
      <c r="A9" s="145" t="s">
        <v>554</v>
      </c>
      <c r="B9" s="150"/>
      <c r="C9" s="151"/>
      <c r="D9" s="152">
        <v>203496</v>
      </c>
      <c r="E9" s="153"/>
      <c r="F9" s="154">
        <v>200194</v>
      </c>
      <c r="G9" s="155"/>
      <c r="H9" s="156"/>
    </row>
    <row r="10" spans="1:8" x14ac:dyDescent="0.15">
      <c r="A10" s="157"/>
      <c r="B10" s="158"/>
      <c r="C10" s="159"/>
      <c r="D10" s="160">
        <v>114715</v>
      </c>
      <c r="E10" s="161"/>
      <c r="F10" s="162">
        <v>106422</v>
      </c>
      <c r="G10" s="163"/>
      <c r="H10" s="164"/>
    </row>
    <row r="11" spans="1:8" x14ac:dyDescent="0.15">
      <c r="A11" s="145" t="s">
        <v>555</v>
      </c>
      <c r="B11" s="150"/>
      <c r="C11" s="151"/>
      <c r="D11" s="152">
        <v>88467</v>
      </c>
      <c r="E11" s="153"/>
      <c r="F11" s="154">
        <v>122054</v>
      </c>
      <c r="G11" s="155"/>
      <c r="H11" s="156"/>
    </row>
    <row r="12" spans="1:8" x14ac:dyDescent="0.15">
      <c r="A12" s="157"/>
      <c r="B12" s="158"/>
      <c r="C12" s="165"/>
      <c r="D12" s="160">
        <v>44990</v>
      </c>
      <c r="E12" s="161"/>
      <c r="F12" s="162">
        <v>68298</v>
      </c>
      <c r="G12" s="163"/>
      <c r="H12" s="164"/>
    </row>
    <row r="13" spans="1:8" x14ac:dyDescent="0.15">
      <c r="A13" s="145"/>
      <c r="B13" s="150"/>
      <c r="C13" s="166"/>
      <c r="D13" s="167">
        <v>148981</v>
      </c>
      <c r="E13" s="168"/>
      <c r="F13" s="169">
        <v>133893</v>
      </c>
      <c r="G13" s="170"/>
      <c r="H13" s="156"/>
    </row>
    <row r="14" spans="1:8" x14ac:dyDescent="0.15">
      <c r="A14" s="157"/>
      <c r="B14" s="158"/>
      <c r="C14" s="159"/>
      <c r="D14" s="160">
        <v>76488</v>
      </c>
      <c r="E14" s="161"/>
      <c r="F14" s="162">
        <v>66333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21.69</v>
      </c>
      <c r="C19" s="171">
        <f>ROUND(VALUE(SUBSTITUTE(実質収支比率等に係る経年分析!G$48,"▲","-")),2)</f>
        <v>20.260000000000002</v>
      </c>
      <c r="D19" s="171">
        <f>ROUND(VALUE(SUBSTITUTE(実質収支比率等に係る経年分析!H$48,"▲","-")),2)</f>
        <v>22.86</v>
      </c>
      <c r="E19" s="171">
        <f>ROUND(VALUE(SUBSTITUTE(実質収支比率等に係る経年分析!I$48,"▲","-")),2)</f>
        <v>13.06</v>
      </c>
      <c r="F19" s="171">
        <f>ROUND(VALUE(SUBSTITUTE(実質収支比率等に係る経年分析!J$48,"▲","-")),2)</f>
        <v>27.56</v>
      </c>
    </row>
    <row r="20" spans="1:11" x14ac:dyDescent="0.15">
      <c r="A20" s="171" t="s">
        <v>55</v>
      </c>
      <c r="B20" s="171">
        <f>ROUND(VALUE(SUBSTITUTE(実質収支比率等に係る経年分析!F$47,"▲","-")),2)</f>
        <v>70.849999999999994</v>
      </c>
      <c r="C20" s="171">
        <f>ROUND(VALUE(SUBSTITUTE(実質収支比率等に係る経年分析!G$47,"▲","-")),2)</f>
        <v>71.66</v>
      </c>
      <c r="D20" s="171">
        <f>ROUND(VALUE(SUBSTITUTE(実質収支比率等に係る経年分析!H$47,"▲","-")),2)</f>
        <v>71.23</v>
      </c>
      <c r="E20" s="171">
        <f>ROUND(VALUE(SUBSTITUTE(実質収支比率等に係る経年分析!I$47,"▲","-")),2)</f>
        <v>68.64</v>
      </c>
      <c r="F20" s="171">
        <f>ROUND(VALUE(SUBSTITUTE(実質収支比率等に係る経年分析!J$47,"▲","-")),2)</f>
        <v>60.61</v>
      </c>
    </row>
    <row r="21" spans="1:11" x14ac:dyDescent="0.15">
      <c r="A21" s="171" t="s">
        <v>56</v>
      </c>
      <c r="B21" s="171">
        <f>IF(ISNUMBER(VALUE(SUBSTITUTE(実質収支比率等に係る経年分析!F$49,"▲","-"))),ROUND(VALUE(SUBSTITUTE(実質収支比率等に係る経年分析!F$49,"▲","-")),2),NA())</f>
        <v>-0.32</v>
      </c>
      <c r="C21" s="171">
        <f>IF(ISNUMBER(VALUE(SUBSTITUTE(実質収支比率等に係る経年分析!G$49,"▲","-"))),ROUND(VALUE(SUBSTITUTE(実質収支比率等に係る経年分析!G$49,"▲","-")),2),NA())</f>
        <v>-2.57</v>
      </c>
      <c r="D21" s="171">
        <f>IF(ISNUMBER(VALUE(SUBSTITUTE(実質収支比率等に係る経年分析!H$49,"▲","-"))),ROUND(VALUE(SUBSTITUTE(実質収支比率等に係る経年分析!H$49,"▲","-")),2),NA())</f>
        <v>0.63</v>
      </c>
      <c r="E21" s="171">
        <f>IF(ISNUMBER(VALUE(SUBSTITUTE(実質収支比率等に係る経年分析!I$49,"▲","-"))),ROUND(VALUE(SUBSTITUTE(実質収支比率等に係る経年分析!I$49,"▲","-")),2),NA())</f>
        <v>-9.36</v>
      </c>
      <c r="F21" s="171">
        <f>IF(ISNUMBER(VALUE(SUBSTITUTE(実質収支比率等に係る経年分析!J$49,"▲","-"))),ROUND(VALUE(SUBSTITUTE(実質収支比率等に係る経年分析!J$49,"▲","-")),2),NA())</f>
        <v>10.23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特定地域生活排水処理事業会計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特別養護老人ホーム事業会計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0.67</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0.65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0.06</v>
      </c>
    </row>
    <row r="32" spans="1:11" x14ac:dyDescent="0.15">
      <c r="A32" s="172" t="str">
        <f>IF(連結実質赤字比率に係る赤字・黒字の構成分析!C$38="",NA(),連結実質赤字比率に係る赤字・黒字の構成分析!C$38)</f>
        <v>住宅用地造成事業会計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0.17</v>
      </c>
    </row>
    <row r="33" spans="1:16" x14ac:dyDescent="0.15">
      <c r="A33" s="172" t="str">
        <f>IF(連結実質赤字比率に係る赤字・黒字の構成分析!C$37="",NA(),連結実質赤字比率に係る赤字・黒字の構成分析!C$37)</f>
        <v>国民健康保険事業会計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1.1100000000000001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1.62</v>
      </c>
    </row>
    <row r="34" spans="1:16" x14ac:dyDescent="0.15">
      <c r="A34" s="172" t="str">
        <f>IF(連結実質赤字比率に係る赤字・黒字の構成分析!C$36="",NA(),連結実質赤字比率に係る赤字・黒字の構成分析!C$36)</f>
        <v>介護保険事業会計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3.65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3.74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3.42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21.69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20.25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22.85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13.06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27.56</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15.13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15.76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17.09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19.309999999999999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30.58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810</v>
      </c>
      <c r="E42" s="173"/>
      <c r="F42" s="173"/>
      <c r="G42" s="173">
        <f>'実質公債費比率（分子）の構造'!L$52</f>
        <v>776</v>
      </c>
      <c r="H42" s="173"/>
      <c r="I42" s="173"/>
      <c r="J42" s="173">
        <f>'実質公債費比率（分子）の構造'!M$52</f>
        <v>741</v>
      </c>
      <c r="K42" s="173"/>
      <c r="L42" s="173"/>
      <c r="M42" s="173">
        <f>'実質公債費比率（分子）の構造'!N$52</f>
        <v>738</v>
      </c>
      <c r="N42" s="173"/>
      <c r="O42" s="173"/>
      <c r="P42" s="173">
        <f>'実質公債費比率（分子）の構造'!O$52</f>
        <v>723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66</v>
      </c>
      <c r="B45" s="173">
        <f>'実質公債費比率（分子）の構造'!K$49</f>
        <v>66</v>
      </c>
      <c r="C45" s="173"/>
      <c r="D45" s="173"/>
      <c r="E45" s="173">
        <f>'実質公債費比率（分子）の構造'!L$49</f>
        <v>67</v>
      </c>
      <c r="F45" s="173"/>
      <c r="G45" s="173"/>
      <c r="H45" s="173">
        <f>'実質公債費比率（分子）の構造'!M$49</f>
        <v>58</v>
      </c>
      <c r="I45" s="173"/>
      <c r="J45" s="173"/>
      <c r="K45" s="173">
        <f>'実質公債費比率（分子）の構造'!N$49</f>
        <v>60</v>
      </c>
      <c r="L45" s="173"/>
      <c r="M45" s="173"/>
      <c r="N45" s="173">
        <f>'実質公債費比率（分子）の構造'!O$49</f>
        <v>31</v>
      </c>
      <c r="O45" s="173"/>
      <c r="P45" s="173"/>
    </row>
    <row r="46" spans="1:16" x14ac:dyDescent="0.15">
      <c r="A46" s="173" t="s">
        <v>67</v>
      </c>
      <c r="B46" s="173">
        <f>'実質公債費比率（分子）の構造'!K$48</f>
        <v>146</v>
      </c>
      <c r="C46" s="173"/>
      <c r="D46" s="173"/>
      <c r="E46" s="173">
        <f>'実質公債費比率（分子）の構造'!L$48</f>
        <v>134</v>
      </c>
      <c r="F46" s="173"/>
      <c r="G46" s="173"/>
      <c r="H46" s="173">
        <f>'実質公債費比率（分子）の構造'!M$48</f>
        <v>131</v>
      </c>
      <c r="I46" s="173"/>
      <c r="J46" s="173"/>
      <c r="K46" s="173">
        <f>'実質公債費比率（分子）の構造'!N$48</f>
        <v>111</v>
      </c>
      <c r="L46" s="173"/>
      <c r="M46" s="173"/>
      <c r="N46" s="173">
        <f>'実質公債費比率（分子）の構造'!O$48</f>
        <v>112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940</v>
      </c>
      <c r="C49" s="173"/>
      <c r="D49" s="173"/>
      <c r="E49" s="173">
        <f>'実質公債費比率（分子）の構造'!L$45</f>
        <v>926</v>
      </c>
      <c r="F49" s="173"/>
      <c r="G49" s="173"/>
      <c r="H49" s="173">
        <f>'実質公債費比率（分子）の構造'!M$45</f>
        <v>924</v>
      </c>
      <c r="I49" s="173"/>
      <c r="J49" s="173"/>
      <c r="K49" s="173">
        <f>'実質公債費比率（分子）の構造'!N$45</f>
        <v>938</v>
      </c>
      <c r="L49" s="173"/>
      <c r="M49" s="173"/>
      <c r="N49" s="173">
        <f>'実質公債費比率（分子）の構造'!O$45</f>
        <v>969</v>
      </c>
      <c r="O49" s="173"/>
      <c r="P49" s="173"/>
    </row>
    <row r="50" spans="1:16" x14ac:dyDescent="0.15">
      <c r="A50" s="173" t="s">
        <v>71</v>
      </c>
      <c r="B50" s="173" t="e">
        <f>NA()</f>
        <v>#N/A</v>
      </c>
      <c r="C50" s="173">
        <f>IF(ISNUMBER('実質公債費比率（分子）の構造'!K$53),'実質公債費比率（分子）の構造'!K$53,NA())</f>
        <v>342</v>
      </c>
      <c r="D50" s="173" t="e">
        <f>NA()</f>
        <v>#N/A</v>
      </c>
      <c r="E50" s="173" t="e">
        <f>NA()</f>
        <v>#N/A</v>
      </c>
      <c r="F50" s="173">
        <f>IF(ISNUMBER('実質公債費比率（分子）の構造'!L$53),'実質公債費比率（分子）の構造'!L$53,NA())</f>
        <v>351</v>
      </c>
      <c r="G50" s="173" t="e">
        <f>NA()</f>
        <v>#N/A</v>
      </c>
      <c r="H50" s="173" t="e">
        <f>NA()</f>
        <v>#N/A</v>
      </c>
      <c r="I50" s="173">
        <f>IF(ISNUMBER('実質公債費比率（分子）の構造'!M$53),'実質公債費比率（分子）の構造'!M$53,NA())</f>
        <v>372</v>
      </c>
      <c r="J50" s="173" t="e">
        <f>NA()</f>
        <v>#N/A</v>
      </c>
      <c r="K50" s="173" t="e">
        <f>NA()</f>
        <v>#N/A</v>
      </c>
      <c r="L50" s="173">
        <f>IF(ISNUMBER('実質公債費比率（分子）の構造'!N$53),'実質公債費比率（分子）の構造'!N$53,NA())</f>
        <v>371</v>
      </c>
      <c r="M50" s="173" t="e">
        <f>NA()</f>
        <v>#N/A</v>
      </c>
      <c r="N50" s="173" t="e">
        <f>NA()</f>
        <v>#N/A</v>
      </c>
      <c r="O50" s="173">
        <f>IF(ISNUMBER('実質公債費比率（分子）の構造'!O$53),'実質公債費比率（分子）の構造'!O$53,NA())</f>
        <v>389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6662</v>
      </c>
      <c r="E56" s="172"/>
      <c r="F56" s="172"/>
      <c r="G56" s="172">
        <f>'将来負担比率（分子）の構造'!J$52</f>
        <v>6097</v>
      </c>
      <c r="H56" s="172"/>
      <c r="I56" s="172"/>
      <c r="J56" s="172">
        <f>'将来負担比率（分子）の構造'!K$52</f>
        <v>6727</v>
      </c>
      <c r="K56" s="172"/>
      <c r="L56" s="172"/>
      <c r="M56" s="172">
        <f>'将来負担比率（分子）の構造'!L$52</f>
        <v>7007</v>
      </c>
      <c r="N56" s="172"/>
      <c r="O56" s="172"/>
      <c r="P56" s="172">
        <f>'将来負担比率（分子）の構造'!M$52</f>
        <v>6971</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7076</v>
      </c>
      <c r="E58" s="172"/>
      <c r="F58" s="172"/>
      <c r="G58" s="172">
        <f>'将来負担比率（分子）の構造'!J$50</f>
        <v>6996</v>
      </c>
      <c r="H58" s="172"/>
      <c r="I58" s="172"/>
      <c r="J58" s="172">
        <f>'将来負担比率（分子）の構造'!K$50</f>
        <v>6936</v>
      </c>
      <c r="K58" s="172"/>
      <c r="L58" s="172"/>
      <c r="M58" s="172">
        <f>'将来負担比率（分子）の構造'!L$50</f>
        <v>7103</v>
      </c>
      <c r="N58" s="172"/>
      <c r="O58" s="172"/>
      <c r="P58" s="172">
        <f>'将来負担比率（分子）の構造'!M$50</f>
        <v>7295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741</v>
      </c>
      <c r="C62" s="172"/>
      <c r="D62" s="172"/>
      <c r="E62" s="172">
        <f>'将来負担比率（分子）の構造'!J$45</f>
        <v>711</v>
      </c>
      <c r="F62" s="172"/>
      <c r="G62" s="172"/>
      <c r="H62" s="172">
        <f>'将来負担比率（分子）の構造'!K$45</f>
        <v>629</v>
      </c>
      <c r="I62" s="172"/>
      <c r="J62" s="172"/>
      <c r="K62" s="172">
        <f>'将来負担比率（分子）の構造'!L$45</f>
        <v>554</v>
      </c>
      <c r="L62" s="172"/>
      <c r="M62" s="172"/>
      <c r="N62" s="172">
        <f>'将来負担比率（分子）の構造'!M$45</f>
        <v>396</v>
      </c>
      <c r="O62" s="172"/>
      <c r="P62" s="172"/>
    </row>
    <row r="63" spans="1:16" x14ac:dyDescent="0.15">
      <c r="A63" s="172" t="s">
        <v>34</v>
      </c>
      <c r="B63" s="172">
        <f>'将来負担比率（分子）の構造'!I$44</f>
        <v>328</v>
      </c>
      <c r="C63" s="172"/>
      <c r="D63" s="172"/>
      <c r="E63" s="172">
        <f>'将来負担比率（分子）の構造'!J$44</f>
        <v>388</v>
      </c>
      <c r="F63" s="172"/>
      <c r="G63" s="172"/>
      <c r="H63" s="172">
        <f>'将来負担比率（分子）の構造'!K$44</f>
        <v>403</v>
      </c>
      <c r="I63" s="172"/>
      <c r="J63" s="172"/>
      <c r="K63" s="172">
        <f>'将来負担比率（分子）の構造'!L$44</f>
        <v>503</v>
      </c>
      <c r="L63" s="172"/>
      <c r="M63" s="172"/>
      <c r="N63" s="172">
        <f>'将来負担比率（分子）の構造'!M$44</f>
        <v>535</v>
      </c>
      <c r="O63" s="172"/>
      <c r="P63" s="172"/>
    </row>
    <row r="64" spans="1:16" x14ac:dyDescent="0.15">
      <c r="A64" s="172" t="s">
        <v>33</v>
      </c>
      <c r="B64" s="172">
        <f>'将来負担比率（分子）の構造'!I$43</f>
        <v>890</v>
      </c>
      <c r="C64" s="172"/>
      <c r="D64" s="172"/>
      <c r="E64" s="172">
        <f>'将来負担比率（分子）の構造'!J$43</f>
        <v>917</v>
      </c>
      <c r="F64" s="172"/>
      <c r="G64" s="172"/>
      <c r="H64" s="172">
        <f>'将来負担比率（分子）の構造'!K$43</f>
        <v>963</v>
      </c>
      <c r="I64" s="172"/>
      <c r="J64" s="172"/>
      <c r="K64" s="172">
        <f>'将来負担比率（分子）の構造'!L$43</f>
        <v>966</v>
      </c>
      <c r="L64" s="172"/>
      <c r="M64" s="172"/>
      <c r="N64" s="172">
        <f>'将来負担比率（分子）の構造'!M$43</f>
        <v>858</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7259</v>
      </c>
      <c r="C66" s="172"/>
      <c r="D66" s="172"/>
      <c r="E66" s="172">
        <f>'将来負担比率（分子）の構造'!J$41</f>
        <v>7348</v>
      </c>
      <c r="F66" s="172"/>
      <c r="G66" s="172"/>
      <c r="H66" s="172">
        <f>'将来負担比率（分子）の構造'!K$41</f>
        <v>7862</v>
      </c>
      <c r="I66" s="172"/>
      <c r="J66" s="172"/>
      <c r="K66" s="172">
        <f>'将来負担比率（分子）の構造'!L$41</f>
        <v>8324</v>
      </c>
      <c r="L66" s="172"/>
      <c r="M66" s="172"/>
      <c r="N66" s="172">
        <f>'将来負担比率（分子）の構造'!M$41</f>
        <v>7880</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2996</v>
      </c>
      <c r="C72" s="176">
        <f>基金残高に係る経年分析!G55</f>
        <v>2983</v>
      </c>
      <c r="D72" s="176">
        <f>基金残高に係る経年分析!H55</f>
        <v>2761</v>
      </c>
    </row>
    <row r="73" spans="1:16" x14ac:dyDescent="0.15">
      <c r="A73" s="175" t="s">
        <v>78</v>
      </c>
      <c r="B73" s="176">
        <f>基金残高に係る経年分析!F56</f>
        <v>1036</v>
      </c>
      <c r="C73" s="176">
        <f>基金残高に係る経年分析!G56</f>
        <v>887</v>
      </c>
      <c r="D73" s="176">
        <f>基金残高に係る経年分析!H56</f>
        <v>971</v>
      </c>
    </row>
    <row r="74" spans="1:16" x14ac:dyDescent="0.15">
      <c r="A74" s="175" t="s">
        <v>79</v>
      </c>
      <c r="B74" s="176">
        <f>基金残高に係る経年分析!F57</f>
        <v>3148</v>
      </c>
      <c r="C74" s="176">
        <f>基金残高に係る経年分析!G57</f>
        <v>3481</v>
      </c>
      <c r="D74" s="176">
        <f>基金残高に係る経年分析!H57</f>
        <v>3821</v>
      </c>
    </row>
  </sheetData>
  <sheetProtection algorithmName="SHA-512" hashValue="LGWNvtgc1Myke/8k7oqC3vQB04XMNyZnWW0FdqwbKIpZI+q3j88TSsbf6UQ6lF4+ijhYM3EPtN6HFID0iYOWEg==" saltValue="xBaXPZoqOP4C1J07A9rb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L22" sqref="AL22:AO22"/>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218</v>
      </c>
      <c r="DI1" s="783"/>
      <c r="DJ1" s="783"/>
      <c r="DK1" s="783"/>
      <c r="DL1" s="783"/>
      <c r="DM1" s="783"/>
      <c r="DN1" s="784"/>
      <c r="DO1" s="212"/>
      <c r="DP1" s="782" t="s">
        <v>219</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221</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222</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223</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224</v>
      </c>
      <c r="S4" s="725"/>
      <c r="T4" s="725"/>
      <c r="U4" s="725"/>
      <c r="V4" s="725"/>
      <c r="W4" s="725"/>
      <c r="X4" s="725"/>
      <c r="Y4" s="726"/>
      <c r="Z4" s="724" t="s">
        <v>225</v>
      </c>
      <c r="AA4" s="725"/>
      <c r="AB4" s="725"/>
      <c r="AC4" s="726"/>
      <c r="AD4" s="724" t="s">
        <v>226</v>
      </c>
      <c r="AE4" s="725"/>
      <c r="AF4" s="725"/>
      <c r="AG4" s="725"/>
      <c r="AH4" s="725"/>
      <c r="AI4" s="725"/>
      <c r="AJ4" s="725"/>
      <c r="AK4" s="726"/>
      <c r="AL4" s="724" t="s">
        <v>225</v>
      </c>
      <c r="AM4" s="725"/>
      <c r="AN4" s="725"/>
      <c r="AO4" s="726"/>
      <c r="AP4" s="785" t="s">
        <v>227</v>
      </c>
      <c r="AQ4" s="785"/>
      <c r="AR4" s="785"/>
      <c r="AS4" s="785"/>
      <c r="AT4" s="785"/>
      <c r="AU4" s="785"/>
      <c r="AV4" s="785"/>
      <c r="AW4" s="785"/>
      <c r="AX4" s="785"/>
      <c r="AY4" s="785"/>
      <c r="AZ4" s="785"/>
      <c r="BA4" s="785"/>
      <c r="BB4" s="785"/>
      <c r="BC4" s="785"/>
      <c r="BD4" s="785"/>
      <c r="BE4" s="785"/>
      <c r="BF4" s="785"/>
      <c r="BG4" s="785" t="s">
        <v>228</v>
      </c>
      <c r="BH4" s="785"/>
      <c r="BI4" s="785"/>
      <c r="BJ4" s="785"/>
      <c r="BK4" s="785"/>
      <c r="BL4" s="785"/>
      <c r="BM4" s="785"/>
      <c r="BN4" s="785"/>
      <c r="BO4" s="785" t="s">
        <v>225</v>
      </c>
      <c r="BP4" s="785"/>
      <c r="BQ4" s="785"/>
      <c r="BR4" s="785"/>
      <c r="BS4" s="785" t="s">
        <v>229</v>
      </c>
      <c r="BT4" s="785"/>
      <c r="BU4" s="785"/>
      <c r="BV4" s="785"/>
      <c r="BW4" s="785"/>
      <c r="BX4" s="785"/>
      <c r="BY4" s="785"/>
      <c r="BZ4" s="785"/>
      <c r="CA4" s="785"/>
      <c r="CB4" s="785"/>
      <c r="CD4" s="767" t="s">
        <v>603</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x14ac:dyDescent="0.15">
      <c r="B5" s="732" t="s">
        <v>230</v>
      </c>
      <c r="C5" s="733"/>
      <c r="D5" s="733"/>
      <c r="E5" s="733"/>
      <c r="F5" s="733"/>
      <c r="G5" s="733"/>
      <c r="H5" s="733"/>
      <c r="I5" s="733"/>
      <c r="J5" s="733"/>
      <c r="K5" s="733"/>
      <c r="L5" s="733"/>
      <c r="M5" s="733"/>
      <c r="N5" s="733"/>
      <c r="O5" s="733"/>
      <c r="P5" s="733"/>
      <c r="Q5" s="734"/>
      <c r="R5" s="718">
        <v>920194</v>
      </c>
      <c r="S5" s="719"/>
      <c r="T5" s="719"/>
      <c r="U5" s="719"/>
      <c r="V5" s="719"/>
      <c r="W5" s="719"/>
      <c r="X5" s="719"/>
      <c r="Y5" s="762"/>
      <c r="Z5" s="780">
        <v>9.1999999999999993</v>
      </c>
      <c r="AA5" s="780"/>
      <c r="AB5" s="780"/>
      <c r="AC5" s="780"/>
      <c r="AD5" s="781">
        <v>920194</v>
      </c>
      <c r="AE5" s="781"/>
      <c r="AF5" s="781"/>
      <c r="AG5" s="781"/>
      <c r="AH5" s="781"/>
      <c r="AI5" s="781"/>
      <c r="AJ5" s="781"/>
      <c r="AK5" s="781"/>
      <c r="AL5" s="763">
        <v>20.5</v>
      </c>
      <c r="AM5" s="737"/>
      <c r="AN5" s="737"/>
      <c r="AO5" s="764"/>
      <c r="AP5" s="732" t="s">
        <v>231</v>
      </c>
      <c r="AQ5" s="733"/>
      <c r="AR5" s="733"/>
      <c r="AS5" s="733"/>
      <c r="AT5" s="733"/>
      <c r="AU5" s="733"/>
      <c r="AV5" s="733"/>
      <c r="AW5" s="733"/>
      <c r="AX5" s="733"/>
      <c r="AY5" s="733"/>
      <c r="AZ5" s="733"/>
      <c r="BA5" s="733"/>
      <c r="BB5" s="733"/>
      <c r="BC5" s="733"/>
      <c r="BD5" s="733"/>
      <c r="BE5" s="733"/>
      <c r="BF5" s="734"/>
      <c r="BG5" s="665">
        <v>917483</v>
      </c>
      <c r="BH5" s="666"/>
      <c r="BI5" s="666"/>
      <c r="BJ5" s="666"/>
      <c r="BK5" s="666"/>
      <c r="BL5" s="666"/>
      <c r="BM5" s="666"/>
      <c r="BN5" s="667"/>
      <c r="BO5" s="692">
        <v>99.7</v>
      </c>
      <c r="BP5" s="692"/>
      <c r="BQ5" s="692"/>
      <c r="BR5" s="692"/>
      <c r="BS5" s="693" t="s">
        <v>130</v>
      </c>
      <c r="BT5" s="693"/>
      <c r="BU5" s="693"/>
      <c r="BV5" s="693"/>
      <c r="BW5" s="693"/>
      <c r="BX5" s="693"/>
      <c r="BY5" s="693"/>
      <c r="BZ5" s="693"/>
      <c r="CA5" s="693"/>
      <c r="CB5" s="760"/>
      <c r="CD5" s="767" t="s">
        <v>227</v>
      </c>
      <c r="CE5" s="768"/>
      <c r="CF5" s="768"/>
      <c r="CG5" s="768"/>
      <c r="CH5" s="768"/>
      <c r="CI5" s="768"/>
      <c r="CJ5" s="768"/>
      <c r="CK5" s="768"/>
      <c r="CL5" s="768"/>
      <c r="CM5" s="768"/>
      <c r="CN5" s="768"/>
      <c r="CO5" s="768"/>
      <c r="CP5" s="768"/>
      <c r="CQ5" s="769"/>
      <c r="CR5" s="767" t="s">
        <v>232</v>
      </c>
      <c r="CS5" s="768"/>
      <c r="CT5" s="768"/>
      <c r="CU5" s="768"/>
      <c r="CV5" s="768"/>
      <c r="CW5" s="768"/>
      <c r="CX5" s="768"/>
      <c r="CY5" s="769"/>
      <c r="CZ5" s="767" t="s">
        <v>225</v>
      </c>
      <c r="DA5" s="768"/>
      <c r="DB5" s="768"/>
      <c r="DC5" s="769"/>
      <c r="DD5" s="767" t="s">
        <v>233</v>
      </c>
      <c r="DE5" s="768"/>
      <c r="DF5" s="768"/>
      <c r="DG5" s="768"/>
      <c r="DH5" s="768"/>
      <c r="DI5" s="768"/>
      <c r="DJ5" s="768"/>
      <c r="DK5" s="768"/>
      <c r="DL5" s="768"/>
      <c r="DM5" s="768"/>
      <c r="DN5" s="768"/>
      <c r="DO5" s="768"/>
      <c r="DP5" s="769"/>
      <c r="DQ5" s="767" t="s">
        <v>234</v>
      </c>
      <c r="DR5" s="768"/>
      <c r="DS5" s="768"/>
      <c r="DT5" s="768"/>
      <c r="DU5" s="768"/>
      <c r="DV5" s="768"/>
      <c r="DW5" s="768"/>
      <c r="DX5" s="768"/>
      <c r="DY5" s="768"/>
      <c r="DZ5" s="768"/>
      <c r="EA5" s="768"/>
      <c r="EB5" s="768"/>
      <c r="EC5" s="769"/>
    </row>
    <row r="6" spans="2:143" ht="11.25" customHeight="1" x14ac:dyDescent="0.15">
      <c r="B6" s="662" t="s">
        <v>604</v>
      </c>
      <c r="C6" s="663"/>
      <c r="D6" s="663"/>
      <c r="E6" s="663"/>
      <c r="F6" s="663"/>
      <c r="G6" s="663"/>
      <c r="H6" s="663"/>
      <c r="I6" s="663"/>
      <c r="J6" s="663"/>
      <c r="K6" s="663"/>
      <c r="L6" s="663"/>
      <c r="M6" s="663"/>
      <c r="N6" s="663"/>
      <c r="O6" s="663"/>
      <c r="P6" s="663"/>
      <c r="Q6" s="664"/>
      <c r="R6" s="665">
        <v>79140</v>
      </c>
      <c r="S6" s="666"/>
      <c r="T6" s="666"/>
      <c r="U6" s="666"/>
      <c r="V6" s="666"/>
      <c r="W6" s="666"/>
      <c r="X6" s="666"/>
      <c r="Y6" s="667"/>
      <c r="Z6" s="692">
        <v>0.8</v>
      </c>
      <c r="AA6" s="692"/>
      <c r="AB6" s="692"/>
      <c r="AC6" s="692"/>
      <c r="AD6" s="693">
        <v>79140</v>
      </c>
      <c r="AE6" s="693"/>
      <c r="AF6" s="693"/>
      <c r="AG6" s="693"/>
      <c r="AH6" s="693"/>
      <c r="AI6" s="693"/>
      <c r="AJ6" s="693"/>
      <c r="AK6" s="693"/>
      <c r="AL6" s="668">
        <v>1.8</v>
      </c>
      <c r="AM6" s="669"/>
      <c r="AN6" s="669"/>
      <c r="AO6" s="694"/>
      <c r="AP6" s="662" t="s">
        <v>605</v>
      </c>
      <c r="AQ6" s="663"/>
      <c r="AR6" s="663"/>
      <c r="AS6" s="663"/>
      <c r="AT6" s="663"/>
      <c r="AU6" s="663"/>
      <c r="AV6" s="663"/>
      <c r="AW6" s="663"/>
      <c r="AX6" s="663"/>
      <c r="AY6" s="663"/>
      <c r="AZ6" s="663"/>
      <c r="BA6" s="663"/>
      <c r="BB6" s="663"/>
      <c r="BC6" s="663"/>
      <c r="BD6" s="663"/>
      <c r="BE6" s="663"/>
      <c r="BF6" s="664"/>
      <c r="BG6" s="665">
        <v>917483</v>
      </c>
      <c r="BH6" s="666"/>
      <c r="BI6" s="666"/>
      <c r="BJ6" s="666"/>
      <c r="BK6" s="666"/>
      <c r="BL6" s="666"/>
      <c r="BM6" s="666"/>
      <c r="BN6" s="667"/>
      <c r="BO6" s="692">
        <v>99.7</v>
      </c>
      <c r="BP6" s="692"/>
      <c r="BQ6" s="692"/>
      <c r="BR6" s="692"/>
      <c r="BS6" s="693" t="s">
        <v>130</v>
      </c>
      <c r="BT6" s="693"/>
      <c r="BU6" s="693"/>
      <c r="BV6" s="693"/>
      <c r="BW6" s="693"/>
      <c r="BX6" s="693"/>
      <c r="BY6" s="693"/>
      <c r="BZ6" s="693"/>
      <c r="CA6" s="693"/>
      <c r="CB6" s="760"/>
      <c r="CD6" s="721" t="s">
        <v>235</v>
      </c>
      <c r="CE6" s="722"/>
      <c r="CF6" s="722"/>
      <c r="CG6" s="722"/>
      <c r="CH6" s="722"/>
      <c r="CI6" s="722"/>
      <c r="CJ6" s="722"/>
      <c r="CK6" s="722"/>
      <c r="CL6" s="722"/>
      <c r="CM6" s="722"/>
      <c r="CN6" s="722"/>
      <c r="CO6" s="722"/>
      <c r="CP6" s="722"/>
      <c r="CQ6" s="723"/>
      <c r="CR6" s="665">
        <v>74851</v>
      </c>
      <c r="CS6" s="666"/>
      <c r="CT6" s="666"/>
      <c r="CU6" s="666"/>
      <c r="CV6" s="666"/>
      <c r="CW6" s="666"/>
      <c r="CX6" s="666"/>
      <c r="CY6" s="667"/>
      <c r="CZ6" s="763">
        <v>0.9</v>
      </c>
      <c r="DA6" s="737"/>
      <c r="DB6" s="737"/>
      <c r="DC6" s="766"/>
      <c r="DD6" s="671" t="s">
        <v>130</v>
      </c>
      <c r="DE6" s="666"/>
      <c r="DF6" s="666"/>
      <c r="DG6" s="666"/>
      <c r="DH6" s="666"/>
      <c r="DI6" s="666"/>
      <c r="DJ6" s="666"/>
      <c r="DK6" s="666"/>
      <c r="DL6" s="666"/>
      <c r="DM6" s="666"/>
      <c r="DN6" s="666"/>
      <c r="DO6" s="666"/>
      <c r="DP6" s="667"/>
      <c r="DQ6" s="671">
        <v>74851</v>
      </c>
      <c r="DR6" s="666"/>
      <c r="DS6" s="666"/>
      <c r="DT6" s="666"/>
      <c r="DU6" s="666"/>
      <c r="DV6" s="666"/>
      <c r="DW6" s="666"/>
      <c r="DX6" s="666"/>
      <c r="DY6" s="666"/>
      <c r="DZ6" s="666"/>
      <c r="EA6" s="666"/>
      <c r="EB6" s="666"/>
      <c r="EC6" s="706"/>
    </row>
    <row r="7" spans="2:143" ht="11.25" customHeight="1" x14ac:dyDescent="0.15">
      <c r="B7" s="662" t="s">
        <v>236</v>
      </c>
      <c r="C7" s="663"/>
      <c r="D7" s="663"/>
      <c r="E7" s="663"/>
      <c r="F7" s="663"/>
      <c r="G7" s="663"/>
      <c r="H7" s="663"/>
      <c r="I7" s="663"/>
      <c r="J7" s="663"/>
      <c r="K7" s="663"/>
      <c r="L7" s="663"/>
      <c r="M7" s="663"/>
      <c r="N7" s="663"/>
      <c r="O7" s="663"/>
      <c r="P7" s="663"/>
      <c r="Q7" s="664"/>
      <c r="R7" s="665">
        <v>408</v>
      </c>
      <c r="S7" s="666"/>
      <c r="T7" s="666"/>
      <c r="U7" s="666"/>
      <c r="V7" s="666"/>
      <c r="W7" s="666"/>
      <c r="X7" s="666"/>
      <c r="Y7" s="667"/>
      <c r="Z7" s="692">
        <v>0</v>
      </c>
      <c r="AA7" s="692"/>
      <c r="AB7" s="692"/>
      <c r="AC7" s="692"/>
      <c r="AD7" s="693">
        <v>408</v>
      </c>
      <c r="AE7" s="693"/>
      <c r="AF7" s="693"/>
      <c r="AG7" s="693"/>
      <c r="AH7" s="693"/>
      <c r="AI7" s="693"/>
      <c r="AJ7" s="693"/>
      <c r="AK7" s="693"/>
      <c r="AL7" s="668">
        <v>0</v>
      </c>
      <c r="AM7" s="669"/>
      <c r="AN7" s="669"/>
      <c r="AO7" s="694"/>
      <c r="AP7" s="662" t="s">
        <v>237</v>
      </c>
      <c r="AQ7" s="663"/>
      <c r="AR7" s="663"/>
      <c r="AS7" s="663"/>
      <c r="AT7" s="663"/>
      <c r="AU7" s="663"/>
      <c r="AV7" s="663"/>
      <c r="AW7" s="663"/>
      <c r="AX7" s="663"/>
      <c r="AY7" s="663"/>
      <c r="AZ7" s="663"/>
      <c r="BA7" s="663"/>
      <c r="BB7" s="663"/>
      <c r="BC7" s="663"/>
      <c r="BD7" s="663"/>
      <c r="BE7" s="663"/>
      <c r="BF7" s="664"/>
      <c r="BG7" s="665">
        <v>335920</v>
      </c>
      <c r="BH7" s="666"/>
      <c r="BI7" s="666"/>
      <c r="BJ7" s="666"/>
      <c r="BK7" s="666"/>
      <c r="BL7" s="666"/>
      <c r="BM7" s="666"/>
      <c r="BN7" s="667"/>
      <c r="BO7" s="692">
        <v>36.5</v>
      </c>
      <c r="BP7" s="692"/>
      <c r="BQ7" s="692"/>
      <c r="BR7" s="692"/>
      <c r="BS7" s="693" t="s">
        <v>130</v>
      </c>
      <c r="BT7" s="693"/>
      <c r="BU7" s="693"/>
      <c r="BV7" s="693"/>
      <c r="BW7" s="693"/>
      <c r="BX7" s="693"/>
      <c r="BY7" s="693"/>
      <c r="BZ7" s="693"/>
      <c r="CA7" s="693"/>
      <c r="CB7" s="760"/>
      <c r="CD7" s="707" t="s">
        <v>238</v>
      </c>
      <c r="CE7" s="704"/>
      <c r="CF7" s="704"/>
      <c r="CG7" s="704"/>
      <c r="CH7" s="704"/>
      <c r="CI7" s="704"/>
      <c r="CJ7" s="704"/>
      <c r="CK7" s="704"/>
      <c r="CL7" s="704"/>
      <c r="CM7" s="704"/>
      <c r="CN7" s="704"/>
      <c r="CO7" s="704"/>
      <c r="CP7" s="704"/>
      <c r="CQ7" s="705"/>
      <c r="CR7" s="665">
        <v>1913504</v>
      </c>
      <c r="CS7" s="666"/>
      <c r="CT7" s="666"/>
      <c r="CU7" s="666"/>
      <c r="CV7" s="666"/>
      <c r="CW7" s="666"/>
      <c r="CX7" s="666"/>
      <c r="CY7" s="667"/>
      <c r="CZ7" s="692">
        <v>22</v>
      </c>
      <c r="DA7" s="692"/>
      <c r="DB7" s="692"/>
      <c r="DC7" s="692"/>
      <c r="DD7" s="671">
        <v>74142</v>
      </c>
      <c r="DE7" s="666"/>
      <c r="DF7" s="666"/>
      <c r="DG7" s="666"/>
      <c r="DH7" s="666"/>
      <c r="DI7" s="666"/>
      <c r="DJ7" s="666"/>
      <c r="DK7" s="666"/>
      <c r="DL7" s="666"/>
      <c r="DM7" s="666"/>
      <c r="DN7" s="666"/>
      <c r="DO7" s="666"/>
      <c r="DP7" s="667"/>
      <c r="DQ7" s="671">
        <v>1115069</v>
      </c>
      <c r="DR7" s="666"/>
      <c r="DS7" s="666"/>
      <c r="DT7" s="666"/>
      <c r="DU7" s="666"/>
      <c r="DV7" s="666"/>
      <c r="DW7" s="666"/>
      <c r="DX7" s="666"/>
      <c r="DY7" s="666"/>
      <c r="DZ7" s="666"/>
      <c r="EA7" s="666"/>
      <c r="EB7" s="666"/>
      <c r="EC7" s="706"/>
    </row>
    <row r="8" spans="2:143" ht="11.25" customHeight="1" x14ac:dyDescent="0.15">
      <c r="B8" s="662" t="s">
        <v>239</v>
      </c>
      <c r="C8" s="663"/>
      <c r="D8" s="663"/>
      <c r="E8" s="663"/>
      <c r="F8" s="663"/>
      <c r="G8" s="663"/>
      <c r="H8" s="663"/>
      <c r="I8" s="663"/>
      <c r="J8" s="663"/>
      <c r="K8" s="663"/>
      <c r="L8" s="663"/>
      <c r="M8" s="663"/>
      <c r="N8" s="663"/>
      <c r="O8" s="663"/>
      <c r="P8" s="663"/>
      <c r="Q8" s="664"/>
      <c r="R8" s="665">
        <v>1849</v>
      </c>
      <c r="S8" s="666"/>
      <c r="T8" s="666"/>
      <c r="U8" s="666"/>
      <c r="V8" s="666"/>
      <c r="W8" s="666"/>
      <c r="X8" s="666"/>
      <c r="Y8" s="667"/>
      <c r="Z8" s="692">
        <v>0</v>
      </c>
      <c r="AA8" s="692"/>
      <c r="AB8" s="692"/>
      <c r="AC8" s="692"/>
      <c r="AD8" s="693">
        <v>1849</v>
      </c>
      <c r="AE8" s="693"/>
      <c r="AF8" s="693"/>
      <c r="AG8" s="693"/>
      <c r="AH8" s="693"/>
      <c r="AI8" s="693"/>
      <c r="AJ8" s="693"/>
      <c r="AK8" s="693"/>
      <c r="AL8" s="668">
        <v>0</v>
      </c>
      <c r="AM8" s="669"/>
      <c r="AN8" s="669"/>
      <c r="AO8" s="694"/>
      <c r="AP8" s="662" t="s">
        <v>240</v>
      </c>
      <c r="AQ8" s="663"/>
      <c r="AR8" s="663"/>
      <c r="AS8" s="663"/>
      <c r="AT8" s="663"/>
      <c r="AU8" s="663"/>
      <c r="AV8" s="663"/>
      <c r="AW8" s="663"/>
      <c r="AX8" s="663"/>
      <c r="AY8" s="663"/>
      <c r="AZ8" s="663"/>
      <c r="BA8" s="663"/>
      <c r="BB8" s="663"/>
      <c r="BC8" s="663"/>
      <c r="BD8" s="663"/>
      <c r="BE8" s="663"/>
      <c r="BF8" s="664"/>
      <c r="BG8" s="665">
        <v>14382</v>
      </c>
      <c r="BH8" s="666"/>
      <c r="BI8" s="666"/>
      <c r="BJ8" s="666"/>
      <c r="BK8" s="666"/>
      <c r="BL8" s="666"/>
      <c r="BM8" s="666"/>
      <c r="BN8" s="667"/>
      <c r="BO8" s="692">
        <v>1.6</v>
      </c>
      <c r="BP8" s="692"/>
      <c r="BQ8" s="692"/>
      <c r="BR8" s="692"/>
      <c r="BS8" s="693" t="s">
        <v>130</v>
      </c>
      <c r="BT8" s="693"/>
      <c r="BU8" s="693"/>
      <c r="BV8" s="693"/>
      <c r="BW8" s="693"/>
      <c r="BX8" s="693"/>
      <c r="BY8" s="693"/>
      <c r="BZ8" s="693"/>
      <c r="CA8" s="693"/>
      <c r="CB8" s="760"/>
      <c r="CD8" s="707" t="s">
        <v>241</v>
      </c>
      <c r="CE8" s="704"/>
      <c r="CF8" s="704"/>
      <c r="CG8" s="704"/>
      <c r="CH8" s="704"/>
      <c r="CI8" s="704"/>
      <c r="CJ8" s="704"/>
      <c r="CK8" s="704"/>
      <c r="CL8" s="704"/>
      <c r="CM8" s="704"/>
      <c r="CN8" s="704"/>
      <c r="CO8" s="704"/>
      <c r="CP8" s="704"/>
      <c r="CQ8" s="705"/>
      <c r="CR8" s="665">
        <v>2014607</v>
      </c>
      <c r="CS8" s="666"/>
      <c r="CT8" s="666"/>
      <c r="CU8" s="666"/>
      <c r="CV8" s="666"/>
      <c r="CW8" s="666"/>
      <c r="CX8" s="666"/>
      <c r="CY8" s="667"/>
      <c r="CZ8" s="692">
        <v>23.1</v>
      </c>
      <c r="DA8" s="692"/>
      <c r="DB8" s="692"/>
      <c r="DC8" s="692"/>
      <c r="DD8" s="671">
        <v>167</v>
      </c>
      <c r="DE8" s="666"/>
      <c r="DF8" s="666"/>
      <c r="DG8" s="666"/>
      <c r="DH8" s="666"/>
      <c r="DI8" s="666"/>
      <c r="DJ8" s="666"/>
      <c r="DK8" s="666"/>
      <c r="DL8" s="666"/>
      <c r="DM8" s="666"/>
      <c r="DN8" s="666"/>
      <c r="DO8" s="666"/>
      <c r="DP8" s="667"/>
      <c r="DQ8" s="671">
        <v>1039446</v>
      </c>
      <c r="DR8" s="666"/>
      <c r="DS8" s="666"/>
      <c r="DT8" s="666"/>
      <c r="DU8" s="666"/>
      <c r="DV8" s="666"/>
      <c r="DW8" s="666"/>
      <c r="DX8" s="666"/>
      <c r="DY8" s="666"/>
      <c r="DZ8" s="666"/>
      <c r="EA8" s="666"/>
      <c r="EB8" s="666"/>
      <c r="EC8" s="706"/>
    </row>
    <row r="9" spans="2:143" ht="11.25" customHeight="1" x14ac:dyDescent="0.15">
      <c r="B9" s="662" t="s">
        <v>242</v>
      </c>
      <c r="C9" s="663"/>
      <c r="D9" s="663"/>
      <c r="E9" s="663"/>
      <c r="F9" s="663"/>
      <c r="G9" s="663"/>
      <c r="H9" s="663"/>
      <c r="I9" s="663"/>
      <c r="J9" s="663"/>
      <c r="K9" s="663"/>
      <c r="L9" s="663"/>
      <c r="M9" s="663"/>
      <c r="N9" s="663"/>
      <c r="O9" s="663"/>
      <c r="P9" s="663"/>
      <c r="Q9" s="664"/>
      <c r="R9" s="665">
        <v>3691</v>
      </c>
      <c r="S9" s="666"/>
      <c r="T9" s="666"/>
      <c r="U9" s="666"/>
      <c r="V9" s="666"/>
      <c r="W9" s="666"/>
      <c r="X9" s="666"/>
      <c r="Y9" s="667"/>
      <c r="Z9" s="692">
        <v>0</v>
      </c>
      <c r="AA9" s="692"/>
      <c r="AB9" s="692"/>
      <c r="AC9" s="692"/>
      <c r="AD9" s="693">
        <v>3691</v>
      </c>
      <c r="AE9" s="693"/>
      <c r="AF9" s="693"/>
      <c r="AG9" s="693"/>
      <c r="AH9" s="693"/>
      <c r="AI9" s="693"/>
      <c r="AJ9" s="693"/>
      <c r="AK9" s="693"/>
      <c r="AL9" s="668">
        <v>0.1</v>
      </c>
      <c r="AM9" s="669"/>
      <c r="AN9" s="669"/>
      <c r="AO9" s="694"/>
      <c r="AP9" s="662" t="s">
        <v>606</v>
      </c>
      <c r="AQ9" s="663"/>
      <c r="AR9" s="663"/>
      <c r="AS9" s="663"/>
      <c r="AT9" s="663"/>
      <c r="AU9" s="663"/>
      <c r="AV9" s="663"/>
      <c r="AW9" s="663"/>
      <c r="AX9" s="663"/>
      <c r="AY9" s="663"/>
      <c r="AZ9" s="663"/>
      <c r="BA9" s="663"/>
      <c r="BB9" s="663"/>
      <c r="BC9" s="663"/>
      <c r="BD9" s="663"/>
      <c r="BE9" s="663"/>
      <c r="BF9" s="664"/>
      <c r="BG9" s="665">
        <v>271290</v>
      </c>
      <c r="BH9" s="666"/>
      <c r="BI9" s="666"/>
      <c r="BJ9" s="666"/>
      <c r="BK9" s="666"/>
      <c r="BL9" s="666"/>
      <c r="BM9" s="666"/>
      <c r="BN9" s="667"/>
      <c r="BO9" s="692">
        <v>29.5</v>
      </c>
      <c r="BP9" s="692"/>
      <c r="BQ9" s="692"/>
      <c r="BR9" s="692"/>
      <c r="BS9" s="693" t="s">
        <v>130</v>
      </c>
      <c r="BT9" s="693"/>
      <c r="BU9" s="693"/>
      <c r="BV9" s="693"/>
      <c r="BW9" s="693"/>
      <c r="BX9" s="693"/>
      <c r="BY9" s="693"/>
      <c r="BZ9" s="693"/>
      <c r="CA9" s="693"/>
      <c r="CB9" s="760"/>
      <c r="CD9" s="707" t="s">
        <v>243</v>
      </c>
      <c r="CE9" s="704"/>
      <c r="CF9" s="704"/>
      <c r="CG9" s="704"/>
      <c r="CH9" s="704"/>
      <c r="CI9" s="704"/>
      <c r="CJ9" s="704"/>
      <c r="CK9" s="704"/>
      <c r="CL9" s="704"/>
      <c r="CM9" s="704"/>
      <c r="CN9" s="704"/>
      <c r="CO9" s="704"/>
      <c r="CP9" s="704"/>
      <c r="CQ9" s="705"/>
      <c r="CR9" s="665">
        <v>813746</v>
      </c>
      <c r="CS9" s="666"/>
      <c r="CT9" s="666"/>
      <c r="CU9" s="666"/>
      <c r="CV9" s="666"/>
      <c r="CW9" s="666"/>
      <c r="CX9" s="666"/>
      <c r="CY9" s="667"/>
      <c r="CZ9" s="692">
        <v>9.3000000000000007</v>
      </c>
      <c r="DA9" s="692"/>
      <c r="DB9" s="692"/>
      <c r="DC9" s="692"/>
      <c r="DD9" s="671" t="s">
        <v>607</v>
      </c>
      <c r="DE9" s="666"/>
      <c r="DF9" s="666"/>
      <c r="DG9" s="666"/>
      <c r="DH9" s="666"/>
      <c r="DI9" s="666"/>
      <c r="DJ9" s="666"/>
      <c r="DK9" s="666"/>
      <c r="DL9" s="666"/>
      <c r="DM9" s="666"/>
      <c r="DN9" s="666"/>
      <c r="DO9" s="666"/>
      <c r="DP9" s="667"/>
      <c r="DQ9" s="671">
        <v>704637</v>
      </c>
      <c r="DR9" s="666"/>
      <c r="DS9" s="666"/>
      <c r="DT9" s="666"/>
      <c r="DU9" s="666"/>
      <c r="DV9" s="666"/>
      <c r="DW9" s="666"/>
      <c r="DX9" s="666"/>
      <c r="DY9" s="666"/>
      <c r="DZ9" s="666"/>
      <c r="EA9" s="666"/>
      <c r="EB9" s="666"/>
      <c r="EC9" s="706"/>
    </row>
    <row r="10" spans="2:143" ht="11.25" customHeight="1" x14ac:dyDescent="0.15">
      <c r="B10" s="662" t="s">
        <v>244</v>
      </c>
      <c r="C10" s="663"/>
      <c r="D10" s="663"/>
      <c r="E10" s="663"/>
      <c r="F10" s="663"/>
      <c r="G10" s="663"/>
      <c r="H10" s="663"/>
      <c r="I10" s="663"/>
      <c r="J10" s="663"/>
      <c r="K10" s="663"/>
      <c r="L10" s="663"/>
      <c r="M10" s="663"/>
      <c r="N10" s="663"/>
      <c r="O10" s="663"/>
      <c r="P10" s="663"/>
      <c r="Q10" s="664"/>
      <c r="R10" s="665" t="s">
        <v>130</v>
      </c>
      <c r="S10" s="666"/>
      <c r="T10" s="666"/>
      <c r="U10" s="666"/>
      <c r="V10" s="666"/>
      <c r="W10" s="666"/>
      <c r="X10" s="666"/>
      <c r="Y10" s="667"/>
      <c r="Z10" s="692" t="s">
        <v>130</v>
      </c>
      <c r="AA10" s="692"/>
      <c r="AB10" s="692"/>
      <c r="AC10" s="692"/>
      <c r="AD10" s="693" t="s">
        <v>607</v>
      </c>
      <c r="AE10" s="693"/>
      <c r="AF10" s="693"/>
      <c r="AG10" s="693"/>
      <c r="AH10" s="693"/>
      <c r="AI10" s="693"/>
      <c r="AJ10" s="693"/>
      <c r="AK10" s="693"/>
      <c r="AL10" s="668" t="s">
        <v>130</v>
      </c>
      <c r="AM10" s="669"/>
      <c r="AN10" s="669"/>
      <c r="AO10" s="694"/>
      <c r="AP10" s="662" t="s">
        <v>245</v>
      </c>
      <c r="AQ10" s="663"/>
      <c r="AR10" s="663"/>
      <c r="AS10" s="663"/>
      <c r="AT10" s="663"/>
      <c r="AU10" s="663"/>
      <c r="AV10" s="663"/>
      <c r="AW10" s="663"/>
      <c r="AX10" s="663"/>
      <c r="AY10" s="663"/>
      <c r="AZ10" s="663"/>
      <c r="BA10" s="663"/>
      <c r="BB10" s="663"/>
      <c r="BC10" s="663"/>
      <c r="BD10" s="663"/>
      <c r="BE10" s="663"/>
      <c r="BF10" s="664"/>
      <c r="BG10" s="665">
        <v>28462</v>
      </c>
      <c r="BH10" s="666"/>
      <c r="BI10" s="666"/>
      <c r="BJ10" s="666"/>
      <c r="BK10" s="666"/>
      <c r="BL10" s="666"/>
      <c r="BM10" s="666"/>
      <c r="BN10" s="667"/>
      <c r="BO10" s="692">
        <v>3.1</v>
      </c>
      <c r="BP10" s="692"/>
      <c r="BQ10" s="692"/>
      <c r="BR10" s="692"/>
      <c r="BS10" s="693" t="s">
        <v>130</v>
      </c>
      <c r="BT10" s="693"/>
      <c r="BU10" s="693"/>
      <c r="BV10" s="693"/>
      <c r="BW10" s="693"/>
      <c r="BX10" s="693"/>
      <c r="BY10" s="693"/>
      <c r="BZ10" s="693"/>
      <c r="CA10" s="693"/>
      <c r="CB10" s="760"/>
      <c r="CD10" s="707" t="s">
        <v>246</v>
      </c>
      <c r="CE10" s="704"/>
      <c r="CF10" s="704"/>
      <c r="CG10" s="704"/>
      <c r="CH10" s="704"/>
      <c r="CI10" s="704"/>
      <c r="CJ10" s="704"/>
      <c r="CK10" s="704"/>
      <c r="CL10" s="704"/>
      <c r="CM10" s="704"/>
      <c r="CN10" s="704"/>
      <c r="CO10" s="704"/>
      <c r="CP10" s="704"/>
      <c r="CQ10" s="705"/>
      <c r="CR10" s="665" t="s">
        <v>607</v>
      </c>
      <c r="CS10" s="666"/>
      <c r="CT10" s="666"/>
      <c r="CU10" s="666"/>
      <c r="CV10" s="666"/>
      <c r="CW10" s="666"/>
      <c r="CX10" s="666"/>
      <c r="CY10" s="667"/>
      <c r="CZ10" s="692" t="s">
        <v>130</v>
      </c>
      <c r="DA10" s="692"/>
      <c r="DB10" s="692"/>
      <c r="DC10" s="692"/>
      <c r="DD10" s="671" t="s">
        <v>130</v>
      </c>
      <c r="DE10" s="666"/>
      <c r="DF10" s="666"/>
      <c r="DG10" s="666"/>
      <c r="DH10" s="666"/>
      <c r="DI10" s="666"/>
      <c r="DJ10" s="666"/>
      <c r="DK10" s="666"/>
      <c r="DL10" s="666"/>
      <c r="DM10" s="666"/>
      <c r="DN10" s="666"/>
      <c r="DO10" s="666"/>
      <c r="DP10" s="667"/>
      <c r="DQ10" s="671" t="s">
        <v>607</v>
      </c>
      <c r="DR10" s="666"/>
      <c r="DS10" s="666"/>
      <c r="DT10" s="666"/>
      <c r="DU10" s="666"/>
      <c r="DV10" s="666"/>
      <c r="DW10" s="666"/>
      <c r="DX10" s="666"/>
      <c r="DY10" s="666"/>
      <c r="DZ10" s="666"/>
      <c r="EA10" s="666"/>
      <c r="EB10" s="666"/>
      <c r="EC10" s="706"/>
    </row>
    <row r="11" spans="2:143" ht="11.25" customHeight="1" x14ac:dyDescent="0.15">
      <c r="B11" s="662" t="s">
        <v>247</v>
      </c>
      <c r="C11" s="663"/>
      <c r="D11" s="663"/>
      <c r="E11" s="663"/>
      <c r="F11" s="663"/>
      <c r="G11" s="663"/>
      <c r="H11" s="663"/>
      <c r="I11" s="663"/>
      <c r="J11" s="663"/>
      <c r="K11" s="663"/>
      <c r="L11" s="663"/>
      <c r="M11" s="663"/>
      <c r="N11" s="663"/>
      <c r="O11" s="663"/>
      <c r="P11" s="663"/>
      <c r="Q11" s="664"/>
      <c r="R11" s="665">
        <v>232505</v>
      </c>
      <c r="S11" s="666"/>
      <c r="T11" s="666"/>
      <c r="U11" s="666"/>
      <c r="V11" s="666"/>
      <c r="W11" s="666"/>
      <c r="X11" s="666"/>
      <c r="Y11" s="667"/>
      <c r="Z11" s="668">
        <v>2.2999999999999998</v>
      </c>
      <c r="AA11" s="669"/>
      <c r="AB11" s="669"/>
      <c r="AC11" s="670"/>
      <c r="AD11" s="671">
        <v>232505</v>
      </c>
      <c r="AE11" s="666"/>
      <c r="AF11" s="666"/>
      <c r="AG11" s="666"/>
      <c r="AH11" s="666"/>
      <c r="AI11" s="666"/>
      <c r="AJ11" s="666"/>
      <c r="AK11" s="667"/>
      <c r="AL11" s="668">
        <v>5.2</v>
      </c>
      <c r="AM11" s="669"/>
      <c r="AN11" s="669"/>
      <c r="AO11" s="694"/>
      <c r="AP11" s="662" t="s">
        <v>248</v>
      </c>
      <c r="AQ11" s="663"/>
      <c r="AR11" s="663"/>
      <c r="AS11" s="663"/>
      <c r="AT11" s="663"/>
      <c r="AU11" s="663"/>
      <c r="AV11" s="663"/>
      <c r="AW11" s="663"/>
      <c r="AX11" s="663"/>
      <c r="AY11" s="663"/>
      <c r="AZ11" s="663"/>
      <c r="BA11" s="663"/>
      <c r="BB11" s="663"/>
      <c r="BC11" s="663"/>
      <c r="BD11" s="663"/>
      <c r="BE11" s="663"/>
      <c r="BF11" s="664"/>
      <c r="BG11" s="665">
        <v>21786</v>
      </c>
      <c r="BH11" s="666"/>
      <c r="BI11" s="666"/>
      <c r="BJ11" s="666"/>
      <c r="BK11" s="666"/>
      <c r="BL11" s="666"/>
      <c r="BM11" s="666"/>
      <c r="BN11" s="667"/>
      <c r="BO11" s="692">
        <v>2.4</v>
      </c>
      <c r="BP11" s="692"/>
      <c r="BQ11" s="692"/>
      <c r="BR11" s="692"/>
      <c r="BS11" s="693" t="s">
        <v>607</v>
      </c>
      <c r="BT11" s="693"/>
      <c r="BU11" s="693"/>
      <c r="BV11" s="693"/>
      <c r="BW11" s="693"/>
      <c r="BX11" s="693"/>
      <c r="BY11" s="693"/>
      <c r="BZ11" s="693"/>
      <c r="CA11" s="693"/>
      <c r="CB11" s="760"/>
      <c r="CD11" s="707" t="s">
        <v>249</v>
      </c>
      <c r="CE11" s="704"/>
      <c r="CF11" s="704"/>
      <c r="CG11" s="704"/>
      <c r="CH11" s="704"/>
      <c r="CI11" s="704"/>
      <c r="CJ11" s="704"/>
      <c r="CK11" s="704"/>
      <c r="CL11" s="704"/>
      <c r="CM11" s="704"/>
      <c r="CN11" s="704"/>
      <c r="CO11" s="704"/>
      <c r="CP11" s="704"/>
      <c r="CQ11" s="705"/>
      <c r="CR11" s="665">
        <v>262083</v>
      </c>
      <c r="CS11" s="666"/>
      <c r="CT11" s="666"/>
      <c r="CU11" s="666"/>
      <c r="CV11" s="666"/>
      <c r="CW11" s="666"/>
      <c r="CX11" s="666"/>
      <c r="CY11" s="667"/>
      <c r="CZ11" s="692">
        <v>3</v>
      </c>
      <c r="DA11" s="692"/>
      <c r="DB11" s="692"/>
      <c r="DC11" s="692"/>
      <c r="DD11" s="671">
        <v>32242</v>
      </c>
      <c r="DE11" s="666"/>
      <c r="DF11" s="666"/>
      <c r="DG11" s="666"/>
      <c r="DH11" s="666"/>
      <c r="DI11" s="666"/>
      <c r="DJ11" s="666"/>
      <c r="DK11" s="666"/>
      <c r="DL11" s="666"/>
      <c r="DM11" s="666"/>
      <c r="DN11" s="666"/>
      <c r="DO11" s="666"/>
      <c r="DP11" s="667"/>
      <c r="DQ11" s="671">
        <v>162948</v>
      </c>
      <c r="DR11" s="666"/>
      <c r="DS11" s="666"/>
      <c r="DT11" s="666"/>
      <c r="DU11" s="666"/>
      <c r="DV11" s="666"/>
      <c r="DW11" s="666"/>
      <c r="DX11" s="666"/>
      <c r="DY11" s="666"/>
      <c r="DZ11" s="666"/>
      <c r="EA11" s="666"/>
      <c r="EB11" s="666"/>
      <c r="EC11" s="706"/>
    </row>
    <row r="12" spans="2:143" ht="11.25" customHeight="1" x14ac:dyDescent="0.15">
      <c r="B12" s="662" t="s">
        <v>250</v>
      </c>
      <c r="C12" s="663"/>
      <c r="D12" s="663"/>
      <c r="E12" s="663"/>
      <c r="F12" s="663"/>
      <c r="G12" s="663"/>
      <c r="H12" s="663"/>
      <c r="I12" s="663"/>
      <c r="J12" s="663"/>
      <c r="K12" s="663"/>
      <c r="L12" s="663"/>
      <c r="M12" s="663"/>
      <c r="N12" s="663"/>
      <c r="O12" s="663"/>
      <c r="P12" s="663"/>
      <c r="Q12" s="664"/>
      <c r="R12" s="665">
        <v>11937</v>
      </c>
      <c r="S12" s="666"/>
      <c r="T12" s="666"/>
      <c r="U12" s="666"/>
      <c r="V12" s="666"/>
      <c r="W12" s="666"/>
      <c r="X12" s="666"/>
      <c r="Y12" s="667"/>
      <c r="Z12" s="692">
        <v>0.1</v>
      </c>
      <c r="AA12" s="692"/>
      <c r="AB12" s="692"/>
      <c r="AC12" s="692"/>
      <c r="AD12" s="693">
        <v>11937</v>
      </c>
      <c r="AE12" s="693"/>
      <c r="AF12" s="693"/>
      <c r="AG12" s="693"/>
      <c r="AH12" s="693"/>
      <c r="AI12" s="693"/>
      <c r="AJ12" s="693"/>
      <c r="AK12" s="693"/>
      <c r="AL12" s="668">
        <v>0.3</v>
      </c>
      <c r="AM12" s="669"/>
      <c r="AN12" s="669"/>
      <c r="AO12" s="694"/>
      <c r="AP12" s="662" t="s">
        <v>251</v>
      </c>
      <c r="AQ12" s="663"/>
      <c r="AR12" s="663"/>
      <c r="AS12" s="663"/>
      <c r="AT12" s="663"/>
      <c r="AU12" s="663"/>
      <c r="AV12" s="663"/>
      <c r="AW12" s="663"/>
      <c r="AX12" s="663"/>
      <c r="AY12" s="663"/>
      <c r="AZ12" s="663"/>
      <c r="BA12" s="663"/>
      <c r="BB12" s="663"/>
      <c r="BC12" s="663"/>
      <c r="BD12" s="663"/>
      <c r="BE12" s="663"/>
      <c r="BF12" s="664"/>
      <c r="BG12" s="665">
        <v>477038</v>
      </c>
      <c r="BH12" s="666"/>
      <c r="BI12" s="666"/>
      <c r="BJ12" s="666"/>
      <c r="BK12" s="666"/>
      <c r="BL12" s="666"/>
      <c r="BM12" s="666"/>
      <c r="BN12" s="667"/>
      <c r="BO12" s="692">
        <v>51.8</v>
      </c>
      <c r="BP12" s="692"/>
      <c r="BQ12" s="692"/>
      <c r="BR12" s="692"/>
      <c r="BS12" s="693" t="s">
        <v>608</v>
      </c>
      <c r="BT12" s="693"/>
      <c r="BU12" s="693"/>
      <c r="BV12" s="693"/>
      <c r="BW12" s="693"/>
      <c r="BX12" s="693"/>
      <c r="BY12" s="693"/>
      <c r="BZ12" s="693"/>
      <c r="CA12" s="693"/>
      <c r="CB12" s="760"/>
      <c r="CD12" s="707" t="s">
        <v>252</v>
      </c>
      <c r="CE12" s="704"/>
      <c r="CF12" s="704"/>
      <c r="CG12" s="704"/>
      <c r="CH12" s="704"/>
      <c r="CI12" s="704"/>
      <c r="CJ12" s="704"/>
      <c r="CK12" s="704"/>
      <c r="CL12" s="704"/>
      <c r="CM12" s="704"/>
      <c r="CN12" s="704"/>
      <c r="CO12" s="704"/>
      <c r="CP12" s="704"/>
      <c r="CQ12" s="705"/>
      <c r="CR12" s="665">
        <v>194603</v>
      </c>
      <c r="CS12" s="666"/>
      <c r="CT12" s="666"/>
      <c r="CU12" s="666"/>
      <c r="CV12" s="666"/>
      <c r="CW12" s="666"/>
      <c r="CX12" s="666"/>
      <c r="CY12" s="667"/>
      <c r="CZ12" s="692">
        <v>2.2000000000000002</v>
      </c>
      <c r="DA12" s="692"/>
      <c r="DB12" s="692"/>
      <c r="DC12" s="692"/>
      <c r="DD12" s="671">
        <v>40204</v>
      </c>
      <c r="DE12" s="666"/>
      <c r="DF12" s="666"/>
      <c r="DG12" s="666"/>
      <c r="DH12" s="666"/>
      <c r="DI12" s="666"/>
      <c r="DJ12" s="666"/>
      <c r="DK12" s="666"/>
      <c r="DL12" s="666"/>
      <c r="DM12" s="666"/>
      <c r="DN12" s="666"/>
      <c r="DO12" s="666"/>
      <c r="DP12" s="667"/>
      <c r="DQ12" s="671">
        <v>130204</v>
      </c>
      <c r="DR12" s="666"/>
      <c r="DS12" s="666"/>
      <c r="DT12" s="666"/>
      <c r="DU12" s="666"/>
      <c r="DV12" s="666"/>
      <c r="DW12" s="666"/>
      <c r="DX12" s="666"/>
      <c r="DY12" s="666"/>
      <c r="DZ12" s="666"/>
      <c r="EA12" s="666"/>
      <c r="EB12" s="666"/>
      <c r="EC12" s="706"/>
    </row>
    <row r="13" spans="2:143" ht="11.25" customHeight="1" x14ac:dyDescent="0.15">
      <c r="B13" s="662" t="s">
        <v>253</v>
      </c>
      <c r="C13" s="663"/>
      <c r="D13" s="663"/>
      <c r="E13" s="663"/>
      <c r="F13" s="663"/>
      <c r="G13" s="663"/>
      <c r="H13" s="663"/>
      <c r="I13" s="663"/>
      <c r="J13" s="663"/>
      <c r="K13" s="663"/>
      <c r="L13" s="663"/>
      <c r="M13" s="663"/>
      <c r="N13" s="663"/>
      <c r="O13" s="663"/>
      <c r="P13" s="663"/>
      <c r="Q13" s="664"/>
      <c r="R13" s="665" t="s">
        <v>130</v>
      </c>
      <c r="S13" s="666"/>
      <c r="T13" s="666"/>
      <c r="U13" s="666"/>
      <c r="V13" s="666"/>
      <c r="W13" s="666"/>
      <c r="X13" s="666"/>
      <c r="Y13" s="667"/>
      <c r="Z13" s="692" t="s">
        <v>609</v>
      </c>
      <c r="AA13" s="692"/>
      <c r="AB13" s="692"/>
      <c r="AC13" s="692"/>
      <c r="AD13" s="693" t="s">
        <v>130</v>
      </c>
      <c r="AE13" s="693"/>
      <c r="AF13" s="693"/>
      <c r="AG13" s="693"/>
      <c r="AH13" s="693"/>
      <c r="AI13" s="693"/>
      <c r="AJ13" s="693"/>
      <c r="AK13" s="693"/>
      <c r="AL13" s="668" t="s">
        <v>130</v>
      </c>
      <c r="AM13" s="669"/>
      <c r="AN13" s="669"/>
      <c r="AO13" s="694"/>
      <c r="AP13" s="662" t="s">
        <v>254</v>
      </c>
      <c r="AQ13" s="663"/>
      <c r="AR13" s="663"/>
      <c r="AS13" s="663"/>
      <c r="AT13" s="663"/>
      <c r="AU13" s="663"/>
      <c r="AV13" s="663"/>
      <c r="AW13" s="663"/>
      <c r="AX13" s="663"/>
      <c r="AY13" s="663"/>
      <c r="AZ13" s="663"/>
      <c r="BA13" s="663"/>
      <c r="BB13" s="663"/>
      <c r="BC13" s="663"/>
      <c r="BD13" s="663"/>
      <c r="BE13" s="663"/>
      <c r="BF13" s="664"/>
      <c r="BG13" s="665">
        <v>477038</v>
      </c>
      <c r="BH13" s="666"/>
      <c r="BI13" s="666"/>
      <c r="BJ13" s="666"/>
      <c r="BK13" s="666"/>
      <c r="BL13" s="666"/>
      <c r="BM13" s="666"/>
      <c r="BN13" s="667"/>
      <c r="BO13" s="692">
        <v>51.8</v>
      </c>
      <c r="BP13" s="692"/>
      <c r="BQ13" s="692"/>
      <c r="BR13" s="692"/>
      <c r="BS13" s="693" t="s">
        <v>130</v>
      </c>
      <c r="BT13" s="693"/>
      <c r="BU13" s="693"/>
      <c r="BV13" s="693"/>
      <c r="BW13" s="693"/>
      <c r="BX13" s="693"/>
      <c r="BY13" s="693"/>
      <c r="BZ13" s="693"/>
      <c r="CA13" s="693"/>
      <c r="CB13" s="760"/>
      <c r="CD13" s="707" t="s">
        <v>255</v>
      </c>
      <c r="CE13" s="704"/>
      <c r="CF13" s="704"/>
      <c r="CG13" s="704"/>
      <c r="CH13" s="704"/>
      <c r="CI13" s="704"/>
      <c r="CJ13" s="704"/>
      <c r="CK13" s="704"/>
      <c r="CL13" s="704"/>
      <c r="CM13" s="704"/>
      <c r="CN13" s="704"/>
      <c r="CO13" s="704"/>
      <c r="CP13" s="704"/>
      <c r="CQ13" s="705"/>
      <c r="CR13" s="665">
        <v>796180</v>
      </c>
      <c r="CS13" s="666"/>
      <c r="CT13" s="666"/>
      <c r="CU13" s="666"/>
      <c r="CV13" s="666"/>
      <c r="CW13" s="666"/>
      <c r="CX13" s="666"/>
      <c r="CY13" s="667"/>
      <c r="CZ13" s="692">
        <v>9.1</v>
      </c>
      <c r="DA13" s="692"/>
      <c r="DB13" s="692"/>
      <c r="DC13" s="692"/>
      <c r="DD13" s="671">
        <v>631402</v>
      </c>
      <c r="DE13" s="666"/>
      <c r="DF13" s="666"/>
      <c r="DG13" s="666"/>
      <c r="DH13" s="666"/>
      <c r="DI13" s="666"/>
      <c r="DJ13" s="666"/>
      <c r="DK13" s="666"/>
      <c r="DL13" s="666"/>
      <c r="DM13" s="666"/>
      <c r="DN13" s="666"/>
      <c r="DO13" s="666"/>
      <c r="DP13" s="667"/>
      <c r="DQ13" s="671">
        <v>179458</v>
      </c>
      <c r="DR13" s="666"/>
      <c r="DS13" s="666"/>
      <c r="DT13" s="666"/>
      <c r="DU13" s="666"/>
      <c r="DV13" s="666"/>
      <c r="DW13" s="666"/>
      <c r="DX13" s="666"/>
      <c r="DY13" s="666"/>
      <c r="DZ13" s="666"/>
      <c r="EA13" s="666"/>
      <c r="EB13" s="666"/>
      <c r="EC13" s="706"/>
    </row>
    <row r="14" spans="2:143" ht="11.25" customHeight="1" x14ac:dyDescent="0.15">
      <c r="B14" s="662" t="s">
        <v>256</v>
      </c>
      <c r="C14" s="663"/>
      <c r="D14" s="663"/>
      <c r="E14" s="663"/>
      <c r="F14" s="663"/>
      <c r="G14" s="663"/>
      <c r="H14" s="663"/>
      <c r="I14" s="663"/>
      <c r="J14" s="663"/>
      <c r="K14" s="663"/>
      <c r="L14" s="663"/>
      <c r="M14" s="663"/>
      <c r="N14" s="663"/>
      <c r="O14" s="663"/>
      <c r="P14" s="663"/>
      <c r="Q14" s="664"/>
      <c r="R14" s="665" t="s">
        <v>130</v>
      </c>
      <c r="S14" s="666"/>
      <c r="T14" s="666"/>
      <c r="U14" s="666"/>
      <c r="V14" s="666"/>
      <c r="W14" s="666"/>
      <c r="X14" s="666"/>
      <c r="Y14" s="667"/>
      <c r="Z14" s="692" t="s">
        <v>130</v>
      </c>
      <c r="AA14" s="692"/>
      <c r="AB14" s="692"/>
      <c r="AC14" s="692"/>
      <c r="AD14" s="693" t="s">
        <v>130</v>
      </c>
      <c r="AE14" s="693"/>
      <c r="AF14" s="693"/>
      <c r="AG14" s="693"/>
      <c r="AH14" s="693"/>
      <c r="AI14" s="693"/>
      <c r="AJ14" s="693"/>
      <c r="AK14" s="693"/>
      <c r="AL14" s="668" t="s">
        <v>130</v>
      </c>
      <c r="AM14" s="669"/>
      <c r="AN14" s="669"/>
      <c r="AO14" s="694"/>
      <c r="AP14" s="662" t="s">
        <v>257</v>
      </c>
      <c r="AQ14" s="663"/>
      <c r="AR14" s="663"/>
      <c r="AS14" s="663"/>
      <c r="AT14" s="663"/>
      <c r="AU14" s="663"/>
      <c r="AV14" s="663"/>
      <c r="AW14" s="663"/>
      <c r="AX14" s="663"/>
      <c r="AY14" s="663"/>
      <c r="AZ14" s="663"/>
      <c r="BA14" s="663"/>
      <c r="BB14" s="663"/>
      <c r="BC14" s="663"/>
      <c r="BD14" s="663"/>
      <c r="BE14" s="663"/>
      <c r="BF14" s="664"/>
      <c r="BG14" s="665">
        <v>50590</v>
      </c>
      <c r="BH14" s="666"/>
      <c r="BI14" s="666"/>
      <c r="BJ14" s="666"/>
      <c r="BK14" s="666"/>
      <c r="BL14" s="666"/>
      <c r="BM14" s="666"/>
      <c r="BN14" s="667"/>
      <c r="BO14" s="692">
        <v>5.5</v>
      </c>
      <c r="BP14" s="692"/>
      <c r="BQ14" s="692"/>
      <c r="BR14" s="692"/>
      <c r="BS14" s="693" t="s">
        <v>130</v>
      </c>
      <c r="BT14" s="693"/>
      <c r="BU14" s="693"/>
      <c r="BV14" s="693"/>
      <c r="BW14" s="693"/>
      <c r="BX14" s="693"/>
      <c r="BY14" s="693"/>
      <c r="BZ14" s="693"/>
      <c r="CA14" s="693"/>
      <c r="CB14" s="760"/>
      <c r="CD14" s="707" t="s">
        <v>258</v>
      </c>
      <c r="CE14" s="704"/>
      <c r="CF14" s="704"/>
      <c r="CG14" s="704"/>
      <c r="CH14" s="704"/>
      <c r="CI14" s="704"/>
      <c r="CJ14" s="704"/>
      <c r="CK14" s="704"/>
      <c r="CL14" s="704"/>
      <c r="CM14" s="704"/>
      <c r="CN14" s="704"/>
      <c r="CO14" s="704"/>
      <c r="CP14" s="704"/>
      <c r="CQ14" s="705"/>
      <c r="CR14" s="665">
        <v>255640</v>
      </c>
      <c r="CS14" s="666"/>
      <c r="CT14" s="666"/>
      <c r="CU14" s="666"/>
      <c r="CV14" s="666"/>
      <c r="CW14" s="666"/>
      <c r="CX14" s="666"/>
      <c r="CY14" s="667"/>
      <c r="CZ14" s="692">
        <v>2.9</v>
      </c>
      <c r="DA14" s="692"/>
      <c r="DB14" s="692"/>
      <c r="DC14" s="692"/>
      <c r="DD14" s="671">
        <v>7192</v>
      </c>
      <c r="DE14" s="666"/>
      <c r="DF14" s="666"/>
      <c r="DG14" s="666"/>
      <c r="DH14" s="666"/>
      <c r="DI14" s="666"/>
      <c r="DJ14" s="666"/>
      <c r="DK14" s="666"/>
      <c r="DL14" s="666"/>
      <c r="DM14" s="666"/>
      <c r="DN14" s="666"/>
      <c r="DO14" s="666"/>
      <c r="DP14" s="667"/>
      <c r="DQ14" s="671">
        <v>238145</v>
      </c>
      <c r="DR14" s="666"/>
      <c r="DS14" s="666"/>
      <c r="DT14" s="666"/>
      <c r="DU14" s="666"/>
      <c r="DV14" s="666"/>
      <c r="DW14" s="666"/>
      <c r="DX14" s="666"/>
      <c r="DY14" s="666"/>
      <c r="DZ14" s="666"/>
      <c r="EA14" s="666"/>
      <c r="EB14" s="666"/>
      <c r="EC14" s="706"/>
    </row>
    <row r="15" spans="2:143" ht="11.25" customHeight="1" x14ac:dyDescent="0.15">
      <c r="B15" s="662" t="s">
        <v>259</v>
      </c>
      <c r="C15" s="663"/>
      <c r="D15" s="663"/>
      <c r="E15" s="663"/>
      <c r="F15" s="663"/>
      <c r="G15" s="663"/>
      <c r="H15" s="663"/>
      <c r="I15" s="663"/>
      <c r="J15" s="663"/>
      <c r="K15" s="663"/>
      <c r="L15" s="663"/>
      <c r="M15" s="663"/>
      <c r="N15" s="663"/>
      <c r="O15" s="663"/>
      <c r="P15" s="663"/>
      <c r="Q15" s="664"/>
      <c r="R15" s="665" t="s">
        <v>130</v>
      </c>
      <c r="S15" s="666"/>
      <c r="T15" s="666"/>
      <c r="U15" s="666"/>
      <c r="V15" s="666"/>
      <c r="W15" s="666"/>
      <c r="X15" s="666"/>
      <c r="Y15" s="667"/>
      <c r="Z15" s="692" t="s">
        <v>130</v>
      </c>
      <c r="AA15" s="692"/>
      <c r="AB15" s="692"/>
      <c r="AC15" s="692"/>
      <c r="AD15" s="693" t="s">
        <v>130</v>
      </c>
      <c r="AE15" s="693"/>
      <c r="AF15" s="693"/>
      <c r="AG15" s="693"/>
      <c r="AH15" s="693"/>
      <c r="AI15" s="693"/>
      <c r="AJ15" s="693"/>
      <c r="AK15" s="693"/>
      <c r="AL15" s="668" t="s">
        <v>130</v>
      </c>
      <c r="AM15" s="669"/>
      <c r="AN15" s="669"/>
      <c r="AO15" s="694"/>
      <c r="AP15" s="662" t="s">
        <v>260</v>
      </c>
      <c r="AQ15" s="663"/>
      <c r="AR15" s="663"/>
      <c r="AS15" s="663"/>
      <c r="AT15" s="663"/>
      <c r="AU15" s="663"/>
      <c r="AV15" s="663"/>
      <c r="AW15" s="663"/>
      <c r="AX15" s="663"/>
      <c r="AY15" s="663"/>
      <c r="AZ15" s="663"/>
      <c r="BA15" s="663"/>
      <c r="BB15" s="663"/>
      <c r="BC15" s="663"/>
      <c r="BD15" s="663"/>
      <c r="BE15" s="663"/>
      <c r="BF15" s="664"/>
      <c r="BG15" s="665">
        <v>53935</v>
      </c>
      <c r="BH15" s="666"/>
      <c r="BI15" s="666"/>
      <c r="BJ15" s="666"/>
      <c r="BK15" s="666"/>
      <c r="BL15" s="666"/>
      <c r="BM15" s="666"/>
      <c r="BN15" s="667"/>
      <c r="BO15" s="692">
        <v>5.9</v>
      </c>
      <c r="BP15" s="692"/>
      <c r="BQ15" s="692"/>
      <c r="BR15" s="692"/>
      <c r="BS15" s="693" t="s">
        <v>130</v>
      </c>
      <c r="BT15" s="693"/>
      <c r="BU15" s="693"/>
      <c r="BV15" s="693"/>
      <c r="BW15" s="693"/>
      <c r="BX15" s="693"/>
      <c r="BY15" s="693"/>
      <c r="BZ15" s="693"/>
      <c r="CA15" s="693"/>
      <c r="CB15" s="760"/>
      <c r="CD15" s="707" t="s">
        <v>261</v>
      </c>
      <c r="CE15" s="704"/>
      <c r="CF15" s="704"/>
      <c r="CG15" s="704"/>
      <c r="CH15" s="704"/>
      <c r="CI15" s="704"/>
      <c r="CJ15" s="704"/>
      <c r="CK15" s="704"/>
      <c r="CL15" s="704"/>
      <c r="CM15" s="704"/>
      <c r="CN15" s="704"/>
      <c r="CO15" s="704"/>
      <c r="CP15" s="704"/>
      <c r="CQ15" s="705"/>
      <c r="CR15" s="665">
        <v>558989</v>
      </c>
      <c r="CS15" s="666"/>
      <c r="CT15" s="666"/>
      <c r="CU15" s="666"/>
      <c r="CV15" s="666"/>
      <c r="CW15" s="666"/>
      <c r="CX15" s="666"/>
      <c r="CY15" s="667"/>
      <c r="CZ15" s="692">
        <v>6.4</v>
      </c>
      <c r="DA15" s="692"/>
      <c r="DB15" s="692"/>
      <c r="DC15" s="692"/>
      <c r="DD15" s="671">
        <v>58719</v>
      </c>
      <c r="DE15" s="666"/>
      <c r="DF15" s="666"/>
      <c r="DG15" s="666"/>
      <c r="DH15" s="666"/>
      <c r="DI15" s="666"/>
      <c r="DJ15" s="666"/>
      <c r="DK15" s="666"/>
      <c r="DL15" s="666"/>
      <c r="DM15" s="666"/>
      <c r="DN15" s="666"/>
      <c r="DO15" s="666"/>
      <c r="DP15" s="667"/>
      <c r="DQ15" s="671">
        <v>481249</v>
      </c>
      <c r="DR15" s="666"/>
      <c r="DS15" s="666"/>
      <c r="DT15" s="666"/>
      <c r="DU15" s="666"/>
      <c r="DV15" s="666"/>
      <c r="DW15" s="666"/>
      <c r="DX15" s="666"/>
      <c r="DY15" s="666"/>
      <c r="DZ15" s="666"/>
      <c r="EA15" s="666"/>
      <c r="EB15" s="666"/>
      <c r="EC15" s="706"/>
    </row>
    <row r="16" spans="2:143" ht="11.25" customHeight="1" x14ac:dyDescent="0.15">
      <c r="B16" s="662" t="s">
        <v>262</v>
      </c>
      <c r="C16" s="663"/>
      <c r="D16" s="663"/>
      <c r="E16" s="663"/>
      <c r="F16" s="663"/>
      <c r="G16" s="663"/>
      <c r="H16" s="663"/>
      <c r="I16" s="663"/>
      <c r="J16" s="663"/>
      <c r="K16" s="663"/>
      <c r="L16" s="663"/>
      <c r="M16" s="663"/>
      <c r="N16" s="663"/>
      <c r="O16" s="663"/>
      <c r="P16" s="663"/>
      <c r="Q16" s="664"/>
      <c r="R16" s="665">
        <v>5080</v>
      </c>
      <c r="S16" s="666"/>
      <c r="T16" s="666"/>
      <c r="U16" s="666"/>
      <c r="V16" s="666"/>
      <c r="W16" s="666"/>
      <c r="X16" s="666"/>
      <c r="Y16" s="667"/>
      <c r="Z16" s="692">
        <v>0.1</v>
      </c>
      <c r="AA16" s="692"/>
      <c r="AB16" s="692"/>
      <c r="AC16" s="692"/>
      <c r="AD16" s="693">
        <v>5080</v>
      </c>
      <c r="AE16" s="693"/>
      <c r="AF16" s="693"/>
      <c r="AG16" s="693"/>
      <c r="AH16" s="693"/>
      <c r="AI16" s="693"/>
      <c r="AJ16" s="693"/>
      <c r="AK16" s="693"/>
      <c r="AL16" s="668">
        <v>0.1</v>
      </c>
      <c r="AM16" s="669"/>
      <c r="AN16" s="669"/>
      <c r="AO16" s="694"/>
      <c r="AP16" s="662" t="s">
        <v>263</v>
      </c>
      <c r="AQ16" s="663"/>
      <c r="AR16" s="663"/>
      <c r="AS16" s="663"/>
      <c r="AT16" s="663"/>
      <c r="AU16" s="663"/>
      <c r="AV16" s="663"/>
      <c r="AW16" s="663"/>
      <c r="AX16" s="663"/>
      <c r="AY16" s="663"/>
      <c r="AZ16" s="663"/>
      <c r="BA16" s="663"/>
      <c r="BB16" s="663"/>
      <c r="BC16" s="663"/>
      <c r="BD16" s="663"/>
      <c r="BE16" s="663"/>
      <c r="BF16" s="664"/>
      <c r="BG16" s="665" t="s">
        <v>130</v>
      </c>
      <c r="BH16" s="666"/>
      <c r="BI16" s="666"/>
      <c r="BJ16" s="666"/>
      <c r="BK16" s="666"/>
      <c r="BL16" s="666"/>
      <c r="BM16" s="666"/>
      <c r="BN16" s="667"/>
      <c r="BO16" s="692" t="s">
        <v>130</v>
      </c>
      <c r="BP16" s="692"/>
      <c r="BQ16" s="692"/>
      <c r="BR16" s="692"/>
      <c r="BS16" s="693" t="s">
        <v>130</v>
      </c>
      <c r="BT16" s="693"/>
      <c r="BU16" s="693"/>
      <c r="BV16" s="693"/>
      <c r="BW16" s="693"/>
      <c r="BX16" s="693"/>
      <c r="BY16" s="693"/>
      <c r="BZ16" s="693"/>
      <c r="CA16" s="693"/>
      <c r="CB16" s="760"/>
      <c r="CD16" s="707" t="s">
        <v>264</v>
      </c>
      <c r="CE16" s="704"/>
      <c r="CF16" s="704"/>
      <c r="CG16" s="704"/>
      <c r="CH16" s="704"/>
      <c r="CI16" s="704"/>
      <c r="CJ16" s="704"/>
      <c r="CK16" s="704"/>
      <c r="CL16" s="704"/>
      <c r="CM16" s="704"/>
      <c r="CN16" s="704"/>
      <c r="CO16" s="704"/>
      <c r="CP16" s="704"/>
      <c r="CQ16" s="705"/>
      <c r="CR16" s="665">
        <v>844331</v>
      </c>
      <c r="CS16" s="666"/>
      <c r="CT16" s="666"/>
      <c r="CU16" s="666"/>
      <c r="CV16" s="666"/>
      <c r="CW16" s="666"/>
      <c r="CX16" s="666"/>
      <c r="CY16" s="667"/>
      <c r="CZ16" s="692">
        <v>9.6999999999999993</v>
      </c>
      <c r="DA16" s="692"/>
      <c r="DB16" s="692"/>
      <c r="DC16" s="692"/>
      <c r="DD16" s="671" t="s">
        <v>130</v>
      </c>
      <c r="DE16" s="666"/>
      <c r="DF16" s="666"/>
      <c r="DG16" s="666"/>
      <c r="DH16" s="666"/>
      <c r="DI16" s="666"/>
      <c r="DJ16" s="666"/>
      <c r="DK16" s="666"/>
      <c r="DL16" s="666"/>
      <c r="DM16" s="666"/>
      <c r="DN16" s="666"/>
      <c r="DO16" s="666"/>
      <c r="DP16" s="667"/>
      <c r="DQ16" s="671">
        <v>39018</v>
      </c>
      <c r="DR16" s="666"/>
      <c r="DS16" s="666"/>
      <c r="DT16" s="666"/>
      <c r="DU16" s="666"/>
      <c r="DV16" s="666"/>
      <c r="DW16" s="666"/>
      <c r="DX16" s="666"/>
      <c r="DY16" s="666"/>
      <c r="DZ16" s="666"/>
      <c r="EA16" s="666"/>
      <c r="EB16" s="666"/>
      <c r="EC16" s="706"/>
    </row>
    <row r="17" spans="2:133" ht="11.25" customHeight="1" x14ac:dyDescent="0.15">
      <c r="B17" s="662" t="s">
        <v>265</v>
      </c>
      <c r="C17" s="663"/>
      <c r="D17" s="663"/>
      <c r="E17" s="663"/>
      <c r="F17" s="663"/>
      <c r="G17" s="663"/>
      <c r="H17" s="663"/>
      <c r="I17" s="663"/>
      <c r="J17" s="663"/>
      <c r="K17" s="663"/>
      <c r="L17" s="663"/>
      <c r="M17" s="663"/>
      <c r="N17" s="663"/>
      <c r="O17" s="663"/>
      <c r="P17" s="663"/>
      <c r="Q17" s="664"/>
      <c r="R17" s="665">
        <v>10523</v>
      </c>
      <c r="S17" s="666"/>
      <c r="T17" s="666"/>
      <c r="U17" s="666"/>
      <c r="V17" s="666"/>
      <c r="W17" s="666"/>
      <c r="X17" s="666"/>
      <c r="Y17" s="667"/>
      <c r="Z17" s="692">
        <v>0.1</v>
      </c>
      <c r="AA17" s="692"/>
      <c r="AB17" s="692"/>
      <c r="AC17" s="692"/>
      <c r="AD17" s="693">
        <v>10523</v>
      </c>
      <c r="AE17" s="693"/>
      <c r="AF17" s="693"/>
      <c r="AG17" s="693"/>
      <c r="AH17" s="693"/>
      <c r="AI17" s="693"/>
      <c r="AJ17" s="693"/>
      <c r="AK17" s="693"/>
      <c r="AL17" s="668">
        <v>0.2</v>
      </c>
      <c r="AM17" s="669"/>
      <c r="AN17" s="669"/>
      <c r="AO17" s="694"/>
      <c r="AP17" s="662" t="s">
        <v>266</v>
      </c>
      <c r="AQ17" s="663"/>
      <c r="AR17" s="663"/>
      <c r="AS17" s="663"/>
      <c r="AT17" s="663"/>
      <c r="AU17" s="663"/>
      <c r="AV17" s="663"/>
      <c r="AW17" s="663"/>
      <c r="AX17" s="663"/>
      <c r="AY17" s="663"/>
      <c r="AZ17" s="663"/>
      <c r="BA17" s="663"/>
      <c r="BB17" s="663"/>
      <c r="BC17" s="663"/>
      <c r="BD17" s="663"/>
      <c r="BE17" s="663"/>
      <c r="BF17" s="664"/>
      <c r="BG17" s="665" t="s">
        <v>130</v>
      </c>
      <c r="BH17" s="666"/>
      <c r="BI17" s="666"/>
      <c r="BJ17" s="666"/>
      <c r="BK17" s="666"/>
      <c r="BL17" s="666"/>
      <c r="BM17" s="666"/>
      <c r="BN17" s="667"/>
      <c r="BO17" s="692" t="s">
        <v>130</v>
      </c>
      <c r="BP17" s="692"/>
      <c r="BQ17" s="692"/>
      <c r="BR17" s="692"/>
      <c r="BS17" s="693" t="s">
        <v>130</v>
      </c>
      <c r="BT17" s="693"/>
      <c r="BU17" s="693"/>
      <c r="BV17" s="693"/>
      <c r="BW17" s="693"/>
      <c r="BX17" s="693"/>
      <c r="BY17" s="693"/>
      <c r="BZ17" s="693"/>
      <c r="CA17" s="693"/>
      <c r="CB17" s="760"/>
      <c r="CD17" s="707" t="s">
        <v>267</v>
      </c>
      <c r="CE17" s="704"/>
      <c r="CF17" s="704"/>
      <c r="CG17" s="704"/>
      <c r="CH17" s="704"/>
      <c r="CI17" s="704"/>
      <c r="CJ17" s="704"/>
      <c r="CK17" s="704"/>
      <c r="CL17" s="704"/>
      <c r="CM17" s="704"/>
      <c r="CN17" s="704"/>
      <c r="CO17" s="704"/>
      <c r="CP17" s="704"/>
      <c r="CQ17" s="705"/>
      <c r="CR17" s="665">
        <v>976891</v>
      </c>
      <c r="CS17" s="666"/>
      <c r="CT17" s="666"/>
      <c r="CU17" s="666"/>
      <c r="CV17" s="666"/>
      <c r="CW17" s="666"/>
      <c r="CX17" s="666"/>
      <c r="CY17" s="667"/>
      <c r="CZ17" s="692">
        <v>11.2</v>
      </c>
      <c r="DA17" s="692"/>
      <c r="DB17" s="692"/>
      <c r="DC17" s="692"/>
      <c r="DD17" s="671" t="s">
        <v>130</v>
      </c>
      <c r="DE17" s="666"/>
      <c r="DF17" s="666"/>
      <c r="DG17" s="666"/>
      <c r="DH17" s="666"/>
      <c r="DI17" s="666"/>
      <c r="DJ17" s="666"/>
      <c r="DK17" s="666"/>
      <c r="DL17" s="666"/>
      <c r="DM17" s="666"/>
      <c r="DN17" s="666"/>
      <c r="DO17" s="666"/>
      <c r="DP17" s="667"/>
      <c r="DQ17" s="671">
        <v>940532</v>
      </c>
      <c r="DR17" s="666"/>
      <c r="DS17" s="666"/>
      <c r="DT17" s="666"/>
      <c r="DU17" s="666"/>
      <c r="DV17" s="666"/>
      <c r="DW17" s="666"/>
      <c r="DX17" s="666"/>
      <c r="DY17" s="666"/>
      <c r="DZ17" s="666"/>
      <c r="EA17" s="666"/>
      <c r="EB17" s="666"/>
      <c r="EC17" s="706"/>
    </row>
    <row r="18" spans="2:133" ht="11.25" customHeight="1" x14ac:dyDescent="0.15">
      <c r="B18" s="662" t="s">
        <v>268</v>
      </c>
      <c r="C18" s="663"/>
      <c r="D18" s="663"/>
      <c r="E18" s="663"/>
      <c r="F18" s="663"/>
      <c r="G18" s="663"/>
      <c r="H18" s="663"/>
      <c r="I18" s="663"/>
      <c r="J18" s="663"/>
      <c r="K18" s="663"/>
      <c r="L18" s="663"/>
      <c r="M18" s="663"/>
      <c r="N18" s="663"/>
      <c r="O18" s="663"/>
      <c r="P18" s="663"/>
      <c r="Q18" s="664"/>
      <c r="R18" s="665">
        <v>32967</v>
      </c>
      <c r="S18" s="666"/>
      <c r="T18" s="666"/>
      <c r="U18" s="666"/>
      <c r="V18" s="666"/>
      <c r="W18" s="666"/>
      <c r="X18" s="666"/>
      <c r="Y18" s="667"/>
      <c r="Z18" s="692">
        <v>0.3</v>
      </c>
      <c r="AA18" s="692"/>
      <c r="AB18" s="692"/>
      <c r="AC18" s="692"/>
      <c r="AD18" s="693">
        <v>32967</v>
      </c>
      <c r="AE18" s="693"/>
      <c r="AF18" s="693"/>
      <c r="AG18" s="693"/>
      <c r="AH18" s="693"/>
      <c r="AI18" s="693"/>
      <c r="AJ18" s="693"/>
      <c r="AK18" s="693"/>
      <c r="AL18" s="668">
        <v>0.69999998807907104</v>
      </c>
      <c r="AM18" s="669"/>
      <c r="AN18" s="669"/>
      <c r="AO18" s="694"/>
      <c r="AP18" s="662" t="s">
        <v>269</v>
      </c>
      <c r="AQ18" s="663"/>
      <c r="AR18" s="663"/>
      <c r="AS18" s="663"/>
      <c r="AT18" s="663"/>
      <c r="AU18" s="663"/>
      <c r="AV18" s="663"/>
      <c r="AW18" s="663"/>
      <c r="AX18" s="663"/>
      <c r="AY18" s="663"/>
      <c r="AZ18" s="663"/>
      <c r="BA18" s="663"/>
      <c r="BB18" s="663"/>
      <c r="BC18" s="663"/>
      <c r="BD18" s="663"/>
      <c r="BE18" s="663"/>
      <c r="BF18" s="664"/>
      <c r="BG18" s="665" t="s">
        <v>130</v>
      </c>
      <c r="BH18" s="666"/>
      <c r="BI18" s="666"/>
      <c r="BJ18" s="666"/>
      <c r="BK18" s="666"/>
      <c r="BL18" s="666"/>
      <c r="BM18" s="666"/>
      <c r="BN18" s="667"/>
      <c r="BO18" s="692" t="s">
        <v>130</v>
      </c>
      <c r="BP18" s="692"/>
      <c r="BQ18" s="692"/>
      <c r="BR18" s="692"/>
      <c r="BS18" s="693" t="s">
        <v>130</v>
      </c>
      <c r="BT18" s="693"/>
      <c r="BU18" s="693"/>
      <c r="BV18" s="693"/>
      <c r="BW18" s="693"/>
      <c r="BX18" s="693"/>
      <c r="BY18" s="693"/>
      <c r="BZ18" s="693"/>
      <c r="CA18" s="693"/>
      <c r="CB18" s="760"/>
      <c r="CD18" s="707" t="s">
        <v>270</v>
      </c>
      <c r="CE18" s="704"/>
      <c r="CF18" s="704"/>
      <c r="CG18" s="704"/>
      <c r="CH18" s="704"/>
      <c r="CI18" s="704"/>
      <c r="CJ18" s="704"/>
      <c r="CK18" s="704"/>
      <c r="CL18" s="704"/>
      <c r="CM18" s="704"/>
      <c r="CN18" s="704"/>
      <c r="CO18" s="704"/>
      <c r="CP18" s="704"/>
      <c r="CQ18" s="705"/>
      <c r="CR18" s="665" t="s">
        <v>130</v>
      </c>
      <c r="CS18" s="666"/>
      <c r="CT18" s="666"/>
      <c r="CU18" s="666"/>
      <c r="CV18" s="666"/>
      <c r="CW18" s="666"/>
      <c r="CX18" s="666"/>
      <c r="CY18" s="667"/>
      <c r="CZ18" s="692" t="s">
        <v>130</v>
      </c>
      <c r="DA18" s="692"/>
      <c r="DB18" s="692"/>
      <c r="DC18" s="692"/>
      <c r="DD18" s="671" t="s">
        <v>130</v>
      </c>
      <c r="DE18" s="666"/>
      <c r="DF18" s="666"/>
      <c r="DG18" s="666"/>
      <c r="DH18" s="666"/>
      <c r="DI18" s="666"/>
      <c r="DJ18" s="666"/>
      <c r="DK18" s="666"/>
      <c r="DL18" s="666"/>
      <c r="DM18" s="666"/>
      <c r="DN18" s="666"/>
      <c r="DO18" s="666"/>
      <c r="DP18" s="667"/>
      <c r="DQ18" s="671" t="s">
        <v>130</v>
      </c>
      <c r="DR18" s="666"/>
      <c r="DS18" s="666"/>
      <c r="DT18" s="666"/>
      <c r="DU18" s="666"/>
      <c r="DV18" s="666"/>
      <c r="DW18" s="666"/>
      <c r="DX18" s="666"/>
      <c r="DY18" s="666"/>
      <c r="DZ18" s="666"/>
      <c r="EA18" s="666"/>
      <c r="EB18" s="666"/>
      <c r="EC18" s="706"/>
    </row>
    <row r="19" spans="2:133" ht="11.25" customHeight="1" x14ac:dyDescent="0.15">
      <c r="B19" s="662" t="s">
        <v>271</v>
      </c>
      <c r="C19" s="663"/>
      <c r="D19" s="663"/>
      <c r="E19" s="663"/>
      <c r="F19" s="663"/>
      <c r="G19" s="663"/>
      <c r="H19" s="663"/>
      <c r="I19" s="663"/>
      <c r="J19" s="663"/>
      <c r="K19" s="663"/>
      <c r="L19" s="663"/>
      <c r="M19" s="663"/>
      <c r="N19" s="663"/>
      <c r="O19" s="663"/>
      <c r="P19" s="663"/>
      <c r="Q19" s="664"/>
      <c r="R19" s="665">
        <v>4405</v>
      </c>
      <c r="S19" s="666"/>
      <c r="T19" s="666"/>
      <c r="U19" s="666"/>
      <c r="V19" s="666"/>
      <c r="W19" s="666"/>
      <c r="X19" s="666"/>
      <c r="Y19" s="667"/>
      <c r="Z19" s="692">
        <v>0</v>
      </c>
      <c r="AA19" s="692"/>
      <c r="AB19" s="692"/>
      <c r="AC19" s="692"/>
      <c r="AD19" s="693">
        <v>4405</v>
      </c>
      <c r="AE19" s="693"/>
      <c r="AF19" s="693"/>
      <c r="AG19" s="693"/>
      <c r="AH19" s="693"/>
      <c r="AI19" s="693"/>
      <c r="AJ19" s="693"/>
      <c r="AK19" s="693"/>
      <c r="AL19" s="668">
        <v>0.1</v>
      </c>
      <c r="AM19" s="669"/>
      <c r="AN19" s="669"/>
      <c r="AO19" s="694"/>
      <c r="AP19" s="662" t="s">
        <v>272</v>
      </c>
      <c r="AQ19" s="663"/>
      <c r="AR19" s="663"/>
      <c r="AS19" s="663"/>
      <c r="AT19" s="663"/>
      <c r="AU19" s="663"/>
      <c r="AV19" s="663"/>
      <c r="AW19" s="663"/>
      <c r="AX19" s="663"/>
      <c r="AY19" s="663"/>
      <c r="AZ19" s="663"/>
      <c r="BA19" s="663"/>
      <c r="BB19" s="663"/>
      <c r="BC19" s="663"/>
      <c r="BD19" s="663"/>
      <c r="BE19" s="663"/>
      <c r="BF19" s="664"/>
      <c r="BG19" s="665">
        <v>2711</v>
      </c>
      <c r="BH19" s="666"/>
      <c r="BI19" s="666"/>
      <c r="BJ19" s="666"/>
      <c r="BK19" s="666"/>
      <c r="BL19" s="666"/>
      <c r="BM19" s="666"/>
      <c r="BN19" s="667"/>
      <c r="BO19" s="692">
        <v>0.3</v>
      </c>
      <c r="BP19" s="692"/>
      <c r="BQ19" s="692"/>
      <c r="BR19" s="692"/>
      <c r="BS19" s="693" t="s">
        <v>130</v>
      </c>
      <c r="BT19" s="693"/>
      <c r="BU19" s="693"/>
      <c r="BV19" s="693"/>
      <c r="BW19" s="693"/>
      <c r="BX19" s="693"/>
      <c r="BY19" s="693"/>
      <c r="BZ19" s="693"/>
      <c r="CA19" s="693"/>
      <c r="CB19" s="760"/>
      <c r="CD19" s="707" t="s">
        <v>273</v>
      </c>
      <c r="CE19" s="704"/>
      <c r="CF19" s="704"/>
      <c r="CG19" s="704"/>
      <c r="CH19" s="704"/>
      <c r="CI19" s="704"/>
      <c r="CJ19" s="704"/>
      <c r="CK19" s="704"/>
      <c r="CL19" s="704"/>
      <c r="CM19" s="704"/>
      <c r="CN19" s="704"/>
      <c r="CO19" s="704"/>
      <c r="CP19" s="704"/>
      <c r="CQ19" s="705"/>
      <c r="CR19" s="665" t="s">
        <v>130</v>
      </c>
      <c r="CS19" s="666"/>
      <c r="CT19" s="666"/>
      <c r="CU19" s="666"/>
      <c r="CV19" s="666"/>
      <c r="CW19" s="666"/>
      <c r="CX19" s="666"/>
      <c r="CY19" s="667"/>
      <c r="CZ19" s="692" t="s">
        <v>130</v>
      </c>
      <c r="DA19" s="692"/>
      <c r="DB19" s="692"/>
      <c r="DC19" s="692"/>
      <c r="DD19" s="671" t="s">
        <v>130</v>
      </c>
      <c r="DE19" s="666"/>
      <c r="DF19" s="666"/>
      <c r="DG19" s="666"/>
      <c r="DH19" s="666"/>
      <c r="DI19" s="666"/>
      <c r="DJ19" s="666"/>
      <c r="DK19" s="666"/>
      <c r="DL19" s="666"/>
      <c r="DM19" s="666"/>
      <c r="DN19" s="666"/>
      <c r="DO19" s="666"/>
      <c r="DP19" s="667"/>
      <c r="DQ19" s="671" t="s">
        <v>130</v>
      </c>
      <c r="DR19" s="666"/>
      <c r="DS19" s="666"/>
      <c r="DT19" s="666"/>
      <c r="DU19" s="666"/>
      <c r="DV19" s="666"/>
      <c r="DW19" s="666"/>
      <c r="DX19" s="666"/>
      <c r="DY19" s="666"/>
      <c r="DZ19" s="666"/>
      <c r="EA19" s="666"/>
      <c r="EB19" s="666"/>
      <c r="EC19" s="706"/>
    </row>
    <row r="20" spans="2:133" ht="11.25" customHeight="1" x14ac:dyDescent="0.15">
      <c r="B20" s="662" t="s">
        <v>274</v>
      </c>
      <c r="C20" s="663"/>
      <c r="D20" s="663"/>
      <c r="E20" s="663"/>
      <c r="F20" s="663"/>
      <c r="G20" s="663"/>
      <c r="H20" s="663"/>
      <c r="I20" s="663"/>
      <c r="J20" s="663"/>
      <c r="K20" s="663"/>
      <c r="L20" s="663"/>
      <c r="M20" s="663"/>
      <c r="N20" s="663"/>
      <c r="O20" s="663"/>
      <c r="P20" s="663"/>
      <c r="Q20" s="664"/>
      <c r="R20" s="665">
        <v>1617</v>
      </c>
      <c r="S20" s="666"/>
      <c r="T20" s="666"/>
      <c r="U20" s="666"/>
      <c r="V20" s="666"/>
      <c r="W20" s="666"/>
      <c r="X20" s="666"/>
      <c r="Y20" s="667"/>
      <c r="Z20" s="692">
        <v>0</v>
      </c>
      <c r="AA20" s="692"/>
      <c r="AB20" s="692"/>
      <c r="AC20" s="692"/>
      <c r="AD20" s="693">
        <v>1617</v>
      </c>
      <c r="AE20" s="693"/>
      <c r="AF20" s="693"/>
      <c r="AG20" s="693"/>
      <c r="AH20" s="693"/>
      <c r="AI20" s="693"/>
      <c r="AJ20" s="693"/>
      <c r="AK20" s="693"/>
      <c r="AL20" s="668">
        <v>0</v>
      </c>
      <c r="AM20" s="669"/>
      <c r="AN20" s="669"/>
      <c r="AO20" s="694"/>
      <c r="AP20" s="662" t="s">
        <v>275</v>
      </c>
      <c r="AQ20" s="663"/>
      <c r="AR20" s="663"/>
      <c r="AS20" s="663"/>
      <c r="AT20" s="663"/>
      <c r="AU20" s="663"/>
      <c r="AV20" s="663"/>
      <c r="AW20" s="663"/>
      <c r="AX20" s="663"/>
      <c r="AY20" s="663"/>
      <c r="AZ20" s="663"/>
      <c r="BA20" s="663"/>
      <c r="BB20" s="663"/>
      <c r="BC20" s="663"/>
      <c r="BD20" s="663"/>
      <c r="BE20" s="663"/>
      <c r="BF20" s="664"/>
      <c r="BG20" s="665">
        <v>2711</v>
      </c>
      <c r="BH20" s="666"/>
      <c r="BI20" s="666"/>
      <c r="BJ20" s="666"/>
      <c r="BK20" s="666"/>
      <c r="BL20" s="666"/>
      <c r="BM20" s="666"/>
      <c r="BN20" s="667"/>
      <c r="BO20" s="692">
        <v>0.3</v>
      </c>
      <c r="BP20" s="692"/>
      <c r="BQ20" s="692"/>
      <c r="BR20" s="692"/>
      <c r="BS20" s="693" t="s">
        <v>130</v>
      </c>
      <c r="BT20" s="693"/>
      <c r="BU20" s="693"/>
      <c r="BV20" s="693"/>
      <c r="BW20" s="693"/>
      <c r="BX20" s="693"/>
      <c r="BY20" s="693"/>
      <c r="BZ20" s="693"/>
      <c r="CA20" s="693"/>
      <c r="CB20" s="760"/>
      <c r="CD20" s="707" t="s">
        <v>276</v>
      </c>
      <c r="CE20" s="704"/>
      <c r="CF20" s="704"/>
      <c r="CG20" s="704"/>
      <c r="CH20" s="704"/>
      <c r="CI20" s="704"/>
      <c r="CJ20" s="704"/>
      <c r="CK20" s="704"/>
      <c r="CL20" s="704"/>
      <c r="CM20" s="704"/>
      <c r="CN20" s="704"/>
      <c r="CO20" s="704"/>
      <c r="CP20" s="704"/>
      <c r="CQ20" s="705"/>
      <c r="CR20" s="665">
        <v>8705425</v>
      </c>
      <c r="CS20" s="666"/>
      <c r="CT20" s="666"/>
      <c r="CU20" s="666"/>
      <c r="CV20" s="666"/>
      <c r="CW20" s="666"/>
      <c r="CX20" s="666"/>
      <c r="CY20" s="667"/>
      <c r="CZ20" s="692">
        <v>100</v>
      </c>
      <c r="DA20" s="692"/>
      <c r="DB20" s="692"/>
      <c r="DC20" s="692"/>
      <c r="DD20" s="671">
        <v>844068</v>
      </c>
      <c r="DE20" s="666"/>
      <c r="DF20" s="666"/>
      <c r="DG20" s="666"/>
      <c r="DH20" s="666"/>
      <c r="DI20" s="666"/>
      <c r="DJ20" s="666"/>
      <c r="DK20" s="666"/>
      <c r="DL20" s="666"/>
      <c r="DM20" s="666"/>
      <c r="DN20" s="666"/>
      <c r="DO20" s="666"/>
      <c r="DP20" s="667"/>
      <c r="DQ20" s="671">
        <v>5105557</v>
      </c>
      <c r="DR20" s="666"/>
      <c r="DS20" s="666"/>
      <c r="DT20" s="666"/>
      <c r="DU20" s="666"/>
      <c r="DV20" s="666"/>
      <c r="DW20" s="666"/>
      <c r="DX20" s="666"/>
      <c r="DY20" s="666"/>
      <c r="DZ20" s="666"/>
      <c r="EA20" s="666"/>
      <c r="EB20" s="666"/>
      <c r="EC20" s="706"/>
    </row>
    <row r="21" spans="2:133" ht="11.25" customHeight="1" x14ac:dyDescent="0.15">
      <c r="B21" s="662" t="s">
        <v>277</v>
      </c>
      <c r="C21" s="663"/>
      <c r="D21" s="663"/>
      <c r="E21" s="663"/>
      <c r="F21" s="663"/>
      <c r="G21" s="663"/>
      <c r="H21" s="663"/>
      <c r="I21" s="663"/>
      <c r="J21" s="663"/>
      <c r="K21" s="663"/>
      <c r="L21" s="663"/>
      <c r="M21" s="663"/>
      <c r="N21" s="663"/>
      <c r="O21" s="663"/>
      <c r="P21" s="663"/>
      <c r="Q21" s="664"/>
      <c r="R21" s="665">
        <v>586</v>
      </c>
      <c r="S21" s="666"/>
      <c r="T21" s="666"/>
      <c r="U21" s="666"/>
      <c r="V21" s="666"/>
      <c r="W21" s="666"/>
      <c r="X21" s="666"/>
      <c r="Y21" s="667"/>
      <c r="Z21" s="692">
        <v>0</v>
      </c>
      <c r="AA21" s="692"/>
      <c r="AB21" s="692"/>
      <c r="AC21" s="692"/>
      <c r="AD21" s="693">
        <v>586</v>
      </c>
      <c r="AE21" s="693"/>
      <c r="AF21" s="693"/>
      <c r="AG21" s="693"/>
      <c r="AH21" s="693"/>
      <c r="AI21" s="693"/>
      <c r="AJ21" s="693"/>
      <c r="AK21" s="693"/>
      <c r="AL21" s="668">
        <v>0</v>
      </c>
      <c r="AM21" s="669"/>
      <c r="AN21" s="669"/>
      <c r="AO21" s="694"/>
      <c r="AP21" s="757" t="s">
        <v>278</v>
      </c>
      <c r="AQ21" s="765"/>
      <c r="AR21" s="765"/>
      <c r="AS21" s="765"/>
      <c r="AT21" s="765"/>
      <c r="AU21" s="765"/>
      <c r="AV21" s="765"/>
      <c r="AW21" s="765"/>
      <c r="AX21" s="765"/>
      <c r="AY21" s="765"/>
      <c r="AZ21" s="765"/>
      <c r="BA21" s="765"/>
      <c r="BB21" s="765"/>
      <c r="BC21" s="765"/>
      <c r="BD21" s="765"/>
      <c r="BE21" s="765"/>
      <c r="BF21" s="759"/>
      <c r="BG21" s="665">
        <v>2711</v>
      </c>
      <c r="BH21" s="666"/>
      <c r="BI21" s="666"/>
      <c r="BJ21" s="666"/>
      <c r="BK21" s="666"/>
      <c r="BL21" s="666"/>
      <c r="BM21" s="666"/>
      <c r="BN21" s="667"/>
      <c r="BO21" s="692">
        <v>0.3</v>
      </c>
      <c r="BP21" s="692"/>
      <c r="BQ21" s="692"/>
      <c r="BR21" s="692"/>
      <c r="BS21" s="693" t="s">
        <v>130</v>
      </c>
      <c r="BT21" s="693"/>
      <c r="BU21" s="693"/>
      <c r="BV21" s="693"/>
      <c r="BW21" s="693"/>
      <c r="BX21" s="693"/>
      <c r="BY21" s="693"/>
      <c r="BZ21" s="693"/>
      <c r="CA21" s="693"/>
      <c r="CB21" s="760"/>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279</v>
      </c>
      <c r="C22" s="729"/>
      <c r="D22" s="729"/>
      <c r="E22" s="729"/>
      <c r="F22" s="729"/>
      <c r="G22" s="729"/>
      <c r="H22" s="729"/>
      <c r="I22" s="729"/>
      <c r="J22" s="729"/>
      <c r="K22" s="729"/>
      <c r="L22" s="729"/>
      <c r="M22" s="729"/>
      <c r="N22" s="729"/>
      <c r="O22" s="729"/>
      <c r="P22" s="729"/>
      <c r="Q22" s="730"/>
      <c r="R22" s="665">
        <v>26359</v>
      </c>
      <c r="S22" s="666"/>
      <c r="T22" s="666"/>
      <c r="U22" s="666"/>
      <c r="V22" s="666"/>
      <c r="W22" s="666"/>
      <c r="X22" s="666"/>
      <c r="Y22" s="667"/>
      <c r="Z22" s="692">
        <v>0.3</v>
      </c>
      <c r="AA22" s="692"/>
      <c r="AB22" s="692"/>
      <c r="AC22" s="692"/>
      <c r="AD22" s="693">
        <v>26359</v>
      </c>
      <c r="AE22" s="693"/>
      <c r="AF22" s="693"/>
      <c r="AG22" s="693"/>
      <c r="AH22" s="693"/>
      <c r="AI22" s="693"/>
      <c r="AJ22" s="693"/>
      <c r="AK22" s="693"/>
      <c r="AL22" s="668">
        <v>0.60000002384185791</v>
      </c>
      <c r="AM22" s="669"/>
      <c r="AN22" s="669"/>
      <c r="AO22" s="694"/>
      <c r="AP22" s="757" t="s">
        <v>280</v>
      </c>
      <c r="AQ22" s="765"/>
      <c r="AR22" s="765"/>
      <c r="AS22" s="765"/>
      <c r="AT22" s="765"/>
      <c r="AU22" s="765"/>
      <c r="AV22" s="765"/>
      <c r="AW22" s="765"/>
      <c r="AX22" s="765"/>
      <c r="AY22" s="765"/>
      <c r="AZ22" s="765"/>
      <c r="BA22" s="765"/>
      <c r="BB22" s="765"/>
      <c r="BC22" s="765"/>
      <c r="BD22" s="765"/>
      <c r="BE22" s="765"/>
      <c r="BF22" s="759"/>
      <c r="BG22" s="665" t="s">
        <v>130</v>
      </c>
      <c r="BH22" s="666"/>
      <c r="BI22" s="666"/>
      <c r="BJ22" s="666"/>
      <c r="BK22" s="666"/>
      <c r="BL22" s="666"/>
      <c r="BM22" s="666"/>
      <c r="BN22" s="667"/>
      <c r="BO22" s="692" t="s">
        <v>130</v>
      </c>
      <c r="BP22" s="692"/>
      <c r="BQ22" s="692"/>
      <c r="BR22" s="692"/>
      <c r="BS22" s="693" t="s">
        <v>130</v>
      </c>
      <c r="BT22" s="693"/>
      <c r="BU22" s="693"/>
      <c r="BV22" s="693"/>
      <c r="BW22" s="693"/>
      <c r="BX22" s="693"/>
      <c r="BY22" s="693"/>
      <c r="BZ22" s="693"/>
      <c r="CA22" s="693"/>
      <c r="CB22" s="760"/>
      <c r="CD22" s="767" t="s">
        <v>281</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282</v>
      </c>
      <c r="C23" s="663"/>
      <c r="D23" s="663"/>
      <c r="E23" s="663"/>
      <c r="F23" s="663"/>
      <c r="G23" s="663"/>
      <c r="H23" s="663"/>
      <c r="I23" s="663"/>
      <c r="J23" s="663"/>
      <c r="K23" s="663"/>
      <c r="L23" s="663"/>
      <c r="M23" s="663"/>
      <c r="N23" s="663"/>
      <c r="O23" s="663"/>
      <c r="P23" s="663"/>
      <c r="Q23" s="664"/>
      <c r="R23" s="665">
        <v>3462056</v>
      </c>
      <c r="S23" s="666"/>
      <c r="T23" s="666"/>
      <c r="U23" s="666"/>
      <c r="V23" s="666"/>
      <c r="W23" s="666"/>
      <c r="X23" s="666"/>
      <c r="Y23" s="667"/>
      <c r="Z23" s="692">
        <v>34.5</v>
      </c>
      <c r="AA23" s="692"/>
      <c r="AB23" s="692"/>
      <c r="AC23" s="692"/>
      <c r="AD23" s="693">
        <v>3183750</v>
      </c>
      <c r="AE23" s="693"/>
      <c r="AF23" s="693"/>
      <c r="AG23" s="693"/>
      <c r="AH23" s="693"/>
      <c r="AI23" s="693"/>
      <c r="AJ23" s="693"/>
      <c r="AK23" s="693"/>
      <c r="AL23" s="668">
        <v>71</v>
      </c>
      <c r="AM23" s="669"/>
      <c r="AN23" s="669"/>
      <c r="AO23" s="694"/>
      <c r="AP23" s="757" t="s">
        <v>283</v>
      </c>
      <c r="AQ23" s="765"/>
      <c r="AR23" s="765"/>
      <c r="AS23" s="765"/>
      <c r="AT23" s="765"/>
      <c r="AU23" s="765"/>
      <c r="AV23" s="765"/>
      <c r="AW23" s="765"/>
      <c r="AX23" s="765"/>
      <c r="AY23" s="765"/>
      <c r="AZ23" s="765"/>
      <c r="BA23" s="765"/>
      <c r="BB23" s="765"/>
      <c r="BC23" s="765"/>
      <c r="BD23" s="765"/>
      <c r="BE23" s="765"/>
      <c r="BF23" s="759"/>
      <c r="BG23" s="665" t="s">
        <v>130</v>
      </c>
      <c r="BH23" s="666"/>
      <c r="BI23" s="666"/>
      <c r="BJ23" s="666"/>
      <c r="BK23" s="666"/>
      <c r="BL23" s="666"/>
      <c r="BM23" s="666"/>
      <c r="BN23" s="667"/>
      <c r="BO23" s="692" t="s">
        <v>130</v>
      </c>
      <c r="BP23" s="692"/>
      <c r="BQ23" s="692"/>
      <c r="BR23" s="692"/>
      <c r="BS23" s="693" t="s">
        <v>130</v>
      </c>
      <c r="BT23" s="693"/>
      <c r="BU23" s="693"/>
      <c r="BV23" s="693"/>
      <c r="BW23" s="693"/>
      <c r="BX23" s="693"/>
      <c r="BY23" s="693"/>
      <c r="BZ23" s="693"/>
      <c r="CA23" s="693"/>
      <c r="CB23" s="760"/>
      <c r="CD23" s="767" t="s">
        <v>227</v>
      </c>
      <c r="CE23" s="768"/>
      <c r="CF23" s="768"/>
      <c r="CG23" s="768"/>
      <c r="CH23" s="768"/>
      <c r="CI23" s="768"/>
      <c r="CJ23" s="768"/>
      <c r="CK23" s="768"/>
      <c r="CL23" s="768"/>
      <c r="CM23" s="768"/>
      <c r="CN23" s="768"/>
      <c r="CO23" s="768"/>
      <c r="CP23" s="768"/>
      <c r="CQ23" s="769"/>
      <c r="CR23" s="767" t="s">
        <v>284</v>
      </c>
      <c r="CS23" s="768"/>
      <c r="CT23" s="768"/>
      <c r="CU23" s="768"/>
      <c r="CV23" s="768"/>
      <c r="CW23" s="768"/>
      <c r="CX23" s="768"/>
      <c r="CY23" s="769"/>
      <c r="CZ23" s="767" t="s">
        <v>285</v>
      </c>
      <c r="DA23" s="768"/>
      <c r="DB23" s="768"/>
      <c r="DC23" s="769"/>
      <c r="DD23" s="767" t="s">
        <v>286</v>
      </c>
      <c r="DE23" s="768"/>
      <c r="DF23" s="768"/>
      <c r="DG23" s="768"/>
      <c r="DH23" s="768"/>
      <c r="DI23" s="768"/>
      <c r="DJ23" s="768"/>
      <c r="DK23" s="769"/>
      <c r="DL23" s="776" t="s">
        <v>287</v>
      </c>
      <c r="DM23" s="777"/>
      <c r="DN23" s="777"/>
      <c r="DO23" s="777"/>
      <c r="DP23" s="777"/>
      <c r="DQ23" s="777"/>
      <c r="DR23" s="777"/>
      <c r="DS23" s="777"/>
      <c r="DT23" s="777"/>
      <c r="DU23" s="777"/>
      <c r="DV23" s="778"/>
      <c r="DW23" s="767" t="s">
        <v>288</v>
      </c>
      <c r="DX23" s="768"/>
      <c r="DY23" s="768"/>
      <c r="DZ23" s="768"/>
      <c r="EA23" s="768"/>
      <c r="EB23" s="768"/>
      <c r="EC23" s="769"/>
    </row>
    <row r="24" spans="2:133" ht="11.25" customHeight="1" x14ac:dyDescent="0.15">
      <c r="B24" s="662" t="s">
        <v>289</v>
      </c>
      <c r="C24" s="663"/>
      <c r="D24" s="663"/>
      <c r="E24" s="663"/>
      <c r="F24" s="663"/>
      <c r="G24" s="663"/>
      <c r="H24" s="663"/>
      <c r="I24" s="663"/>
      <c r="J24" s="663"/>
      <c r="K24" s="663"/>
      <c r="L24" s="663"/>
      <c r="M24" s="663"/>
      <c r="N24" s="663"/>
      <c r="O24" s="663"/>
      <c r="P24" s="663"/>
      <c r="Q24" s="664"/>
      <c r="R24" s="665">
        <v>3183750</v>
      </c>
      <c r="S24" s="666"/>
      <c r="T24" s="666"/>
      <c r="U24" s="666"/>
      <c r="V24" s="666"/>
      <c r="W24" s="666"/>
      <c r="X24" s="666"/>
      <c r="Y24" s="667"/>
      <c r="Z24" s="692">
        <v>31.7</v>
      </c>
      <c r="AA24" s="692"/>
      <c r="AB24" s="692"/>
      <c r="AC24" s="692"/>
      <c r="AD24" s="693">
        <v>3183750</v>
      </c>
      <c r="AE24" s="693"/>
      <c r="AF24" s="693"/>
      <c r="AG24" s="693"/>
      <c r="AH24" s="693"/>
      <c r="AI24" s="693"/>
      <c r="AJ24" s="693"/>
      <c r="AK24" s="693"/>
      <c r="AL24" s="668">
        <v>71</v>
      </c>
      <c r="AM24" s="669"/>
      <c r="AN24" s="669"/>
      <c r="AO24" s="694"/>
      <c r="AP24" s="757" t="s">
        <v>290</v>
      </c>
      <c r="AQ24" s="765"/>
      <c r="AR24" s="765"/>
      <c r="AS24" s="765"/>
      <c r="AT24" s="765"/>
      <c r="AU24" s="765"/>
      <c r="AV24" s="765"/>
      <c r="AW24" s="765"/>
      <c r="AX24" s="765"/>
      <c r="AY24" s="765"/>
      <c r="AZ24" s="765"/>
      <c r="BA24" s="765"/>
      <c r="BB24" s="765"/>
      <c r="BC24" s="765"/>
      <c r="BD24" s="765"/>
      <c r="BE24" s="765"/>
      <c r="BF24" s="759"/>
      <c r="BG24" s="665" t="s">
        <v>130</v>
      </c>
      <c r="BH24" s="666"/>
      <c r="BI24" s="666"/>
      <c r="BJ24" s="666"/>
      <c r="BK24" s="666"/>
      <c r="BL24" s="666"/>
      <c r="BM24" s="666"/>
      <c r="BN24" s="667"/>
      <c r="BO24" s="692" t="s">
        <v>130</v>
      </c>
      <c r="BP24" s="692"/>
      <c r="BQ24" s="692"/>
      <c r="BR24" s="692"/>
      <c r="BS24" s="693" t="s">
        <v>130</v>
      </c>
      <c r="BT24" s="693"/>
      <c r="BU24" s="693"/>
      <c r="BV24" s="693"/>
      <c r="BW24" s="693"/>
      <c r="BX24" s="693"/>
      <c r="BY24" s="693"/>
      <c r="BZ24" s="693"/>
      <c r="CA24" s="693"/>
      <c r="CB24" s="760"/>
      <c r="CD24" s="721" t="s">
        <v>291</v>
      </c>
      <c r="CE24" s="722"/>
      <c r="CF24" s="722"/>
      <c r="CG24" s="722"/>
      <c r="CH24" s="722"/>
      <c r="CI24" s="722"/>
      <c r="CJ24" s="722"/>
      <c r="CK24" s="722"/>
      <c r="CL24" s="722"/>
      <c r="CM24" s="722"/>
      <c r="CN24" s="722"/>
      <c r="CO24" s="722"/>
      <c r="CP24" s="722"/>
      <c r="CQ24" s="723"/>
      <c r="CR24" s="718">
        <v>3011456</v>
      </c>
      <c r="CS24" s="719"/>
      <c r="CT24" s="719"/>
      <c r="CU24" s="719"/>
      <c r="CV24" s="719"/>
      <c r="CW24" s="719"/>
      <c r="CX24" s="719"/>
      <c r="CY24" s="762"/>
      <c r="CZ24" s="763">
        <v>34.6</v>
      </c>
      <c r="DA24" s="737"/>
      <c r="DB24" s="737"/>
      <c r="DC24" s="766"/>
      <c r="DD24" s="761">
        <v>2198990</v>
      </c>
      <c r="DE24" s="719"/>
      <c r="DF24" s="719"/>
      <c r="DG24" s="719"/>
      <c r="DH24" s="719"/>
      <c r="DI24" s="719"/>
      <c r="DJ24" s="719"/>
      <c r="DK24" s="762"/>
      <c r="DL24" s="761">
        <v>2103265</v>
      </c>
      <c r="DM24" s="719"/>
      <c r="DN24" s="719"/>
      <c r="DO24" s="719"/>
      <c r="DP24" s="719"/>
      <c r="DQ24" s="719"/>
      <c r="DR24" s="719"/>
      <c r="DS24" s="719"/>
      <c r="DT24" s="719"/>
      <c r="DU24" s="719"/>
      <c r="DV24" s="762"/>
      <c r="DW24" s="763">
        <v>45.7</v>
      </c>
      <c r="DX24" s="737"/>
      <c r="DY24" s="737"/>
      <c r="DZ24" s="737"/>
      <c r="EA24" s="737"/>
      <c r="EB24" s="737"/>
      <c r="EC24" s="764"/>
    </row>
    <row r="25" spans="2:133" ht="11.25" customHeight="1" x14ac:dyDescent="0.15">
      <c r="B25" s="662" t="s">
        <v>292</v>
      </c>
      <c r="C25" s="663"/>
      <c r="D25" s="663"/>
      <c r="E25" s="663"/>
      <c r="F25" s="663"/>
      <c r="G25" s="663"/>
      <c r="H25" s="663"/>
      <c r="I25" s="663"/>
      <c r="J25" s="663"/>
      <c r="K25" s="663"/>
      <c r="L25" s="663"/>
      <c r="M25" s="663"/>
      <c r="N25" s="663"/>
      <c r="O25" s="663"/>
      <c r="P25" s="663"/>
      <c r="Q25" s="664"/>
      <c r="R25" s="665">
        <v>278306</v>
      </c>
      <c r="S25" s="666"/>
      <c r="T25" s="666"/>
      <c r="U25" s="666"/>
      <c r="V25" s="666"/>
      <c r="W25" s="666"/>
      <c r="X25" s="666"/>
      <c r="Y25" s="667"/>
      <c r="Z25" s="692">
        <v>2.8</v>
      </c>
      <c r="AA25" s="692"/>
      <c r="AB25" s="692"/>
      <c r="AC25" s="692"/>
      <c r="AD25" s="693" t="s">
        <v>130</v>
      </c>
      <c r="AE25" s="693"/>
      <c r="AF25" s="693"/>
      <c r="AG25" s="693"/>
      <c r="AH25" s="693"/>
      <c r="AI25" s="693"/>
      <c r="AJ25" s="693"/>
      <c r="AK25" s="693"/>
      <c r="AL25" s="668" t="s">
        <v>130</v>
      </c>
      <c r="AM25" s="669"/>
      <c r="AN25" s="669"/>
      <c r="AO25" s="694"/>
      <c r="AP25" s="757" t="s">
        <v>293</v>
      </c>
      <c r="AQ25" s="765"/>
      <c r="AR25" s="765"/>
      <c r="AS25" s="765"/>
      <c r="AT25" s="765"/>
      <c r="AU25" s="765"/>
      <c r="AV25" s="765"/>
      <c r="AW25" s="765"/>
      <c r="AX25" s="765"/>
      <c r="AY25" s="765"/>
      <c r="AZ25" s="765"/>
      <c r="BA25" s="765"/>
      <c r="BB25" s="765"/>
      <c r="BC25" s="765"/>
      <c r="BD25" s="765"/>
      <c r="BE25" s="765"/>
      <c r="BF25" s="759"/>
      <c r="BG25" s="665" t="s">
        <v>130</v>
      </c>
      <c r="BH25" s="666"/>
      <c r="BI25" s="666"/>
      <c r="BJ25" s="666"/>
      <c r="BK25" s="666"/>
      <c r="BL25" s="666"/>
      <c r="BM25" s="666"/>
      <c r="BN25" s="667"/>
      <c r="BO25" s="692" t="s">
        <v>130</v>
      </c>
      <c r="BP25" s="692"/>
      <c r="BQ25" s="692"/>
      <c r="BR25" s="692"/>
      <c r="BS25" s="693" t="s">
        <v>130</v>
      </c>
      <c r="BT25" s="693"/>
      <c r="BU25" s="693"/>
      <c r="BV25" s="693"/>
      <c r="BW25" s="693"/>
      <c r="BX25" s="693"/>
      <c r="BY25" s="693"/>
      <c r="BZ25" s="693"/>
      <c r="CA25" s="693"/>
      <c r="CB25" s="760"/>
      <c r="CD25" s="707" t="s">
        <v>294</v>
      </c>
      <c r="CE25" s="704"/>
      <c r="CF25" s="704"/>
      <c r="CG25" s="704"/>
      <c r="CH25" s="704"/>
      <c r="CI25" s="704"/>
      <c r="CJ25" s="704"/>
      <c r="CK25" s="704"/>
      <c r="CL25" s="704"/>
      <c r="CM25" s="704"/>
      <c r="CN25" s="704"/>
      <c r="CO25" s="704"/>
      <c r="CP25" s="704"/>
      <c r="CQ25" s="705"/>
      <c r="CR25" s="665">
        <v>1096152</v>
      </c>
      <c r="CS25" s="676"/>
      <c r="CT25" s="676"/>
      <c r="CU25" s="676"/>
      <c r="CV25" s="676"/>
      <c r="CW25" s="676"/>
      <c r="CX25" s="676"/>
      <c r="CY25" s="677"/>
      <c r="CZ25" s="668">
        <v>12.6</v>
      </c>
      <c r="DA25" s="678"/>
      <c r="DB25" s="678"/>
      <c r="DC25" s="679"/>
      <c r="DD25" s="671">
        <v>1032850</v>
      </c>
      <c r="DE25" s="676"/>
      <c r="DF25" s="676"/>
      <c r="DG25" s="676"/>
      <c r="DH25" s="676"/>
      <c r="DI25" s="676"/>
      <c r="DJ25" s="676"/>
      <c r="DK25" s="677"/>
      <c r="DL25" s="671">
        <v>971695</v>
      </c>
      <c r="DM25" s="676"/>
      <c r="DN25" s="676"/>
      <c r="DO25" s="676"/>
      <c r="DP25" s="676"/>
      <c r="DQ25" s="676"/>
      <c r="DR25" s="676"/>
      <c r="DS25" s="676"/>
      <c r="DT25" s="676"/>
      <c r="DU25" s="676"/>
      <c r="DV25" s="677"/>
      <c r="DW25" s="668">
        <v>21.1</v>
      </c>
      <c r="DX25" s="678"/>
      <c r="DY25" s="678"/>
      <c r="DZ25" s="678"/>
      <c r="EA25" s="678"/>
      <c r="EB25" s="678"/>
      <c r="EC25" s="699"/>
    </row>
    <row r="26" spans="2:133" ht="11.25" customHeight="1" x14ac:dyDescent="0.15">
      <c r="B26" s="662" t="s">
        <v>295</v>
      </c>
      <c r="C26" s="663"/>
      <c r="D26" s="663"/>
      <c r="E26" s="663"/>
      <c r="F26" s="663"/>
      <c r="G26" s="663"/>
      <c r="H26" s="663"/>
      <c r="I26" s="663"/>
      <c r="J26" s="663"/>
      <c r="K26" s="663"/>
      <c r="L26" s="663"/>
      <c r="M26" s="663"/>
      <c r="N26" s="663"/>
      <c r="O26" s="663"/>
      <c r="P26" s="663"/>
      <c r="Q26" s="664"/>
      <c r="R26" s="665" t="s">
        <v>130</v>
      </c>
      <c r="S26" s="666"/>
      <c r="T26" s="666"/>
      <c r="U26" s="666"/>
      <c r="V26" s="666"/>
      <c r="W26" s="666"/>
      <c r="X26" s="666"/>
      <c r="Y26" s="667"/>
      <c r="Z26" s="692" t="s">
        <v>130</v>
      </c>
      <c r="AA26" s="692"/>
      <c r="AB26" s="692"/>
      <c r="AC26" s="692"/>
      <c r="AD26" s="693" t="s">
        <v>130</v>
      </c>
      <c r="AE26" s="693"/>
      <c r="AF26" s="693"/>
      <c r="AG26" s="693"/>
      <c r="AH26" s="693"/>
      <c r="AI26" s="693"/>
      <c r="AJ26" s="693"/>
      <c r="AK26" s="693"/>
      <c r="AL26" s="668" t="s">
        <v>130</v>
      </c>
      <c r="AM26" s="669"/>
      <c r="AN26" s="669"/>
      <c r="AO26" s="694"/>
      <c r="AP26" s="757" t="s">
        <v>296</v>
      </c>
      <c r="AQ26" s="758"/>
      <c r="AR26" s="758"/>
      <c r="AS26" s="758"/>
      <c r="AT26" s="758"/>
      <c r="AU26" s="758"/>
      <c r="AV26" s="758"/>
      <c r="AW26" s="758"/>
      <c r="AX26" s="758"/>
      <c r="AY26" s="758"/>
      <c r="AZ26" s="758"/>
      <c r="BA26" s="758"/>
      <c r="BB26" s="758"/>
      <c r="BC26" s="758"/>
      <c r="BD26" s="758"/>
      <c r="BE26" s="758"/>
      <c r="BF26" s="759"/>
      <c r="BG26" s="665" t="s">
        <v>130</v>
      </c>
      <c r="BH26" s="666"/>
      <c r="BI26" s="666"/>
      <c r="BJ26" s="666"/>
      <c r="BK26" s="666"/>
      <c r="BL26" s="666"/>
      <c r="BM26" s="666"/>
      <c r="BN26" s="667"/>
      <c r="BO26" s="692" t="s">
        <v>130</v>
      </c>
      <c r="BP26" s="692"/>
      <c r="BQ26" s="692"/>
      <c r="BR26" s="692"/>
      <c r="BS26" s="693" t="s">
        <v>130</v>
      </c>
      <c r="BT26" s="693"/>
      <c r="BU26" s="693"/>
      <c r="BV26" s="693"/>
      <c r="BW26" s="693"/>
      <c r="BX26" s="693"/>
      <c r="BY26" s="693"/>
      <c r="BZ26" s="693"/>
      <c r="CA26" s="693"/>
      <c r="CB26" s="760"/>
      <c r="CD26" s="707" t="s">
        <v>297</v>
      </c>
      <c r="CE26" s="704"/>
      <c r="CF26" s="704"/>
      <c r="CG26" s="704"/>
      <c r="CH26" s="704"/>
      <c r="CI26" s="704"/>
      <c r="CJ26" s="704"/>
      <c r="CK26" s="704"/>
      <c r="CL26" s="704"/>
      <c r="CM26" s="704"/>
      <c r="CN26" s="704"/>
      <c r="CO26" s="704"/>
      <c r="CP26" s="704"/>
      <c r="CQ26" s="705"/>
      <c r="CR26" s="665">
        <v>609100</v>
      </c>
      <c r="CS26" s="666"/>
      <c r="CT26" s="666"/>
      <c r="CU26" s="666"/>
      <c r="CV26" s="666"/>
      <c r="CW26" s="666"/>
      <c r="CX26" s="666"/>
      <c r="CY26" s="667"/>
      <c r="CZ26" s="668">
        <v>7</v>
      </c>
      <c r="DA26" s="678"/>
      <c r="DB26" s="678"/>
      <c r="DC26" s="679"/>
      <c r="DD26" s="671">
        <v>569468</v>
      </c>
      <c r="DE26" s="666"/>
      <c r="DF26" s="666"/>
      <c r="DG26" s="666"/>
      <c r="DH26" s="666"/>
      <c r="DI26" s="666"/>
      <c r="DJ26" s="666"/>
      <c r="DK26" s="667"/>
      <c r="DL26" s="671" t="s">
        <v>130</v>
      </c>
      <c r="DM26" s="666"/>
      <c r="DN26" s="666"/>
      <c r="DO26" s="666"/>
      <c r="DP26" s="666"/>
      <c r="DQ26" s="666"/>
      <c r="DR26" s="666"/>
      <c r="DS26" s="666"/>
      <c r="DT26" s="666"/>
      <c r="DU26" s="666"/>
      <c r="DV26" s="667"/>
      <c r="DW26" s="668" t="s">
        <v>130</v>
      </c>
      <c r="DX26" s="678"/>
      <c r="DY26" s="678"/>
      <c r="DZ26" s="678"/>
      <c r="EA26" s="678"/>
      <c r="EB26" s="678"/>
      <c r="EC26" s="699"/>
    </row>
    <row r="27" spans="2:133" ht="11.25" customHeight="1" x14ac:dyDescent="0.15">
      <c r="B27" s="662" t="s">
        <v>298</v>
      </c>
      <c r="C27" s="663"/>
      <c r="D27" s="663"/>
      <c r="E27" s="663"/>
      <c r="F27" s="663"/>
      <c r="G27" s="663"/>
      <c r="H27" s="663"/>
      <c r="I27" s="663"/>
      <c r="J27" s="663"/>
      <c r="K27" s="663"/>
      <c r="L27" s="663"/>
      <c r="M27" s="663"/>
      <c r="N27" s="663"/>
      <c r="O27" s="663"/>
      <c r="P27" s="663"/>
      <c r="Q27" s="664"/>
      <c r="R27" s="665">
        <v>4760350</v>
      </c>
      <c r="S27" s="666"/>
      <c r="T27" s="666"/>
      <c r="U27" s="666"/>
      <c r="V27" s="666"/>
      <c r="W27" s="666"/>
      <c r="X27" s="666"/>
      <c r="Y27" s="667"/>
      <c r="Z27" s="692">
        <v>47.4</v>
      </c>
      <c r="AA27" s="692"/>
      <c r="AB27" s="692"/>
      <c r="AC27" s="692"/>
      <c r="AD27" s="693">
        <v>4482044</v>
      </c>
      <c r="AE27" s="693"/>
      <c r="AF27" s="693"/>
      <c r="AG27" s="693"/>
      <c r="AH27" s="693"/>
      <c r="AI27" s="693"/>
      <c r="AJ27" s="693"/>
      <c r="AK27" s="693"/>
      <c r="AL27" s="668">
        <v>99.900001525878906</v>
      </c>
      <c r="AM27" s="669"/>
      <c r="AN27" s="669"/>
      <c r="AO27" s="694"/>
      <c r="AP27" s="662" t="s">
        <v>299</v>
      </c>
      <c r="AQ27" s="663"/>
      <c r="AR27" s="663"/>
      <c r="AS27" s="663"/>
      <c r="AT27" s="663"/>
      <c r="AU27" s="663"/>
      <c r="AV27" s="663"/>
      <c r="AW27" s="663"/>
      <c r="AX27" s="663"/>
      <c r="AY27" s="663"/>
      <c r="AZ27" s="663"/>
      <c r="BA27" s="663"/>
      <c r="BB27" s="663"/>
      <c r="BC27" s="663"/>
      <c r="BD27" s="663"/>
      <c r="BE27" s="663"/>
      <c r="BF27" s="664"/>
      <c r="BG27" s="665">
        <v>920194</v>
      </c>
      <c r="BH27" s="666"/>
      <c r="BI27" s="666"/>
      <c r="BJ27" s="666"/>
      <c r="BK27" s="666"/>
      <c r="BL27" s="666"/>
      <c r="BM27" s="666"/>
      <c r="BN27" s="667"/>
      <c r="BO27" s="692">
        <v>100</v>
      </c>
      <c r="BP27" s="692"/>
      <c r="BQ27" s="692"/>
      <c r="BR27" s="692"/>
      <c r="BS27" s="693" t="s">
        <v>130</v>
      </c>
      <c r="BT27" s="693"/>
      <c r="BU27" s="693"/>
      <c r="BV27" s="693"/>
      <c r="BW27" s="693"/>
      <c r="BX27" s="693"/>
      <c r="BY27" s="693"/>
      <c r="BZ27" s="693"/>
      <c r="CA27" s="693"/>
      <c r="CB27" s="760"/>
      <c r="CD27" s="707" t="s">
        <v>300</v>
      </c>
      <c r="CE27" s="704"/>
      <c r="CF27" s="704"/>
      <c r="CG27" s="704"/>
      <c r="CH27" s="704"/>
      <c r="CI27" s="704"/>
      <c r="CJ27" s="704"/>
      <c r="CK27" s="704"/>
      <c r="CL27" s="704"/>
      <c r="CM27" s="704"/>
      <c r="CN27" s="704"/>
      <c r="CO27" s="704"/>
      <c r="CP27" s="704"/>
      <c r="CQ27" s="705"/>
      <c r="CR27" s="665">
        <v>938413</v>
      </c>
      <c r="CS27" s="676"/>
      <c r="CT27" s="676"/>
      <c r="CU27" s="676"/>
      <c r="CV27" s="676"/>
      <c r="CW27" s="676"/>
      <c r="CX27" s="676"/>
      <c r="CY27" s="677"/>
      <c r="CZ27" s="668">
        <v>10.8</v>
      </c>
      <c r="DA27" s="678"/>
      <c r="DB27" s="678"/>
      <c r="DC27" s="679"/>
      <c r="DD27" s="671">
        <v>225608</v>
      </c>
      <c r="DE27" s="676"/>
      <c r="DF27" s="676"/>
      <c r="DG27" s="676"/>
      <c r="DH27" s="676"/>
      <c r="DI27" s="676"/>
      <c r="DJ27" s="676"/>
      <c r="DK27" s="677"/>
      <c r="DL27" s="671">
        <v>199248</v>
      </c>
      <c r="DM27" s="676"/>
      <c r="DN27" s="676"/>
      <c r="DO27" s="676"/>
      <c r="DP27" s="676"/>
      <c r="DQ27" s="676"/>
      <c r="DR27" s="676"/>
      <c r="DS27" s="676"/>
      <c r="DT27" s="676"/>
      <c r="DU27" s="676"/>
      <c r="DV27" s="677"/>
      <c r="DW27" s="668">
        <v>4.3</v>
      </c>
      <c r="DX27" s="678"/>
      <c r="DY27" s="678"/>
      <c r="DZ27" s="678"/>
      <c r="EA27" s="678"/>
      <c r="EB27" s="678"/>
      <c r="EC27" s="699"/>
    </row>
    <row r="28" spans="2:133" ht="11.25" customHeight="1" x14ac:dyDescent="0.15">
      <c r="B28" s="662" t="s">
        <v>301</v>
      </c>
      <c r="C28" s="663"/>
      <c r="D28" s="663"/>
      <c r="E28" s="663"/>
      <c r="F28" s="663"/>
      <c r="G28" s="663"/>
      <c r="H28" s="663"/>
      <c r="I28" s="663"/>
      <c r="J28" s="663"/>
      <c r="K28" s="663"/>
      <c r="L28" s="663"/>
      <c r="M28" s="663"/>
      <c r="N28" s="663"/>
      <c r="O28" s="663"/>
      <c r="P28" s="663"/>
      <c r="Q28" s="664"/>
      <c r="R28" s="665">
        <v>1210</v>
      </c>
      <c r="S28" s="666"/>
      <c r="T28" s="666"/>
      <c r="U28" s="666"/>
      <c r="V28" s="666"/>
      <c r="W28" s="666"/>
      <c r="X28" s="666"/>
      <c r="Y28" s="667"/>
      <c r="Z28" s="692">
        <v>0</v>
      </c>
      <c r="AA28" s="692"/>
      <c r="AB28" s="692"/>
      <c r="AC28" s="692"/>
      <c r="AD28" s="693">
        <v>1210</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302</v>
      </c>
      <c r="CE28" s="704"/>
      <c r="CF28" s="704"/>
      <c r="CG28" s="704"/>
      <c r="CH28" s="704"/>
      <c r="CI28" s="704"/>
      <c r="CJ28" s="704"/>
      <c r="CK28" s="704"/>
      <c r="CL28" s="704"/>
      <c r="CM28" s="704"/>
      <c r="CN28" s="704"/>
      <c r="CO28" s="704"/>
      <c r="CP28" s="704"/>
      <c r="CQ28" s="705"/>
      <c r="CR28" s="665">
        <v>976891</v>
      </c>
      <c r="CS28" s="666"/>
      <c r="CT28" s="666"/>
      <c r="CU28" s="666"/>
      <c r="CV28" s="666"/>
      <c r="CW28" s="666"/>
      <c r="CX28" s="666"/>
      <c r="CY28" s="667"/>
      <c r="CZ28" s="668">
        <v>11.2</v>
      </c>
      <c r="DA28" s="678"/>
      <c r="DB28" s="678"/>
      <c r="DC28" s="679"/>
      <c r="DD28" s="671">
        <v>940532</v>
      </c>
      <c r="DE28" s="666"/>
      <c r="DF28" s="666"/>
      <c r="DG28" s="666"/>
      <c r="DH28" s="666"/>
      <c r="DI28" s="666"/>
      <c r="DJ28" s="666"/>
      <c r="DK28" s="667"/>
      <c r="DL28" s="671">
        <v>932322</v>
      </c>
      <c r="DM28" s="666"/>
      <c r="DN28" s="666"/>
      <c r="DO28" s="666"/>
      <c r="DP28" s="666"/>
      <c r="DQ28" s="666"/>
      <c r="DR28" s="666"/>
      <c r="DS28" s="666"/>
      <c r="DT28" s="666"/>
      <c r="DU28" s="666"/>
      <c r="DV28" s="667"/>
      <c r="DW28" s="668">
        <v>20.3</v>
      </c>
      <c r="DX28" s="678"/>
      <c r="DY28" s="678"/>
      <c r="DZ28" s="678"/>
      <c r="EA28" s="678"/>
      <c r="EB28" s="678"/>
      <c r="EC28" s="699"/>
    </row>
    <row r="29" spans="2:133" ht="11.25" customHeight="1" x14ac:dyDescent="0.15">
      <c r="B29" s="662" t="s">
        <v>303</v>
      </c>
      <c r="C29" s="663"/>
      <c r="D29" s="663"/>
      <c r="E29" s="663"/>
      <c r="F29" s="663"/>
      <c r="G29" s="663"/>
      <c r="H29" s="663"/>
      <c r="I29" s="663"/>
      <c r="J29" s="663"/>
      <c r="K29" s="663"/>
      <c r="L29" s="663"/>
      <c r="M29" s="663"/>
      <c r="N29" s="663"/>
      <c r="O29" s="663"/>
      <c r="P29" s="663"/>
      <c r="Q29" s="664"/>
      <c r="R29" s="665">
        <v>28577</v>
      </c>
      <c r="S29" s="666"/>
      <c r="T29" s="666"/>
      <c r="U29" s="666"/>
      <c r="V29" s="666"/>
      <c r="W29" s="666"/>
      <c r="X29" s="666"/>
      <c r="Y29" s="667"/>
      <c r="Z29" s="692">
        <v>0.3</v>
      </c>
      <c r="AA29" s="692"/>
      <c r="AB29" s="692"/>
      <c r="AC29" s="692"/>
      <c r="AD29" s="693" t="s">
        <v>130</v>
      </c>
      <c r="AE29" s="693"/>
      <c r="AF29" s="693"/>
      <c r="AG29" s="693"/>
      <c r="AH29" s="693"/>
      <c r="AI29" s="693"/>
      <c r="AJ29" s="693"/>
      <c r="AK29" s="693"/>
      <c r="AL29" s="668" t="s">
        <v>130</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60"/>
      <c r="CD29" s="751" t="s">
        <v>304</v>
      </c>
      <c r="CE29" s="752"/>
      <c r="CF29" s="707" t="s">
        <v>70</v>
      </c>
      <c r="CG29" s="704"/>
      <c r="CH29" s="704"/>
      <c r="CI29" s="704"/>
      <c r="CJ29" s="704"/>
      <c r="CK29" s="704"/>
      <c r="CL29" s="704"/>
      <c r="CM29" s="704"/>
      <c r="CN29" s="704"/>
      <c r="CO29" s="704"/>
      <c r="CP29" s="704"/>
      <c r="CQ29" s="705"/>
      <c r="CR29" s="665">
        <v>976891</v>
      </c>
      <c r="CS29" s="676"/>
      <c r="CT29" s="676"/>
      <c r="CU29" s="676"/>
      <c r="CV29" s="676"/>
      <c r="CW29" s="676"/>
      <c r="CX29" s="676"/>
      <c r="CY29" s="677"/>
      <c r="CZ29" s="668">
        <v>11.2</v>
      </c>
      <c r="DA29" s="678"/>
      <c r="DB29" s="678"/>
      <c r="DC29" s="679"/>
      <c r="DD29" s="671">
        <v>940532</v>
      </c>
      <c r="DE29" s="676"/>
      <c r="DF29" s="676"/>
      <c r="DG29" s="676"/>
      <c r="DH29" s="676"/>
      <c r="DI29" s="676"/>
      <c r="DJ29" s="676"/>
      <c r="DK29" s="677"/>
      <c r="DL29" s="671">
        <v>932322</v>
      </c>
      <c r="DM29" s="676"/>
      <c r="DN29" s="676"/>
      <c r="DO29" s="676"/>
      <c r="DP29" s="676"/>
      <c r="DQ29" s="676"/>
      <c r="DR29" s="676"/>
      <c r="DS29" s="676"/>
      <c r="DT29" s="676"/>
      <c r="DU29" s="676"/>
      <c r="DV29" s="677"/>
      <c r="DW29" s="668">
        <v>20.3</v>
      </c>
      <c r="DX29" s="678"/>
      <c r="DY29" s="678"/>
      <c r="DZ29" s="678"/>
      <c r="EA29" s="678"/>
      <c r="EB29" s="678"/>
      <c r="EC29" s="699"/>
    </row>
    <row r="30" spans="2:133" ht="11.25" customHeight="1" x14ac:dyDescent="0.15">
      <c r="B30" s="662" t="s">
        <v>305</v>
      </c>
      <c r="C30" s="663"/>
      <c r="D30" s="663"/>
      <c r="E30" s="663"/>
      <c r="F30" s="663"/>
      <c r="G30" s="663"/>
      <c r="H30" s="663"/>
      <c r="I30" s="663"/>
      <c r="J30" s="663"/>
      <c r="K30" s="663"/>
      <c r="L30" s="663"/>
      <c r="M30" s="663"/>
      <c r="N30" s="663"/>
      <c r="O30" s="663"/>
      <c r="P30" s="663"/>
      <c r="Q30" s="664"/>
      <c r="R30" s="665">
        <v>27940</v>
      </c>
      <c r="S30" s="666"/>
      <c r="T30" s="666"/>
      <c r="U30" s="666"/>
      <c r="V30" s="666"/>
      <c r="W30" s="666"/>
      <c r="X30" s="666"/>
      <c r="Y30" s="667"/>
      <c r="Z30" s="692">
        <v>0.3</v>
      </c>
      <c r="AA30" s="692"/>
      <c r="AB30" s="692"/>
      <c r="AC30" s="692"/>
      <c r="AD30" s="693">
        <v>1599</v>
      </c>
      <c r="AE30" s="693"/>
      <c r="AF30" s="693"/>
      <c r="AG30" s="693"/>
      <c r="AH30" s="693"/>
      <c r="AI30" s="693"/>
      <c r="AJ30" s="693"/>
      <c r="AK30" s="693"/>
      <c r="AL30" s="668">
        <v>0</v>
      </c>
      <c r="AM30" s="669"/>
      <c r="AN30" s="669"/>
      <c r="AO30" s="694"/>
      <c r="AP30" s="724" t="s">
        <v>227</v>
      </c>
      <c r="AQ30" s="725"/>
      <c r="AR30" s="725"/>
      <c r="AS30" s="725"/>
      <c r="AT30" s="725"/>
      <c r="AU30" s="725"/>
      <c r="AV30" s="725"/>
      <c r="AW30" s="725"/>
      <c r="AX30" s="725"/>
      <c r="AY30" s="725"/>
      <c r="AZ30" s="725"/>
      <c r="BA30" s="725"/>
      <c r="BB30" s="725"/>
      <c r="BC30" s="725"/>
      <c r="BD30" s="725"/>
      <c r="BE30" s="725"/>
      <c r="BF30" s="726"/>
      <c r="BG30" s="724" t="s">
        <v>306</v>
      </c>
      <c r="BH30" s="740"/>
      <c r="BI30" s="740"/>
      <c r="BJ30" s="740"/>
      <c r="BK30" s="740"/>
      <c r="BL30" s="740"/>
      <c r="BM30" s="740"/>
      <c r="BN30" s="740"/>
      <c r="BO30" s="740"/>
      <c r="BP30" s="740"/>
      <c r="BQ30" s="741"/>
      <c r="BR30" s="724" t="s">
        <v>307</v>
      </c>
      <c r="BS30" s="740"/>
      <c r="BT30" s="740"/>
      <c r="BU30" s="740"/>
      <c r="BV30" s="740"/>
      <c r="BW30" s="740"/>
      <c r="BX30" s="740"/>
      <c r="BY30" s="740"/>
      <c r="BZ30" s="740"/>
      <c r="CA30" s="740"/>
      <c r="CB30" s="741"/>
      <c r="CD30" s="753"/>
      <c r="CE30" s="754"/>
      <c r="CF30" s="707" t="s">
        <v>308</v>
      </c>
      <c r="CG30" s="704"/>
      <c r="CH30" s="704"/>
      <c r="CI30" s="704"/>
      <c r="CJ30" s="704"/>
      <c r="CK30" s="704"/>
      <c r="CL30" s="704"/>
      <c r="CM30" s="704"/>
      <c r="CN30" s="704"/>
      <c r="CO30" s="704"/>
      <c r="CP30" s="704"/>
      <c r="CQ30" s="705"/>
      <c r="CR30" s="665">
        <v>947401</v>
      </c>
      <c r="CS30" s="666"/>
      <c r="CT30" s="666"/>
      <c r="CU30" s="666"/>
      <c r="CV30" s="666"/>
      <c r="CW30" s="666"/>
      <c r="CX30" s="666"/>
      <c r="CY30" s="667"/>
      <c r="CZ30" s="668">
        <v>10.9</v>
      </c>
      <c r="DA30" s="678"/>
      <c r="DB30" s="678"/>
      <c r="DC30" s="679"/>
      <c r="DD30" s="671">
        <v>911289</v>
      </c>
      <c r="DE30" s="666"/>
      <c r="DF30" s="666"/>
      <c r="DG30" s="666"/>
      <c r="DH30" s="666"/>
      <c r="DI30" s="666"/>
      <c r="DJ30" s="666"/>
      <c r="DK30" s="667"/>
      <c r="DL30" s="671">
        <v>903085</v>
      </c>
      <c r="DM30" s="666"/>
      <c r="DN30" s="666"/>
      <c r="DO30" s="666"/>
      <c r="DP30" s="666"/>
      <c r="DQ30" s="666"/>
      <c r="DR30" s="666"/>
      <c r="DS30" s="666"/>
      <c r="DT30" s="666"/>
      <c r="DU30" s="666"/>
      <c r="DV30" s="667"/>
      <c r="DW30" s="668">
        <v>19.600000000000001</v>
      </c>
      <c r="DX30" s="678"/>
      <c r="DY30" s="678"/>
      <c r="DZ30" s="678"/>
      <c r="EA30" s="678"/>
      <c r="EB30" s="678"/>
      <c r="EC30" s="699"/>
    </row>
    <row r="31" spans="2:133" ht="11.25" customHeight="1" x14ac:dyDescent="0.15">
      <c r="B31" s="662" t="s">
        <v>309</v>
      </c>
      <c r="C31" s="663"/>
      <c r="D31" s="663"/>
      <c r="E31" s="663"/>
      <c r="F31" s="663"/>
      <c r="G31" s="663"/>
      <c r="H31" s="663"/>
      <c r="I31" s="663"/>
      <c r="J31" s="663"/>
      <c r="K31" s="663"/>
      <c r="L31" s="663"/>
      <c r="M31" s="663"/>
      <c r="N31" s="663"/>
      <c r="O31" s="663"/>
      <c r="P31" s="663"/>
      <c r="Q31" s="664"/>
      <c r="R31" s="665">
        <v>15530</v>
      </c>
      <c r="S31" s="666"/>
      <c r="T31" s="666"/>
      <c r="U31" s="666"/>
      <c r="V31" s="666"/>
      <c r="W31" s="666"/>
      <c r="X31" s="666"/>
      <c r="Y31" s="667"/>
      <c r="Z31" s="692">
        <v>0.2</v>
      </c>
      <c r="AA31" s="692"/>
      <c r="AB31" s="692"/>
      <c r="AC31" s="692"/>
      <c r="AD31" s="693" t="s">
        <v>130</v>
      </c>
      <c r="AE31" s="693"/>
      <c r="AF31" s="693"/>
      <c r="AG31" s="693"/>
      <c r="AH31" s="693"/>
      <c r="AI31" s="693"/>
      <c r="AJ31" s="693"/>
      <c r="AK31" s="693"/>
      <c r="AL31" s="668" t="s">
        <v>130</v>
      </c>
      <c r="AM31" s="669"/>
      <c r="AN31" s="669"/>
      <c r="AO31" s="694"/>
      <c r="AP31" s="742" t="s">
        <v>310</v>
      </c>
      <c r="AQ31" s="743"/>
      <c r="AR31" s="743"/>
      <c r="AS31" s="743"/>
      <c r="AT31" s="748" t="s">
        <v>311</v>
      </c>
      <c r="AU31" s="361"/>
      <c r="AV31" s="361"/>
      <c r="AW31" s="361"/>
      <c r="AX31" s="732" t="s">
        <v>190</v>
      </c>
      <c r="AY31" s="733"/>
      <c r="AZ31" s="733"/>
      <c r="BA31" s="733"/>
      <c r="BB31" s="733"/>
      <c r="BC31" s="733"/>
      <c r="BD31" s="733"/>
      <c r="BE31" s="733"/>
      <c r="BF31" s="734"/>
      <c r="BG31" s="735">
        <v>99.6</v>
      </c>
      <c r="BH31" s="736"/>
      <c r="BI31" s="736"/>
      <c r="BJ31" s="736"/>
      <c r="BK31" s="736"/>
      <c r="BL31" s="736"/>
      <c r="BM31" s="737">
        <v>95.6</v>
      </c>
      <c r="BN31" s="736"/>
      <c r="BO31" s="736"/>
      <c r="BP31" s="736"/>
      <c r="BQ31" s="738"/>
      <c r="BR31" s="735">
        <v>99</v>
      </c>
      <c r="BS31" s="736"/>
      <c r="BT31" s="736"/>
      <c r="BU31" s="736"/>
      <c r="BV31" s="736"/>
      <c r="BW31" s="736"/>
      <c r="BX31" s="737">
        <v>95.2</v>
      </c>
      <c r="BY31" s="736"/>
      <c r="BZ31" s="736"/>
      <c r="CA31" s="736"/>
      <c r="CB31" s="738"/>
      <c r="CD31" s="753"/>
      <c r="CE31" s="754"/>
      <c r="CF31" s="707" t="s">
        <v>312</v>
      </c>
      <c r="CG31" s="704"/>
      <c r="CH31" s="704"/>
      <c r="CI31" s="704"/>
      <c r="CJ31" s="704"/>
      <c r="CK31" s="704"/>
      <c r="CL31" s="704"/>
      <c r="CM31" s="704"/>
      <c r="CN31" s="704"/>
      <c r="CO31" s="704"/>
      <c r="CP31" s="704"/>
      <c r="CQ31" s="705"/>
      <c r="CR31" s="665">
        <v>29490</v>
      </c>
      <c r="CS31" s="676"/>
      <c r="CT31" s="676"/>
      <c r="CU31" s="676"/>
      <c r="CV31" s="676"/>
      <c r="CW31" s="676"/>
      <c r="CX31" s="676"/>
      <c r="CY31" s="677"/>
      <c r="CZ31" s="668">
        <v>0.3</v>
      </c>
      <c r="DA31" s="678"/>
      <c r="DB31" s="678"/>
      <c r="DC31" s="679"/>
      <c r="DD31" s="671">
        <v>29243</v>
      </c>
      <c r="DE31" s="676"/>
      <c r="DF31" s="676"/>
      <c r="DG31" s="676"/>
      <c r="DH31" s="676"/>
      <c r="DI31" s="676"/>
      <c r="DJ31" s="676"/>
      <c r="DK31" s="677"/>
      <c r="DL31" s="671">
        <v>29237</v>
      </c>
      <c r="DM31" s="676"/>
      <c r="DN31" s="676"/>
      <c r="DO31" s="676"/>
      <c r="DP31" s="676"/>
      <c r="DQ31" s="676"/>
      <c r="DR31" s="676"/>
      <c r="DS31" s="676"/>
      <c r="DT31" s="676"/>
      <c r="DU31" s="676"/>
      <c r="DV31" s="677"/>
      <c r="DW31" s="668">
        <v>0.6</v>
      </c>
      <c r="DX31" s="678"/>
      <c r="DY31" s="678"/>
      <c r="DZ31" s="678"/>
      <c r="EA31" s="678"/>
      <c r="EB31" s="678"/>
      <c r="EC31" s="699"/>
    </row>
    <row r="32" spans="2:133" ht="11.25" customHeight="1" x14ac:dyDescent="0.15">
      <c r="B32" s="662" t="s">
        <v>313</v>
      </c>
      <c r="C32" s="663"/>
      <c r="D32" s="663"/>
      <c r="E32" s="663"/>
      <c r="F32" s="663"/>
      <c r="G32" s="663"/>
      <c r="H32" s="663"/>
      <c r="I32" s="663"/>
      <c r="J32" s="663"/>
      <c r="K32" s="663"/>
      <c r="L32" s="663"/>
      <c r="M32" s="663"/>
      <c r="N32" s="663"/>
      <c r="O32" s="663"/>
      <c r="P32" s="663"/>
      <c r="Q32" s="664"/>
      <c r="R32" s="665">
        <v>1652082</v>
      </c>
      <c r="S32" s="666"/>
      <c r="T32" s="666"/>
      <c r="U32" s="666"/>
      <c r="V32" s="666"/>
      <c r="W32" s="666"/>
      <c r="X32" s="666"/>
      <c r="Y32" s="667"/>
      <c r="Z32" s="692">
        <v>16.399999999999999</v>
      </c>
      <c r="AA32" s="692"/>
      <c r="AB32" s="692"/>
      <c r="AC32" s="692"/>
      <c r="AD32" s="693" t="s">
        <v>130</v>
      </c>
      <c r="AE32" s="693"/>
      <c r="AF32" s="693"/>
      <c r="AG32" s="693"/>
      <c r="AH32" s="693"/>
      <c r="AI32" s="693"/>
      <c r="AJ32" s="693"/>
      <c r="AK32" s="693"/>
      <c r="AL32" s="668" t="s">
        <v>130</v>
      </c>
      <c r="AM32" s="669"/>
      <c r="AN32" s="669"/>
      <c r="AO32" s="694"/>
      <c r="AP32" s="744"/>
      <c r="AQ32" s="745"/>
      <c r="AR32" s="745"/>
      <c r="AS32" s="745"/>
      <c r="AT32" s="749"/>
      <c r="AU32" s="362" t="s">
        <v>314</v>
      </c>
      <c r="AV32" s="362"/>
      <c r="AW32" s="362"/>
      <c r="AX32" s="662" t="s">
        <v>315</v>
      </c>
      <c r="AY32" s="663"/>
      <c r="AZ32" s="663"/>
      <c r="BA32" s="663"/>
      <c r="BB32" s="663"/>
      <c r="BC32" s="663"/>
      <c r="BD32" s="663"/>
      <c r="BE32" s="663"/>
      <c r="BF32" s="664"/>
      <c r="BG32" s="739">
        <v>99.6</v>
      </c>
      <c r="BH32" s="676"/>
      <c r="BI32" s="676"/>
      <c r="BJ32" s="676"/>
      <c r="BK32" s="676"/>
      <c r="BL32" s="676"/>
      <c r="BM32" s="669">
        <v>94.5</v>
      </c>
      <c r="BN32" s="731"/>
      <c r="BO32" s="731"/>
      <c r="BP32" s="731"/>
      <c r="BQ32" s="703"/>
      <c r="BR32" s="739">
        <v>98.6</v>
      </c>
      <c r="BS32" s="676"/>
      <c r="BT32" s="676"/>
      <c r="BU32" s="676"/>
      <c r="BV32" s="676"/>
      <c r="BW32" s="676"/>
      <c r="BX32" s="669">
        <v>94.4</v>
      </c>
      <c r="BY32" s="731"/>
      <c r="BZ32" s="731"/>
      <c r="CA32" s="731"/>
      <c r="CB32" s="703"/>
      <c r="CD32" s="755"/>
      <c r="CE32" s="756"/>
      <c r="CF32" s="707" t="s">
        <v>316</v>
      </c>
      <c r="CG32" s="704"/>
      <c r="CH32" s="704"/>
      <c r="CI32" s="704"/>
      <c r="CJ32" s="704"/>
      <c r="CK32" s="704"/>
      <c r="CL32" s="704"/>
      <c r="CM32" s="704"/>
      <c r="CN32" s="704"/>
      <c r="CO32" s="704"/>
      <c r="CP32" s="704"/>
      <c r="CQ32" s="705"/>
      <c r="CR32" s="665" t="s">
        <v>130</v>
      </c>
      <c r="CS32" s="666"/>
      <c r="CT32" s="666"/>
      <c r="CU32" s="666"/>
      <c r="CV32" s="666"/>
      <c r="CW32" s="666"/>
      <c r="CX32" s="666"/>
      <c r="CY32" s="667"/>
      <c r="CZ32" s="668" t="s">
        <v>130</v>
      </c>
      <c r="DA32" s="678"/>
      <c r="DB32" s="678"/>
      <c r="DC32" s="679"/>
      <c r="DD32" s="671" t="s">
        <v>130</v>
      </c>
      <c r="DE32" s="666"/>
      <c r="DF32" s="666"/>
      <c r="DG32" s="666"/>
      <c r="DH32" s="666"/>
      <c r="DI32" s="666"/>
      <c r="DJ32" s="666"/>
      <c r="DK32" s="667"/>
      <c r="DL32" s="671" t="s">
        <v>130</v>
      </c>
      <c r="DM32" s="666"/>
      <c r="DN32" s="666"/>
      <c r="DO32" s="666"/>
      <c r="DP32" s="666"/>
      <c r="DQ32" s="666"/>
      <c r="DR32" s="666"/>
      <c r="DS32" s="666"/>
      <c r="DT32" s="666"/>
      <c r="DU32" s="666"/>
      <c r="DV32" s="667"/>
      <c r="DW32" s="668" t="s">
        <v>130</v>
      </c>
      <c r="DX32" s="678"/>
      <c r="DY32" s="678"/>
      <c r="DZ32" s="678"/>
      <c r="EA32" s="678"/>
      <c r="EB32" s="678"/>
      <c r="EC32" s="699"/>
    </row>
    <row r="33" spans="2:133" ht="11.25" customHeight="1" x14ac:dyDescent="0.15">
      <c r="B33" s="728" t="s">
        <v>317</v>
      </c>
      <c r="C33" s="729"/>
      <c r="D33" s="729"/>
      <c r="E33" s="729"/>
      <c r="F33" s="729"/>
      <c r="G33" s="729"/>
      <c r="H33" s="729"/>
      <c r="I33" s="729"/>
      <c r="J33" s="729"/>
      <c r="K33" s="729"/>
      <c r="L33" s="729"/>
      <c r="M33" s="729"/>
      <c r="N33" s="729"/>
      <c r="O33" s="729"/>
      <c r="P33" s="729"/>
      <c r="Q33" s="730"/>
      <c r="R33" s="665" t="s">
        <v>130</v>
      </c>
      <c r="S33" s="666"/>
      <c r="T33" s="666"/>
      <c r="U33" s="666"/>
      <c r="V33" s="666"/>
      <c r="W33" s="666"/>
      <c r="X33" s="666"/>
      <c r="Y33" s="667"/>
      <c r="Z33" s="692" t="s">
        <v>130</v>
      </c>
      <c r="AA33" s="692"/>
      <c r="AB33" s="692"/>
      <c r="AC33" s="692"/>
      <c r="AD33" s="693" t="s">
        <v>130</v>
      </c>
      <c r="AE33" s="693"/>
      <c r="AF33" s="693"/>
      <c r="AG33" s="693"/>
      <c r="AH33" s="693"/>
      <c r="AI33" s="693"/>
      <c r="AJ33" s="693"/>
      <c r="AK33" s="693"/>
      <c r="AL33" s="668" t="s">
        <v>130</v>
      </c>
      <c r="AM33" s="669"/>
      <c r="AN33" s="669"/>
      <c r="AO33" s="694"/>
      <c r="AP33" s="746"/>
      <c r="AQ33" s="747"/>
      <c r="AR33" s="747"/>
      <c r="AS33" s="747"/>
      <c r="AT33" s="750"/>
      <c r="AU33" s="363"/>
      <c r="AV33" s="363"/>
      <c r="AW33" s="363"/>
      <c r="AX33" s="642" t="s">
        <v>318</v>
      </c>
      <c r="AY33" s="643"/>
      <c r="AZ33" s="643"/>
      <c r="BA33" s="643"/>
      <c r="BB33" s="643"/>
      <c r="BC33" s="643"/>
      <c r="BD33" s="643"/>
      <c r="BE33" s="643"/>
      <c r="BF33" s="644"/>
      <c r="BG33" s="727">
        <v>99.5</v>
      </c>
      <c r="BH33" s="646"/>
      <c r="BI33" s="646"/>
      <c r="BJ33" s="646"/>
      <c r="BK33" s="646"/>
      <c r="BL33" s="646"/>
      <c r="BM33" s="684">
        <v>95.6</v>
      </c>
      <c r="BN33" s="646"/>
      <c r="BO33" s="646"/>
      <c r="BP33" s="646"/>
      <c r="BQ33" s="695"/>
      <c r="BR33" s="727">
        <v>99.2</v>
      </c>
      <c r="BS33" s="646"/>
      <c r="BT33" s="646"/>
      <c r="BU33" s="646"/>
      <c r="BV33" s="646"/>
      <c r="BW33" s="646"/>
      <c r="BX33" s="684">
        <v>95.1</v>
      </c>
      <c r="BY33" s="646"/>
      <c r="BZ33" s="646"/>
      <c r="CA33" s="646"/>
      <c r="CB33" s="695"/>
      <c r="CD33" s="707" t="s">
        <v>319</v>
      </c>
      <c r="CE33" s="704"/>
      <c r="CF33" s="704"/>
      <c r="CG33" s="704"/>
      <c r="CH33" s="704"/>
      <c r="CI33" s="704"/>
      <c r="CJ33" s="704"/>
      <c r="CK33" s="704"/>
      <c r="CL33" s="704"/>
      <c r="CM33" s="704"/>
      <c r="CN33" s="704"/>
      <c r="CO33" s="704"/>
      <c r="CP33" s="704"/>
      <c r="CQ33" s="705"/>
      <c r="CR33" s="665">
        <v>4005570</v>
      </c>
      <c r="CS33" s="676"/>
      <c r="CT33" s="676"/>
      <c r="CU33" s="676"/>
      <c r="CV33" s="676"/>
      <c r="CW33" s="676"/>
      <c r="CX33" s="676"/>
      <c r="CY33" s="677"/>
      <c r="CZ33" s="668">
        <v>46</v>
      </c>
      <c r="DA33" s="678"/>
      <c r="DB33" s="678"/>
      <c r="DC33" s="679"/>
      <c r="DD33" s="671">
        <v>2663338</v>
      </c>
      <c r="DE33" s="676"/>
      <c r="DF33" s="676"/>
      <c r="DG33" s="676"/>
      <c r="DH33" s="676"/>
      <c r="DI33" s="676"/>
      <c r="DJ33" s="676"/>
      <c r="DK33" s="677"/>
      <c r="DL33" s="671">
        <v>2016839</v>
      </c>
      <c r="DM33" s="676"/>
      <c r="DN33" s="676"/>
      <c r="DO33" s="676"/>
      <c r="DP33" s="676"/>
      <c r="DQ33" s="676"/>
      <c r="DR33" s="676"/>
      <c r="DS33" s="676"/>
      <c r="DT33" s="676"/>
      <c r="DU33" s="676"/>
      <c r="DV33" s="677"/>
      <c r="DW33" s="668">
        <v>43.8</v>
      </c>
      <c r="DX33" s="678"/>
      <c r="DY33" s="678"/>
      <c r="DZ33" s="678"/>
      <c r="EA33" s="678"/>
      <c r="EB33" s="678"/>
      <c r="EC33" s="699"/>
    </row>
    <row r="34" spans="2:133" ht="11.25" customHeight="1" x14ac:dyDescent="0.15">
      <c r="B34" s="662" t="s">
        <v>320</v>
      </c>
      <c r="C34" s="663"/>
      <c r="D34" s="663"/>
      <c r="E34" s="663"/>
      <c r="F34" s="663"/>
      <c r="G34" s="663"/>
      <c r="H34" s="663"/>
      <c r="I34" s="663"/>
      <c r="J34" s="663"/>
      <c r="K34" s="663"/>
      <c r="L34" s="663"/>
      <c r="M34" s="663"/>
      <c r="N34" s="663"/>
      <c r="O34" s="663"/>
      <c r="P34" s="663"/>
      <c r="Q34" s="664"/>
      <c r="R34" s="665">
        <v>713318</v>
      </c>
      <c r="S34" s="666"/>
      <c r="T34" s="666"/>
      <c r="U34" s="666"/>
      <c r="V34" s="666"/>
      <c r="W34" s="666"/>
      <c r="X34" s="666"/>
      <c r="Y34" s="667"/>
      <c r="Z34" s="692">
        <v>7.1</v>
      </c>
      <c r="AA34" s="692"/>
      <c r="AB34" s="692"/>
      <c r="AC34" s="692"/>
      <c r="AD34" s="693" t="s">
        <v>130</v>
      </c>
      <c r="AE34" s="693"/>
      <c r="AF34" s="693"/>
      <c r="AG34" s="693"/>
      <c r="AH34" s="693"/>
      <c r="AI34" s="693"/>
      <c r="AJ34" s="693"/>
      <c r="AK34" s="693"/>
      <c r="AL34" s="668" t="s">
        <v>130</v>
      </c>
      <c r="AM34" s="669"/>
      <c r="AN34" s="669"/>
      <c r="AO34" s="694"/>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321</v>
      </c>
      <c r="CE34" s="704"/>
      <c r="CF34" s="704"/>
      <c r="CG34" s="704"/>
      <c r="CH34" s="704"/>
      <c r="CI34" s="704"/>
      <c r="CJ34" s="704"/>
      <c r="CK34" s="704"/>
      <c r="CL34" s="704"/>
      <c r="CM34" s="704"/>
      <c r="CN34" s="704"/>
      <c r="CO34" s="704"/>
      <c r="CP34" s="704"/>
      <c r="CQ34" s="705"/>
      <c r="CR34" s="665">
        <v>901672</v>
      </c>
      <c r="CS34" s="666"/>
      <c r="CT34" s="666"/>
      <c r="CU34" s="666"/>
      <c r="CV34" s="666"/>
      <c r="CW34" s="666"/>
      <c r="CX34" s="666"/>
      <c r="CY34" s="667"/>
      <c r="CZ34" s="668">
        <v>10.4</v>
      </c>
      <c r="DA34" s="678"/>
      <c r="DB34" s="678"/>
      <c r="DC34" s="679"/>
      <c r="DD34" s="671">
        <v>594693</v>
      </c>
      <c r="DE34" s="666"/>
      <c r="DF34" s="666"/>
      <c r="DG34" s="666"/>
      <c r="DH34" s="666"/>
      <c r="DI34" s="666"/>
      <c r="DJ34" s="666"/>
      <c r="DK34" s="667"/>
      <c r="DL34" s="671">
        <v>553220</v>
      </c>
      <c r="DM34" s="666"/>
      <c r="DN34" s="666"/>
      <c r="DO34" s="666"/>
      <c r="DP34" s="666"/>
      <c r="DQ34" s="666"/>
      <c r="DR34" s="666"/>
      <c r="DS34" s="666"/>
      <c r="DT34" s="666"/>
      <c r="DU34" s="666"/>
      <c r="DV34" s="667"/>
      <c r="DW34" s="668">
        <v>12</v>
      </c>
      <c r="DX34" s="678"/>
      <c r="DY34" s="678"/>
      <c r="DZ34" s="678"/>
      <c r="EA34" s="678"/>
      <c r="EB34" s="678"/>
      <c r="EC34" s="699"/>
    </row>
    <row r="35" spans="2:133" ht="11.25" customHeight="1" x14ac:dyDescent="0.15">
      <c r="B35" s="662" t="s">
        <v>322</v>
      </c>
      <c r="C35" s="663"/>
      <c r="D35" s="663"/>
      <c r="E35" s="663"/>
      <c r="F35" s="663"/>
      <c r="G35" s="663"/>
      <c r="H35" s="663"/>
      <c r="I35" s="663"/>
      <c r="J35" s="663"/>
      <c r="K35" s="663"/>
      <c r="L35" s="663"/>
      <c r="M35" s="663"/>
      <c r="N35" s="663"/>
      <c r="O35" s="663"/>
      <c r="P35" s="663"/>
      <c r="Q35" s="664"/>
      <c r="R35" s="665">
        <v>126972</v>
      </c>
      <c r="S35" s="666"/>
      <c r="T35" s="666"/>
      <c r="U35" s="666"/>
      <c r="V35" s="666"/>
      <c r="W35" s="666"/>
      <c r="X35" s="666"/>
      <c r="Y35" s="667"/>
      <c r="Z35" s="692">
        <v>1.3</v>
      </c>
      <c r="AA35" s="692"/>
      <c r="AB35" s="692"/>
      <c r="AC35" s="692"/>
      <c r="AD35" s="693">
        <v>744</v>
      </c>
      <c r="AE35" s="693"/>
      <c r="AF35" s="693"/>
      <c r="AG35" s="693"/>
      <c r="AH35" s="693"/>
      <c r="AI35" s="693"/>
      <c r="AJ35" s="693"/>
      <c r="AK35" s="693"/>
      <c r="AL35" s="668">
        <v>0</v>
      </c>
      <c r="AM35" s="669"/>
      <c r="AN35" s="669"/>
      <c r="AO35" s="694"/>
      <c r="AP35" s="218"/>
      <c r="AQ35" s="724" t="s">
        <v>323</v>
      </c>
      <c r="AR35" s="725"/>
      <c r="AS35" s="725"/>
      <c r="AT35" s="725"/>
      <c r="AU35" s="725"/>
      <c r="AV35" s="725"/>
      <c r="AW35" s="725"/>
      <c r="AX35" s="725"/>
      <c r="AY35" s="725"/>
      <c r="AZ35" s="725"/>
      <c r="BA35" s="725"/>
      <c r="BB35" s="725"/>
      <c r="BC35" s="725"/>
      <c r="BD35" s="725"/>
      <c r="BE35" s="725"/>
      <c r="BF35" s="726"/>
      <c r="BG35" s="724" t="s">
        <v>324</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325</v>
      </c>
      <c r="CE35" s="704"/>
      <c r="CF35" s="704"/>
      <c r="CG35" s="704"/>
      <c r="CH35" s="704"/>
      <c r="CI35" s="704"/>
      <c r="CJ35" s="704"/>
      <c r="CK35" s="704"/>
      <c r="CL35" s="704"/>
      <c r="CM35" s="704"/>
      <c r="CN35" s="704"/>
      <c r="CO35" s="704"/>
      <c r="CP35" s="704"/>
      <c r="CQ35" s="705"/>
      <c r="CR35" s="665">
        <v>79855</v>
      </c>
      <c r="CS35" s="676"/>
      <c r="CT35" s="676"/>
      <c r="CU35" s="676"/>
      <c r="CV35" s="676"/>
      <c r="CW35" s="676"/>
      <c r="CX35" s="676"/>
      <c r="CY35" s="677"/>
      <c r="CZ35" s="668">
        <v>0.9</v>
      </c>
      <c r="DA35" s="678"/>
      <c r="DB35" s="678"/>
      <c r="DC35" s="679"/>
      <c r="DD35" s="671">
        <v>56193</v>
      </c>
      <c r="DE35" s="676"/>
      <c r="DF35" s="676"/>
      <c r="DG35" s="676"/>
      <c r="DH35" s="676"/>
      <c r="DI35" s="676"/>
      <c r="DJ35" s="676"/>
      <c r="DK35" s="677"/>
      <c r="DL35" s="671">
        <v>53556</v>
      </c>
      <c r="DM35" s="676"/>
      <c r="DN35" s="676"/>
      <c r="DO35" s="676"/>
      <c r="DP35" s="676"/>
      <c r="DQ35" s="676"/>
      <c r="DR35" s="676"/>
      <c r="DS35" s="676"/>
      <c r="DT35" s="676"/>
      <c r="DU35" s="676"/>
      <c r="DV35" s="677"/>
      <c r="DW35" s="668">
        <v>1.2</v>
      </c>
      <c r="DX35" s="678"/>
      <c r="DY35" s="678"/>
      <c r="DZ35" s="678"/>
      <c r="EA35" s="678"/>
      <c r="EB35" s="678"/>
      <c r="EC35" s="699"/>
    </row>
    <row r="36" spans="2:133" ht="11.25" customHeight="1" x14ac:dyDescent="0.15">
      <c r="B36" s="662" t="s">
        <v>326</v>
      </c>
      <c r="C36" s="663"/>
      <c r="D36" s="663"/>
      <c r="E36" s="663"/>
      <c r="F36" s="663"/>
      <c r="G36" s="663"/>
      <c r="H36" s="663"/>
      <c r="I36" s="663"/>
      <c r="J36" s="663"/>
      <c r="K36" s="663"/>
      <c r="L36" s="663"/>
      <c r="M36" s="663"/>
      <c r="N36" s="663"/>
      <c r="O36" s="663"/>
      <c r="P36" s="663"/>
      <c r="Q36" s="664"/>
      <c r="R36" s="665">
        <v>715223</v>
      </c>
      <c r="S36" s="666"/>
      <c r="T36" s="666"/>
      <c r="U36" s="666"/>
      <c r="V36" s="666"/>
      <c r="W36" s="666"/>
      <c r="X36" s="666"/>
      <c r="Y36" s="667"/>
      <c r="Z36" s="692">
        <v>7.1</v>
      </c>
      <c r="AA36" s="692"/>
      <c r="AB36" s="692"/>
      <c r="AC36" s="692"/>
      <c r="AD36" s="693" t="s">
        <v>130</v>
      </c>
      <c r="AE36" s="693"/>
      <c r="AF36" s="693"/>
      <c r="AG36" s="693"/>
      <c r="AH36" s="693"/>
      <c r="AI36" s="693"/>
      <c r="AJ36" s="693"/>
      <c r="AK36" s="693"/>
      <c r="AL36" s="668" t="s">
        <v>130</v>
      </c>
      <c r="AM36" s="669"/>
      <c r="AN36" s="669"/>
      <c r="AO36" s="694"/>
      <c r="AP36" s="218"/>
      <c r="AQ36" s="715" t="s">
        <v>327</v>
      </c>
      <c r="AR36" s="716"/>
      <c r="AS36" s="716"/>
      <c r="AT36" s="716"/>
      <c r="AU36" s="716"/>
      <c r="AV36" s="716"/>
      <c r="AW36" s="716"/>
      <c r="AX36" s="716"/>
      <c r="AY36" s="717"/>
      <c r="AZ36" s="718">
        <v>1076945</v>
      </c>
      <c r="BA36" s="719"/>
      <c r="BB36" s="719"/>
      <c r="BC36" s="719"/>
      <c r="BD36" s="719"/>
      <c r="BE36" s="719"/>
      <c r="BF36" s="720"/>
      <c r="BG36" s="721" t="s">
        <v>328</v>
      </c>
      <c r="BH36" s="722"/>
      <c r="BI36" s="722"/>
      <c r="BJ36" s="722"/>
      <c r="BK36" s="722"/>
      <c r="BL36" s="722"/>
      <c r="BM36" s="722"/>
      <c r="BN36" s="722"/>
      <c r="BO36" s="722"/>
      <c r="BP36" s="722"/>
      <c r="BQ36" s="722"/>
      <c r="BR36" s="722"/>
      <c r="BS36" s="722"/>
      <c r="BT36" s="722"/>
      <c r="BU36" s="723"/>
      <c r="BV36" s="718">
        <v>73849</v>
      </c>
      <c r="BW36" s="719"/>
      <c r="BX36" s="719"/>
      <c r="BY36" s="719"/>
      <c r="BZ36" s="719"/>
      <c r="CA36" s="719"/>
      <c r="CB36" s="720"/>
      <c r="CD36" s="707" t="s">
        <v>329</v>
      </c>
      <c r="CE36" s="704"/>
      <c r="CF36" s="704"/>
      <c r="CG36" s="704"/>
      <c r="CH36" s="704"/>
      <c r="CI36" s="704"/>
      <c r="CJ36" s="704"/>
      <c r="CK36" s="704"/>
      <c r="CL36" s="704"/>
      <c r="CM36" s="704"/>
      <c r="CN36" s="704"/>
      <c r="CO36" s="704"/>
      <c r="CP36" s="704"/>
      <c r="CQ36" s="705"/>
      <c r="CR36" s="665">
        <v>1504893</v>
      </c>
      <c r="CS36" s="666"/>
      <c r="CT36" s="666"/>
      <c r="CU36" s="666"/>
      <c r="CV36" s="666"/>
      <c r="CW36" s="666"/>
      <c r="CX36" s="666"/>
      <c r="CY36" s="667"/>
      <c r="CZ36" s="668">
        <v>17.3</v>
      </c>
      <c r="DA36" s="678"/>
      <c r="DB36" s="678"/>
      <c r="DC36" s="679"/>
      <c r="DD36" s="671">
        <v>978434</v>
      </c>
      <c r="DE36" s="666"/>
      <c r="DF36" s="666"/>
      <c r="DG36" s="666"/>
      <c r="DH36" s="666"/>
      <c r="DI36" s="666"/>
      <c r="DJ36" s="666"/>
      <c r="DK36" s="667"/>
      <c r="DL36" s="671">
        <v>860134</v>
      </c>
      <c r="DM36" s="666"/>
      <c r="DN36" s="666"/>
      <c r="DO36" s="666"/>
      <c r="DP36" s="666"/>
      <c r="DQ36" s="666"/>
      <c r="DR36" s="666"/>
      <c r="DS36" s="666"/>
      <c r="DT36" s="666"/>
      <c r="DU36" s="666"/>
      <c r="DV36" s="667"/>
      <c r="DW36" s="668">
        <v>18.7</v>
      </c>
      <c r="DX36" s="678"/>
      <c r="DY36" s="678"/>
      <c r="DZ36" s="678"/>
      <c r="EA36" s="678"/>
      <c r="EB36" s="678"/>
      <c r="EC36" s="699"/>
    </row>
    <row r="37" spans="2:133" ht="11.25" customHeight="1" x14ac:dyDescent="0.15">
      <c r="B37" s="662" t="s">
        <v>330</v>
      </c>
      <c r="C37" s="663"/>
      <c r="D37" s="663"/>
      <c r="E37" s="663"/>
      <c r="F37" s="663"/>
      <c r="G37" s="663"/>
      <c r="H37" s="663"/>
      <c r="I37" s="663"/>
      <c r="J37" s="663"/>
      <c r="K37" s="663"/>
      <c r="L37" s="663"/>
      <c r="M37" s="663"/>
      <c r="N37" s="663"/>
      <c r="O37" s="663"/>
      <c r="P37" s="663"/>
      <c r="Q37" s="664"/>
      <c r="R37" s="665">
        <v>523345</v>
      </c>
      <c r="S37" s="666"/>
      <c r="T37" s="666"/>
      <c r="U37" s="666"/>
      <c r="V37" s="666"/>
      <c r="W37" s="666"/>
      <c r="X37" s="666"/>
      <c r="Y37" s="667"/>
      <c r="Z37" s="692">
        <v>5.2</v>
      </c>
      <c r="AA37" s="692"/>
      <c r="AB37" s="692"/>
      <c r="AC37" s="692"/>
      <c r="AD37" s="693" t="s">
        <v>130</v>
      </c>
      <c r="AE37" s="693"/>
      <c r="AF37" s="693"/>
      <c r="AG37" s="693"/>
      <c r="AH37" s="693"/>
      <c r="AI37" s="693"/>
      <c r="AJ37" s="693"/>
      <c r="AK37" s="693"/>
      <c r="AL37" s="668" t="s">
        <v>130</v>
      </c>
      <c r="AM37" s="669"/>
      <c r="AN37" s="669"/>
      <c r="AO37" s="694"/>
      <c r="AQ37" s="700" t="s">
        <v>331</v>
      </c>
      <c r="AR37" s="701"/>
      <c r="AS37" s="701"/>
      <c r="AT37" s="701"/>
      <c r="AU37" s="701"/>
      <c r="AV37" s="701"/>
      <c r="AW37" s="701"/>
      <c r="AX37" s="701"/>
      <c r="AY37" s="702"/>
      <c r="AZ37" s="665">
        <v>302245</v>
      </c>
      <c r="BA37" s="666"/>
      <c r="BB37" s="666"/>
      <c r="BC37" s="666"/>
      <c r="BD37" s="676"/>
      <c r="BE37" s="676"/>
      <c r="BF37" s="703"/>
      <c r="BG37" s="707" t="s">
        <v>332</v>
      </c>
      <c r="BH37" s="704"/>
      <c r="BI37" s="704"/>
      <c r="BJ37" s="704"/>
      <c r="BK37" s="704"/>
      <c r="BL37" s="704"/>
      <c r="BM37" s="704"/>
      <c r="BN37" s="704"/>
      <c r="BO37" s="704"/>
      <c r="BP37" s="704"/>
      <c r="BQ37" s="704"/>
      <c r="BR37" s="704"/>
      <c r="BS37" s="704"/>
      <c r="BT37" s="704"/>
      <c r="BU37" s="705"/>
      <c r="BV37" s="665">
        <v>73849</v>
      </c>
      <c r="BW37" s="666"/>
      <c r="BX37" s="666"/>
      <c r="BY37" s="666"/>
      <c r="BZ37" s="666"/>
      <c r="CA37" s="666"/>
      <c r="CB37" s="706"/>
      <c r="CD37" s="707" t="s">
        <v>333</v>
      </c>
      <c r="CE37" s="704"/>
      <c r="CF37" s="704"/>
      <c r="CG37" s="704"/>
      <c r="CH37" s="704"/>
      <c r="CI37" s="704"/>
      <c r="CJ37" s="704"/>
      <c r="CK37" s="704"/>
      <c r="CL37" s="704"/>
      <c r="CM37" s="704"/>
      <c r="CN37" s="704"/>
      <c r="CO37" s="704"/>
      <c r="CP37" s="704"/>
      <c r="CQ37" s="705"/>
      <c r="CR37" s="665">
        <v>396768</v>
      </c>
      <c r="CS37" s="676"/>
      <c r="CT37" s="676"/>
      <c r="CU37" s="676"/>
      <c r="CV37" s="676"/>
      <c r="CW37" s="676"/>
      <c r="CX37" s="676"/>
      <c r="CY37" s="677"/>
      <c r="CZ37" s="668">
        <v>4.5999999999999996</v>
      </c>
      <c r="DA37" s="678"/>
      <c r="DB37" s="678"/>
      <c r="DC37" s="679"/>
      <c r="DD37" s="671">
        <v>392393</v>
      </c>
      <c r="DE37" s="676"/>
      <c r="DF37" s="676"/>
      <c r="DG37" s="676"/>
      <c r="DH37" s="676"/>
      <c r="DI37" s="676"/>
      <c r="DJ37" s="676"/>
      <c r="DK37" s="677"/>
      <c r="DL37" s="671">
        <v>371829</v>
      </c>
      <c r="DM37" s="676"/>
      <c r="DN37" s="676"/>
      <c r="DO37" s="676"/>
      <c r="DP37" s="676"/>
      <c r="DQ37" s="676"/>
      <c r="DR37" s="676"/>
      <c r="DS37" s="676"/>
      <c r="DT37" s="676"/>
      <c r="DU37" s="676"/>
      <c r="DV37" s="677"/>
      <c r="DW37" s="668">
        <v>8.1</v>
      </c>
      <c r="DX37" s="678"/>
      <c r="DY37" s="678"/>
      <c r="DZ37" s="678"/>
      <c r="EA37" s="678"/>
      <c r="EB37" s="678"/>
      <c r="EC37" s="699"/>
    </row>
    <row r="38" spans="2:133" ht="11.25" customHeight="1" x14ac:dyDescent="0.15">
      <c r="B38" s="662" t="s">
        <v>334</v>
      </c>
      <c r="C38" s="663"/>
      <c r="D38" s="663"/>
      <c r="E38" s="663"/>
      <c r="F38" s="663"/>
      <c r="G38" s="663"/>
      <c r="H38" s="663"/>
      <c r="I38" s="663"/>
      <c r="J38" s="663"/>
      <c r="K38" s="663"/>
      <c r="L38" s="663"/>
      <c r="M38" s="663"/>
      <c r="N38" s="663"/>
      <c r="O38" s="663"/>
      <c r="P38" s="663"/>
      <c r="Q38" s="664"/>
      <c r="R38" s="665">
        <v>946614</v>
      </c>
      <c r="S38" s="666"/>
      <c r="T38" s="666"/>
      <c r="U38" s="666"/>
      <c r="V38" s="666"/>
      <c r="W38" s="666"/>
      <c r="X38" s="666"/>
      <c r="Y38" s="667"/>
      <c r="Z38" s="692">
        <v>9.4</v>
      </c>
      <c r="AA38" s="692"/>
      <c r="AB38" s="692"/>
      <c r="AC38" s="692"/>
      <c r="AD38" s="693" t="s">
        <v>130</v>
      </c>
      <c r="AE38" s="693"/>
      <c r="AF38" s="693"/>
      <c r="AG38" s="693"/>
      <c r="AH38" s="693"/>
      <c r="AI38" s="693"/>
      <c r="AJ38" s="693"/>
      <c r="AK38" s="693"/>
      <c r="AL38" s="668" t="s">
        <v>130</v>
      </c>
      <c r="AM38" s="669"/>
      <c r="AN38" s="669"/>
      <c r="AO38" s="694"/>
      <c r="AQ38" s="700" t="s">
        <v>335</v>
      </c>
      <c r="AR38" s="701"/>
      <c r="AS38" s="701"/>
      <c r="AT38" s="701"/>
      <c r="AU38" s="701"/>
      <c r="AV38" s="701"/>
      <c r="AW38" s="701"/>
      <c r="AX38" s="701"/>
      <c r="AY38" s="702"/>
      <c r="AZ38" s="665">
        <v>84500</v>
      </c>
      <c r="BA38" s="666"/>
      <c r="BB38" s="666"/>
      <c r="BC38" s="666"/>
      <c r="BD38" s="676"/>
      <c r="BE38" s="676"/>
      <c r="BF38" s="703"/>
      <c r="BG38" s="707" t="s">
        <v>336</v>
      </c>
      <c r="BH38" s="704"/>
      <c r="BI38" s="704"/>
      <c r="BJ38" s="704"/>
      <c r="BK38" s="704"/>
      <c r="BL38" s="704"/>
      <c r="BM38" s="704"/>
      <c r="BN38" s="704"/>
      <c r="BO38" s="704"/>
      <c r="BP38" s="704"/>
      <c r="BQ38" s="704"/>
      <c r="BR38" s="704"/>
      <c r="BS38" s="704"/>
      <c r="BT38" s="704"/>
      <c r="BU38" s="705"/>
      <c r="BV38" s="665">
        <v>1479</v>
      </c>
      <c r="BW38" s="666"/>
      <c r="BX38" s="666"/>
      <c r="BY38" s="666"/>
      <c r="BZ38" s="666"/>
      <c r="CA38" s="666"/>
      <c r="CB38" s="706"/>
      <c r="CD38" s="707" t="s">
        <v>337</v>
      </c>
      <c r="CE38" s="704"/>
      <c r="CF38" s="704"/>
      <c r="CG38" s="704"/>
      <c r="CH38" s="704"/>
      <c r="CI38" s="704"/>
      <c r="CJ38" s="704"/>
      <c r="CK38" s="704"/>
      <c r="CL38" s="704"/>
      <c r="CM38" s="704"/>
      <c r="CN38" s="704"/>
      <c r="CO38" s="704"/>
      <c r="CP38" s="704"/>
      <c r="CQ38" s="705"/>
      <c r="CR38" s="665">
        <v>774700</v>
      </c>
      <c r="CS38" s="666"/>
      <c r="CT38" s="666"/>
      <c r="CU38" s="666"/>
      <c r="CV38" s="666"/>
      <c r="CW38" s="666"/>
      <c r="CX38" s="666"/>
      <c r="CY38" s="667"/>
      <c r="CZ38" s="668">
        <v>8.9</v>
      </c>
      <c r="DA38" s="678"/>
      <c r="DB38" s="678"/>
      <c r="DC38" s="679"/>
      <c r="DD38" s="671">
        <v>663701</v>
      </c>
      <c r="DE38" s="666"/>
      <c r="DF38" s="666"/>
      <c r="DG38" s="666"/>
      <c r="DH38" s="666"/>
      <c r="DI38" s="666"/>
      <c r="DJ38" s="666"/>
      <c r="DK38" s="667"/>
      <c r="DL38" s="671">
        <v>519888</v>
      </c>
      <c r="DM38" s="666"/>
      <c r="DN38" s="666"/>
      <c r="DO38" s="666"/>
      <c r="DP38" s="666"/>
      <c r="DQ38" s="666"/>
      <c r="DR38" s="666"/>
      <c r="DS38" s="666"/>
      <c r="DT38" s="666"/>
      <c r="DU38" s="666"/>
      <c r="DV38" s="667"/>
      <c r="DW38" s="668">
        <v>11.3</v>
      </c>
      <c r="DX38" s="678"/>
      <c r="DY38" s="678"/>
      <c r="DZ38" s="678"/>
      <c r="EA38" s="678"/>
      <c r="EB38" s="678"/>
      <c r="EC38" s="699"/>
    </row>
    <row r="39" spans="2:133" ht="11.25" customHeight="1" x14ac:dyDescent="0.15">
      <c r="B39" s="662" t="s">
        <v>338</v>
      </c>
      <c r="C39" s="663"/>
      <c r="D39" s="663"/>
      <c r="E39" s="663"/>
      <c r="F39" s="663"/>
      <c r="G39" s="663"/>
      <c r="H39" s="663"/>
      <c r="I39" s="663"/>
      <c r="J39" s="663"/>
      <c r="K39" s="663"/>
      <c r="L39" s="663"/>
      <c r="M39" s="663"/>
      <c r="N39" s="663"/>
      <c r="O39" s="663"/>
      <c r="P39" s="663"/>
      <c r="Q39" s="664"/>
      <c r="R39" s="665">
        <v>31354</v>
      </c>
      <c r="S39" s="666"/>
      <c r="T39" s="666"/>
      <c r="U39" s="666"/>
      <c r="V39" s="666"/>
      <c r="W39" s="666"/>
      <c r="X39" s="666"/>
      <c r="Y39" s="667"/>
      <c r="Z39" s="692">
        <v>0.3</v>
      </c>
      <c r="AA39" s="692"/>
      <c r="AB39" s="692"/>
      <c r="AC39" s="692"/>
      <c r="AD39" s="693">
        <v>42</v>
      </c>
      <c r="AE39" s="693"/>
      <c r="AF39" s="693"/>
      <c r="AG39" s="693"/>
      <c r="AH39" s="693"/>
      <c r="AI39" s="693"/>
      <c r="AJ39" s="693"/>
      <c r="AK39" s="693"/>
      <c r="AL39" s="668">
        <v>0</v>
      </c>
      <c r="AM39" s="669"/>
      <c r="AN39" s="669"/>
      <c r="AO39" s="694"/>
      <c r="AQ39" s="700" t="s">
        <v>339</v>
      </c>
      <c r="AR39" s="701"/>
      <c r="AS39" s="701"/>
      <c r="AT39" s="701"/>
      <c r="AU39" s="701"/>
      <c r="AV39" s="701"/>
      <c r="AW39" s="701"/>
      <c r="AX39" s="701"/>
      <c r="AY39" s="702"/>
      <c r="AZ39" s="665">
        <v>70865</v>
      </c>
      <c r="BA39" s="666"/>
      <c r="BB39" s="666"/>
      <c r="BC39" s="666"/>
      <c r="BD39" s="676"/>
      <c r="BE39" s="676"/>
      <c r="BF39" s="703"/>
      <c r="BG39" s="707" t="s">
        <v>340</v>
      </c>
      <c r="BH39" s="704"/>
      <c r="BI39" s="704"/>
      <c r="BJ39" s="704"/>
      <c r="BK39" s="704"/>
      <c r="BL39" s="704"/>
      <c r="BM39" s="704"/>
      <c r="BN39" s="704"/>
      <c r="BO39" s="704"/>
      <c r="BP39" s="704"/>
      <c r="BQ39" s="704"/>
      <c r="BR39" s="704"/>
      <c r="BS39" s="704"/>
      <c r="BT39" s="704"/>
      <c r="BU39" s="705"/>
      <c r="BV39" s="665">
        <v>2403</v>
      </c>
      <c r="BW39" s="666"/>
      <c r="BX39" s="666"/>
      <c r="BY39" s="666"/>
      <c r="BZ39" s="666"/>
      <c r="CA39" s="666"/>
      <c r="CB39" s="706"/>
      <c r="CD39" s="707" t="s">
        <v>341</v>
      </c>
      <c r="CE39" s="704"/>
      <c r="CF39" s="704"/>
      <c r="CG39" s="704"/>
      <c r="CH39" s="704"/>
      <c r="CI39" s="704"/>
      <c r="CJ39" s="704"/>
      <c r="CK39" s="704"/>
      <c r="CL39" s="704"/>
      <c r="CM39" s="704"/>
      <c r="CN39" s="704"/>
      <c r="CO39" s="704"/>
      <c r="CP39" s="704"/>
      <c r="CQ39" s="705"/>
      <c r="CR39" s="665">
        <v>670315</v>
      </c>
      <c r="CS39" s="676"/>
      <c r="CT39" s="676"/>
      <c r="CU39" s="676"/>
      <c r="CV39" s="676"/>
      <c r="CW39" s="676"/>
      <c r="CX39" s="676"/>
      <c r="CY39" s="677"/>
      <c r="CZ39" s="668">
        <v>7.7</v>
      </c>
      <c r="DA39" s="678"/>
      <c r="DB39" s="678"/>
      <c r="DC39" s="679"/>
      <c r="DD39" s="671">
        <v>297262</v>
      </c>
      <c r="DE39" s="676"/>
      <c r="DF39" s="676"/>
      <c r="DG39" s="676"/>
      <c r="DH39" s="676"/>
      <c r="DI39" s="676"/>
      <c r="DJ39" s="676"/>
      <c r="DK39" s="677"/>
      <c r="DL39" s="671" t="s">
        <v>130</v>
      </c>
      <c r="DM39" s="676"/>
      <c r="DN39" s="676"/>
      <c r="DO39" s="676"/>
      <c r="DP39" s="676"/>
      <c r="DQ39" s="676"/>
      <c r="DR39" s="676"/>
      <c r="DS39" s="676"/>
      <c r="DT39" s="676"/>
      <c r="DU39" s="676"/>
      <c r="DV39" s="677"/>
      <c r="DW39" s="668" t="s">
        <v>130</v>
      </c>
      <c r="DX39" s="678"/>
      <c r="DY39" s="678"/>
      <c r="DZ39" s="678"/>
      <c r="EA39" s="678"/>
      <c r="EB39" s="678"/>
      <c r="EC39" s="699"/>
    </row>
    <row r="40" spans="2:133" ht="11.25" customHeight="1" x14ac:dyDescent="0.15">
      <c r="B40" s="662" t="s">
        <v>342</v>
      </c>
      <c r="C40" s="663"/>
      <c r="D40" s="663"/>
      <c r="E40" s="663"/>
      <c r="F40" s="663"/>
      <c r="G40" s="663"/>
      <c r="H40" s="663"/>
      <c r="I40" s="663"/>
      <c r="J40" s="663"/>
      <c r="K40" s="663"/>
      <c r="L40" s="663"/>
      <c r="M40" s="663"/>
      <c r="N40" s="663"/>
      <c r="O40" s="663"/>
      <c r="P40" s="663"/>
      <c r="Q40" s="664"/>
      <c r="R40" s="665">
        <v>503516</v>
      </c>
      <c r="S40" s="666"/>
      <c r="T40" s="666"/>
      <c r="U40" s="666"/>
      <c r="V40" s="666"/>
      <c r="W40" s="666"/>
      <c r="X40" s="666"/>
      <c r="Y40" s="667"/>
      <c r="Z40" s="692">
        <v>5</v>
      </c>
      <c r="AA40" s="692"/>
      <c r="AB40" s="692"/>
      <c r="AC40" s="692"/>
      <c r="AD40" s="693" t="s">
        <v>130</v>
      </c>
      <c r="AE40" s="693"/>
      <c r="AF40" s="693"/>
      <c r="AG40" s="693"/>
      <c r="AH40" s="693"/>
      <c r="AI40" s="693"/>
      <c r="AJ40" s="693"/>
      <c r="AK40" s="693"/>
      <c r="AL40" s="668" t="s">
        <v>130</v>
      </c>
      <c r="AM40" s="669"/>
      <c r="AN40" s="669"/>
      <c r="AO40" s="694"/>
      <c r="AQ40" s="700" t="s">
        <v>343</v>
      </c>
      <c r="AR40" s="701"/>
      <c r="AS40" s="701"/>
      <c r="AT40" s="701"/>
      <c r="AU40" s="701"/>
      <c r="AV40" s="701"/>
      <c r="AW40" s="701"/>
      <c r="AX40" s="701"/>
      <c r="AY40" s="702"/>
      <c r="AZ40" s="665">
        <v>31490</v>
      </c>
      <c r="BA40" s="666"/>
      <c r="BB40" s="666"/>
      <c r="BC40" s="666"/>
      <c r="BD40" s="676"/>
      <c r="BE40" s="676"/>
      <c r="BF40" s="703"/>
      <c r="BG40" s="708" t="s">
        <v>344</v>
      </c>
      <c r="BH40" s="709"/>
      <c r="BI40" s="709"/>
      <c r="BJ40" s="709"/>
      <c r="BK40" s="709"/>
      <c r="BL40" s="364"/>
      <c r="BM40" s="704" t="s">
        <v>345</v>
      </c>
      <c r="BN40" s="704"/>
      <c r="BO40" s="704"/>
      <c r="BP40" s="704"/>
      <c r="BQ40" s="704"/>
      <c r="BR40" s="704"/>
      <c r="BS40" s="704"/>
      <c r="BT40" s="704"/>
      <c r="BU40" s="705"/>
      <c r="BV40" s="665">
        <v>100</v>
      </c>
      <c r="BW40" s="666"/>
      <c r="BX40" s="666"/>
      <c r="BY40" s="666"/>
      <c r="BZ40" s="666"/>
      <c r="CA40" s="666"/>
      <c r="CB40" s="706"/>
      <c r="CD40" s="707" t="s">
        <v>346</v>
      </c>
      <c r="CE40" s="704"/>
      <c r="CF40" s="704"/>
      <c r="CG40" s="704"/>
      <c r="CH40" s="704"/>
      <c r="CI40" s="704"/>
      <c r="CJ40" s="704"/>
      <c r="CK40" s="704"/>
      <c r="CL40" s="704"/>
      <c r="CM40" s="704"/>
      <c r="CN40" s="704"/>
      <c r="CO40" s="704"/>
      <c r="CP40" s="704"/>
      <c r="CQ40" s="705"/>
      <c r="CR40" s="665">
        <v>74135</v>
      </c>
      <c r="CS40" s="666"/>
      <c r="CT40" s="666"/>
      <c r="CU40" s="666"/>
      <c r="CV40" s="666"/>
      <c r="CW40" s="666"/>
      <c r="CX40" s="666"/>
      <c r="CY40" s="667"/>
      <c r="CZ40" s="668">
        <v>0.9</v>
      </c>
      <c r="DA40" s="678"/>
      <c r="DB40" s="678"/>
      <c r="DC40" s="679"/>
      <c r="DD40" s="671">
        <v>73055</v>
      </c>
      <c r="DE40" s="666"/>
      <c r="DF40" s="666"/>
      <c r="DG40" s="666"/>
      <c r="DH40" s="666"/>
      <c r="DI40" s="666"/>
      <c r="DJ40" s="666"/>
      <c r="DK40" s="667"/>
      <c r="DL40" s="671">
        <v>30041</v>
      </c>
      <c r="DM40" s="666"/>
      <c r="DN40" s="666"/>
      <c r="DO40" s="666"/>
      <c r="DP40" s="666"/>
      <c r="DQ40" s="666"/>
      <c r="DR40" s="666"/>
      <c r="DS40" s="666"/>
      <c r="DT40" s="666"/>
      <c r="DU40" s="666"/>
      <c r="DV40" s="667"/>
      <c r="DW40" s="668">
        <v>0.7</v>
      </c>
      <c r="DX40" s="678"/>
      <c r="DY40" s="678"/>
      <c r="DZ40" s="678"/>
      <c r="EA40" s="678"/>
      <c r="EB40" s="678"/>
      <c r="EC40" s="699"/>
    </row>
    <row r="41" spans="2:133" ht="11.25" customHeight="1" x14ac:dyDescent="0.15">
      <c r="B41" s="662" t="s">
        <v>347</v>
      </c>
      <c r="C41" s="663"/>
      <c r="D41" s="663"/>
      <c r="E41" s="663"/>
      <c r="F41" s="663"/>
      <c r="G41" s="663"/>
      <c r="H41" s="663"/>
      <c r="I41" s="663"/>
      <c r="J41" s="663"/>
      <c r="K41" s="663"/>
      <c r="L41" s="663"/>
      <c r="M41" s="663"/>
      <c r="N41" s="663"/>
      <c r="O41" s="663"/>
      <c r="P41" s="663"/>
      <c r="Q41" s="664"/>
      <c r="R41" s="665" t="s">
        <v>130</v>
      </c>
      <c r="S41" s="666"/>
      <c r="T41" s="666"/>
      <c r="U41" s="666"/>
      <c r="V41" s="666"/>
      <c r="W41" s="666"/>
      <c r="X41" s="666"/>
      <c r="Y41" s="667"/>
      <c r="Z41" s="692" t="s">
        <v>130</v>
      </c>
      <c r="AA41" s="692"/>
      <c r="AB41" s="692"/>
      <c r="AC41" s="692"/>
      <c r="AD41" s="693" t="s">
        <v>130</v>
      </c>
      <c r="AE41" s="693"/>
      <c r="AF41" s="693"/>
      <c r="AG41" s="693"/>
      <c r="AH41" s="693"/>
      <c r="AI41" s="693"/>
      <c r="AJ41" s="693"/>
      <c r="AK41" s="693"/>
      <c r="AL41" s="668" t="s">
        <v>130</v>
      </c>
      <c r="AM41" s="669"/>
      <c r="AN41" s="669"/>
      <c r="AO41" s="694"/>
      <c r="AQ41" s="700" t="s">
        <v>348</v>
      </c>
      <c r="AR41" s="701"/>
      <c r="AS41" s="701"/>
      <c r="AT41" s="701"/>
      <c r="AU41" s="701"/>
      <c r="AV41" s="701"/>
      <c r="AW41" s="701"/>
      <c r="AX41" s="701"/>
      <c r="AY41" s="702"/>
      <c r="AZ41" s="665">
        <v>113185</v>
      </c>
      <c r="BA41" s="666"/>
      <c r="BB41" s="666"/>
      <c r="BC41" s="666"/>
      <c r="BD41" s="676"/>
      <c r="BE41" s="676"/>
      <c r="BF41" s="703"/>
      <c r="BG41" s="708"/>
      <c r="BH41" s="709"/>
      <c r="BI41" s="709"/>
      <c r="BJ41" s="709"/>
      <c r="BK41" s="709"/>
      <c r="BL41" s="364"/>
      <c r="BM41" s="704" t="s">
        <v>349</v>
      </c>
      <c r="BN41" s="704"/>
      <c r="BO41" s="704"/>
      <c r="BP41" s="704"/>
      <c r="BQ41" s="704"/>
      <c r="BR41" s="704"/>
      <c r="BS41" s="704"/>
      <c r="BT41" s="704"/>
      <c r="BU41" s="705"/>
      <c r="BV41" s="665" t="s">
        <v>130</v>
      </c>
      <c r="BW41" s="666"/>
      <c r="BX41" s="666"/>
      <c r="BY41" s="666"/>
      <c r="BZ41" s="666"/>
      <c r="CA41" s="666"/>
      <c r="CB41" s="706"/>
      <c r="CD41" s="707" t="s">
        <v>350</v>
      </c>
      <c r="CE41" s="704"/>
      <c r="CF41" s="704"/>
      <c r="CG41" s="704"/>
      <c r="CH41" s="704"/>
      <c r="CI41" s="704"/>
      <c r="CJ41" s="704"/>
      <c r="CK41" s="704"/>
      <c r="CL41" s="704"/>
      <c r="CM41" s="704"/>
      <c r="CN41" s="704"/>
      <c r="CO41" s="704"/>
      <c r="CP41" s="704"/>
      <c r="CQ41" s="705"/>
      <c r="CR41" s="665" t="s">
        <v>130</v>
      </c>
      <c r="CS41" s="676"/>
      <c r="CT41" s="676"/>
      <c r="CU41" s="676"/>
      <c r="CV41" s="676"/>
      <c r="CW41" s="676"/>
      <c r="CX41" s="676"/>
      <c r="CY41" s="677"/>
      <c r="CZ41" s="668" t="s">
        <v>130</v>
      </c>
      <c r="DA41" s="678"/>
      <c r="DB41" s="678"/>
      <c r="DC41" s="679"/>
      <c r="DD41" s="671" t="s">
        <v>130</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351</v>
      </c>
      <c r="C42" s="663"/>
      <c r="D42" s="663"/>
      <c r="E42" s="663"/>
      <c r="F42" s="663"/>
      <c r="G42" s="663"/>
      <c r="H42" s="663"/>
      <c r="I42" s="663"/>
      <c r="J42" s="663"/>
      <c r="K42" s="663"/>
      <c r="L42" s="663"/>
      <c r="M42" s="663"/>
      <c r="N42" s="663"/>
      <c r="O42" s="663"/>
      <c r="P42" s="663"/>
      <c r="Q42" s="664"/>
      <c r="R42" s="665" t="s">
        <v>130</v>
      </c>
      <c r="S42" s="666"/>
      <c r="T42" s="666"/>
      <c r="U42" s="666"/>
      <c r="V42" s="666"/>
      <c r="W42" s="666"/>
      <c r="X42" s="666"/>
      <c r="Y42" s="667"/>
      <c r="Z42" s="692" t="s">
        <v>130</v>
      </c>
      <c r="AA42" s="692"/>
      <c r="AB42" s="692"/>
      <c r="AC42" s="692"/>
      <c r="AD42" s="693" t="s">
        <v>130</v>
      </c>
      <c r="AE42" s="693"/>
      <c r="AF42" s="693"/>
      <c r="AG42" s="693"/>
      <c r="AH42" s="693"/>
      <c r="AI42" s="693"/>
      <c r="AJ42" s="693"/>
      <c r="AK42" s="693"/>
      <c r="AL42" s="668" t="s">
        <v>130</v>
      </c>
      <c r="AM42" s="669"/>
      <c r="AN42" s="669"/>
      <c r="AO42" s="694"/>
      <c r="AQ42" s="712" t="s">
        <v>352</v>
      </c>
      <c r="AR42" s="713"/>
      <c r="AS42" s="713"/>
      <c r="AT42" s="713"/>
      <c r="AU42" s="713"/>
      <c r="AV42" s="713"/>
      <c r="AW42" s="713"/>
      <c r="AX42" s="713"/>
      <c r="AY42" s="714"/>
      <c r="AZ42" s="645">
        <v>474660</v>
      </c>
      <c r="BA42" s="680"/>
      <c r="BB42" s="680"/>
      <c r="BC42" s="680"/>
      <c r="BD42" s="646"/>
      <c r="BE42" s="646"/>
      <c r="BF42" s="695"/>
      <c r="BG42" s="710"/>
      <c r="BH42" s="711"/>
      <c r="BI42" s="711"/>
      <c r="BJ42" s="711"/>
      <c r="BK42" s="711"/>
      <c r="BL42" s="365"/>
      <c r="BM42" s="696" t="s">
        <v>353</v>
      </c>
      <c r="BN42" s="696"/>
      <c r="BO42" s="696"/>
      <c r="BP42" s="696"/>
      <c r="BQ42" s="696"/>
      <c r="BR42" s="696"/>
      <c r="BS42" s="696"/>
      <c r="BT42" s="696"/>
      <c r="BU42" s="697"/>
      <c r="BV42" s="645">
        <v>365</v>
      </c>
      <c r="BW42" s="680"/>
      <c r="BX42" s="680"/>
      <c r="BY42" s="680"/>
      <c r="BZ42" s="680"/>
      <c r="CA42" s="680"/>
      <c r="CB42" s="698"/>
      <c r="CD42" s="662" t="s">
        <v>354</v>
      </c>
      <c r="CE42" s="663"/>
      <c r="CF42" s="663"/>
      <c r="CG42" s="663"/>
      <c r="CH42" s="663"/>
      <c r="CI42" s="663"/>
      <c r="CJ42" s="663"/>
      <c r="CK42" s="663"/>
      <c r="CL42" s="663"/>
      <c r="CM42" s="663"/>
      <c r="CN42" s="663"/>
      <c r="CO42" s="663"/>
      <c r="CP42" s="663"/>
      <c r="CQ42" s="664"/>
      <c r="CR42" s="665">
        <v>1688399</v>
      </c>
      <c r="CS42" s="676"/>
      <c r="CT42" s="676"/>
      <c r="CU42" s="676"/>
      <c r="CV42" s="676"/>
      <c r="CW42" s="676"/>
      <c r="CX42" s="676"/>
      <c r="CY42" s="677"/>
      <c r="CZ42" s="668">
        <v>19.399999999999999</v>
      </c>
      <c r="DA42" s="678"/>
      <c r="DB42" s="678"/>
      <c r="DC42" s="679"/>
      <c r="DD42" s="671">
        <v>243229</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355</v>
      </c>
      <c r="C43" s="663"/>
      <c r="D43" s="663"/>
      <c r="E43" s="663"/>
      <c r="F43" s="663"/>
      <c r="G43" s="663"/>
      <c r="H43" s="663"/>
      <c r="I43" s="663"/>
      <c r="J43" s="663"/>
      <c r="K43" s="663"/>
      <c r="L43" s="663"/>
      <c r="M43" s="663"/>
      <c r="N43" s="663"/>
      <c r="O43" s="663"/>
      <c r="P43" s="663"/>
      <c r="Q43" s="664"/>
      <c r="R43" s="665">
        <v>116816</v>
      </c>
      <c r="S43" s="666"/>
      <c r="T43" s="666"/>
      <c r="U43" s="666"/>
      <c r="V43" s="666"/>
      <c r="W43" s="666"/>
      <c r="X43" s="666"/>
      <c r="Y43" s="667"/>
      <c r="Z43" s="692">
        <v>1.2</v>
      </c>
      <c r="AA43" s="692"/>
      <c r="AB43" s="692"/>
      <c r="AC43" s="692"/>
      <c r="AD43" s="693" t="s">
        <v>130</v>
      </c>
      <c r="AE43" s="693"/>
      <c r="AF43" s="693"/>
      <c r="AG43" s="693"/>
      <c r="AH43" s="693"/>
      <c r="AI43" s="693"/>
      <c r="AJ43" s="693"/>
      <c r="AK43" s="693"/>
      <c r="AL43" s="668" t="s">
        <v>130</v>
      </c>
      <c r="AM43" s="669"/>
      <c r="AN43" s="669"/>
      <c r="AO43" s="694"/>
      <c r="BV43" s="219"/>
      <c r="BW43" s="219"/>
      <c r="BX43" s="219"/>
      <c r="BY43" s="219"/>
      <c r="BZ43" s="219"/>
      <c r="CA43" s="219"/>
      <c r="CB43" s="219"/>
      <c r="CD43" s="662" t="s">
        <v>356</v>
      </c>
      <c r="CE43" s="663"/>
      <c r="CF43" s="663"/>
      <c r="CG43" s="663"/>
      <c r="CH43" s="663"/>
      <c r="CI43" s="663"/>
      <c r="CJ43" s="663"/>
      <c r="CK43" s="663"/>
      <c r="CL43" s="663"/>
      <c r="CM43" s="663"/>
      <c r="CN43" s="663"/>
      <c r="CO43" s="663"/>
      <c r="CP43" s="663"/>
      <c r="CQ43" s="664"/>
      <c r="CR43" s="665">
        <v>51580</v>
      </c>
      <c r="CS43" s="676"/>
      <c r="CT43" s="676"/>
      <c r="CU43" s="676"/>
      <c r="CV43" s="676"/>
      <c r="CW43" s="676"/>
      <c r="CX43" s="676"/>
      <c r="CY43" s="677"/>
      <c r="CZ43" s="668">
        <v>0.6</v>
      </c>
      <c r="DA43" s="678"/>
      <c r="DB43" s="678"/>
      <c r="DC43" s="679"/>
      <c r="DD43" s="671">
        <v>40238</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357</v>
      </c>
      <c r="C44" s="643"/>
      <c r="D44" s="643"/>
      <c r="E44" s="643"/>
      <c r="F44" s="643"/>
      <c r="G44" s="643"/>
      <c r="H44" s="643"/>
      <c r="I44" s="643"/>
      <c r="J44" s="643"/>
      <c r="K44" s="643"/>
      <c r="L44" s="643"/>
      <c r="M44" s="643"/>
      <c r="N44" s="643"/>
      <c r="O44" s="643"/>
      <c r="P44" s="643"/>
      <c r="Q44" s="644"/>
      <c r="R44" s="645">
        <v>10046031</v>
      </c>
      <c r="S44" s="680"/>
      <c r="T44" s="680"/>
      <c r="U44" s="680"/>
      <c r="V44" s="680"/>
      <c r="W44" s="680"/>
      <c r="X44" s="680"/>
      <c r="Y44" s="681"/>
      <c r="Z44" s="682">
        <v>100</v>
      </c>
      <c r="AA44" s="682"/>
      <c r="AB44" s="682"/>
      <c r="AC44" s="682"/>
      <c r="AD44" s="683">
        <v>4485639</v>
      </c>
      <c r="AE44" s="683"/>
      <c r="AF44" s="683"/>
      <c r="AG44" s="683"/>
      <c r="AH44" s="683"/>
      <c r="AI44" s="683"/>
      <c r="AJ44" s="683"/>
      <c r="AK44" s="683"/>
      <c r="AL44" s="648">
        <v>100</v>
      </c>
      <c r="AM44" s="684"/>
      <c r="AN44" s="684"/>
      <c r="AO44" s="685"/>
      <c r="CD44" s="686" t="s">
        <v>304</v>
      </c>
      <c r="CE44" s="687"/>
      <c r="CF44" s="662" t="s">
        <v>358</v>
      </c>
      <c r="CG44" s="663"/>
      <c r="CH44" s="663"/>
      <c r="CI44" s="663"/>
      <c r="CJ44" s="663"/>
      <c r="CK44" s="663"/>
      <c r="CL44" s="663"/>
      <c r="CM44" s="663"/>
      <c r="CN44" s="663"/>
      <c r="CO44" s="663"/>
      <c r="CP44" s="663"/>
      <c r="CQ44" s="664"/>
      <c r="CR44" s="665">
        <v>844068</v>
      </c>
      <c r="CS44" s="666"/>
      <c r="CT44" s="666"/>
      <c r="CU44" s="666"/>
      <c r="CV44" s="666"/>
      <c r="CW44" s="666"/>
      <c r="CX44" s="666"/>
      <c r="CY44" s="667"/>
      <c r="CZ44" s="668">
        <v>9.6999999999999993</v>
      </c>
      <c r="DA44" s="669"/>
      <c r="DB44" s="669"/>
      <c r="DC44" s="670"/>
      <c r="DD44" s="671">
        <v>204211</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359</v>
      </c>
      <c r="CG45" s="663"/>
      <c r="CH45" s="663"/>
      <c r="CI45" s="663"/>
      <c r="CJ45" s="663"/>
      <c r="CK45" s="663"/>
      <c r="CL45" s="663"/>
      <c r="CM45" s="663"/>
      <c r="CN45" s="663"/>
      <c r="CO45" s="663"/>
      <c r="CP45" s="663"/>
      <c r="CQ45" s="664"/>
      <c r="CR45" s="665">
        <v>409561</v>
      </c>
      <c r="CS45" s="676"/>
      <c r="CT45" s="676"/>
      <c r="CU45" s="676"/>
      <c r="CV45" s="676"/>
      <c r="CW45" s="676"/>
      <c r="CX45" s="676"/>
      <c r="CY45" s="677"/>
      <c r="CZ45" s="668">
        <v>4.7</v>
      </c>
      <c r="DA45" s="678"/>
      <c r="DB45" s="678"/>
      <c r="DC45" s="679"/>
      <c r="DD45" s="671">
        <v>19952</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361</v>
      </c>
      <c r="CG46" s="663"/>
      <c r="CH46" s="663"/>
      <c r="CI46" s="663"/>
      <c r="CJ46" s="663"/>
      <c r="CK46" s="663"/>
      <c r="CL46" s="663"/>
      <c r="CM46" s="663"/>
      <c r="CN46" s="663"/>
      <c r="CO46" s="663"/>
      <c r="CP46" s="663"/>
      <c r="CQ46" s="664"/>
      <c r="CR46" s="665">
        <v>429245</v>
      </c>
      <c r="CS46" s="666"/>
      <c r="CT46" s="666"/>
      <c r="CU46" s="666"/>
      <c r="CV46" s="666"/>
      <c r="CW46" s="666"/>
      <c r="CX46" s="666"/>
      <c r="CY46" s="667"/>
      <c r="CZ46" s="668">
        <v>4.9000000000000004</v>
      </c>
      <c r="DA46" s="669"/>
      <c r="DB46" s="669"/>
      <c r="DC46" s="670"/>
      <c r="DD46" s="671">
        <v>183197</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362</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363</v>
      </c>
      <c r="CG47" s="663"/>
      <c r="CH47" s="663"/>
      <c r="CI47" s="663"/>
      <c r="CJ47" s="663"/>
      <c r="CK47" s="663"/>
      <c r="CL47" s="663"/>
      <c r="CM47" s="663"/>
      <c r="CN47" s="663"/>
      <c r="CO47" s="663"/>
      <c r="CP47" s="663"/>
      <c r="CQ47" s="664"/>
      <c r="CR47" s="665">
        <v>844331</v>
      </c>
      <c r="CS47" s="676"/>
      <c r="CT47" s="676"/>
      <c r="CU47" s="676"/>
      <c r="CV47" s="676"/>
      <c r="CW47" s="676"/>
      <c r="CX47" s="676"/>
      <c r="CY47" s="677"/>
      <c r="CZ47" s="668">
        <v>9.6999999999999993</v>
      </c>
      <c r="DA47" s="678"/>
      <c r="DB47" s="678"/>
      <c r="DC47" s="679"/>
      <c r="DD47" s="671">
        <v>39018</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364</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365</v>
      </c>
      <c r="CG48" s="663"/>
      <c r="CH48" s="663"/>
      <c r="CI48" s="663"/>
      <c r="CJ48" s="663"/>
      <c r="CK48" s="663"/>
      <c r="CL48" s="663"/>
      <c r="CM48" s="663"/>
      <c r="CN48" s="663"/>
      <c r="CO48" s="663"/>
      <c r="CP48" s="663"/>
      <c r="CQ48" s="664"/>
      <c r="CR48" s="665" t="s">
        <v>130</v>
      </c>
      <c r="CS48" s="666"/>
      <c r="CT48" s="666"/>
      <c r="CU48" s="666"/>
      <c r="CV48" s="666"/>
      <c r="CW48" s="666"/>
      <c r="CX48" s="666"/>
      <c r="CY48" s="667"/>
      <c r="CZ48" s="668" t="s">
        <v>130</v>
      </c>
      <c r="DA48" s="669"/>
      <c r="DB48" s="669"/>
      <c r="DC48" s="670"/>
      <c r="DD48" s="671" t="s">
        <v>130</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366</v>
      </c>
      <c r="CE49" s="643"/>
      <c r="CF49" s="643"/>
      <c r="CG49" s="643"/>
      <c r="CH49" s="643"/>
      <c r="CI49" s="643"/>
      <c r="CJ49" s="643"/>
      <c r="CK49" s="643"/>
      <c r="CL49" s="643"/>
      <c r="CM49" s="643"/>
      <c r="CN49" s="643"/>
      <c r="CO49" s="643"/>
      <c r="CP49" s="643"/>
      <c r="CQ49" s="644"/>
      <c r="CR49" s="645">
        <v>8705425</v>
      </c>
      <c r="CS49" s="646"/>
      <c r="CT49" s="646"/>
      <c r="CU49" s="646"/>
      <c r="CV49" s="646"/>
      <c r="CW49" s="646"/>
      <c r="CX49" s="646"/>
      <c r="CY49" s="647"/>
      <c r="CZ49" s="648">
        <v>100</v>
      </c>
      <c r="DA49" s="649"/>
      <c r="DB49" s="649"/>
      <c r="DC49" s="650"/>
      <c r="DD49" s="651">
        <v>5105557</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6" t="s">
        <v>367</v>
      </c>
      <c r="B2" s="1156"/>
      <c r="C2" s="1156"/>
      <c r="D2" s="1156"/>
      <c r="E2" s="1156"/>
      <c r="F2" s="1156"/>
      <c r="G2" s="1156"/>
      <c r="H2" s="1156"/>
      <c r="I2" s="1156"/>
      <c r="J2" s="1156"/>
      <c r="K2" s="1156"/>
      <c r="L2" s="1156"/>
      <c r="M2" s="1156"/>
      <c r="N2" s="1156"/>
      <c r="O2" s="1156"/>
      <c r="P2" s="1156"/>
      <c r="Q2" s="1156"/>
      <c r="R2" s="1156"/>
      <c r="S2" s="1156"/>
      <c r="T2" s="1156"/>
      <c r="U2" s="1156"/>
      <c r="V2" s="1156"/>
      <c r="W2" s="1156"/>
      <c r="X2" s="1156"/>
      <c r="Y2" s="1156"/>
      <c r="Z2" s="1156"/>
      <c r="AA2" s="1156"/>
      <c r="AB2" s="1156"/>
      <c r="AC2" s="1156"/>
      <c r="AD2" s="1156"/>
      <c r="AE2" s="1156"/>
      <c r="AF2" s="1156"/>
      <c r="AG2" s="1156"/>
      <c r="AH2" s="1156"/>
      <c r="AI2" s="1156"/>
      <c r="AJ2" s="1156"/>
      <c r="AK2" s="1156"/>
      <c r="AL2" s="1156"/>
      <c r="AM2" s="1156"/>
      <c r="AN2" s="1156"/>
      <c r="AO2" s="1156"/>
      <c r="AP2" s="1156"/>
      <c r="AQ2" s="1156"/>
      <c r="AR2" s="1156"/>
      <c r="AS2" s="1156"/>
      <c r="AT2" s="1156"/>
      <c r="AU2" s="1156"/>
      <c r="AV2" s="1156"/>
      <c r="AW2" s="1156"/>
      <c r="AX2" s="1156"/>
      <c r="AY2" s="1156"/>
      <c r="AZ2" s="1156"/>
      <c r="BA2" s="1156"/>
      <c r="BB2" s="1156"/>
      <c r="BC2" s="1156"/>
      <c r="BD2" s="1156"/>
      <c r="BE2" s="1156"/>
      <c r="BF2" s="1156"/>
      <c r="BG2" s="1156"/>
      <c r="BH2" s="1156"/>
      <c r="BI2" s="115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7" t="s">
        <v>368</v>
      </c>
      <c r="DK2" s="1158"/>
      <c r="DL2" s="1158"/>
      <c r="DM2" s="1158"/>
      <c r="DN2" s="1158"/>
      <c r="DO2" s="1159"/>
      <c r="DP2" s="224"/>
      <c r="DQ2" s="1157" t="s">
        <v>369</v>
      </c>
      <c r="DR2" s="1158"/>
      <c r="DS2" s="1158"/>
      <c r="DT2" s="1158"/>
      <c r="DU2" s="1158"/>
      <c r="DV2" s="1158"/>
      <c r="DW2" s="1158"/>
      <c r="DX2" s="1158"/>
      <c r="DY2" s="1158"/>
      <c r="DZ2" s="115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5" t="s">
        <v>370</v>
      </c>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c r="AR4" s="1125"/>
      <c r="AS4" s="1125"/>
      <c r="AT4" s="1125"/>
      <c r="AU4" s="1125"/>
      <c r="AV4" s="1125"/>
      <c r="AW4" s="1125"/>
      <c r="AX4" s="1125"/>
      <c r="AY4" s="1125"/>
      <c r="AZ4" s="228"/>
      <c r="BA4" s="228"/>
      <c r="BB4" s="228"/>
      <c r="BC4" s="228"/>
      <c r="BD4" s="228"/>
      <c r="BE4" s="229"/>
      <c r="BF4" s="229"/>
      <c r="BG4" s="229"/>
      <c r="BH4" s="229"/>
      <c r="BI4" s="229"/>
      <c r="BJ4" s="229"/>
      <c r="BK4" s="229"/>
      <c r="BL4" s="229"/>
      <c r="BM4" s="229"/>
      <c r="BN4" s="229"/>
      <c r="BO4" s="229"/>
      <c r="BP4" s="229"/>
      <c r="BQ4" s="795" t="s">
        <v>371</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1" t="s">
        <v>372</v>
      </c>
      <c r="B5" s="1062"/>
      <c r="C5" s="1062"/>
      <c r="D5" s="1062"/>
      <c r="E5" s="1062"/>
      <c r="F5" s="1062"/>
      <c r="G5" s="1062"/>
      <c r="H5" s="1062"/>
      <c r="I5" s="1062"/>
      <c r="J5" s="1062"/>
      <c r="K5" s="1062"/>
      <c r="L5" s="1062"/>
      <c r="M5" s="1062"/>
      <c r="N5" s="1062"/>
      <c r="O5" s="1062"/>
      <c r="P5" s="1063"/>
      <c r="Q5" s="1067" t="s">
        <v>373</v>
      </c>
      <c r="R5" s="1068"/>
      <c r="S5" s="1068"/>
      <c r="T5" s="1068"/>
      <c r="U5" s="1069"/>
      <c r="V5" s="1067" t="s">
        <v>374</v>
      </c>
      <c r="W5" s="1068"/>
      <c r="X5" s="1068"/>
      <c r="Y5" s="1068"/>
      <c r="Z5" s="1069"/>
      <c r="AA5" s="1067" t="s">
        <v>375</v>
      </c>
      <c r="AB5" s="1068"/>
      <c r="AC5" s="1068"/>
      <c r="AD5" s="1068"/>
      <c r="AE5" s="1068"/>
      <c r="AF5" s="1160" t="s">
        <v>376</v>
      </c>
      <c r="AG5" s="1068"/>
      <c r="AH5" s="1068"/>
      <c r="AI5" s="1068"/>
      <c r="AJ5" s="1081"/>
      <c r="AK5" s="1068" t="s">
        <v>377</v>
      </c>
      <c r="AL5" s="1068"/>
      <c r="AM5" s="1068"/>
      <c r="AN5" s="1068"/>
      <c r="AO5" s="1069"/>
      <c r="AP5" s="1067" t="s">
        <v>378</v>
      </c>
      <c r="AQ5" s="1068"/>
      <c r="AR5" s="1068"/>
      <c r="AS5" s="1068"/>
      <c r="AT5" s="1069"/>
      <c r="AU5" s="1067" t="s">
        <v>379</v>
      </c>
      <c r="AV5" s="1068"/>
      <c r="AW5" s="1068"/>
      <c r="AX5" s="1068"/>
      <c r="AY5" s="1081"/>
      <c r="AZ5" s="228"/>
      <c r="BA5" s="228"/>
      <c r="BB5" s="228"/>
      <c r="BC5" s="228"/>
      <c r="BD5" s="228"/>
      <c r="BE5" s="229"/>
      <c r="BF5" s="229"/>
      <c r="BG5" s="229"/>
      <c r="BH5" s="229"/>
      <c r="BI5" s="229"/>
      <c r="BJ5" s="229"/>
      <c r="BK5" s="229"/>
      <c r="BL5" s="229"/>
      <c r="BM5" s="229"/>
      <c r="BN5" s="229"/>
      <c r="BO5" s="229"/>
      <c r="BP5" s="229"/>
      <c r="BQ5" s="1061" t="s">
        <v>380</v>
      </c>
      <c r="BR5" s="1062"/>
      <c r="BS5" s="1062"/>
      <c r="BT5" s="1062"/>
      <c r="BU5" s="1062"/>
      <c r="BV5" s="1062"/>
      <c r="BW5" s="1062"/>
      <c r="BX5" s="1062"/>
      <c r="BY5" s="1062"/>
      <c r="BZ5" s="1062"/>
      <c r="CA5" s="1062"/>
      <c r="CB5" s="1062"/>
      <c r="CC5" s="1062"/>
      <c r="CD5" s="1062"/>
      <c r="CE5" s="1062"/>
      <c r="CF5" s="1062"/>
      <c r="CG5" s="1063"/>
      <c r="CH5" s="1067" t="s">
        <v>381</v>
      </c>
      <c r="CI5" s="1068"/>
      <c r="CJ5" s="1068"/>
      <c r="CK5" s="1068"/>
      <c r="CL5" s="1069"/>
      <c r="CM5" s="1067" t="s">
        <v>382</v>
      </c>
      <c r="CN5" s="1068"/>
      <c r="CO5" s="1068"/>
      <c r="CP5" s="1068"/>
      <c r="CQ5" s="1069"/>
      <c r="CR5" s="1067" t="s">
        <v>383</v>
      </c>
      <c r="CS5" s="1068"/>
      <c r="CT5" s="1068"/>
      <c r="CU5" s="1068"/>
      <c r="CV5" s="1069"/>
      <c r="CW5" s="1067" t="s">
        <v>384</v>
      </c>
      <c r="CX5" s="1068"/>
      <c r="CY5" s="1068"/>
      <c r="CZ5" s="1068"/>
      <c r="DA5" s="1069"/>
      <c r="DB5" s="1067" t="s">
        <v>385</v>
      </c>
      <c r="DC5" s="1068"/>
      <c r="DD5" s="1068"/>
      <c r="DE5" s="1068"/>
      <c r="DF5" s="1069"/>
      <c r="DG5" s="1150" t="s">
        <v>386</v>
      </c>
      <c r="DH5" s="1151"/>
      <c r="DI5" s="1151"/>
      <c r="DJ5" s="1151"/>
      <c r="DK5" s="1152"/>
      <c r="DL5" s="1150" t="s">
        <v>387</v>
      </c>
      <c r="DM5" s="1151"/>
      <c r="DN5" s="1151"/>
      <c r="DO5" s="1151"/>
      <c r="DP5" s="1152"/>
      <c r="DQ5" s="1067" t="s">
        <v>388</v>
      </c>
      <c r="DR5" s="1068"/>
      <c r="DS5" s="1068"/>
      <c r="DT5" s="1068"/>
      <c r="DU5" s="1069"/>
      <c r="DV5" s="1067" t="s">
        <v>379</v>
      </c>
      <c r="DW5" s="1068"/>
      <c r="DX5" s="1068"/>
      <c r="DY5" s="1068"/>
      <c r="DZ5" s="1081"/>
      <c r="EA5" s="230"/>
    </row>
    <row r="6" spans="1:131" s="231" customFormat="1" ht="26.25" customHeight="1" thickBot="1" x14ac:dyDescent="0.2">
      <c r="A6" s="1064"/>
      <c r="B6" s="1065"/>
      <c r="C6" s="1065"/>
      <c r="D6" s="1065"/>
      <c r="E6" s="1065"/>
      <c r="F6" s="1065"/>
      <c r="G6" s="1065"/>
      <c r="H6" s="1065"/>
      <c r="I6" s="1065"/>
      <c r="J6" s="1065"/>
      <c r="K6" s="1065"/>
      <c r="L6" s="1065"/>
      <c r="M6" s="1065"/>
      <c r="N6" s="1065"/>
      <c r="O6" s="1065"/>
      <c r="P6" s="1066"/>
      <c r="Q6" s="1070"/>
      <c r="R6" s="1071"/>
      <c r="S6" s="1071"/>
      <c r="T6" s="1071"/>
      <c r="U6" s="1072"/>
      <c r="V6" s="1070"/>
      <c r="W6" s="1071"/>
      <c r="X6" s="1071"/>
      <c r="Y6" s="1071"/>
      <c r="Z6" s="1072"/>
      <c r="AA6" s="1070"/>
      <c r="AB6" s="1071"/>
      <c r="AC6" s="1071"/>
      <c r="AD6" s="1071"/>
      <c r="AE6" s="1071"/>
      <c r="AF6" s="1161"/>
      <c r="AG6" s="1071"/>
      <c r="AH6" s="1071"/>
      <c r="AI6" s="1071"/>
      <c r="AJ6" s="1082"/>
      <c r="AK6" s="1071"/>
      <c r="AL6" s="1071"/>
      <c r="AM6" s="1071"/>
      <c r="AN6" s="1071"/>
      <c r="AO6" s="1072"/>
      <c r="AP6" s="1070"/>
      <c r="AQ6" s="1071"/>
      <c r="AR6" s="1071"/>
      <c r="AS6" s="1071"/>
      <c r="AT6" s="1072"/>
      <c r="AU6" s="1070"/>
      <c r="AV6" s="1071"/>
      <c r="AW6" s="1071"/>
      <c r="AX6" s="1071"/>
      <c r="AY6" s="1082"/>
      <c r="AZ6" s="228"/>
      <c r="BA6" s="228"/>
      <c r="BB6" s="228"/>
      <c r="BC6" s="228"/>
      <c r="BD6" s="228"/>
      <c r="BE6" s="229"/>
      <c r="BF6" s="229"/>
      <c r="BG6" s="229"/>
      <c r="BH6" s="229"/>
      <c r="BI6" s="229"/>
      <c r="BJ6" s="229"/>
      <c r="BK6" s="229"/>
      <c r="BL6" s="229"/>
      <c r="BM6" s="229"/>
      <c r="BN6" s="229"/>
      <c r="BO6" s="229"/>
      <c r="BP6" s="229"/>
      <c r="BQ6" s="1064"/>
      <c r="BR6" s="1065"/>
      <c r="BS6" s="1065"/>
      <c r="BT6" s="1065"/>
      <c r="BU6" s="1065"/>
      <c r="BV6" s="1065"/>
      <c r="BW6" s="1065"/>
      <c r="BX6" s="1065"/>
      <c r="BY6" s="1065"/>
      <c r="BZ6" s="1065"/>
      <c r="CA6" s="1065"/>
      <c r="CB6" s="1065"/>
      <c r="CC6" s="1065"/>
      <c r="CD6" s="1065"/>
      <c r="CE6" s="1065"/>
      <c r="CF6" s="1065"/>
      <c r="CG6" s="1066"/>
      <c r="CH6" s="1070"/>
      <c r="CI6" s="1071"/>
      <c r="CJ6" s="1071"/>
      <c r="CK6" s="1071"/>
      <c r="CL6" s="1072"/>
      <c r="CM6" s="1070"/>
      <c r="CN6" s="1071"/>
      <c r="CO6" s="1071"/>
      <c r="CP6" s="1071"/>
      <c r="CQ6" s="1072"/>
      <c r="CR6" s="1070"/>
      <c r="CS6" s="1071"/>
      <c r="CT6" s="1071"/>
      <c r="CU6" s="1071"/>
      <c r="CV6" s="1072"/>
      <c r="CW6" s="1070"/>
      <c r="CX6" s="1071"/>
      <c r="CY6" s="1071"/>
      <c r="CZ6" s="1071"/>
      <c r="DA6" s="1072"/>
      <c r="DB6" s="1070"/>
      <c r="DC6" s="1071"/>
      <c r="DD6" s="1071"/>
      <c r="DE6" s="1071"/>
      <c r="DF6" s="1072"/>
      <c r="DG6" s="1153"/>
      <c r="DH6" s="1154"/>
      <c r="DI6" s="1154"/>
      <c r="DJ6" s="1154"/>
      <c r="DK6" s="1155"/>
      <c r="DL6" s="1153"/>
      <c r="DM6" s="1154"/>
      <c r="DN6" s="1154"/>
      <c r="DO6" s="1154"/>
      <c r="DP6" s="1155"/>
      <c r="DQ6" s="1070"/>
      <c r="DR6" s="1071"/>
      <c r="DS6" s="1071"/>
      <c r="DT6" s="1071"/>
      <c r="DU6" s="1072"/>
      <c r="DV6" s="1070"/>
      <c r="DW6" s="1071"/>
      <c r="DX6" s="1071"/>
      <c r="DY6" s="1071"/>
      <c r="DZ6" s="1082"/>
      <c r="EA6" s="230"/>
    </row>
    <row r="7" spans="1:131" s="231" customFormat="1" ht="26.25" customHeight="1" thickTop="1" x14ac:dyDescent="0.15">
      <c r="A7" s="232">
        <v>1</v>
      </c>
      <c r="B7" s="1113" t="s">
        <v>389</v>
      </c>
      <c r="C7" s="1114"/>
      <c r="D7" s="1114"/>
      <c r="E7" s="1114"/>
      <c r="F7" s="1114"/>
      <c r="G7" s="1114"/>
      <c r="H7" s="1114"/>
      <c r="I7" s="1114"/>
      <c r="J7" s="1114"/>
      <c r="K7" s="1114"/>
      <c r="L7" s="1114"/>
      <c r="M7" s="1114"/>
      <c r="N7" s="1114"/>
      <c r="O7" s="1114"/>
      <c r="P7" s="1115"/>
      <c r="Q7" s="1168">
        <v>10063</v>
      </c>
      <c r="R7" s="1169"/>
      <c r="S7" s="1169"/>
      <c r="T7" s="1169"/>
      <c r="U7" s="1169"/>
      <c r="V7" s="1169">
        <v>8723</v>
      </c>
      <c r="W7" s="1169"/>
      <c r="X7" s="1169"/>
      <c r="Y7" s="1169"/>
      <c r="Z7" s="1169"/>
      <c r="AA7" s="1169">
        <v>1340</v>
      </c>
      <c r="AB7" s="1169"/>
      <c r="AC7" s="1169"/>
      <c r="AD7" s="1169"/>
      <c r="AE7" s="1170"/>
      <c r="AF7" s="1171">
        <v>1255</v>
      </c>
      <c r="AG7" s="1172"/>
      <c r="AH7" s="1172"/>
      <c r="AI7" s="1172"/>
      <c r="AJ7" s="1173"/>
      <c r="AK7" s="1174">
        <v>523</v>
      </c>
      <c r="AL7" s="1175"/>
      <c r="AM7" s="1175"/>
      <c r="AN7" s="1175"/>
      <c r="AO7" s="1175"/>
      <c r="AP7" s="1175">
        <v>7880</v>
      </c>
      <c r="AQ7" s="1175"/>
      <c r="AR7" s="1175"/>
      <c r="AS7" s="1175"/>
      <c r="AT7" s="1175"/>
      <c r="AU7" s="1176"/>
      <c r="AV7" s="1176"/>
      <c r="AW7" s="1176"/>
      <c r="AX7" s="1176"/>
      <c r="AY7" s="1177"/>
      <c r="AZ7" s="228"/>
      <c r="BA7" s="228"/>
      <c r="BB7" s="228"/>
      <c r="BC7" s="228"/>
      <c r="BD7" s="228"/>
      <c r="BE7" s="229"/>
      <c r="BF7" s="229"/>
      <c r="BG7" s="229"/>
      <c r="BH7" s="229"/>
      <c r="BI7" s="229"/>
      <c r="BJ7" s="229"/>
      <c r="BK7" s="229"/>
      <c r="BL7" s="229"/>
      <c r="BM7" s="229"/>
      <c r="BN7" s="229"/>
      <c r="BO7" s="229"/>
      <c r="BP7" s="229"/>
      <c r="BQ7" s="232">
        <v>1</v>
      </c>
      <c r="BR7" s="233"/>
      <c r="BS7" s="1165" t="s">
        <v>596</v>
      </c>
      <c r="BT7" s="1166"/>
      <c r="BU7" s="1166"/>
      <c r="BV7" s="1166"/>
      <c r="BW7" s="1166"/>
      <c r="BX7" s="1166"/>
      <c r="BY7" s="1166"/>
      <c r="BZ7" s="1166"/>
      <c r="CA7" s="1166"/>
      <c r="CB7" s="1166"/>
      <c r="CC7" s="1166"/>
      <c r="CD7" s="1166"/>
      <c r="CE7" s="1166"/>
      <c r="CF7" s="1166"/>
      <c r="CG7" s="1178"/>
      <c r="CH7" s="1162">
        <v>-9</v>
      </c>
      <c r="CI7" s="1163"/>
      <c r="CJ7" s="1163"/>
      <c r="CK7" s="1163"/>
      <c r="CL7" s="1164"/>
      <c r="CM7" s="1162">
        <v>24</v>
      </c>
      <c r="CN7" s="1163"/>
      <c r="CO7" s="1163"/>
      <c r="CP7" s="1163"/>
      <c r="CQ7" s="1164"/>
      <c r="CR7" s="1162">
        <v>50</v>
      </c>
      <c r="CS7" s="1163"/>
      <c r="CT7" s="1163"/>
      <c r="CU7" s="1163"/>
      <c r="CV7" s="1164"/>
      <c r="CW7" s="1162"/>
      <c r="CX7" s="1163"/>
      <c r="CY7" s="1163"/>
      <c r="CZ7" s="1163"/>
      <c r="DA7" s="1164"/>
      <c r="DB7" s="1162"/>
      <c r="DC7" s="1163"/>
      <c r="DD7" s="1163"/>
      <c r="DE7" s="1163"/>
      <c r="DF7" s="1164"/>
      <c r="DG7" s="1162"/>
      <c r="DH7" s="1163"/>
      <c r="DI7" s="1163"/>
      <c r="DJ7" s="1163"/>
      <c r="DK7" s="1164"/>
      <c r="DL7" s="1162"/>
      <c r="DM7" s="1163"/>
      <c r="DN7" s="1163"/>
      <c r="DO7" s="1163"/>
      <c r="DP7" s="1164"/>
      <c r="DQ7" s="1162"/>
      <c r="DR7" s="1163"/>
      <c r="DS7" s="1163"/>
      <c r="DT7" s="1163"/>
      <c r="DU7" s="1164"/>
      <c r="DV7" s="1165"/>
      <c r="DW7" s="1166"/>
      <c r="DX7" s="1166"/>
      <c r="DY7" s="1166"/>
      <c r="DZ7" s="1167"/>
      <c r="EA7" s="230"/>
    </row>
    <row r="8" spans="1:131" s="231" customFormat="1" ht="26.25" customHeight="1" x14ac:dyDescent="0.15">
      <c r="A8" s="234">
        <v>2</v>
      </c>
      <c r="B8" s="1096"/>
      <c r="C8" s="1097"/>
      <c r="D8" s="1097"/>
      <c r="E8" s="1097"/>
      <c r="F8" s="1097"/>
      <c r="G8" s="1097"/>
      <c r="H8" s="1097"/>
      <c r="I8" s="1097"/>
      <c r="J8" s="1097"/>
      <c r="K8" s="1097"/>
      <c r="L8" s="1097"/>
      <c r="M8" s="1097"/>
      <c r="N8" s="1097"/>
      <c r="O8" s="1097"/>
      <c r="P8" s="1098"/>
      <c r="Q8" s="1104"/>
      <c r="R8" s="1105"/>
      <c r="S8" s="1105"/>
      <c r="T8" s="1105"/>
      <c r="U8" s="1105"/>
      <c r="V8" s="1105"/>
      <c r="W8" s="1105"/>
      <c r="X8" s="1105"/>
      <c r="Y8" s="1105"/>
      <c r="Z8" s="1105"/>
      <c r="AA8" s="1105"/>
      <c r="AB8" s="1105"/>
      <c r="AC8" s="1105"/>
      <c r="AD8" s="1105"/>
      <c r="AE8" s="1106"/>
      <c r="AF8" s="1101"/>
      <c r="AG8" s="1102"/>
      <c r="AH8" s="1102"/>
      <c r="AI8" s="1102"/>
      <c r="AJ8" s="1103"/>
      <c r="AK8" s="1146"/>
      <c r="AL8" s="1147"/>
      <c r="AM8" s="1147"/>
      <c r="AN8" s="1147"/>
      <c r="AO8" s="1147"/>
      <c r="AP8" s="1147"/>
      <c r="AQ8" s="1147"/>
      <c r="AR8" s="1147"/>
      <c r="AS8" s="1147"/>
      <c r="AT8" s="1147"/>
      <c r="AU8" s="1148"/>
      <c r="AV8" s="1148"/>
      <c r="AW8" s="1148"/>
      <c r="AX8" s="1148"/>
      <c r="AY8" s="1149"/>
      <c r="AZ8" s="228"/>
      <c r="BA8" s="228"/>
      <c r="BB8" s="228"/>
      <c r="BC8" s="228"/>
      <c r="BD8" s="228"/>
      <c r="BE8" s="229"/>
      <c r="BF8" s="229"/>
      <c r="BG8" s="229"/>
      <c r="BH8" s="229"/>
      <c r="BI8" s="229"/>
      <c r="BJ8" s="229"/>
      <c r="BK8" s="229"/>
      <c r="BL8" s="229"/>
      <c r="BM8" s="229"/>
      <c r="BN8" s="229"/>
      <c r="BO8" s="229"/>
      <c r="BP8" s="229"/>
      <c r="BQ8" s="234">
        <v>2</v>
      </c>
      <c r="BR8" s="235"/>
      <c r="BS8" s="1058"/>
      <c r="BT8" s="1059"/>
      <c r="BU8" s="1059"/>
      <c r="BV8" s="1059"/>
      <c r="BW8" s="1059"/>
      <c r="BX8" s="1059"/>
      <c r="BY8" s="1059"/>
      <c r="BZ8" s="1059"/>
      <c r="CA8" s="1059"/>
      <c r="CB8" s="1059"/>
      <c r="CC8" s="1059"/>
      <c r="CD8" s="1059"/>
      <c r="CE8" s="1059"/>
      <c r="CF8" s="1059"/>
      <c r="CG8" s="1080"/>
      <c r="CH8" s="1055"/>
      <c r="CI8" s="1056"/>
      <c r="CJ8" s="1056"/>
      <c r="CK8" s="1056"/>
      <c r="CL8" s="1057"/>
      <c r="CM8" s="1055"/>
      <c r="CN8" s="1056"/>
      <c r="CO8" s="1056"/>
      <c r="CP8" s="1056"/>
      <c r="CQ8" s="1057"/>
      <c r="CR8" s="1055"/>
      <c r="CS8" s="1056"/>
      <c r="CT8" s="1056"/>
      <c r="CU8" s="1056"/>
      <c r="CV8" s="1057"/>
      <c r="CW8" s="1055"/>
      <c r="CX8" s="1056"/>
      <c r="CY8" s="1056"/>
      <c r="CZ8" s="1056"/>
      <c r="DA8" s="1057"/>
      <c r="DB8" s="1055"/>
      <c r="DC8" s="1056"/>
      <c r="DD8" s="1056"/>
      <c r="DE8" s="1056"/>
      <c r="DF8" s="1057"/>
      <c r="DG8" s="1055"/>
      <c r="DH8" s="1056"/>
      <c r="DI8" s="1056"/>
      <c r="DJ8" s="1056"/>
      <c r="DK8" s="1057"/>
      <c r="DL8" s="1055"/>
      <c r="DM8" s="1056"/>
      <c r="DN8" s="1056"/>
      <c r="DO8" s="1056"/>
      <c r="DP8" s="1057"/>
      <c r="DQ8" s="1055"/>
      <c r="DR8" s="1056"/>
      <c r="DS8" s="1056"/>
      <c r="DT8" s="1056"/>
      <c r="DU8" s="1057"/>
      <c r="DV8" s="1058"/>
      <c r="DW8" s="1059"/>
      <c r="DX8" s="1059"/>
      <c r="DY8" s="1059"/>
      <c r="DZ8" s="1060"/>
      <c r="EA8" s="230"/>
    </row>
    <row r="9" spans="1:131" s="231" customFormat="1" ht="26.25" customHeight="1" x14ac:dyDescent="0.15">
      <c r="A9" s="234">
        <v>3</v>
      </c>
      <c r="B9" s="1096"/>
      <c r="C9" s="1097"/>
      <c r="D9" s="1097"/>
      <c r="E9" s="1097"/>
      <c r="F9" s="1097"/>
      <c r="G9" s="1097"/>
      <c r="H9" s="1097"/>
      <c r="I9" s="1097"/>
      <c r="J9" s="1097"/>
      <c r="K9" s="1097"/>
      <c r="L9" s="1097"/>
      <c r="M9" s="1097"/>
      <c r="N9" s="1097"/>
      <c r="O9" s="1097"/>
      <c r="P9" s="1098"/>
      <c r="Q9" s="1104"/>
      <c r="R9" s="1105"/>
      <c r="S9" s="1105"/>
      <c r="T9" s="1105"/>
      <c r="U9" s="1105"/>
      <c r="V9" s="1105"/>
      <c r="W9" s="1105"/>
      <c r="X9" s="1105"/>
      <c r="Y9" s="1105"/>
      <c r="Z9" s="1105"/>
      <c r="AA9" s="1105"/>
      <c r="AB9" s="1105"/>
      <c r="AC9" s="1105"/>
      <c r="AD9" s="1105"/>
      <c r="AE9" s="1106"/>
      <c r="AF9" s="1101"/>
      <c r="AG9" s="1102"/>
      <c r="AH9" s="1102"/>
      <c r="AI9" s="1102"/>
      <c r="AJ9" s="1103"/>
      <c r="AK9" s="1146"/>
      <c r="AL9" s="1147"/>
      <c r="AM9" s="1147"/>
      <c r="AN9" s="1147"/>
      <c r="AO9" s="1147"/>
      <c r="AP9" s="1147"/>
      <c r="AQ9" s="1147"/>
      <c r="AR9" s="1147"/>
      <c r="AS9" s="1147"/>
      <c r="AT9" s="1147"/>
      <c r="AU9" s="1148"/>
      <c r="AV9" s="1148"/>
      <c r="AW9" s="1148"/>
      <c r="AX9" s="1148"/>
      <c r="AY9" s="1149"/>
      <c r="AZ9" s="228"/>
      <c r="BA9" s="228"/>
      <c r="BB9" s="228"/>
      <c r="BC9" s="228"/>
      <c r="BD9" s="228"/>
      <c r="BE9" s="229"/>
      <c r="BF9" s="229"/>
      <c r="BG9" s="229"/>
      <c r="BH9" s="229"/>
      <c r="BI9" s="229"/>
      <c r="BJ9" s="229"/>
      <c r="BK9" s="229"/>
      <c r="BL9" s="229"/>
      <c r="BM9" s="229"/>
      <c r="BN9" s="229"/>
      <c r="BO9" s="229"/>
      <c r="BP9" s="229"/>
      <c r="BQ9" s="234">
        <v>3</v>
      </c>
      <c r="BR9" s="235"/>
      <c r="BS9" s="1058"/>
      <c r="BT9" s="1059"/>
      <c r="BU9" s="1059"/>
      <c r="BV9" s="1059"/>
      <c r="BW9" s="1059"/>
      <c r="BX9" s="1059"/>
      <c r="BY9" s="1059"/>
      <c r="BZ9" s="1059"/>
      <c r="CA9" s="1059"/>
      <c r="CB9" s="1059"/>
      <c r="CC9" s="1059"/>
      <c r="CD9" s="1059"/>
      <c r="CE9" s="1059"/>
      <c r="CF9" s="1059"/>
      <c r="CG9" s="1080"/>
      <c r="CH9" s="1055"/>
      <c r="CI9" s="1056"/>
      <c r="CJ9" s="1056"/>
      <c r="CK9" s="1056"/>
      <c r="CL9" s="1057"/>
      <c r="CM9" s="1055"/>
      <c r="CN9" s="1056"/>
      <c r="CO9" s="1056"/>
      <c r="CP9" s="1056"/>
      <c r="CQ9" s="1057"/>
      <c r="CR9" s="1055"/>
      <c r="CS9" s="1056"/>
      <c r="CT9" s="1056"/>
      <c r="CU9" s="1056"/>
      <c r="CV9" s="1057"/>
      <c r="CW9" s="1055"/>
      <c r="CX9" s="1056"/>
      <c r="CY9" s="1056"/>
      <c r="CZ9" s="1056"/>
      <c r="DA9" s="1057"/>
      <c r="DB9" s="1055"/>
      <c r="DC9" s="1056"/>
      <c r="DD9" s="1056"/>
      <c r="DE9" s="1056"/>
      <c r="DF9" s="1057"/>
      <c r="DG9" s="1055"/>
      <c r="DH9" s="1056"/>
      <c r="DI9" s="1056"/>
      <c r="DJ9" s="1056"/>
      <c r="DK9" s="1057"/>
      <c r="DL9" s="1055"/>
      <c r="DM9" s="1056"/>
      <c r="DN9" s="1056"/>
      <c r="DO9" s="1056"/>
      <c r="DP9" s="1057"/>
      <c r="DQ9" s="1055"/>
      <c r="DR9" s="1056"/>
      <c r="DS9" s="1056"/>
      <c r="DT9" s="1056"/>
      <c r="DU9" s="1057"/>
      <c r="DV9" s="1058"/>
      <c r="DW9" s="1059"/>
      <c r="DX9" s="1059"/>
      <c r="DY9" s="1059"/>
      <c r="DZ9" s="1060"/>
      <c r="EA9" s="230"/>
    </row>
    <row r="10" spans="1:131" s="231" customFormat="1" ht="26.25" customHeight="1" x14ac:dyDescent="0.15">
      <c r="A10" s="234">
        <v>4</v>
      </c>
      <c r="B10" s="1096"/>
      <c r="C10" s="1097"/>
      <c r="D10" s="1097"/>
      <c r="E10" s="1097"/>
      <c r="F10" s="1097"/>
      <c r="G10" s="1097"/>
      <c r="H10" s="1097"/>
      <c r="I10" s="1097"/>
      <c r="J10" s="1097"/>
      <c r="K10" s="1097"/>
      <c r="L10" s="1097"/>
      <c r="M10" s="1097"/>
      <c r="N10" s="1097"/>
      <c r="O10" s="1097"/>
      <c r="P10" s="1098"/>
      <c r="Q10" s="1104"/>
      <c r="R10" s="1105"/>
      <c r="S10" s="1105"/>
      <c r="T10" s="1105"/>
      <c r="U10" s="1105"/>
      <c r="V10" s="1105"/>
      <c r="W10" s="1105"/>
      <c r="X10" s="1105"/>
      <c r="Y10" s="1105"/>
      <c r="Z10" s="1105"/>
      <c r="AA10" s="1105"/>
      <c r="AB10" s="1105"/>
      <c r="AC10" s="1105"/>
      <c r="AD10" s="1105"/>
      <c r="AE10" s="1106"/>
      <c r="AF10" s="1101"/>
      <c r="AG10" s="1102"/>
      <c r="AH10" s="1102"/>
      <c r="AI10" s="1102"/>
      <c r="AJ10" s="1103"/>
      <c r="AK10" s="1146"/>
      <c r="AL10" s="1147"/>
      <c r="AM10" s="1147"/>
      <c r="AN10" s="1147"/>
      <c r="AO10" s="1147"/>
      <c r="AP10" s="1147"/>
      <c r="AQ10" s="1147"/>
      <c r="AR10" s="1147"/>
      <c r="AS10" s="1147"/>
      <c r="AT10" s="1147"/>
      <c r="AU10" s="1148"/>
      <c r="AV10" s="1148"/>
      <c r="AW10" s="1148"/>
      <c r="AX10" s="1148"/>
      <c r="AY10" s="1149"/>
      <c r="AZ10" s="228"/>
      <c r="BA10" s="228"/>
      <c r="BB10" s="228"/>
      <c r="BC10" s="228"/>
      <c r="BD10" s="228"/>
      <c r="BE10" s="229"/>
      <c r="BF10" s="229"/>
      <c r="BG10" s="229"/>
      <c r="BH10" s="229"/>
      <c r="BI10" s="229"/>
      <c r="BJ10" s="229"/>
      <c r="BK10" s="229"/>
      <c r="BL10" s="229"/>
      <c r="BM10" s="229"/>
      <c r="BN10" s="229"/>
      <c r="BO10" s="229"/>
      <c r="BP10" s="229"/>
      <c r="BQ10" s="234">
        <v>4</v>
      </c>
      <c r="BR10" s="235"/>
      <c r="BS10" s="1058"/>
      <c r="BT10" s="1059"/>
      <c r="BU10" s="1059"/>
      <c r="BV10" s="1059"/>
      <c r="BW10" s="1059"/>
      <c r="BX10" s="1059"/>
      <c r="BY10" s="1059"/>
      <c r="BZ10" s="1059"/>
      <c r="CA10" s="1059"/>
      <c r="CB10" s="1059"/>
      <c r="CC10" s="1059"/>
      <c r="CD10" s="1059"/>
      <c r="CE10" s="1059"/>
      <c r="CF10" s="1059"/>
      <c r="CG10" s="1080"/>
      <c r="CH10" s="1055"/>
      <c r="CI10" s="1056"/>
      <c r="CJ10" s="1056"/>
      <c r="CK10" s="1056"/>
      <c r="CL10" s="1057"/>
      <c r="CM10" s="1055"/>
      <c r="CN10" s="1056"/>
      <c r="CO10" s="1056"/>
      <c r="CP10" s="1056"/>
      <c r="CQ10" s="1057"/>
      <c r="CR10" s="1055"/>
      <c r="CS10" s="1056"/>
      <c r="CT10" s="1056"/>
      <c r="CU10" s="1056"/>
      <c r="CV10" s="1057"/>
      <c r="CW10" s="1055"/>
      <c r="CX10" s="1056"/>
      <c r="CY10" s="1056"/>
      <c r="CZ10" s="1056"/>
      <c r="DA10" s="1057"/>
      <c r="DB10" s="1055"/>
      <c r="DC10" s="1056"/>
      <c r="DD10" s="1056"/>
      <c r="DE10" s="1056"/>
      <c r="DF10" s="1057"/>
      <c r="DG10" s="1055"/>
      <c r="DH10" s="1056"/>
      <c r="DI10" s="1056"/>
      <c r="DJ10" s="1056"/>
      <c r="DK10" s="1057"/>
      <c r="DL10" s="1055"/>
      <c r="DM10" s="1056"/>
      <c r="DN10" s="1056"/>
      <c r="DO10" s="1056"/>
      <c r="DP10" s="1057"/>
      <c r="DQ10" s="1055"/>
      <c r="DR10" s="1056"/>
      <c r="DS10" s="1056"/>
      <c r="DT10" s="1056"/>
      <c r="DU10" s="1057"/>
      <c r="DV10" s="1058"/>
      <c r="DW10" s="1059"/>
      <c r="DX10" s="1059"/>
      <c r="DY10" s="1059"/>
      <c r="DZ10" s="1060"/>
      <c r="EA10" s="230"/>
    </row>
    <row r="11" spans="1:131" s="231" customFormat="1" ht="26.25" customHeight="1" x14ac:dyDescent="0.15">
      <c r="A11" s="234">
        <v>5</v>
      </c>
      <c r="B11" s="1096"/>
      <c r="C11" s="1097"/>
      <c r="D11" s="1097"/>
      <c r="E11" s="1097"/>
      <c r="F11" s="1097"/>
      <c r="G11" s="1097"/>
      <c r="H11" s="1097"/>
      <c r="I11" s="1097"/>
      <c r="J11" s="1097"/>
      <c r="K11" s="1097"/>
      <c r="L11" s="1097"/>
      <c r="M11" s="1097"/>
      <c r="N11" s="1097"/>
      <c r="O11" s="1097"/>
      <c r="P11" s="1098"/>
      <c r="Q11" s="1104"/>
      <c r="R11" s="1105"/>
      <c r="S11" s="1105"/>
      <c r="T11" s="1105"/>
      <c r="U11" s="1105"/>
      <c r="V11" s="1105"/>
      <c r="W11" s="1105"/>
      <c r="X11" s="1105"/>
      <c r="Y11" s="1105"/>
      <c r="Z11" s="1105"/>
      <c r="AA11" s="1105"/>
      <c r="AB11" s="1105"/>
      <c r="AC11" s="1105"/>
      <c r="AD11" s="1105"/>
      <c r="AE11" s="1106"/>
      <c r="AF11" s="1101"/>
      <c r="AG11" s="1102"/>
      <c r="AH11" s="1102"/>
      <c r="AI11" s="1102"/>
      <c r="AJ11" s="1103"/>
      <c r="AK11" s="1146"/>
      <c r="AL11" s="1147"/>
      <c r="AM11" s="1147"/>
      <c r="AN11" s="1147"/>
      <c r="AO11" s="1147"/>
      <c r="AP11" s="1147"/>
      <c r="AQ11" s="1147"/>
      <c r="AR11" s="1147"/>
      <c r="AS11" s="1147"/>
      <c r="AT11" s="1147"/>
      <c r="AU11" s="1148"/>
      <c r="AV11" s="1148"/>
      <c r="AW11" s="1148"/>
      <c r="AX11" s="1148"/>
      <c r="AY11" s="1149"/>
      <c r="AZ11" s="228"/>
      <c r="BA11" s="228"/>
      <c r="BB11" s="228"/>
      <c r="BC11" s="228"/>
      <c r="BD11" s="228"/>
      <c r="BE11" s="229"/>
      <c r="BF11" s="229"/>
      <c r="BG11" s="229"/>
      <c r="BH11" s="229"/>
      <c r="BI11" s="229"/>
      <c r="BJ11" s="229"/>
      <c r="BK11" s="229"/>
      <c r="BL11" s="229"/>
      <c r="BM11" s="229"/>
      <c r="BN11" s="229"/>
      <c r="BO11" s="229"/>
      <c r="BP11" s="229"/>
      <c r="BQ11" s="234">
        <v>5</v>
      </c>
      <c r="BR11" s="235"/>
      <c r="BS11" s="1058"/>
      <c r="BT11" s="1059"/>
      <c r="BU11" s="1059"/>
      <c r="BV11" s="1059"/>
      <c r="BW11" s="1059"/>
      <c r="BX11" s="1059"/>
      <c r="BY11" s="1059"/>
      <c r="BZ11" s="1059"/>
      <c r="CA11" s="1059"/>
      <c r="CB11" s="1059"/>
      <c r="CC11" s="1059"/>
      <c r="CD11" s="1059"/>
      <c r="CE11" s="1059"/>
      <c r="CF11" s="1059"/>
      <c r="CG11" s="1080"/>
      <c r="CH11" s="1055"/>
      <c r="CI11" s="1056"/>
      <c r="CJ11" s="1056"/>
      <c r="CK11" s="1056"/>
      <c r="CL11" s="1057"/>
      <c r="CM11" s="1055"/>
      <c r="CN11" s="1056"/>
      <c r="CO11" s="1056"/>
      <c r="CP11" s="1056"/>
      <c r="CQ11" s="1057"/>
      <c r="CR11" s="1055"/>
      <c r="CS11" s="1056"/>
      <c r="CT11" s="1056"/>
      <c r="CU11" s="1056"/>
      <c r="CV11" s="1057"/>
      <c r="CW11" s="1055"/>
      <c r="CX11" s="1056"/>
      <c r="CY11" s="1056"/>
      <c r="CZ11" s="1056"/>
      <c r="DA11" s="1057"/>
      <c r="DB11" s="1055"/>
      <c r="DC11" s="1056"/>
      <c r="DD11" s="1056"/>
      <c r="DE11" s="1056"/>
      <c r="DF11" s="1057"/>
      <c r="DG11" s="1055"/>
      <c r="DH11" s="1056"/>
      <c r="DI11" s="1056"/>
      <c r="DJ11" s="1056"/>
      <c r="DK11" s="1057"/>
      <c r="DL11" s="1055"/>
      <c r="DM11" s="1056"/>
      <c r="DN11" s="1056"/>
      <c r="DO11" s="1056"/>
      <c r="DP11" s="1057"/>
      <c r="DQ11" s="1055"/>
      <c r="DR11" s="1056"/>
      <c r="DS11" s="1056"/>
      <c r="DT11" s="1056"/>
      <c r="DU11" s="1057"/>
      <c r="DV11" s="1058"/>
      <c r="DW11" s="1059"/>
      <c r="DX11" s="1059"/>
      <c r="DY11" s="1059"/>
      <c r="DZ11" s="1060"/>
      <c r="EA11" s="230"/>
    </row>
    <row r="12" spans="1:131" s="231" customFormat="1" ht="26.25" customHeight="1" x14ac:dyDescent="0.15">
      <c r="A12" s="234">
        <v>6</v>
      </c>
      <c r="B12" s="1096"/>
      <c r="C12" s="1097"/>
      <c r="D12" s="1097"/>
      <c r="E12" s="1097"/>
      <c r="F12" s="1097"/>
      <c r="G12" s="1097"/>
      <c r="H12" s="1097"/>
      <c r="I12" s="1097"/>
      <c r="J12" s="1097"/>
      <c r="K12" s="1097"/>
      <c r="L12" s="1097"/>
      <c r="M12" s="1097"/>
      <c r="N12" s="1097"/>
      <c r="O12" s="1097"/>
      <c r="P12" s="1098"/>
      <c r="Q12" s="1104"/>
      <c r="R12" s="1105"/>
      <c r="S12" s="1105"/>
      <c r="T12" s="1105"/>
      <c r="U12" s="1105"/>
      <c r="V12" s="1105"/>
      <c r="W12" s="1105"/>
      <c r="X12" s="1105"/>
      <c r="Y12" s="1105"/>
      <c r="Z12" s="1105"/>
      <c r="AA12" s="1105"/>
      <c r="AB12" s="1105"/>
      <c r="AC12" s="1105"/>
      <c r="AD12" s="1105"/>
      <c r="AE12" s="1106"/>
      <c r="AF12" s="1101"/>
      <c r="AG12" s="1102"/>
      <c r="AH12" s="1102"/>
      <c r="AI12" s="1102"/>
      <c r="AJ12" s="1103"/>
      <c r="AK12" s="1146"/>
      <c r="AL12" s="1147"/>
      <c r="AM12" s="1147"/>
      <c r="AN12" s="1147"/>
      <c r="AO12" s="1147"/>
      <c r="AP12" s="1147"/>
      <c r="AQ12" s="1147"/>
      <c r="AR12" s="1147"/>
      <c r="AS12" s="1147"/>
      <c r="AT12" s="1147"/>
      <c r="AU12" s="1148"/>
      <c r="AV12" s="1148"/>
      <c r="AW12" s="1148"/>
      <c r="AX12" s="1148"/>
      <c r="AY12" s="1149"/>
      <c r="AZ12" s="228"/>
      <c r="BA12" s="228"/>
      <c r="BB12" s="228"/>
      <c r="BC12" s="228"/>
      <c r="BD12" s="228"/>
      <c r="BE12" s="229"/>
      <c r="BF12" s="229"/>
      <c r="BG12" s="229"/>
      <c r="BH12" s="229"/>
      <c r="BI12" s="229"/>
      <c r="BJ12" s="229"/>
      <c r="BK12" s="229"/>
      <c r="BL12" s="229"/>
      <c r="BM12" s="229"/>
      <c r="BN12" s="229"/>
      <c r="BO12" s="229"/>
      <c r="BP12" s="229"/>
      <c r="BQ12" s="234">
        <v>6</v>
      </c>
      <c r="BR12" s="235"/>
      <c r="BS12" s="1058"/>
      <c r="BT12" s="1059"/>
      <c r="BU12" s="1059"/>
      <c r="BV12" s="1059"/>
      <c r="BW12" s="1059"/>
      <c r="BX12" s="1059"/>
      <c r="BY12" s="1059"/>
      <c r="BZ12" s="1059"/>
      <c r="CA12" s="1059"/>
      <c r="CB12" s="1059"/>
      <c r="CC12" s="1059"/>
      <c r="CD12" s="1059"/>
      <c r="CE12" s="1059"/>
      <c r="CF12" s="1059"/>
      <c r="CG12" s="1080"/>
      <c r="CH12" s="1055"/>
      <c r="CI12" s="1056"/>
      <c r="CJ12" s="1056"/>
      <c r="CK12" s="1056"/>
      <c r="CL12" s="1057"/>
      <c r="CM12" s="1055"/>
      <c r="CN12" s="1056"/>
      <c r="CO12" s="1056"/>
      <c r="CP12" s="1056"/>
      <c r="CQ12" s="1057"/>
      <c r="CR12" s="1055"/>
      <c r="CS12" s="1056"/>
      <c r="CT12" s="1056"/>
      <c r="CU12" s="1056"/>
      <c r="CV12" s="1057"/>
      <c r="CW12" s="1055"/>
      <c r="CX12" s="1056"/>
      <c r="CY12" s="1056"/>
      <c r="CZ12" s="1056"/>
      <c r="DA12" s="1057"/>
      <c r="DB12" s="1055"/>
      <c r="DC12" s="1056"/>
      <c r="DD12" s="1056"/>
      <c r="DE12" s="1056"/>
      <c r="DF12" s="1057"/>
      <c r="DG12" s="1055"/>
      <c r="DH12" s="1056"/>
      <c r="DI12" s="1056"/>
      <c r="DJ12" s="1056"/>
      <c r="DK12" s="1057"/>
      <c r="DL12" s="1055"/>
      <c r="DM12" s="1056"/>
      <c r="DN12" s="1056"/>
      <c r="DO12" s="1056"/>
      <c r="DP12" s="1057"/>
      <c r="DQ12" s="1055"/>
      <c r="DR12" s="1056"/>
      <c r="DS12" s="1056"/>
      <c r="DT12" s="1056"/>
      <c r="DU12" s="1057"/>
      <c r="DV12" s="1058"/>
      <c r="DW12" s="1059"/>
      <c r="DX12" s="1059"/>
      <c r="DY12" s="1059"/>
      <c r="DZ12" s="1060"/>
      <c r="EA12" s="230"/>
    </row>
    <row r="13" spans="1:131" s="231" customFormat="1" ht="26.25" customHeight="1" x14ac:dyDescent="0.15">
      <c r="A13" s="234">
        <v>7</v>
      </c>
      <c r="B13" s="1096"/>
      <c r="C13" s="1097"/>
      <c r="D13" s="1097"/>
      <c r="E13" s="1097"/>
      <c r="F13" s="1097"/>
      <c r="G13" s="1097"/>
      <c r="H13" s="1097"/>
      <c r="I13" s="1097"/>
      <c r="J13" s="1097"/>
      <c r="K13" s="1097"/>
      <c r="L13" s="1097"/>
      <c r="M13" s="1097"/>
      <c r="N13" s="1097"/>
      <c r="O13" s="1097"/>
      <c r="P13" s="1098"/>
      <c r="Q13" s="1104"/>
      <c r="R13" s="1105"/>
      <c r="S13" s="1105"/>
      <c r="T13" s="1105"/>
      <c r="U13" s="1105"/>
      <c r="V13" s="1105"/>
      <c r="W13" s="1105"/>
      <c r="X13" s="1105"/>
      <c r="Y13" s="1105"/>
      <c r="Z13" s="1105"/>
      <c r="AA13" s="1105"/>
      <c r="AB13" s="1105"/>
      <c r="AC13" s="1105"/>
      <c r="AD13" s="1105"/>
      <c r="AE13" s="1106"/>
      <c r="AF13" s="1101"/>
      <c r="AG13" s="1102"/>
      <c r="AH13" s="1102"/>
      <c r="AI13" s="1102"/>
      <c r="AJ13" s="1103"/>
      <c r="AK13" s="1146"/>
      <c r="AL13" s="1147"/>
      <c r="AM13" s="1147"/>
      <c r="AN13" s="1147"/>
      <c r="AO13" s="1147"/>
      <c r="AP13" s="1147"/>
      <c r="AQ13" s="1147"/>
      <c r="AR13" s="1147"/>
      <c r="AS13" s="1147"/>
      <c r="AT13" s="1147"/>
      <c r="AU13" s="1148"/>
      <c r="AV13" s="1148"/>
      <c r="AW13" s="1148"/>
      <c r="AX13" s="1148"/>
      <c r="AY13" s="1149"/>
      <c r="AZ13" s="228"/>
      <c r="BA13" s="228"/>
      <c r="BB13" s="228"/>
      <c r="BC13" s="228"/>
      <c r="BD13" s="228"/>
      <c r="BE13" s="229"/>
      <c r="BF13" s="229"/>
      <c r="BG13" s="229"/>
      <c r="BH13" s="229"/>
      <c r="BI13" s="229"/>
      <c r="BJ13" s="229"/>
      <c r="BK13" s="229"/>
      <c r="BL13" s="229"/>
      <c r="BM13" s="229"/>
      <c r="BN13" s="229"/>
      <c r="BO13" s="229"/>
      <c r="BP13" s="229"/>
      <c r="BQ13" s="234">
        <v>7</v>
      </c>
      <c r="BR13" s="235"/>
      <c r="BS13" s="1058"/>
      <c r="BT13" s="1059"/>
      <c r="BU13" s="1059"/>
      <c r="BV13" s="1059"/>
      <c r="BW13" s="1059"/>
      <c r="BX13" s="1059"/>
      <c r="BY13" s="1059"/>
      <c r="BZ13" s="1059"/>
      <c r="CA13" s="1059"/>
      <c r="CB13" s="1059"/>
      <c r="CC13" s="1059"/>
      <c r="CD13" s="1059"/>
      <c r="CE13" s="1059"/>
      <c r="CF13" s="1059"/>
      <c r="CG13" s="1080"/>
      <c r="CH13" s="1055"/>
      <c r="CI13" s="1056"/>
      <c r="CJ13" s="1056"/>
      <c r="CK13" s="1056"/>
      <c r="CL13" s="1057"/>
      <c r="CM13" s="1055"/>
      <c r="CN13" s="1056"/>
      <c r="CO13" s="1056"/>
      <c r="CP13" s="1056"/>
      <c r="CQ13" s="1057"/>
      <c r="CR13" s="1055"/>
      <c r="CS13" s="1056"/>
      <c r="CT13" s="1056"/>
      <c r="CU13" s="1056"/>
      <c r="CV13" s="1057"/>
      <c r="CW13" s="1055"/>
      <c r="CX13" s="1056"/>
      <c r="CY13" s="1056"/>
      <c r="CZ13" s="1056"/>
      <c r="DA13" s="1057"/>
      <c r="DB13" s="1055"/>
      <c r="DC13" s="1056"/>
      <c r="DD13" s="1056"/>
      <c r="DE13" s="1056"/>
      <c r="DF13" s="1057"/>
      <c r="DG13" s="1055"/>
      <c r="DH13" s="1056"/>
      <c r="DI13" s="1056"/>
      <c r="DJ13" s="1056"/>
      <c r="DK13" s="1057"/>
      <c r="DL13" s="1055"/>
      <c r="DM13" s="1056"/>
      <c r="DN13" s="1056"/>
      <c r="DO13" s="1056"/>
      <c r="DP13" s="1057"/>
      <c r="DQ13" s="1055"/>
      <c r="DR13" s="1056"/>
      <c r="DS13" s="1056"/>
      <c r="DT13" s="1056"/>
      <c r="DU13" s="1057"/>
      <c r="DV13" s="1058"/>
      <c r="DW13" s="1059"/>
      <c r="DX13" s="1059"/>
      <c r="DY13" s="1059"/>
      <c r="DZ13" s="1060"/>
      <c r="EA13" s="230"/>
    </row>
    <row r="14" spans="1:131" s="231" customFormat="1" ht="26.25" customHeight="1" x14ac:dyDescent="0.15">
      <c r="A14" s="234">
        <v>8</v>
      </c>
      <c r="B14" s="1096"/>
      <c r="C14" s="1097"/>
      <c r="D14" s="1097"/>
      <c r="E14" s="1097"/>
      <c r="F14" s="1097"/>
      <c r="G14" s="1097"/>
      <c r="H14" s="1097"/>
      <c r="I14" s="1097"/>
      <c r="J14" s="1097"/>
      <c r="K14" s="1097"/>
      <c r="L14" s="1097"/>
      <c r="M14" s="1097"/>
      <c r="N14" s="1097"/>
      <c r="O14" s="1097"/>
      <c r="P14" s="1098"/>
      <c r="Q14" s="1104"/>
      <c r="R14" s="1105"/>
      <c r="S14" s="1105"/>
      <c r="T14" s="1105"/>
      <c r="U14" s="1105"/>
      <c r="V14" s="1105"/>
      <c r="W14" s="1105"/>
      <c r="X14" s="1105"/>
      <c r="Y14" s="1105"/>
      <c r="Z14" s="1105"/>
      <c r="AA14" s="1105"/>
      <c r="AB14" s="1105"/>
      <c r="AC14" s="1105"/>
      <c r="AD14" s="1105"/>
      <c r="AE14" s="1106"/>
      <c r="AF14" s="1101"/>
      <c r="AG14" s="1102"/>
      <c r="AH14" s="1102"/>
      <c r="AI14" s="1102"/>
      <c r="AJ14" s="1103"/>
      <c r="AK14" s="1146"/>
      <c r="AL14" s="1147"/>
      <c r="AM14" s="1147"/>
      <c r="AN14" s="1147"/>
      <c r="AO14" s="1147"/>
      <c r="AP14" s="1147"/>
      <c r="AQ14" s="1147"/>
      <c r="AR14" s="1147"/>
      <c r="AS14" s="1147"/>
      <c r="AT14" s="1147"/>
      <c r="AU14" s="1148"/>
      <c r="AV14" s="1148"/>
      <c r="AW14" s="1148"/>
      <c r="AX14" s="1148"/>
      <c r="AY14" s="1149"/>
      <c r="AZ14" s="228"/>
      <c r="BA14" s="228"/>
      <c r="BB14" s="228"/>
      <c r="BC14" s="228"/>
      <c r="BD14" s="228"/>
      <c r="BE14" s="229"/>
      <c r="BF14" s="229"/>
      <c r="BG14" s="229"/>
      <c r="BH14" s="229"/>
      <c r="BI14" s="229"/>
      <c r="BJ14" s="229"/>
      <c r="BK14" s="229"/>
      <c r="BL14" s="229"/>
      <c r="BM14" s="229"/>
      <c r="BN14" s="229"/>
      <c r="BO14" s="229"/>
      <c r="BP14" s="229"/>
      <c r="BQ14" s="234">
        <v>8</v>
      </c>
      <c r="BR14" s="235"/>
      <c r="BS14" s="1058"/>
      <c r="BT14" s="1059"/>
      <c r="BU14" s="1059"/>
      <c r="BV14" s="1059"/>
      <c r="BW14" s="1059"/>
      <c r="BX14" s="1059"/>
      <c r="BY14" s="1059"/>
      <c r="BZ14" s="1059"/>
      <c r="CA14" s="1059"/>
      <c r="CB14" s="1059"/>
      <c r="CC14" s="1059"/>
      <c r="CD14" s="1059"/>
      <c r="CE14" s="1059"/>
      <c r="CF14" s="1059"/>
      <c r="CG14" s="1080"/>
      <c r="CH14" s="1055"/>
      <c r="CI14" s="1056"/>
      <c r="CJ14" s="1056"/>
      <c r="CK14" s="1056"/>
      <c r="CL14" s="1057"/>
      <c r="CM14" s="1055"/>
      <c r="CN14" s="1056"/>
      <c r="CO14" s="1056"/>
      <c r="CP14" s="1056"/>
      <c r="CQ14" s="1057"/>
      <c r="CR14" s="1055"/>
      <c r="CS14" s="1056"/>
      <c r="CT14" s="1056"/>
      <c r="CU14" s="1056"/>
      <c r="CV14" s="1057"/>
      <c r="CW14" s="1055"/>
      <c r="CX14" s="1056"/>
      <c r="CY14" s="1056"/>
      <c r="CZ14" s="1056"/>
      <c r="DA14" s="1057"/>
      <c r="DB14" s="1055"/>
      <c r="DC14" s="1056"/>
      <c r="DD14" s="1056"/>
      <c r="DE14" s="1056"/>
      <c r="DF14" s="1057"/>
      <c r="DG14" s="1055"/>
      <c r="DH14" s="1056"/>
      <c r="DI14" s="1056"/>
      <c r="DJ14" s="1056"/>
      <c r="DK14" s="1057"/>
      <c r="DL14" s="1055"/>
      <c r="DM14" s="1056"/>
      <c r="DN14" s="1056"/>
      <c r="DO14" s="1056"/>
      <c r="DP14" s="1057"/>
      <c r="DQ14" s="1055"/>
      <c r="DR14" s="1056"/>
      <c r="DS14" s="1056"/>
      <c r="DT14" s="1056"/>
      <c r="DU14" s="1057"/>
      <c r="DV14" s="1058"/>
      <c r="DW14" s="1059"/>
      <c r="DX14" s="1059"/>
      <c r="DY14" s="1059"/>
      <c r="DZ14" s="1060"/>
      <c r="EA14" s="230"/>
    </row>
    <row r="15" spans="1:131" s="231" customFormat="1" ht="26.25" customHeight="1" x14ac:dyDescent="0.15">
      <c r="A15" s="234">
        <v>9</v>
      </c>
      <c r="B15" s="1096"/>
      <c r="C15" s="1097"/>
      <c r="D15" s="1097"/>
      <c r="E15" s="1097"/>
      <c r="F15" s="1097"/>
      <c r="G15" s="1097"/>
      <c r="H15" s="1097"/>
      <c r="I15" s="1097"/>
      <c r="J15" s="1097"/>
      <c r="K15" s="1097"/>
      <c r="L15" s="1097"/>
      <c r="M15" s="1097"/>
      <c r="N15" s="1097"/>
      <c r="O15" s="1097"/>
      <c r="P15" s="1098"/>
      <c r="Q15" s="1104"/>
      <c r="R15" s="1105"/>
      <c r="S15" s="1105"/>
      <c r="T15" s="1105"/>
      <c r="U15" s="1105"/>
      <c r="V15" s="1105"/>
      <c r="W15" s="1105"/>
      <c r="X15" s="1105"/>
      <c r="Y15" s="1105"/>
      <c r="Z15" s="1105"/>
      <c r="AA15" s="1105"/>
      <c r="AB15" s="1105"/>
      <c r="AC15" s="1105"/>
      <c r="AD15" s="1105"/>
      <c r="AE15" s="1106"/>
      <c r="AF15" s="1101"/>
      <c r="AG15" s="1102"/>
      <c r="AH15" s="1102"/>
      <c r="AI15" s="1102"/>
      <c r="AJ15" s="1103"/>
      <c r="AK15" s="1146"/>
      <c r="AL15" s="1147"/>
      <c r="AM15" s="1147"/>
      <c r="AN15" s="1147"/>
      <c r="AO15" s="1147"/>
      <c r="AP15" s="1147"/>
      <c r="AQ15" s="1147"/>
      <c r="AR15" s="1147"/>
      <c r="AS15" s="1147"/>
      <c r="AT15" s="1147"/>
      <c r="AU15" s="1148"/>
      <c r="AV15" s="1148"/>
      <c r="AW15" s="1148"/>
      <c r="AX15" s="1148"/>
      <c r="AY15" s="1149"/>
      <c r="AZ15" s="228"/>
      <c r="BA15" s="228"/>
      <c r="BB15" s="228"/>
      <c r="BC15" s="228"/>
      <c r="BD15" s="228"/>
      <c r="BE15" s="229"/>
      <c r="BF15" s="229"/>
      <c r="BG15" s="229"/>
      <c r="BH15" s="229"/>
      <c r="BI15" s="229"/>
      <c r="BJ15" s="229"/>
      <c r="BK15" s="229"/>
      <c r="BL15" s="229"/>
      <c r="BM15" s="229"/>
      <c r="BN15" s="229"/>
      <c r="BO15" s="229"/>
      <c r="BP15" s="229"/>
      <c r="BQ15" s="234">
        <v>9</v>
      </c>
      <c r="BR15" s="235"/>
      <c r="BS15" s="1058"/>
      <c r="BT15" s="1059"/>
      <c r="BU15" s="1059"/>
      <c r="BV15" s="1059"/>
      <c r="BW15" s="1059"/>
      <c r="BX15" s="1059"/>
      <c r="BY15" s="1059"/>
      <c r="BZ15" s="1059"/>
      <c r="CA15" s="1059"/>
      <c r="CB15" s="1059"/>
      <c r="CC15" s="1059"/>
      <c r="CD15" s="1059"/>
      <c r="CE15" s="1059"/>
      <c r="CF15" s="1059"/>
      <c r="CG15" s="1080"/>
      <c r="CH15" s="1055"/>
      <c r="CI15" s="1056"/>
      <c r="CJ15" s="1056"/>
      <c r="CK15" s="1056"/>
      <c r="CL15" s="1057"/>
      <c r="CM15" s="1055"/>
      <c r="CN15" s="1056"/>
      <c r="CO15" s="1056"/>
      <c r="CP15" s="1056"/>
      <c r="CQ15" s="1057"/>
      <c r="CR15" s="1055"/>
      <c r="CS15" s="1056"/>
      <c r="CT15" s="1056"/>
      <c r="CU15" s="1056"/>
      <c r="CV15" s="1057"/>
      <c r="CW15" s="1055"/>
      <c r="CX15" s="1056"/>
      <c r="CY15" s="1056"/>
      <c r="CZ15" s="1056"/>
      <c r="DA15" s="1057"/>
      <c r="DB15" s="1055"/>
      <c r="DC15" s="1056"/>
      <c r="DD15" s="1056"/>
      <c r="DE15" s="1056"/>
      <c r="DF15" s="1057"/>
      <c r="DG15" s="1055"/>
      <c r="DH15" s="1056"/>
      <c r="DI15" s="1056"/>
      <c r="DJ15" s="1056"/>
      <c r="DK15" s="1057"/>
      <c r="DL15" s="1055"/>
      <c r="DM15" s="1056"/>
      <c r="DN15" s="1056"/>
      <c r="DO15" s="1056"/>
      <c r="DP15" s="1057"/>
      <c r="DQ15" s="1055"/>
      <c r="DR15" s="1056"/>
      <c r="DS15" s="1056"/>
      <c r="DT15" s="1056"/>
      <c r="DU15" s="1057"/>
      <c r="DV15" s="1058"/>
      <c r="DW15" s="1059"/>
      <c r="DX15" s="1059"/>
      <c r="DY15" s="1059"/>
      <c r="DZ15" s="1060"/>
      <c r="EA15" s="230"/>
    </row>
    <row r="16" spans="1:131" s="231" customFormat="1" ht="26.25" customHeight="1" x14ac:dyDescent="0.15">
      <c r="A16" s="234">
        <v>10</v>
      </c>
      <c r="B16" s="1096"/>
      <c r="C16" s="1097"/>
      <c r="D16" s="1097"/>
      <c r="E16" s="1097"/>
      <c r="F16" s="1097"/>
      <c r="G16" s="1097"/>
      <c r="H16" s="1097"/>
      <c r="I16" s="1097"/>
      <c r="J16" s="1097"/>
      <c r="K16" s="1097"/>
      <c r="L16" s="1097"/>
      <c r="M16" s="1097"/>
      <c r="N16" s="1097"/>
      <c r="O16" s="1097"/>
      <c r="P16" s="1098"/>
      <c r="Q16" s="1104"/>
      <c r="R16" s="1105"/>
      <c r="S16" s="1105"/>
      <c r="T16" s="1105"/>
      <c r="U16" s="1105"/>
      <c r="V16" s="1105"/>
      <c r="W16" s="1105"/>
      <c r="X16" s="1105"/>
      <c r="Y16" s="1105"/>
      <c r="Z16" s="1105"/>
      <c r="AA16" s="1105"/>
      <c r="AB16" s="1105"/>
      <c r="AC16" s="1105"/>
      <c r="AD16" s="1105"/>
      <c r="AE16" s="1106"/>
      <c r="AF16" s="1101"/>
      <c r="AG16" s="1102"/>
      <c r="AH16" s="1102"/>
      <c r="AI16" s="1102"/>
      <c r="AJ16" s="1103"/>
      <c r="AK16" s="1146"/>
      <c r="AL16" s="1147"/>
      <c r="AM16" s="1147"/>
      <c r="AN16" s="1147"/>
      <c r="AO16" s="1147"/>
      <c r="AP16" s="1147"/>
      <c r="AQ16" s="1147"/>
      <c r="AR16" s="1147"/>
      <c r="AS16" s="1147"/>
      <c r="AT16" s="1147"/>
      <c r="AU16" s="1148"/>
      <c r="AV16" s="1148"/>
      <c r="AW16" s="1148"/>
      <c r="AX16" s="1148"/>
      <c r="AY16" s="1149"/>
      <c r="AZ16" s="228"/>
      <c r="BA16" s="228"/>
      <c r="BB16" s="228"/>
      <c r="BC16" s="228"/>
      <c r="BD16" s="228"/>
      <c r="BE16" s="229"/>
      <c r="BF16" s="229"/>
      <c r="BG16" s="229"/>
      <c r="BH16" s="229"/>
      <c r="BI16" s="229"/>
      <c r="BJ16" s="229"/>
      <c r="BK16" s="229"/>
      <c r="BL16" s="229"/>
      <c r="BM16" s="229"/>
      <c r="BN16" s="229"/>
      <c r="BO16" s="229"/>
      <c r="BP16" s="229"/>
      <c r="BQ16" s="234">
        <v>10</v>
      </c>
      <c r="BR16" s="235"/>
      <c r="BS16" s="1058"/>
      <c r="BT16" s="1059"/>
      <c r="BU16" s="1059"/>
      <c r="BV16" s="1059"/>
      <c r="BW16" s="1059"/>
      <c r="BX16" s="1059"/>
      <c r="BY16" s="1059"/>
      <c r="BZ16" s="1059"/>
      <c r="CA16" s="1059"/>
      <c r="CB16" s="1059"/>
      <c r="CC16" s="1059"/>
      <c r="CD16" s="1059"/>
      <c r="CE16" s="1059"/>
      <c r="CF16" s="1059"/>
      <c r="CG16" s="1080"/>
      <c r="CH16" s="1055"/>
      <c r="CI16" s="1056"/>
      <c r="CJ16" s="1056"/>
      <c r="CK16" s="1056"/>
      <c r="CL16" s="1057"/>
      <c r="CM16" s="1055"/>
      <c r="CN16" s="1056"/>
      <c r="CO16" s="1056"/>
      <c r="CP16" s="1056"/>
      <c r="CQ16" s="1057"/>
      <c r="CR16" s="1055"/>
      <c r="CS16" s="1056"/>
      <c r="CT16" s="1056"/>
      <c r="CU16" s="1056"/>
      <c r="CV16" s="1057"/>
      <c r="CW16" s="1055"/>
      <c r="CX16" s="1056"/>
      <c r="CY16" s="1056"/>
      <c r="CZ16" s="1056"/>
      <c r="DA16" s="1057"/>
      <c r="DB16" s="1055"/>
      <c r="DC16" s="1056"/>
      <c r="DD16" s="1056"/>
      <c r="DE16" s="1056"/>
      <c r="DF16" s="1057"/>
      <c r="DG16" s="1055"/>
      <c r="DH16" s="1056"/>
      <c r="DI16" s="1056"/>
      <c r="DJ16" s="1056"/>
      <c r="DK16" s="1057"/>
      <c r="DL16" s="1055"/>
      <c r="DM16" s="1056"/>
      <c r="DN16" s="1056"/>
      <c r="DO16" s="1056"/>
      <c r="DP16" s="1057"/>
      <c r="DQ16" s="1055"/>
      <c r="DR16" s="1056"/>
      <c r="DS16" s="1056"/>
      <c r="DT16" s="1056"/>
      <c r="DU16" s="1057"/>
      <c r="DV16" s="1058"/>
      <c r="DW16" s="1059"/>
      <c r="DX16" s="1059"/>
      <c r="DY16" s="1059"/>
      <c r="DZ16" s="1060"/>
      <c r="EA16" s="230"/>
    </row>
    <row r="17" spans="1:131" s="231" customFormat="1" ht="26.25" customHeight="1" x14ac:dyDescent="0.15">
      <c r="A17" s="234">
        <v>11</v>
      </c>
      <c r="B17" s="1096"/>
      <c r="C17" s="1097"/>
      <c r="D17" s="1097"/>
      <c r="E17" s="1097"/>
      <c r="F17" s="1097"/>
      <c r="G17" s="1097"/>
      <c r="H17" s="1097"/>
      <c r="I17" s="1097"/>
      <c r="J17" s="1097"/>
      <c r="K17" s="1097"/>
      <c r="L17" s="1097"/>
      <c r="M17" s="1097"/>
      <c r="N17" s="1097"/>
      <c r="O17" s="1097"/>
      <c r="P17" s="1098"/>
      <c r="Q17" s="1104"/>
      <c r="R17" s="1105"/>
      <c r="S17" s="1105"/>
      <c r="T17" s="1105"/>
      <c r="U17" s="1105"/>
      <c r="V17" s="1105"/>
      <c r="W17" s="1105"/>
      <c r="X17" s="1105"/>
      <c r="Y17" s="1105"/>
      <c r="Z17" s="1105"/>
      <c r="AA17" s="1105"/>
      <c r="AB17" s="1105"/>
      <c r="AC17" s="1105"/>
      <c r="AD17" s="1105"/>
      <c r="AE17" s="1106"/>
      <c r="AF17" s="1101"/>
      <c r="AG17" s="1102"/>
      <c r="AH17" s="1102"/>
      <c r="AI17" s="1102"/>
      <c r="AJ17" s="1103"/>
      <c r="AK17" s="1146"/>
      <c r="AL17" s="1147"/>
      <c r="AM17" s="1147"/>
      <c r="AN17" s="1147"/>
      <c r="AO17" s="1147"/>
      <c r="AP17" s="1147"/>
      <c r="AQ17" s="1147"/>
      <c r="AR17" s="1147"/>
      <c r="AS17" s="1147"/>
      <c r="AT17" s="1147"/>
      <c r="AU17" s="1148"/>
      <c r="AV17" s="1148"/>
      <c r="AW17" s="1148"/>
      <c r="AX17" s="1148"/>
      <c r="AY17" s="1149"/>
      <c r="AZ17" s="228"/>
      <c r="BA17" s="228"/>
      <c r="BB17" s="228"/>
      <c r="BC17" s="228"/>
      <c r="BD17" s="228"/>
      <c r="BE17" s="229"/>
      <c r="BF17" s="229"/>
      <c r="BG17" s="229"/>
      <c r="BH17" s="229"/>
      <c r="BI17" s="229"/>
      <c r="BJ17" s="229"/>
      <c r="BK17" s="229"/>
      <c r="BL17" s="229"/>
      <c r="BM17" s="229"/>
      <c r="BN17" s="229"/>
      <c r="BO17" s="229"/>
      <c r="BP17" s="229"/>
      <c r="BQ17" s="234">
        <v>11</v>
      </c>
      <c r="BR17" s="235"/>
      <c r="BS17" s="1058"/>
      <c r="BT17" s="1059"/>
      <c r="BU17" s="1059"/>
      <c r="BV17" s="1059"/>
      <c r="BW17" s="1059"/>
      <c r="BX17" s="1059"/>
      <c r="BY17" s="1059"/>
      <c r="BZ17" s="1059"/>
      <c r="CA17" s="1059"/>
      <c r="CB17" s="1059"/>
      <c r="CC17" s="1059"/>
      <c r="CD17" s="1059"/>
      <c r="CE17" s="1059"/>
      <c r="CF17" s="1059"/>
      <c r="CG17" s="1080"/>
      <c r="CH17" s="1055"/>
      <c r="CI17" s="1056"/>
      <c r="CJ17" s="1056"/>
      <c r="CK17" s="1056"/>
      <c r="CL17" s="1057"/>
      <c r="CM17" s="1055"/>
      <c r="CN17" s="1056"/>
      <c r="CO17" s="1056"/>
      <c r="CP17" s="1056"/>
      <c r="CQ17" s="1057"/>
      <c r="CR17" s="1055"/>
      <c r="CS17" s="1056"/>
      <c r="CT17" s="1056"/>
      <c r="CU17" s="1056"/>
      <c r="CV17" s="1057"/>
      <c r="CW17" s="1055"/>
      <c r="CX17" s="1056"/>
      <c r="CY17" s="1056"/>
      <c r="CZ17" s="1056"/>
      <c r="DA17" s="1057"/>
      <c r="DB17" s="1055"/>
      <c r="DC17" s="1056"/>
      <c r="DD17" s="1056"/>
      <c r="DE17" s="1056"/>
      <c r="DF17" s="1057"/>
      <c r="DG17" s="1055"/>
      <c r="DH17" s="1056"/>
      <c r="DI17" s="1056"/>
      <c r="DJ17" s="1056"/>
      <c r="DK17" s="1057"/>
      <c r="DL17" s="1055"/>
      <c r="DM17" s="1056"/>
      <c r="DN17" s="1056"/>
      <c r="DO17" s="1056"/>
      <c r="DP17" s="1057"/>
      <c r="DQ17" s="1055"/>
      <c r="DR17" s="1056"/>
      <c r="DS17" s="1056"/>
      <c r="DT17" s="1056"/>
      <c r="DU17" s="1057"/>
      <c r="DV17" s="1058"/>
      <c r="DW17" s="1059"/>
      <c r="DX17" s="1059"/>
      <c r="DY17" s="1059"/>
      <c r="DZ17" s="1060"/>
      <c r="EA17" s="230"/>
    </row>
    <row r="18" spans="1:131" s="231" customFormat="1" ht="26.25" customHeight="1" x14ac:dyDescent="0.15">
      <c r="A18" s="234">
        <v>12</v>
      </c>
      <c r="B18" s="1096"/>
      <c r="C18" s="1097"/>
      <c r="D18" s="1097"/>
      <c r="E18" s="1097"/>
      <c r="F18" s="1097"/>
      <c r="G18" s="1097"/>
      <c r="H18" s="1097"/>
      <c r="I18" s="1097"/>
      <c r="J18" s="1097"/>
      <c r="K18" s="1097"/>
      <c r="L18" s="1097"/>
      <c r="M18" s="1097"/>
      <c r="N18" s="1097"/>
      <c r="O18" s="1097"/>
      <c r="P18" s="1098"/>
      <c r="Q18" s="1104"/>
      <c r="R18" s="1105"/>
      <c r="S18" s="1105"/>
      <c r="T18" s="1105"/>
      <c r="U18" s="1105"/>
      <c r="V18" s="1105"/>
      <c r="W18" s="1105"/>
      <c r="X18" s="1105"/>
      <c r="Y18" s="1105"/>
      <c r="Z18" s="1105"/>
      <c r="AA18" s="1105"/>
      <c r="AB18" s="1105"/>
      <c r="AC18" s="1105"/>
      <c r="AD18" s="1105"/>
      <c r="AE18" s="1106"/>
      <c r="AF18" s="1101"/>
      <c r="AG18" s="1102"/>
      <c r="AH18" s="1102"/>
      <c r="AI18" s="1102"/>
      <c r="AJ18" s="1103"/>
      <c r="AK18" s="1146"/>
      <c r="AL18" s="1147"/>
      <c r="AM18" s="1147"/>
      <c r="AN18" s="1147"/>
      <c r="AO18" s="1147"/>
      <c r="AP18" s="1147"/>
      <c r="AQ18" s="1147"/>
      <c r="AR18" s="1147"/>
      <c r="AS18" s="1147"/>
      <c r="AT18" s="1147"/>
      <c r="AU18" s="1148"/>
      <c r="AV18" s="1148"/>
      <c r="AW18" s="1148"/>
      <c r="AX18" s="1148"/>
      <c r="AY18" s="1149"/>
      <c r="AZ18" s="228"/>
      <c r="BA18" s="228"/>
      <c r="BB18" s="228"/>
      <c r="BC18" s="228"/>
      <c r="BD18" s="228"/>
      <c r="BE18" s="229"/>
      <c r="BF18" s="229"/>
      <c r="BG18" s="229"/>
      <c r="BH18" s="229"/>
      <c r="BI18" s="229"/>
      <c r="BJ18" s="229"/>
      <c r="BK18" s="229"/>
      <c r="BL18" s="229"/>
      <c r="BM18" s="229"/>
      <c r="BN18" s="229"/>
      <c r="BO18" s="229"/>
      <c r="BP18" s="229"/>
      <c r="BQ18" s="234">
        <v>12</v>
      </c>
      <c r="BR18" s="235"/>
      <c r="BS18" s="1058"/>
      <c r="BT18" s="1059"/>
      <c r="BU18" s="1059"/>
      <c r="BV18" s="1059"/>
      <c r="BW18" s="1059"/>
      <c r="BX18" s="1059"/>
      <c r="BY18" s="1059"/>
      <c r="BZ18" s="1059"/>
      <c r="CA18" s="1059"/>
      <c r="CB18" s="1059"/>
      <c r="CC18" s="1059"/>
      <c r="CD18" s="1059"/>
      <c r="CE18" s="1059"/>
      <c r="CF18" s="1059"/>
      <c r="CG18" s="1080"/>
      <c r="CH18" s="1055"/>
      <c r="CI18" s="1056"/>
      <c r="CJ18" s="1056"/>
      <c r="CK18" s="1056"/>
      <c r="CL18" s="1057"/>
      <c r="CM18" s="1055"/>
      <c r="CN18" s="1056"/>
      <c r="CO18" s="1056"/>
      <c r="CP18" s="1056"/>
      <c r="CQ18" s="1057"/>
      <c r="CR18" s="1055"/>
      <c r="CS18" s="1056"/>
      <c r="CT18" s="1056"/>
      <c r="CU18" s="1056"/>
      <c r="CV18" s="1057"/>
      <c r="CW18" s="1055"/>
      <c r="CX18" s="1056"/>
      <c r="CY18" s="1056"/>
      <c r="CZ18" s="1056"/>
      <c r="DA18" s="1057"/>
      <c r="DB18" s="1055"/>
      <c r="DC18" s="1056"/>
      <c r="DD18" s="1056"/>
      <c r="DE18" s="1056"/>
      <c r="DF18" s="1057"/>
      <c r="DG18" s="1055"/>
      <c r="DH18" s="1056"/>
      <c r="DI18" s="1056"/>
      <c r="DJ18" s="1056"/>
      <c r="DK18" s="1057"/>
      <c r="DL18" s="1055"/>
      <c r="DM18" s="1056"/>
      <c r="DN18" s="1056"/>
      <c r="DO18" s="1056"/>
      <c r="DP18" s="1057"/>
      <c r="DQ18" s="1055"/>
      <c r="DR18" s="1056"/>
      <c r="DS18" s="1056"/>
      <c r="DT18" s="1056"/>
      <c r="DU18" s="1057"/>
      <c r="DV18" s="1058"/>
      <c r="DW18" s="1059"/>
      <c r="DX18" s="1059"/>
      <c r="DY18" s="1059"/>
      <c r="DZ18" s="1060"/>
      <c r="EA18" s="230"/>
    </row>
    <row r="19" spans="1:131" s="231" customFormat="1" ht="26.25" customHeight="1" x14ac:dyDescent="0.15">
      <c r="A19" s="234">
        <v>13</v>
      </c>
      <c r="B19" s="1096"/>
      <c r="C19" s="1097"/>
      <c r="D19" s="1097"/>
      <c r="E19" s="1097"/>
      <c r="F19" s="1097"/>
      <c r="G19" s="1097"/>
      <c r="H19" s="1097"/>
      <c r="I19" s="1097"/>
      <c r="J19" s="1097"/>
      <c r="K19" s="1097"/>
      <c r="L19" s="1097"/>
      <c r="M19" s="1097"/>
      <c r="N19" s="1097"/>
      <c r="O19" s="1097"/>
      <c r="P19" s="1098"/>
      <c r="Q19" s="1104"/>
      <c r="R19" s="1105"/>
      <c r="S19" s="1105"/>
      <c r="T19" s="1105"/>
      <c r="U19" s="1105"/>
      <c r="V19" s="1105"/>
      <c r="W19" s="1105"/>
      <c r="X19" s="1105"/>
      <c r="Y19" s="1105"/>
      <c r="Z19" s="1105"/>
      <c r="AA19" s="1105"/>
      <c r="AB19" s="1105"/>
      <c r="AC19" s="1105"/>
      <c r="AD19" s="1105"/>
      <c r="AE19" s="1106"/>
      <c r="AF19" s="1101"/>
      <c r="AG19" s="1102"/>
      <c r="AH19" s="1102"/>
      <c r="AI19" s="1102"/>
      <c r="AJ19" s="1103"/>
      <c r="AK19" s="1146"/>
      <c r="AL19" s="1147"/>
      <c r="AM19" s="1147"/>
      <c r="AN19" s="1147"/>
      <c r="AO19" s="1147"/>
      <c r="AP19" s="1147"/>
      <c r="AQ19" s="1147"/>
      <c r="AR19" s="1147"/>
      <c r="AS19" s="1147"/>
      <c r="AT19" s="1147"/>
      <c r="AU19" s="1148"/>
      <c r="AV19" s="1148"/>
      <c r="AW19" s="1148"/>
      <c r="AX19" s="1148"/>
      <c r="AY19" s="1149"/>
      <c r="AZ19" s="228"/>
      <c r="BA19" s="228"/>
      <c r="BB19" s="228"/>
      <c r="BC19" s="228"/>
      <c r="BD19" s="228"/>
      <c r="BE19" s="229"/>
      <c r="BF19" s="229"/>
      <c r="BG19" s="229"/>
      <c r="BH19" s="229"/>
      <c r="BI19" s="229"/>
      <c r="BJ19" s="229"/>
      <c r="BK19" s="229"/>
      <c r="BL19" s="229"/>
      <c r="BM19" s="229"/>
      <c r="BN19" s="229"/>
      <c r="BO19" s="229"/>
      <c r="BP19" s="229"/>
      <c r="BQ19" s="234">
        <v>13</v>
      </c>
      <c r="BR19" s="235"/>
      <c r="BS19" s="1058"/>
      <c r="BT19" s="1059"/>
      <c r="BU19" s="1059"/>
      <c r="BV19" s="1059"/>
      <c r="BW19" s="1059"/>
      <c r="BX19" s="1059"/>
      <c r="BY19" s="1059"/>
      <c r="BZ19" s="1059"/>
      <c r="CA19" s="1059"/>
      <c r="CB19" s="1059"/>
      <c r="CC19" s="1059"/>
      <c r="CD19" s="1059"/>
      <c r="CE19" s="1059"/>
      <c r="CF19" s="1059"/>
      <c r="CG19" s="1080"/>
      <c r="CH19" s="1055"/>
      <c r="CI19" s="1056"/>
      <c r="CJ19" s="1056"/>
      <c r="CK19" s="1056"/>
      <c r="CL19" s="1057"/>
      <c r="CM19" s="1055"/>
      <c r="CN19" s="1056"/>
      <c r="CO19" s="1056"/>
      <c r="CP19" s="1056"/>
      <c r="CQ19" s="1057"/>
      <c r="CR19" s="1055"/>
      <c r="CS19" s="1056"/>
      <c r="CT19" s="1056"/>
      <c r="CU19" s="1056"/>
      <c r="CV19" s="1057"/>
      <c r="CW19" s="1055"/>
      <c r="CX19" s="1056"/>
      <c r="CY19" s="1056"/>
      <c r="CZ19" s="1056"/>
      <c r="DA19" s="1057"/>
      <c r="DB19" s="1055"/>
      <c r="DC19" s="1056"/>
      <c r="DD19" s="1056"/>
      <c r="DE19" s="1056"/>
      <c r="DF19" s="1057"/>
      <c r="DG19" s="1055"/>
      <c r="DH19" s="1056"/>
      <c r="DI19" s="1056"/>
      <c r="DJ19" s="1056"/>
      <c r="DK19" s="1057"/>
      <c r="DL19" s="1055"/>
      <c r="DM19" s="1056"/>
      <c r="DN19" s="1056"/>
      <c r="DO19" s="1056"/>
      <c r="DP19" s="1057"/>
      <c r="DQ19" s="1055"/>
      <c r="DR19" s="1056"/>
      <c r="DS19" s="1056"/>
      <c r="DT19" s="1056"/>
      <c r="DU19" s="1057"/>
      <c r="DV19" s="1058"/>
      <c r="DW19" s="1059"/>
      <c r="DX19" s="1059"/>
      <c r="DY19" s="1059"/>
      <c r="DZ19" s="1060"/>
      <c r="EA19" s="230"/>
    </row>
    <row r="20" spans="1:131" s="231" customFormat="1" ht="26.25" customHeight="1" x14ac:dyDescent="0.15">
      <c r="A20" s="234">
        <v>14</v>
      </c>
      <c r="B20" s="1096"/>
      <c r="C20" s="1097"/>
      <c r="D20" s="1097"/>
      <c r="E20" s="1097"/>
      <c r="F20" s="1097"/>
      <c r="G20" s="1097"/>
      <c r="H20" s="1097"/>
      <c r="I20" s="1097"/>
      <c r="J20" s="1097"/>
      <c r="K20" s="1097"/>
      <c r="L20" s="1097"/>
      <c r="M20" s="1097"/>
      <c r="N20" s="1097"/>
      <c r="O20" s="1097"/>
      <c r="P20" s="1098"/>
      <c r="Q20" s="1104"/>
      <c r="R20" s="1105"/>
      <c r="S20" s="1105"/>
      <c r="T20" s="1105"/>
      <c r="U20" s="1105"/>
      <c r="V20" s="1105"/>
      <c r="W20" s="1105"/>
      <c r="X20" s="1105"/>
      <c r="Y20" s="1105"/>
      <c r="Z20" s="1105"/>
      <c r="AA20" s="1105"/>
      <c r="AB20" s="1105"/>
      <c r="AC20" s="1105"/>
      <c r="AD20" s="1105"/>
      <c r="AE20" s="1106"/>
      <c r="AF20" s="1101"/>
      <c r="AG20" s="1102"/>
      <c r="AH20" s="1102"/>
      <c r="AI20" s="1102"/>
      <c r="AJ20" s="1103"/>
      <c r="AK20" s="1146"/>
      <c r="AL20" s="1147"/>
      <c r="AM20" s="1147"/>
      <c r="AN20" s="1147"/>
      <c r="AO20" s="1147"/>
      <c r="AP20" s="1147"/>
      <c r="AQ20" s="1147"/>
      <c r="AR20" s="1147"/>
      <c r="AS20" s="1147"/>
      <c r="AT20" s="1147"/>
      <c r="AU20" s="1148"/>
      <c r="AV20" s="1148"/>
      <c r="AW20" s="1148"/>
      <c r="AX20" s="1148"/>
      <c r="AY20" s="1149"/>
      <c r="AZ20" s="228"/>
      <c r="BA20" s="228"/>
      <c r="BB20" s="228"/>
      <c r="BC20" s="228"/>
      <c r="BD20" s="228"/>
      <c r="BE20" s="229"/>
      <c r="BF20" s="229"/>
      <c r="BG20" s="229"/>
      <c r="BH20" s="229"/>
      <c r="BI20" s="229"/>
      <c r="BJ20" s="229"/>
      <c r="BK20" s="229"/>
      <c r="BL20" s="229"/>
      <c r="BM20" s="229"/>
      <c r="BN20" s="229"/>
      <c r="BO20" s="229"/>
      <c r="BP20" s="229"/>
      <c r="BQ20" s="234">
        <v>14</v>
      </c>
      <c r="BR20" s="235"/>
      <c r="BS20" s="1058"/>
      <c r="BT20" s="1059"/>
      <c r="BU20" s="1059"/>
      <c r="BV20" s="1059"/>
      <c r="BW20" s="1059"/>
      <c r="BX20" s="1059"/>
      <c r="BY20" s="1059"/>
      <c r="BZ20" s="1059"/>
      <c r="CA20" s="1059"/>
      <c r="CB20" s="1059"/>
      <c r="CC20" s="1059"/>
      <c r="CD20" s="1059"/>
      <c r="CE20" s="1059"/>
      <c r="CF20" s="1059"/>
      <c r="CG20" s="1080"/>
      <c r="CH20" s="1055"/>
      <c r="CI20" s="1056"/>
      <c r="CJ20" s="1056"/>
      <c r="CK20" s="1056"/>
      <c r="CL20" s="1057"/>
      <c r="CM20" s="1055"/>
      <c r="CN20" s="1056"/>
      <c r="CO20" s="1056"/>
      <c r="CP20" s="1056"/>
      <c r="CQ20" s="1057"/>
      <c r="CR20" s="1055"/>
      <c r="CS20" s="1056"/>
      <c r="CT20" s="1056"/>
      <c r="CU20" s="1056"/>
      <c r="CV20" s="1057"/>
      <c r="CW20" s="1055"/>
      <c r="CX20" s="1056"/>
      <c r="CY20" s="1056"/>
      <c r="CZ20" s="1056"/>
      <c r="DA20" s="1057"/>
      <c r="DB20" s="1055"/>
      <c r="DC20" s="1056"/>
      <c r="DD20" s="1056"/>
      <c r="DE20" s="1056"/>
      <c r="DF20" s="1057"/>
      <c r="DG20" s="1055"/>
      <c r="DH20" s="1056"/>
      <c r="DI20" s="1056"/>
      <c r="DJ20" s="1056"/>
      <c r="DK20" s="1057"/>
      <c r="DL20" s="1055"/>
      <c r="DM20" s="1056"/>
      <c r="DN20" s="1056"/>
      <c r="DO20" s="1056"/>
      <c r="DP20" s="1057"/>
      <c r="DQ20" s="1055"/>
      <c r="DR20" s="1056"/>
      <c r="DS20" s="1056"/>
      <c r="DT20" s="1056"/>
      <c r="DU20" s="1057"/>
      <c r="DV20" s="1058"/>
      <c r="DW20" s="1059"/>
      <c r="DX20" s="1059"/>
      <c r="DY20" s="1059"/>
      <c r="DZ20" s="1060"/>
      <c r="EA20" s="230"/>
    </row>
    <row r="21" spans="1:131" s="231" customFormat="1" ht="26.25" customHeight="1" thickBot="1" x14ac:dyDescent="0.2">
      <c r="A21" s="234">
        <v>15</v>
      </c>
      <c r="B21" s="1096"/>
      <c r="C21" s="1097"/>
      <c r="D21" s="1097"/>
      <c r="E21" s="1097"/>
      <c r="F21" s="1097"/>
      <c r="G21" s="1097"/>
      <c r="H21" s="1097"/>
      <c r="I21" s="1097"/>
      <c r="J21" s="1097"/>
      <c r="K21" s="1097"/>
      <c r="L21" s="1097"/>
      <c r="M21" s="1097"/>
      <c r="N21" s="1097"/>
      <c r="O21" s="1097"/>
      <c r="P21" s="1098"/>
      <c r="Q21" s="1104"/>
      <c r="R21" s="1105"/>
      <c r="S21" s="1105"/>
      <c r="T21" s="1105"/>
      <c r="U21" s="1105"/>
      <c r="V21" s="1105"/>
      <c r="W21" s="1105"/>
      <c r="X21" s="1105"/>
      <c r="Y21" s="1105"/>
      <c r="Z21" s="1105"/>
      <c r="AA21" s="1105"/>
      <c r="AB21" s="1105"/>
      <c r="AC21" s="1105"/>
      <c r="AD21" s="1105"/>
      <c r="AE21" s="1106"/>
      <c r="AF21" s="1101"/>
      <c r="AG21" s="1102"/>
      <c r="AH21" s="1102"/>
      <c r="AI21" s="1102"/>
      <c r="AJ21" s="1103"/>
      <c r="AK21" s="1146"/>
      <c r="AL21" s="1147"/>
      <c r="AM21" s="1147"/>
      <c r="AN21" s="1147"/>
      <c r="AO21" s="1147"/>
      <c r="AP21" s="1147"/>
      <c r="AQ21" s="1147"/>
      <c r="AR21" s="1147"/>
      <c r="AS21" s="1147"/>
      <c r="AT21" s="1147"/>
      <c r="AU21" s="1148"/>
      <c r="AV21" s="1148"/>
      <c r="AW21" s="1148"/>
      <c r="AX21" s="1148"/>
      <c r="AY21" s="1149"/>
      <c r="AZ21" s="228"/>
      <c r="BA21" s="228"/>
      <c r="BB21" s="228"/>
      <c r="BC21" s="228"/>
      <c r="BD21" s="228"/>
      <c r="BE21" s="229"/>
      <c r="BF21" s="229"/>
      <c r="BG21" s="229"/>
      <c r="BH21" s="229"/>
      <c r="BI21" s="229"/>
      <c r="BJ21" s="229"/>
      <c r="BK21" s="229"/>
      <c r="BL21" s="229"/>
      <c r="BM21" s="229"/>
      <c r="BN21" s="229"/>
      <c r="BO21" s="229"/>
      <c r="BP21" s="229"/>
      <c r="BQ21" s="234">
        <v>15</v>
      </c>
      <c r="BR21" s="235"/>
      <c r="BS21" s="1058"/>
      <c r="BT21" s="1059"/>
      <c r="BU21" s="1059"/>
      <c r="BV21" s="1059"/>
      <c r="BW21" s="1059"/>
      <c r="BX21" s="1059"/>
      <c r="BY21" s="1059"/>
      <c r="BZ21" s="1059"/>
      <c r="CA21" s="1059"/>
      <c r="CB21" s="1059"/>
      <c r="CC21" s="1059"/>
      <c r="CD21" s="1059"/>
      <c r="CE21" s="1059"/>
      <c r="CF21" s="1059"/>
      <c r="CG21" s="1080"/>
      <c r="CH21" s="1055"/>
      <c r="CI21" s="1056"/>
      <c r="CJ21" s="1056"/>
      <c r="CK21" s="1056"/>
      <c r="CL21" s="1057"/>
      <c r="CM21" s="1055"/>
      <c r="CN21" s="1056"/>
      <c r="CO21" s="1056"/>
      <c r="CP21" s="1056"/>
      <c r="CQ21" s="1057"/>
      <c r="CR21" s="1055"/>
      <c r="CS21" s="1056"/>
      <c r="CT21" s="1056"/>
      <c r="CU21" s="1056"/>
      <c r="CV21" s="1057"/>
      <c r="CW21" s="1055"/>
      <c r="CX21" s="1056"/>
      <c r="CY21" s="1056"/>
      <c r="CZ21" s="1056"/>
      <c r="DA21" s="1057"/>
      <c r="DB21" s="1055"/>
      <c r="DC21" s="1056"/>
      <c r="DD21" s="1056"/>
      <c r="DE21" s="1056"/>
      <c r="DF21" s="1057"/>
      <c r="DG21" s="1055"/>
      <c r="DH21" s="1056"/>
      <c r="DI21" s="1056"/>
      <c r="DJ21" s="1056"/>
      <c r="DK21" s="1057"/>
      <c r="DL21" s="1055"/>
      <c r="DM21" s="1056"/>
      <c r="DN21" s="1056"/>
      <c r="DO21" s="1056"/>
      <c r="DP21" s="1057"/>
      <c r="DQ21" s="1055"/>
      <c r="DR21" s="1056"/>
      <c r="DS21" s="1056"/>
      <c r="DT21" s="1056"/>
      <c r="DU21" s="1057"/>
      <c r="DV21" s="1058"/>
      <c r="DW21" s="1059"/>
      <c r="DX21" s="1059"/>
      <c r="DY21" s="1059"/>
      <c r="DZ21" s="1060"/>
      <c r="EA21" s="230"/>
    </row>
    <row r="22" spans="1:131" s="231" customFormat="1" ht="26.25" customHeight="1" x14ac:dyDescent="0.15">
      <c r="A22" s="234">
        <v>16</v>
      </c>
      <c r="B22" s="1096"/>
      <c r="C22" s="1097"/>
      <c r="D22" s="1097"/>
      <c r="E22" s="1097"/>
      <c r="F22" s="1097"/>
      <c r="G22" s="1097"/>
      <c r="H22" s="1097"/>
      <c r="I22" s="1097"/>
      <c r="J22" s="1097"/>
      <c r="K22" s="1097"/>
      <c r="L22" s="1097"/>
      <c r="M22" s="1097"/>
      <c r="N22" s="1097"/>
      <c r="O22" s="1097"/>
      <c r="P22" s="1098"/>
      <c r="Q22" s="1139"/>
      <c r="R22" s="1140"/>
      <c r="S22" s="1140"/>
      <c r="T22" s="1140"/>
      <c r="U22" s="1140"/>
      <c r="V22" s="1140"/>
      <c r="W22" s="1140"/>
      <c r="X22" s="1140"/>
      <c r="Y22" s="1140"/>
      <c r="Z22" s="1140"/>
      <c r="AA22" s="1140"/>
      <c r="AB22" s="1140"/>
      <c r="AC22" s="1140"/>
      <c r="AD22" s="1140"/>
      <c r="AE22" s="1141"/>
      <c r="AF22" s="1101"/>
      <c r="AG22" s="1102"/>
      <c r="AH22" s="1102"/>
      <c r="AI22" s="1102"/>
      <c r="AJ22" s="1103"/>
      <c r="AK22" s="1142"/>
      <c r="AL22" s="1143"/>
      <c r="AM22" s="1143"/>
      <c r="AN22" s="1143"/>
      <c r="AO22" s="1143"/>
      <c r="AP22" s="1143"/>
      <c r="AQ22" s="1143"/>
      <c r="AR22" s="1143"/>
      <c r="AS22" s="1143"/>
      <c r="AT22" s="1143"/>
      <c r="AU22" s="1144"/>
      <c r="AV22" s="1144"/>
      <c r="AW22" s="1144"/>
      <c r="AX22" s="1144"/>
      <c r="AY22" s="1145"/>
      <c r="AZ22" s="1094" t="s">
        <v>390</v>
      </c>
      <c r="BA22" s="1094"/>
      <c r="BB22" s="1094"/>
      <c r="BC22" s="1094"/>
      <c r="BD22" s="1095"/>
      <c r="BE22" s="229"/>
      <c r="BF22" s="229"/>
      <c r="BG22" s="229"/>
      <c r="BH22" s="229"/>
      <c r="BI22" s="229"/>
      <c r="BJ22" s="229"/>
      <c r="BK22" s="229"/>
      <c r="BL22" s="229"/>
      <c r="BM22" s="229"/>
      <c r="BN22" s="229"/>
      <c r="BO22" s="229"/>
      <c r="BP22" s="229"/>
      <c r="BQ22" s="234">
        <v>16</v>
      </c>
      <c r="BR22" s="235"/>
      <c r="BS22" s="1058"/>
      <c r="BT22" s="1059"/>
      <c r="BU22" s="1059"/>
      <c r="BV22" s="1059"/>
      <c r="BW22" s="1059"/>
      <c r="BX22" s="1059"/>
      <c r="BY22" s="1059"/>
      <c r="BZ22" s="1059"/>
      <c r="CA22" s="1059"/>
      <c r="CB22" s="1059"/>
      <c r="CC22" s="1059"/>
      <c r="CD22" s="1059"/>
      <c r="CE22" s="1059"/>
      <c r="CF22" s="1059"/>
      <c r="CG22" s="1080"/>
      <c r="CH22" s="1055"/>
      <c r="CI22" s="1056"/>
      <c r="CJ22" s="1056"/>
      <c r="CK22" s="1056"/>
      <c r="CL22" s="1057"/>
      <c r="CM22" s="1055"/>
      <c r="CN22" s="1056"/>
      <c r="CO22" s="1056"/>
      <c r="CP22" s="1056"/>
      <c r="CQ22" s="1057"/>
      <c r="CR22" s="1055"/>
      <c r="CS22" s="1056"/>
      <c r="CT22" s="1056"/>
      <c r="CU22" s="1056"/>
      <c r="CV22" s="1057"/>
      <c r="CW22" s="1055"/>
      <c r="CX22" s="1056"/>
      <c r="CY22" s="1056"/>
      <c r="CZ22" s="1056"/>
      <c r="DA22" s="1057"/>
      <c r="DB22" s="1055"/>
      <c r="DC22" s="1056"/>
      <c r="DD22" s="1056"/>
      <c r="DE22" s="1056"/>
      <c r="DF22" s="1057"/>
      <c r="DG22" s="1055"/>
      <c r="DH22" s="1056"/>
      <c r="DI22" s="1056"/>
      <c r="DJ22" s="1056"/>
      <c r="DK22" s="1057"/>
      <c r="DL22" s="1055"/>
      <c r="DM22" s="1056"/>
      <c r="DN22" s="1056"/>
      <c r="DO22" s="1056"/>
      <c r="DP22" s="1057"/>
      <c r="DQ22" s="1055"/>
      <c r="DR22" s="1056"/>
      <c r="DS22" s="1056"/>
      <c r="DT22" s="1056"/>
      <c r="DU22" s="1057"/>
      <c r="DV22" s="1058"/>
      <c r="DW22" s="1059"/>
      <c r="DX22" s="1059"/>
      <c r="DY22" s="1059"/>
      <c r="DZ22" s="1060"/>
      <c r="EA22" s="230"/>
    </row>
    <row r="23" spans="1:131" s="231" customFormat="1" ht="26.25" customHeight="1" thickBot="1" x14ac:dyDescent="0.2">
      <c r="A23" s="236" t="s">
        <v>391</v>
      </c>
      <c r="B23" s="1002" t="s">
        <v>392</v>
      </c>
      <c r="C23" s="1003"/>
      <c r="D23" s="1003"/>
      <c r="E23" s="1003"/>
      <c r="F23" s="1003"/>
      <c r="G23" s="1003"/>
      <c r="H23" s="1003"/>
      <c r="I23" s="1003"/>
      <c r="J23" s="1003"/>
      <c r="K23" s="1003"/>
      <c r="L23" s="1003"/>
      <c r="M23" s="1003"/>
      <c r="N23" s="1003"/>
      <c r="O23" s="1003"/>
      <c r="P23" s="1013"/>
      <c r="Q23" s="1133">
        <f>Q7:Q7</f>
        <v>10063</v>
      </c>
      <c r="R23" s="1127"/>
      <c r="S23" s="1127"/>
      <c r="T23" s="1127"/>
      <c r="U23" s="1127"/>
      <c r="V23" s="1127">
        <f>V7:V7</f>
        <v>8723</v>
      </c>
      <c r="W23" s="1127"/>
      <c r="X23" s="1127"/>
      <c r="Y23" s="1127"/>
      <c r="Z23" s="1127"/>
      <c r="AA23" s="1127">
        <f>AA7:AA7</f>
        <v>1340</v>
      </c>
      <c r="AB23" s="1127"/>
      <c r="AC23" s="1127"/>
      <c r="AD23" s="1127"/>
      <c r="AE23" s="1134"/>
      <c r="AF23" s="1135">
        <v>1255</v>
      </c>
      <c r="AG23" s="1127"/>
      <c r="AH23" s="1127"/>
      <c r="AI23" s="1127"/>
      <c r="AJ23" s="1136"/>
      <c r="AK23" s="1137"/>
      <c r="AL23" s="1138"/>
      <c r="AM23" s="1138"/>
      <c r="AN23" s="1138"/>
      <c r="AO23" s="1138"/>
      <c r="AP23" s="1127">
        <f>AP7:AP7</f>
        <v>7880</v>
      </c>
      <c r="AQ23" s="1127"/>
      <c r="AR23" s="1127"/>
      <c r="AS23" s="1127"/>
      <c r="AT23" s="1127"/>
      <c r="AU23" s="1128"/>
      <c r="AV23" s="1128"/>
      <c r="AW23" s="1128"/>
      <c r="AX23" s="1128"/>
      <c r="AY23" s="1129"/>
      <c r="AZ23" s="1130" t="s">
        <v>393</v>
      </c>
      <c r="BA23" s="1131"/>
      <c r="BB23" s="1131"/>
      <c r="BC23" s="1131"/>
      <c r="BD23" s="1132"/>
      <c r="BE23" s="229"/>
      <c r="BF23" s="229"/>
      <c r="BG23" s="229"/>
      <c r="BH23" s="229"/>
      <c r="BI23" s="229"/>
      <c r="BJ23" s="229"/>
      <c r="BK23" s="229"/>
      <c r="BL23" s="229"/>
      <c r="BM23" s="229"/>
      <c r="BN23" s="229"/>
      <c r="BO23" s="229"/>
      <c r="BP23" s="229"/>
      <c r="BQ23" s="234">
        <v>17</v>
      </c>
      <c r="BR23" s="235"/>
      <c r="BS23" s="1058"/>
      <c r="BT23" s="1059"/>
      <c r="BU23" s="1059"/>
      <c r="BV23" s="1059"/>
      <c r="BW23" s="1059"/>
      <c r="BX23" s="1059"/>
      <c r="BY23" s="1059"/>
      <c r="BZ23" s="1059"/>
      <c r="CA23" s="1059"/>
      <c r="CB23" s="1059"/>
      <c r="CC23" s="1059"/>
      <c r="CD23" s="1059"/>
      <c r="CE23" s="1059"/>
      <c r="CF23" s="1059"/>
      <c r="CG23" s="1080"/>
      <c r="CH23" s="1055"/>
      <c r="CI23" s="1056"/>
      <c r="CJ23" s="1056"/>
      <c r="CK23" s="1056"/>
      <c r="CL23" s="1057"/>
      <c r="CM23" s="1055"/>
      <c r="CN23" s="1056"/>
      <c r="CO23" s="1056"/>
      <c r="CP23" s="1056"/>
      <c r="CQ23" s="1057"/>
      <c r="CR23" s="1055"/>
      <c r="CS23" s="1056"/>
      <c r="CT23" s="1056"/>
      <c r="CU23" s="1056"/>
      <c r="CV23" s="1057"/>
      <c r="CW23" s="1055"/>
      <c r="CX23" s="1056"/>
      <c r="CY23" s="1056"/>
      <c r="CZ23" s="1056"/>
      <c r="DA23" s="1057"/>
      <c r="DB23" s="1055"/>
      <c r="DC23" s="1056"/>
      <c r="DD23" s="1056"/>
      <c r="DE23" s="1056"/>
      <c r="DF23" s="1057"/>
      <c r="DG23" s="1055"/>
      <c r="DH23" s="1056"/>
      <c r="DI23" s="1056"/>
      <c r="DJ23" s="1056"/>
      <c r="DK23" s="1057"/>
      <c r="DL23" s="1055"/>
      <c r="DM23" s="1056"/>
      <c r="DN23" s="1056"/>
      <c r="DO23" s="1056"/>
      <c r="DP23" s="1057"/>
      <c r="DQ23" s="1055"/>
      <c r="DR23" s="1056"/>
      <c r="DS23" s="1056"/>
      <c r="DT23" s="1056"/>
      <c r="DU23" s="1057"/>
      <c r="DV23" s="1058"/>
      <c r="DW23" s="1059"/>
      <c r="DX23" s="1059"/>
      <c r="DY23" s="1059"/>
      <c r="DZ23" s="1060"/>
      <c r="EA23" s="230"/>
    </row>
    <row r="24" spans="1:131" s="231" customFormat="1" ht="26.25" customHeight="1" x14ac:dyDescent="0.15">
      <c r="A24" s="1126" t="s">
        <v>394</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6"/>
      <c r="AV24" s="1126"/>
      <c r="AW24" s="1126"/>
      <c r="AX24" s="1126"/>
      <c r="AY24" s="1126"/>
      <c r="AZ24" s="228"/>
      <c r="BA24" s="228"/>
      <c r="BB24" s="228"/>
      <c r="BC24" s="228"/>
      <c r="BD24" s="228"/>
      <c r="BE24" s="229"/>
      <c r="BF24" s="229"/>
      <c r="BG24" s="229"/>
      <c r="BH24" s="229"/>
      <c r="BI24" s="229"/>
      <c r="BJ24" s="229"/>
      <c r="BK24" s="229"/>
      <c r="BL24" s="229"/>
      <c r="BM24" s="229"/>
      <c r="BN24" s="229"/>
      <c r="BO24" s="229"/>
      <c r="BP24" s="229"/>
      <c r="BQ24" s="234">
        <v>18</v>
      </c>
      <c r="BR24" s="235"/>
      <c r="BS24" s="1058"/>
      <c r="BT24" s="1059"/>
      <c r="BU24" s="1059"/>
      <c r="BV24" s="1059"/>
      <c r="BW24" s="1059"/>
      <c r="BX24" s="1059"/>
      <c r="BY24" s="1059"/>
      <c r="BZ24" s="1059"/>
      <c r="CA24" s="1059"/>
      <c r="CB24" s="1059"/>
      <c r="CC24" s="1059"/>
      <c r="CD24" s="1059"/>
      <c r="CE24" s="1059"/>
      <c r="CF24" s="1059"/>
      <c r="CG24" s="1080"/>
      <c r="CH24" s="1055"/>
      <c r="CI24" s="1056"/>
      <c r="CJ24" s="1056"/>
      <c r="CK24" s="1056"/>
      <c r="CL24" s="1057"/>
      <c r="CM24" s="1055"/>
      <c r="CN24" s="1056"/>
      <c r="CO24" s="1056"/>
      <c r="CP24" s="1056"/>
      <c r="CQ24" s="1057"/>
      <c r="CR24" s="1055"/>
      <c r="CS24" s="1056"/>
      <c r="CT24" s="1056"/>
      <c r="CU24" s="1056"/>
      <c r="CV24" s="1057"/>
      <c r="CW24" s="1055"/>
      <c r="CX24" s="1056"/>
      <c r="CY24" s="1056"/>
      <c r="CZ24" s="1056"/>
      <c r="DA24" s="1057"/>
      <c r="DB24" s="1055"/>
      <c r="DC24" s="1056"/>
      <c r="DD24" s="1056"/>
      <c r="DE24" s="1056"/>
      <c r="DF24" s="1057"/>
      <c r="DG24" s="1055"/>
      <c r="DH24" s="1056"/>
      <c r="DI24" s="1056"/>
      <c r="DJ24" s="1056"/>
      <c r="DK24" s="1057"/>
      <c r="DL24" s="1055"/>
      <c r="DM24" s="1056"/>
      <c r="DN24" s="1056"/>
      <c r="DO24" s="1056"/>
      <c r="DP24" s="1057"/>
      <c r="DQ24" s="1055"/>
      <c r="DR24" s="1056"/>
      <c r="DS24" s="1056"/>
      <c r="DT24" s="1056"/>
      <c r="DU24" s="1057"/>
      <c r="DV24" s="1058"/>
      <c r="DW24" s="1059"/>
      <c r="DX24" s="1059"/>
      <c r="DY24" s="1059"/>
      <c r="DZ24" s="1060"/>
      <c r="EA24" s="230"/>
    </row>
    <row r="25" spans="1:131" ht="26.25" customHeight="1" thickBot="1" x14ac:dyDescent="0.2">
      <c r="A25" s="1125" t="s">
        <v>395</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5"/>
      <c r="BH25" s="1125"/>
      <c r="BI25" s="1125"/>
      <c r="BJ25" s="228"/>
      <c r="BK25" s="228"/>
      <c r="BL25" s="228"/>
      <c r="BM25" s="228"/>
      <c r="BN25" s="228"/>
      <c r="BO25" s="237"/>
      <c r="BP25" s="237"/>
      <c r="BQ25" s="234">
        <v>19</v>
      </c>
      <c r="BR25" s="235"/>
      <c r="BS25" s="1058"/>
      <c r="BT25" s="1059"/>
      <c r="BU25" s="1059"/>
      <c r="BV25" s="1059"/>
      <c r="BW25" s="1059"/>
      <c r="BX25" s="1059"/>
      <c r="BY25" s="1059"/>
      <c r="BZ25" s="1059"/>
      <c r="CA25" s="1059"/>
      <c r="CB25" s="1059"/>
      <c r="CC25" s="1059"/>
      <c r="CD25" s="1059"/>
      <c r="CE25" s="1059"/>
      <c r="CF25" s="1059"/>
      <c r="CG25" s="1080"/>
      <c r="CH25" s="1055"/>
      <c r="CI25" s="1056"/>
      <c r="CJ25" s="1056"/>
      <c r="CK25" s="1056"/>
      <c r="CL25" s="1057"/>
      <c r="CM25" s="1055"/>
      <c r="CN25" s="1056"/>
      <c r="CO25" s="1056"/>
      <c r="CP25" s="1056"/>
      <c r="CQ25" s="1057"/>
      <c r="CR25" s="1055"/>
      <c r="CS25" s="1056"/>
      <c r="CT25" s="1056"/>
      <c r="CU25" s="1056"/>
      <c r="CV25" s="1057"/>
      <c r="CW25" s="1055"/>
      <c r="CX25" s="1056"/>
      <c r="CY25" s="1056"/>
      <c r="CZ25" s="1056"/>
      <c r="DA25" s="1057"/>
      <c r="DB25" s="1055"/>
      <c r="DC25" s="1056"/>
      <c r="DD25" s="1056"/>
      <c r="DE25" s="1056"/>
      <c r="DF25" s="1057"/>
      <c r="DG25" s="1055"/>
      <c r="DH25" s="1056"/>
      <c r="DI25" s="1056"/>
      <c r="DJ25" s="1056"/>
      <c r="DK25" s="1057"/>
      <c r="DL25" s="1055"/>
      <c r="DM25" s="1056"/>
      <c r="DN25" s="1056"/>
      <c r="DO25" s="1056"/>
      <c r="DP25" s="1057"/>
      <c r="DQ25" s="1055"/>
      <c r="DR25" s="1056"/>
      <c r="DS25" s="1056"/>
      <c r="DT25" s="1056"/>
      <c r="DU25" s="1057"/>
      <c r="DV25" s="1058"/>
      <c r="DW25" s="1059"/>
      <c r="DX25" s="1059"/>
      <c r="DY25" s="1059"/>
      <c r="DZ25" s="1060"/>
      <c r="EA25" s="226"/>
    </row>
    <row r="26" spans="1:131" ht="26.25" customHeight="1" x14ac:dyDescent="0.15">
      <c r="A26" s="1061" t="s">
        <v>372</v>
      </c>
      <c r="B26" s="1062"/>
      <c r="C26" s="1062"/>
      <c r="D26" s="1062"/>
      <c r="E26" s="1062"/>
      <c r="F26" s="1062"/>
      <c r="G26" s="1062"/>
      <c r="H26" s="1062"/>
      <c r="I26" s="1062"/>
      <c r="J26" s="1062"/>
      <c r="K26" s="1062"/>
      <c r="L26" s="1062"/>
      <c r="M26" s="1062"/>
      <c r="N26" s="1062"/>
      <c r="O26" s="1062"/>
      <c r="P26" s="1063"/>
      <c r="Q26" s="1067" t="s">
        <v>396</v>
      </c>
      <c r="R26" s="1068"/>
      <c r="S26" s="1068"/>
      <c r="T26" s="1068"/>
      <c r="U26" s="1069"/>
      <c r="V26" s="1067" t="s">
        <v>397</v>
      </c>
      <c r="W26" s="1068"/>
      <c r="X26" s="1068"/>
      <c r="Y26" s="1068"/>
      <c r="Z26" s="1069"/>
      <c r="AA26" s="1067" t="s">
        <v>398</v>
      </c>
      <c r="AB26" s="1068"/>
      <c r="AC26" s="1068"/>
      <c r="AD26" s="1068"/>
      <c r="AE26" s="1068"/>
      <c r="AF26" s="1121" t="s">
        <v>399</v>
      </c>
      <c r="AG26" s="1074"/>
      <c r="AH26" s="1074"/>
      <c r="AI26" s="1074"/>
      <c r="AJ26" s="1122"/>
      <c r="AK26" s="1068" t="s">
        <v>400</v>
      </c>
      <c r="AL26" s="1068"/>
      <c r="AM26" s="1068"/>
      <c r="AN26" s="1068"/>
      <c r="AO26" s="1069"/>
      <c r="AP26" s="1067" t="s">
        <v>401</v>
      </c>
      <c r="AQ26" s="1068"/>
      <c r="AR26" s="1068"/>
      <c r="AS26" s="1068"/>
      <c r="AT26" s="1069"/>
      <c r="AU26" s="1067" t="s">
        <v>402</v>
      </c>
      <c r="AV26" s="1068"/>
      <c r="AW26" s="1068"/>
      <c r="AX26" s="1068"/>
      <c r="AY26" s="1069"/>
      <c r="AZ26" s="1067" t="s">
        <v>403</v>
      </c>
      <c r="BA26" s="1068"/>
      <c r="BB26" s="1068"/>
      <c r="BC26" s="1068"/>
      <c r="BD26" s="1069"/>
      <c r="BE26" s="1067" t="s">
        <v>379</v>
      </c>
      <c r="BF26" s="1068"/>
      <c r="BG26" s="1068"/>
      <c r="BH26" s="1068"/>
      <c r="BI26" s="1081"/>
      <c r="BJ26" s="228"/>
      <c r="BK26" s="228"/>
      <c r="BL26" s="228"/>
      <c r="BM26" s="228"/>
      <c r="BN26" s="228"/>
      <c r="BO26" s="237"/>
      <c r="BP26" s="237"/>
      <c r="BQ26" s="234">
        <v>20</v>
      </c>
      <c r="BR26" s="235"/>
      <c r="BS26" s="1058"/>
      <c r="BT26" s="1059"/>
      <c r="BU26" s="1059"/>
      <c r="BV26" s="1059"/>
      <c r="BW26" s="1059"/>
      <c r="BX26" s="1059"/>
      <c r="BY26" s="1059"/>
      <c r="BZ26" s="1059"/>
      <c r="CA26" s="1059"/>
      <c r="CB26" s="1059"/>
      <c r="CC26" s="1059"/>
      <c r="CD26" s="1059"/>
      <c r="CE26" s="1059"/>
      <c r="CF26" s="1059"/>
      <c r="CG26" s="1080"/>
      <c r="CH26" s="1055"/>
      <c r="CI26" s="1056"/>
      <c r="CJ26" s="1056"/>
      <c r="CK26" s="1056"/>
      <c r="CL26" s="1057"/>
      <c r="CM26" s="1055"/>
      <c r="CN26" s="1056"/>
      <c r="CO26" s="1056"/>
      <c r="CP26" s="1056"/>
      <c r="CQ26" s="1057"/>
      <c r="CR26" s="1055"/>
      <c r="CS26" s="1056"/>
      <c r="CT26" s="1056"/>
      <c r="CU26" s="1056"/>
      <c r="CV26" s="1057"/>
      <c r="CW26" s="1055"/>
      <c r="CX26" s="1056"/>
      <c r="CY26" s="1056"/>
      <c r="CZ26" s="1056"/>
      <c r="DA26" s="1057"/>
      <c r="DB26" s="1055"/>
      <c r="DC26" s="1056"/>
      <c r="DD26" s="1056"/>
      <c r="DE26" s="1056"/>
      <c r="DF26" s="1057"/>
      <c r="DG26" s="1055"/>
      <c r="DH26" s="1056"/>
      <c r="DI26" s="1056"/>
      <c r="DJ26" s="1056"/>
      <c r="DK26" s="1057"/>
      <c r="DL26" s="1055"/>
      <c r="DM26" s="1056"/>
      <c r="DN26" s="1056"/>
      <c r="DO26" s="1056"/>
      <c r="DP26" s="1057"/>
      <c r="DQ26" s="1055"/>
      <c r="DR26" s="1056"/>
      <c r="DS26" s="1056"/>
      <c r="DT26" s="1056"/>
      <c r="DU26" s="1057"/>
      <c r="DV26" s="1058"/>
      <c r="DW26" s="1059"/>
      <c r="DX26" s="1059"/>
      <c r="DY26" s="1059"/>
      <c r="DZ26" s="1060"/>
      <c r="EA26" s="226"/>
    </row>
    <row r="27" spans="1:131" ht="26.25" customHeight="1" thickBot="1" x14ac:dyDescent="0.2">
      <c r="A27" s="1064"/>
      <c r="B27" s="1065"/>
      <c r="C27" s="1065"/>
      <c r="D27" s="1065"/>
      <c r="E27" s="1065"/>
      <c r="F27" s="1065"/>
      <c r="G27" s="1065"/>
      <c r="H27" s="1065"/>
      <c r="I27" s="1065"/>
      <c r="J27" s="1065"/>
      <c r="K27" s="1065"/>
      <c r="L27" s="1065"/>
      <c r="M27" s="1065"/>
      <c r="N27" s="1065"/>
      <c r="O27" s="1065"/>
      <c r="P27" s="1066"/>
      <c r="Q27" s="1070"/>
      <c r="R27" s="1071"/>
      <c r="S27" s="1071"/>
      <c r="T27" s="1071"/>
      <c r="U27" s="1072"/>
      <c r="V27" s="1070"/>
      <c r="W27" s="1071"/>
      <c r="X27" s="1071"/>
      <c r="Y27" s="1071"/>
      <c r="Z27" s="1072"/>
      <c r="AA27" s="1070"/>
      <c r="AB27" s="1071"/>
      <c r="AC27" s="1071"/>
      <c r="AD27" s="1071"/>
      <c r="AE27" s="1071"/>
      <c r="AF27" s="1123"/>
      <c r="AG27" s="1077"/>
      <c r="AH27" s="1077"/>
      <c r="AI27" s="1077"/>
      <c r="AJ27" s="1124"/>
      <c r="AK27" s="1071"/>
      <c r="AL27" s="1071"/>
      <c r="AM27" s="1071"/>
      <c r="AN27" s="1071"/>
      <c r="AO27" s="1072"/>
      <c r="AP27" s="1070"/>
      <c r="AQ27" s="1071"/>
      <c r="AR27" s="1071"/>
      <c r="AS27" s="1071"/>
      <c r="AT27" s="1072"/>
      <c r="AU27" s="1070"/>
      <c r="AV27" s="1071"/>
      <c r="AW27" s="1071"/>
      <c r="AX27" s="1071"/>
      <c r="AY27" s="1072"/>
      <c r="AZ27" s="1070"/>
      <c r="BA27" s="1071"/>
      <c r="BB27" s="1071"/>
      <c r="BC27" s="1071"/>
      <c r="BD27" s="1072"/>
      <c r="BE27" s="1070"/>
      <c r="BF27" s="1071"/>
      <c r="BG27" s="1071"/>
      <c r="BH27" s="1071"/>
      <c r="BI27" s="1082"/>
      <c r="BJ27" s="228"/>
      <c r="BK27" s="228"/>
      <c r="BL27" s="228"/>
      <c r="BM27" s="228"/>
      <c r="BN27" s="228"/>
      <c r="BO27" s="237"/>
      <c r="BP27" s="237"/>
      <c r="BQ27" s="234">
        <v>21</v>
      </c>
      <c r="BR27" s="235"/>
      <c r="BS27" s="1058"/>
      <c r="BT27" s="1059"/>
      <c r="BU27" s="1059"/>
      <c r="BV27" s="1059"/>
      <c r="BW27" s="1059"/>
      <c r="BX27" s="1059"/>
      <c r="BY27" s="1059"/>
      <c r="BZ27" s="1059"/>
      <c r="CA27" s="1059"/>
      <c r="CB27" s="1059"/>
      <c r="CC27" s="1059"/>
      <c r="CD27" s="1059"/>
      <c r="CE27" s="1059"/>
      <c r="CF27" s="1059"/>
      <c r="CG27" s="1080"/>
      <c r="CH27" s="1055"/>
      <c r="CI27" s="1056"/>
      <c r="CJ27" s="1056"/>
      <c r="CK27" s="1056"/>
      <c r="CL27" s="1057"/>
      <c r="CM27" s="1055"/>
      <c r="CN27" s="1056"/>
      <c r="CO27" s="1056"/>
      <c r="CP27" s="1056"/>
      <c r="CQ27" s="1057"/>
      <c r="CR27" s="1055"/>
      <c r="CS27" s="1056"/>
      <c r="CT27" s="1056"/>
      <c r="CU27" s="1056"/>
      <c r="CV27" s="1057"/>
      <c r="CW27" s="1055"/>
      <c r="CX27" s="1056"/>
      <c r="CY27" s="1056"/>
      <c r="CZ27" s="1056"/>
      <c r="DA27" s="1057"/>
      <c r="DB27" s="1055"/>
      <c r="DC27" s="1056"/>
      <c r="DD27" s="1056"/>
      <c r="DE27" s="1056"/>
      <c r="DF27" s="1057"/>
      <c r="DG27" s="1055"/>
      <c r="DH27" s="1056"/>
      <c r="DI27" s="1056"/>
      <c r="DJ27" s="1056"/>
      <c r="DK27" s="1057"/>
      <c r="DL27" s="1055"/>
      <c r="DM27" s="1056"/>
      <c r="DN27" s="1056"/>
      <c r="DO27" s="1056"/>
      <c r="DP27" s="1057"/>
      <c r="DQ27" s="1055"/>
      <c r="DR27" s="1056"/>
      <c r="DS27" s="1056"/>
      <c r="DT27" s="1056"/>
      <c r="DU27" s="1057"/>
      <c r="DV27" s="1058"/>
      <c r="DW27" s="1059"/>
      <c r="DX27" s="1059"/>
      <c r="DY27" s="1059"/>
      <c r="DZ27" s="1060"/>
      <c r="EA27" s="226"/>
    </row>
    <row r="28" spans="1:131" ht="26.25" customHeight="1" thickTop="1" x14ac:dyDescent="0.15">
      <c r="A28" s="238">
        <v>1</v>
      </c>
      <c r="B28" s="1113" t="s">
        <v>404</v>
      </c>
      <c r="C28" s="1114"/>
      <c r="D28" s="1114"/>
      <c r="E28" s="1114"/>
      <c r="F28" s="1114"/>
      <c r="G28" s="1114"/>
      <c r="H28" s="1114"/>
      <c r="I28" s="1114"/>
      <c r="J28" s="1114"/>
      <c r="K28" s="1114"/>
      <c r="L28" s="1114"/>
      <c r="M28" s="1114"/>
      <c r="N28" s="1114"/>
      <c r="O28" s="1114"/>
      <c r="P28" s="1115"/>
      <c r="Q28" s="1116">
        <v>1328</v>
      </c>
      <c r="R28" s="1117"/>
      <c r="S28" s="1117"/>
      <c r="T28" s="1117"/>
      <c r="U28" s="1117"/>
      <c r="V28" s="1117">
        <v>1254</v>
      </c>
      <c r="W28" s="1117"/>
      <c r="X28" s="1117"/>
      <c r="Y28" s="1117"/>
      <c r="Z28" s="1117"/>
      <c r="AA28" s="1117">
        <v>74</v>
      </c>
      <c r="AB28" s="1117"/>
      <c r="AC28" s="1117"/>
      <c r="AD28" s="1117"/>
      <c r="AE28" s="1118"/>
      <c r="AF28" s="1119">
        <v>74</v>
      </c>
      <c r="AG28" s="1117"/>
      <c r="AH28" s="1117"/>
      <c r="AI28" s="1117"/>
      <c r="AJ28" s="1120"/>
      <c r="AK28" s="1108">
        <v>113</v>
      </c>
      <c r="AL28" s="1109"/>
      <c r="AM28" s="1109"/>
      <c r="AN28" s="1109"/>
      <c r="AO28" s="1109"/>
      <c r="AP28" s="1109" t="s">
        <v>592</v>
      </c>
      <c r="AQ28" s="1109"/>
      <c r="AR28" s="1109"/>
      <c r="AS28" s="1109"/>
      <c r="AT28" s="1109"/>
      <c r="AU28" s="1109" t="s">
        <v>592</v>
      </c>
      <c r="AV28" s="1109"/>
      <c r="AW28" s="1109"/>
      <c r="AX28" s="1109"/>
      <c r="AY28" s="1109"/>
      <c r="AZ28" s="1110"/>
      <c r="BA28" s="1110"/>
      <c r="BB28" s="1110"/>
      <c r="BC28" s="1110"/>
      <c r="BD28" s="1110"/>
      <c r="BE28" s="1111"/>
      <c r="BF28" s="1111"/>
      <c r="BG28" s="1111"/>
      <c r="BH28" s="1111"/>
      <c r="BI28" s="1112"/>
      <c r="BJ28" s="228"/>
      <c r="BK28" s="228"/>
      <c r="BL28" s="228"/>
      <c r="BM28" s="228"/>
      <c r="BN28" s="228"/>
      <c r="BO28" s="237"/>
      <c r="BP28" s="237"/>
      <c r="BQ28" s="234">
        <v>22</v>
      </c>
      <c r="BR28" s="235"/>
      <c r="BS28" s="1058"/>
      <c r="BT28" s="1059"/>
      <c r="BU28" s="1059"/>
      <c r="BV28" s="1059"/>
      <c r="BW28" s="1059"/>
      <c r="BX28" s="1059"/>
      <c r="BY28" s="1059"/>
      <c r="BZ28" s="1059"/>
      <c r="CA28" s="1059"/>
      <c r="CB28" s="1059"/>
      <c r="CC28" s="1059"/>
      <c r="CD28" s="1059"/>
      <c r="CE28" s="1059"/>
      <c r="CF28" s="1059"/>
      <c r="CG28" s="1080"/>
      <c r="CH28" s="1055"/>
      <c r="CI28" s="1056"/>
      <c r="CJ28" s="1056"/>
      <c r="CK28" s="1056"/>
      <c r="CL28" s="1057"/>
      <c r="CM28" s="1055"/>
      <c r="CN28" s="1056"/>
      <c r="CO28" s="1056"/>
      <c r="CP28" s="1056"/>
      <c r="CQ28" s="1057"/>
      <c r="CR28" s="1055"/>
      <c r="CS28" s="1056"/>
      <c r="CT28" s="1056"/>
      <c r="CU28" s="1056"/>
      <c r="CV28" s="1057"/>
      <c r="CW28" s="1055"/>
      <c r="CX28" s="1056"/>
      <c r="CY28" s="1056"/>
      <c r="CZ28" s="1056"/>
      <c r="DA28" s="1057"/>
      <c r="DB28" s="1055"/>
      <c r="DC28" s="1056"/>
      <c r="DD28" s="1056"/>
      <c r="DE28" s="1056"/>
      <c r="DF28" s="1057"/>
      <c r="DG28" s="1055"/>
      <c r="DH28" s="1056"/>
      <c r="DI28" s="1056"/>
      <c r="DJ28" s="1056"/>
      <c r="DK28" s="1057"/>
      <c r="DL28" s="1055"/>
      <c r="DM28" s="1056"/>
      <c r="DN28" s="1056"/>
      <c r="DO28" s="1056"/>
      <c r="DP28" s="1057"/>
      <c r="DQ28" s="1055"/>
      <c r="DR28" s="1056"/>
      <c r="DS28" s="1056"/>
      <c r="DT28" s="1056"/>
      <c r="DU28" s="1057"/>
      <c r="DV28" s="1058"/>
      <c r="DW28" s="1059"/>
      <c r="DX28" s="1059"/>
      <c r="DY28" s="1059"/>
      <c r="DZ28" s="1060"/>
      <c r="EA28" s="226"/>
    </row>
    <row r="29" spans="1:131" ht="26.25" customHeight="1" x14ac:dyDescent="0.15">
      <c r="A29" s="238">
        <v>2</v>
      </c>
      <c r="B29" s="1096" t="s">
        <v>405</v>
      </c>
      <c r="C29" s="1097"/>
      <c r="D29" s="1097"/>
      <c r="E29" s="1097"/>
      <c r="F29" s="1097"/>
      <c r="G29" s="1097"/>
      <c r="H29" s="1097"/>
      <c r="I29" s="1097"/>
      <c r="J29" s="1097"/>
      <c r="K29" s="1097"/>
      <c r="L29" s="1097"/>
      <c r="M29" s="1097"/>
      <c r="N29" s="1097"/>
      <c r="O29" s="1097"/>
      <c r="P29" s="1098"/>
      <c r="Q29" s="1104">
        <v>1602</v>
      </c>
      <c r="R29" s="1105"/>
      <c r="S29" s="1105"/>
      <c r="T29" s="1105"/>
      <c r="U29" s="1105"/>
      <c r="V29" s="1105">
        <v>1446</v>
      </c>
      <c r="W29" s="1105"/>
      <c r="X29" s="1105"/>
      <c r="Y29" s="1105"/>
      <c r="Z29" s="1105"/>
      <c r="AA29" s="1105">
        <v>156</v>
      </c>
      <c r="AB29" s="1105"/>
      <c r="AC29" s="1105"/>
      <c r="AD29" s="1105"/>
      <c r="AE29" s="1106"/>
      <c r="AF29" s="1101">
        <v>156</v>
      </c>
      <c r="AG29" s="1102"/>
      <c r="AH29" s="1102"/>
      <c r="AI29" s="1102"/>
      <c r="AJ29" s="1103"/>
      <c r="AK29" s="1045">
        <v>229</v>
      </c>
      <c r="AL29" s="1036"/>
      <c r="AM29" s="1036"/>
      <c r="AN29" s="1036"/>
      <c r="AO29" s="1036"/>
      <c r="AP29" s="1036" t="s">
        <v>593</v>
      </c>
      <c r="AQ29" s="1036"/>
      <c r="AR29" s="1036"/>
      <c r="AS29" s="1036"/>
      <c r="AT29" s="1036"/>
      <c r="AU29" s="1036" t="s">
        <v>592</v>
      </c>
      <c r="AV29" s="1036"/>
      <c r="AW29" s="1036"/>
      <c r="AX29" s="1036"/>
      <c r="AY29" s="1036"/>
      <c r="AZ29" s="1107"/>
      <c r="BA29" s="1107"/>
      <c r="BB29" s="1107"/>
      <c r="BC29" s="1107"/>
      <c r="BD29" s="1107"/>
      <c r="BE29" s="1037"/>
      <c r="BF29" s="1037"/>
      <c r="BG29" s="1037"/>
      <c r="BH29" s="1037"/>
      <c r="BI29" s="1038"/>
      <c r="BJ29" s="228"/>
      <c r="BK29" s="228"/>
      <c r="BL29" s="228"/>
      <c r="BM29" s="228"/>
      <c r="BN29" s="228"/>
      <c r="BO29" s="237"/>
      <c r="BP29" s="237"/>
      <c r="BQ29" s="234">
        <v>23</v>
      </c>
      <c r="BR29" s="235"/>
      <c r="BS29" s="1058"/>
      <c r="BT29" s="1059"/>
      <c r="BU29" s="1059"/>
      <c r="BV29" s="1059"/>
      <c r="BW29" s="1059"/>
      <c r="BX29" s="1059"/>
      <c r="BY29" s="1059"/>
      <c r="BZ29" s="1059"/>
      <c r="CA29" s="1059"/>
      <c r="CB29" s="1059"/>
      <c r="CC29" s="1059"/>
      <c r="CD29" s="1059"/>
      <c r="CE29" s="1059"/>
      <c r="CF29" s="1059"/>
      <c r="CG29" s="1080"/>
      <c r="CH29" s="1055"/>
      <c r="CI29" s="1056"/>
      <c r="CJ29" s="1056"/>
      <c r="CK29" s="1056"/>
      <c r="CL29" s="1057"/>
      <c r="CM29" s="1055"/>
      <c r="CN29" s="1056"/>
      <c r="CO29" s="1056"/>
      <c r="CP29" s="1056"/>
      <c r="CQ29" s="1057"/>
      <c r="CR29" s="1055"/>
      <c r="CS29" s="1056"/>
      <c r="CT29" s="1056"/>
      <c r="CU29" s="1056"/>
      <c r="CV29" s="1057"/>
      <c r="CW29" s="1055"/>
      <c r="CX29" s="1056"/>
      <c r="CY29" s="1056"/>
      <c r="CZ29" s="1056"/>
      <c r="DA29" s="1057"/>
      <c r="DB29" s="1055"/>
      <c r="DC29" s="1056"/>
      <c r="DD29" s="1056"/>
      <c r="DE29" s="1056"/>
      <c r="DF29" s="1057"/>
      <c r="DG29" s="1055"/>
      <c r="DH29" s="1056"/>
      <c r="DI29" s="1056"/>
      <c r="DJ29" s="1056"/>
      <c r="DK29" s="1057"/>
      <c r="DL29" s="1055"/>
      <c r="DM29" s="1056"/>
      <c r="DN29" s="1056"/>
      <c r="DO29" s="1056"/>
      <c r="DP29" s="1057"/>
      <c r="DQ29" s="1055"/>
      <c r="DR29" s="1056"/>
      <c r="DS29" s="1056"/>
      <c r="DT29" s="1056"/>
      <c r="DU29" s="1057"/>
      <c r="DV29" s="1058"/>
      <c r="DW29" s="1059"/>
      <c r="DX29" s="1059"/>
      <c r="DY29" s="1059"/>
      <c r="DZ29" s="1060"/>
      <c r="EA29" s="226"/>
    </row>
    <row r="30" spans="1:131" ht="26.25" customHeight="1" x14ac:dyDescent="0.15">
      <c r="A30" s="238">
        <v>3</v>
      </c>
      <c r="B30" s="1096" t="s">
        <v>406</v>
      </c>
      <c r="C30" s="1097"/>
      <c r="D30" s="1097"/>
      <c r="E30" s="1097"/>
      <c r="F30" s="1097"/>
      <c r="G30" s="1097"/>
      <c r="H30" s="1097"/>
      <c r="I30" s="1097"/>
      <c r="J30" s="1097"/>
      <c r="K30" s="1097"/>
      <c r="L30" s="1097"/>
      <c r="M30" s="1097"/>
      <c r="N30" s="1097"/>
      <c r="O30" s="1097"/>
      <c r="P30" s="1098"/>
      <c r="Q30" s="1104">
        <v>177</v>
      </c>
      <c r="R30" s="1105"/>
      <c r="S30" s="1105"/>
      <c r="T30" s="1105"/>
      <c r="U30" s="1105"/>
      <c r="V30" s="1105">
        <v>174</v>
      </c>
      <c r="W30" s="1105"/>
      <c r="X30" s="1105"/>
      <c r="Y30" s="1105"/>
      <c r="Z30" s="1105"/>
      <c r="AA30" s="1105">
        <v>3</v>
      </c>
      <c r="AB30" s="1105"/>
      <c r="AC30" s="1105"/>
      <c r="AD30" s="1105"/>
      <c r="AE30" s="1106"/>
      <c r="AF30" s="1101">
        <v>3</v>
      </c>
      <c r="AG30" s="1102"/>
      <c r="AH30" s="1102"/>
      <c r="AI30" s="1102"/>
      <c r="AJ30" s="1103"/>
      <c r="AK30" s="1045">
        <v>61</v>
      </c>
      <c r="AL30" s="1036"/>
      <c r="AM30" s="1036"/>
      <c r="AN30" s="1036"/>
      <c r="AO30" s="1036"/>
      <c r="AP30" s="1036" t="s">
        <v>592</v>
      </c>
      <c r="AQ30" s="1036"/>
      <c r="AR30" s="1036"/>
      <c r="AS30" s="1036"/>
      <c r="AT30" s="1036"/>
      <c r="AU30" s="1036" t="s">
        <v>592</v>
      </c>
      <c r="AV30" s="1036"/>
      <c r="AW30" s="1036"/>
      <c r="AX30" s="1036"/>
      <c r="AY30" s="1036"/>
      <c r="AZ30" s="1107"/>
      <c r="BA30" s="1107"/>
      <c r="BB30" s="1107"/>
      <c r="BC30" s="1107"/>
      <c r="BD30" s="1107"/>
      <c r="BE30" s="1037"/>
      <c r="BF30" s="1037"/>
      <c r="BG30" s="1037"/>
      <c r="BH30" s="1037"/>
      <c r="BI30" s="1038"/>
      <c r="BJ30" s="228"/>
      <c r="BK30" s="228"/>
      <c r="BL30" s="228"/>
      <c r="BM30" s="228"/>
      <c r="BN30" s="228"/>
      <c r="BO30" s="237"/>
      <c r="BP30" s="237"/>
      <c r="BQ30" s="234">
        <v>24</v>
      </c>
      <c r="BR30" s="235"/>
      <c r="BS30" s="1058"/>
      <c r="BT30" s="1059"/>
      <c r="BU30" s="1059"/>
      <c r="BV30" s="1059"/>
      <c r="BW30" s="1059"/>
      <c r="BX30" s="1059"/>
      <c r="BY30" s="1059"/>
      <c r="BZ30" s="1059"/>
      <c r="CA30" s="1059"/>
      <c r="CB30" s="1059"/>
      <c r="CC30" s="1059"/>
      <c r="CD30" s="1059"/>
      <c r="CE30" s="1059"/>
      <c r="CF30" s="1059"/>
      <c r="CG30" s="1080"/>
      <c r="CH30" s="1055"/>
      <c r="CI30" s="1056"/>
      <c r="CJ30" s="1056"/>
      <c r="CK30" s="1056"/>
      <c r="CL30" s="1057"/>
      <c r="CM30" s="1055"/>
      <c r="CN30" s="1056"/>
      <c r="CO30" s="1056"/>
      <c r="CP30" s="1056"/>
      <c r="CQ30" s="1057"/>
      <c r="CR30" s="1055"/>
      <c r="CS30" s="1056"/>
      <c r="CT30" s="1056"/>
      <c r="CU30" s="1056"/>
      <c r="CV30" s="1057"/>
      <c r="CW30" s="1055"/>
      <c r="CX30" s="1056"/>
      <c r="CY30" s="1056"/>
      <c r="CZ30" s="1056"/>
      <c r="DA30" s="1057"/>
      <c r="DB30" s="1055"/>
      <c r="DC30" s="1056"/>
      <c r="DD30" s="1056"/>
      <c r="DE30" s="1056"/>
      <c r="DF30" s="1057"/>
      <c r="DG30" s="1055"/>
      <c r="DH30" s="1056"/>
      <c r="DI30" s="1056"/>
      <c r="DJ30" s="1056"/>
      <c r="DK30" s="1057"/>
      <c r="DL30" s="1055"/>
      <c r="DM30" s="1056"/>
      <c r="DN30" s="1056"/>
      <c r="DO30" s="1056"/>
      <c r="DP30" s="1057"/>
      <c r="DQ30" s="1055"/>
      <c r="DR30" s="1056"/>
      <c r="DS30" s="1056"/>
      <c r="DT30" s="1056"/>
      <c r="DU30" s="1057"/>
      <c r="DV30" s="1058"/>
      <c r="DW30" s="1059"/>
      <c r="DX30" s="1059"/>
      <c r="DY30" s="1059"/>
      <c r="DZ30" s="1060"/>
      <c r="EA30" s="226"/>
    </row>
    <row r="31" spans="1:131" ht="26.25" customHeight="1" x14ac:dyDescent="0.15">
      <c r="A31" s="238">
        <v>4</v>
      </c>
      <c r="B31" s="1096" t="s">
        <v>407</v>
      </c>
      <c r="C31" s="1097"/>
      <c r="D31" s="1097"/>
      <c r="E31" s="1097"/>
      <c r="F31" s="1097"/>
      <c r="G31" s="1097"/>
      <c r="H31" s="1097"/>
      <c r="I31" s="1097"/>
      <c r="J31" s="1097"/>
      <c r="K31" s="1097"/>
      <c r="L31" s="1097"/>
      <c r="M31" s="1097"/>
      <c r="N31" s="1097"/>
      <c r="O31" s="1097"/>
      <c r="P31" s="1098"/>
      <c r="Q31" s="1104">
        <v>497</v>
      </c>
      <c r="R31" s="1105"/>
      <c r="S31" s="1105"/>
      <c r="T31" s="1105"/>
      <c r="U31" s="1105"/>
      <c r="V31" s="1105">
        <v>497</v>
      </c>
      <c r="W31" s="1105"/>
      <c r="X31" s="1105"/>
      <c r="Y31" s="1105"/>
      <c r="Z31" s="1105"/>
      <c r="AA31" s="1105">
        <v>0</v>
      </c>
      <c r="AB31" s="1105"/>
      <c r="AC31" s="1105"/>
      <c r="AD31" s="1105"/>
      <c r="AE31" s="1106"/>
      <c r="AF31" s="1101">
        <v>0</v>
      </c>
      <c r="AG31" s="1102"/>
      <c r="AH31" s="1102"/>
      <c r="AI31" s="1102"/>
      <c r="AJ31" s="1103"/>
      <c r="AK31" s="1045">
        <v>85</v>
      </c>
      <c r="AL31" s="1036"/>
      <c r="AM31" s="1036"/>
      <c r="AN31" s="1036"/>
      <c r="AO31" s="1036"/>
      <c r="AP31" s="1036" t="s">
        <v>592</v>
      </c>
      <c r="AQ31" s="1036"/>
      <c r="AR31" s="1036"/>
      <c r="AS31" s="1036"/>
      <c r="AT31" s="1036"/>
      <c r="AU31" s="1036" t="s">
        <v>592</v>
      </c>
      <c r="AV31" s="1036"/>
      <c r="AW31" s="1036"/>
      <c r="AX31" s="1036"/>
      <c r="AY31" s="1036"/>
      <c r="AZ31" s="1107"/>
      <c r="BA31" s="1107"/>
      <c r="BB31" s="1107"/>
      <c r="BC31" s="1107"/>
      <c r="BD31" s="1107"/>
      <c r="BE31" s="1037"/>
      <c r="BF31" s="1037"/>
      <c r="BG31" s="1037"/>
      <c r="BH31" s="1037"/>
      <c r="BI31" s="1038"/>
      <c r="BJ31" s="228"/>
      <c r="BK31" s="228"/>
      <c r="BL31" s="228"/>
      <c r="BM31" s="228"/>
      <c r="BN31" s="228"/>
      <c r="BO31" s="237"/>
      <c r="BP31" s="237"/>
      <c r="BQ31" s="234">
        <v>25</v>
      </c>
      <c r="BR31" s="235"/>
      <c r="BS31" s="1058"/>
      <c r="BT31" s="1059"/>
      <c r="BU31" s="1059"/>
      <c r="BV31" s="1059"/>
      <c r="BW31" s="1059"/>
      <c r="BX31" s="1059"/>
      <c r="BY31" s="1059"/>
      <c r="BZ31" s="1059"/>
      <c r="CA31" s="1059"/>
      <c r="CB31" s="1059"/>
      <c r="CC31" s="1059"/>
      <c r="CD31" s="1059"/>
      <c r="CE31" s="1059"/>
      <c r="CF31" s="1059"/>
      <c r="CG31" s="1080"/>
      <c r="CH31" s="1055"/>
      <c r="CI31" s="1056"/>
      <c r="CJ31" s="1056"/>
      <c r="CK31" s="1056"/>
      <c r="CL31" s="1057"/>
      <c r="CM31" s="1055"/>
      <c r="CN31" s="1056"/>
      <c r="CO31" s="1056"/>
      <c r="CP31" s="1056"/>
      <c r="CQ31" s="1057"/>
      <c r="CR31" s="1055"/>
      <c r="CS31" s="1056"/>
      <c r="CT31" s="1056"/>
      <c r="CU31" s="1056"/>
      <c r="CV31" s="1057"/>
      <c r="CW31" s="1055"/>
      <c r="CX31" s="1056"/>
      <c r="CY31" s="1056"/>
      <c r="CZ31" s="1056"/>
      <c r="DA31" s="1057"/>
      <c r="DB31" s="1055"/>
      <c r="DC31" s="1056"/>
      <c r="DD31" s="1056"/>
      <c r="DE31" s="1056"/>
      <c r="DF31" s="1057"/>
      <c r="DG31" s="1055"/>
      <c r="DH31" s="1056"/>
      <c r="DI31" s="1056"/>
      <c r="DJ31" s="1056"/>
      <c r="DK31" s="1057"/>
      <c r="DL31" s="1055"/>
      <c r="DM31" s="1056"/>
      <c r="DN31" s="1056"/>
      <c r="DO31" s="1056"/>
      <c r="DP31" s="1057"/>
      <c r="DQ31" s="1055"/>
      <c r="DR31" s="1056"/>
      <c r="DS31" s="1056"/>
      <c r="DT31" s="1056"/>
      <c r="DU31" s="1057"/>
      <c r="DV31" s="1058"/>
      <c r="DW31" s="1059"/>
      <c r="DX31" s="1059"/>
      <c r="DY31" s="1059"/>
      <c r="DZ31" s="1060"/>
      <c r="EA31" s="226"/>
    </row>
    <row r="32" spans="1:131" ht="26.25" customHeight="1" x14ac:dyDescent="0.15">
      <c r="A32" s="238">
        <v>5</v>
      </c>
      <c r="B32" s="1096" t="s">
        <v>408</v>
      </c>
      <c r="C32" s="1097"/>
      <c r="D32" s="1097"/>
      <c r="E32" s="1097"/>
      <c r="F32" s="1097"/>
      <c r="G32" s="1097"/>
      <c r="H32" s="1097"/>
      <c r="I32" s="1097"/>
      <c r="J32" s="1097"/>
      <c r="K32" s="1097"/>
      <c r="L32" s="1097"/>
      <c r="M32" s="1097"/>
      <c r="N32" s="1097"/>
      <c r="O32" s="1097"/>
      <c r="P32" s="1098"/>
      <c r="Q32" s="1104">
        <v>1439</v>
      </c>
      <c r="R32" s="1105"/>
      <c r="S32" s="1105"/>
      <c r="T32" s="1105"/>
      <c r="U32" s="1105"/>
      <c r="V32" s="1105">
        <v>920</v>
      </c>
      <c r="W32" s="1105"/>
      <c r="X32" s="1105"/>
      <c r="Y32" s="1105"/>
      <c r="Z32" s="1105"/>
      <c r="AA32" s="1105">
        <v>519</v>
      </c>
      <c r="AB32" s="1105"/>
      <c r="AC32" s="1105"/>
      <c r="AD32" s="1105"/>
      <c r="AE32" s="1106"/>
      <c r="AF32" s="1101">
        <v>1393</v>
      </c>
      <c r="AG32" s="1102"/>
      <c r="AH32" s="1102"/>
      <c r="AI32" s="1102"/>
      <c r="AJ32" s="1103"/>
      <c r="AK32" s="1045">
        <v>302</v>
      </c>
      <c r="AL32" s="1036"/>
      <c r="AM32" s="1036"/>
      <c r="AN32" s="1036"/>
      <c r="AO32" s="1036"/>
      <c r="AP32" s="1036">
        <v>391</v>
      </c>
      <c r="AQ32" s="1036"/>
      <c r="AR32" s="1036"/>
      <c r="AS32" s="1036"/>
      <c r="AT32" s="1036"/>
      <c r="AU32" s="1036">
        <v>308</v>
      </c>
      <c r="AV32" s="1036"/>
      <c r="AW32" s="1036"/>
      <c r="AX32" s="1036"/>
      <c r="AY32" s="1036"/>
      <c r="AZ32" s="1107"/>
      <c r="BA32" s="1107"/>
      <c r="BB32" s="1107"/>
      <c r="BC32" s="1107"/>
      <c r="BD32" s="1107"/>
      <c r="BE32" s="1037" t="s">
        <v>409</v>
      </c>
      <c r="BF32" s="1037"/>
      <c r="BG32" s="1037"/>
      <c r="BH32" s="1037"/>
      <c r="BI32" s="1038"/>
      <c r="BJ32" s="228"/>
      <c r="BK32" s="228"/>
      <c r="BL32" s="228"/>
      <c r="BM32" s="228"/>
      <c r="BN32" s="228"/>
      <c r="BO32" s="237"/>
      <c r="BP32" s="237"/>
      <c r="BQ32" s="234">
        <v>26</v>
      </c>
      <c r="BR32" s="235"/>
      <c r="BS32" s="1058"/>
      <c r="BT32" s="1059"/>
      <c r="BU32" s="1059"/>
      <c r="BV32" s="1059"/>
      <c r="BW32" s="1059"/>
      <c r="BX32" s="1059"/>
      <c r="BY32" s="1059"/>
      <c r="BZ32" s="1059"/>
      <c r="CA32" s="1059"/>
      <c r="CB32" s="1059"/>
      <c r="CC32" s="1059"/>
      <c r="CD32" s="1059"/>
      <c r="CE32" s="1059"/>
      <c r="CF32" s="1059"/>
      <c r="CG32" s="1080"/>
      <c r="CH32" s="1055"/>
      <c r="CI32" s="1056"/>
      <c r="CJ32" s="1056"/>
      <c r="CK32" s="1056"/>
      <c r="CL32" s="1057"/>
      <c r="CM32" s="1055"/>
      <c r="CN32" s="1056"/>
      <c r="CO32" s="1056"/>
      <c r="CP32" s="1056"/>
      <c r="CQ32" s="1057"/>
      <c r="CR32" s="1055"/>
      <c r="CS32" s="1056"/>
      <c r="CT32" s="1056"/>
      <c r="CU32" s="1056"/>
      <c r="CV32" s="1057"/>
      <c r="CW32" s="1055"/>
      <c r="CX32" s="1056"/>
      <c r="CY32" s="1056"/>
      <c r="CZ32" s="1056"/>
      <c r="DA32" s="1057"/>
      <c r="DB32" s="1055"/>
      <c r="DC32" s="1056"/>
      <c r="DD32" s="1056"/>
      <c r="DE32" s="1056"/>
      <c r="DF32" s="1057"/>
      <c r="DG32" s="1055"/>
      <c r="DH32" s="1056"/>
      <c r="DI32" s="1056"/>
      <c r="DJ32" s="1056"/>
      <c r="DK32" s="1057"/>
      <c r="DL32" s="1055"/>
      <c r="DM32" s="1056"/>
      <c r="DN32" s="1056"/>
      <c r="DO32" s="1056"/>
      <c r="DP32" s="1057"/>
      <c r="DQ32" s="1055"/>
      <c r="DR32" s="1056"/>
      <c r="DS32" s="1056"/>
      <c r="DT32" s="1056"/>
      <c r="DU32" s="1057"/>
      <c r="DV32" s="1058"/>
      <c r="DW32" s="1059"/>
      <c r="DX32" s="1059"/>
      <c r="DY32" s="1059"/>
      <c r="DZ32" s="1060"/>
      <c r="EA32" s="226"/>
    </row>
    <row r="33" spans="1:131" ht="26.25" customHeight="1" x14ac:dyDescent="0.15">
      <c r="A33" s="238">
        <v>6</v>
      </c>
      <c r="B33" s="1096" t="s">
        <v>410</v>
      </c>
      <c r="C33" s="1097"/>
      <c r="D33" s="1097"/>
      <c r="E33" s="1097"/>
      <c r="F33" s="1097"/>
      <c r="G33" s="1097"/>
      <c r="H33" s="1097"/>
      <c r="I33" s="1097"/>
      <c r="J33" s="1097"/>
      <c r="K33" s="1097"/>
      <c r="L33" s="1097"/>
      <c r="M33" s="1097"/>
      <c r="N33" s="1097"/>
      <c r="O33" s="1097"/>
      <c r="P33" s="1098"/>
      <c r="Q33" s="1104">
        <v>60</v>
      </c>
      <c r="R33" s="1105"/>
      <c r="S33" s="1105"/>
      <c r="T33" s="1105"/>
      <c r="U33" s="1105"/>
      <c r="V33" s="1105">
        <v>60</v>
      </c>
      <c r="W33" s="1105"/>
      <c r="X33" s="1105"/>
      <c r="Y33" s="1105"/>
      <c r="Z33" s="1105"/>
      <c r="AA33" s="1105">
        <v>0</v>
      </c>
      <c r="AB33" s="1105"/>
      <c r="AC33" s="1105"/>
      <c r="AD33" s="1105"/>
      <c r="AE33" s="1106"/>
      <c r="AF33" s="1101">
        <v>0</v>
      </c>
      <c r="AG33" s="1102"/>
      <c r="AH33" s="1102"/>
      <c r="AI33" s="1102"/>
      <c r="AJ33" s="1103"/>
      <c r="AK33" s="1045">
        <v>31</v>
      </c>
      <c r="AL33" s="1036"/>
      <c r="AM33" s="1036"/>
      <c r="AN33" s="1036"/>
      <c r="AO33" s="1036"/>
      <c r="AP33" s="1036">
        <v>113</v>
      </c>
      <c r="AQ33" s="1036"/>
      <c r="AR33" s="1036"/>
      <c r="AS33" s="1036"/>
      <c r="AT33" s="1036"/>
      <c r="AU33" s="1036">
        <v>89</v>
      </c>
      <c r="AV33" s="1036"/>
      <c r="AW33" s="1036"/>
      <c r="AX33" s="1036"/>
      <c r="AY33" s="1036"/>
      <c r="AZ33" s="1107"/>
      <c r="BA33" s="1107"/>
      <c r="BB33" s="1107"/>
      <c r="BC33" s="1107"/>
      <c r="BD33" s="1107"/>
      <c r="BE33" s="1037" t="s">
        <v>411</v>
      </c>
      <c r="BF33" s="1037"/>
      <c r="BG33" s="1037"/>
      <c r="BH33" s="1037"/>
      <c r="BI33" s="1038"/>
      <c r="BJ33" s="228"/>
      <c r="BK33" s="228"/>
      <c r="BL33" s="228"/>
      <c r="BM33" s="228"/>
      <c r="BN33" s="228"/>
      <c r="BO33" s="237"/>
      <c r="BP33" s="237"/>
      <c r="BQ33" s="234">
        <v>27</v>
      </c>
      <c r="BR33" s="235"/>
      <c r="BS33" s="1058"/>
      <c r="BT33" s="1059"/>
      <c r="BU33" s="1059"/>
      <c r="BV33" s="1059"/>
      <c r="BW33" s="1059"/>
      <c r="BX33" s="1059"/>
      <c r="BY33" s="1059"/>
      <c r="BZ33" s="1059"/>
      <c r="CA33" s="1059"/>
      <c r="CB33" s="1059"/>
      <c r="CC33" s="1059"/>
      <c r="CD33" s="1059"/>
      <c r="CE33" s="1059"/>
      <c r="CF33" s="1059"/>
      <c r="CG33" s="1080"/>
      <c r="CH33" s="1055"/>
      <c r="CI33" s="1056"/>
      <c r="CJ33" s="1056"/>
      <c r="CK33" s="1056"/>
      <c r="CL33" s="1057"/>
      <c r="CM33" s="1055"/>
      <c r="CN33" s="1056"/>
      <c r="CO33" s="1056"/>
      <c r="CP33" s="1056"/>
      <c r="CQ33" s="1057"/>
      <c r="CR33" s="1055"/>
      <c r="CS33" s="1056"/>
      <c r="CT33" s="1056"/>
      <c r="CU33" s="1056"/>
      <c r="CV33" s="1057"/>
      <c r="CW33" s="1055"/>
      <c r="CX33" s="1056"/>
      <c r="CY33" s="1056"/>
      <c r="CZ33" s="1056"/>
      <c r="DA33" s="1057"/>
      <c r="DB33" s="1055"/>
      <c r="DC33" s="1056"/>
      <c r="DD33" s="1056"/>
      <c r="DE33" s="1056"/>
      <c r="DF33" s="1057"/>
      <c r="DG33" s="1055"/>
      <c r="DH33" s="1056"/>
      <c r="DI33" s="1056"/>
      <c r="DJ33" s="1056"/>
      <c r="DK33" s="1057"/>
      <c r="DL33" s="1055"/>
      <c r="DM33" s="1056"/>
      <c r="DN33" s="1056"/>
      <c r="DO33" s="1056"/>
      <c r="DP33" s="1057"/>
      <c r="DQ33" s="1055"/>
      <c r="DR33" s="1056"/>
      <c r="DS33" s="1056"/>
      <c r="DT33" s="1056"/>
      <c r="DU33" s="1057"/>
      <c r="DV33" s="1058"/>
      <c r="DW33" s="1059"/>
      <c r="DX33" s="1059"/>
      <c r="DY33" s="1059"/>
      <c r="DZ33" s="1060"/>
      <c r="EA33" s="226"/>
    </row>
    <row r="34" spans="1:131" ht="26.25" customHeight="1" x14ac:dyDescent="0.15">
      <c r="A34" s="238">
        <v>7</v>
      </c>
      <c r="B34" s="1096" t="s">
        <v>412</v>
      </c>
      <c r="C34" s="1097"/>
      <c r="D34" s="1097"/>
      <c r="E34" s="1097"/>
      <c r="F34" s="1097"/>
      <c r="G34" s="1097"/>
      <c r="H34" s="1097"/>
      <c r="I34" s="1097"/>
      <c r="J34" s="1097"/>
      <c r="K34" s="1097"/>
      <c r="L34" s="1097"/>
      <c r="M34" s="1097"/>
      <c r="N34" s="1097"/>
      <c r="O34" s="1097"/>
      <c r="P34" s="1098"/>
      <c r="Q34" s="1104">
        <v>76</v>
      </c>
      <c r="R34" s="1105"/>
      <c r="S34" s="1105"/>
      <c r="T34" s="1105"/>
      <c r="U34" s="1105"/>
      <c r="V34" s="1105">
        <v>76</v>
      </c>
      <c r="W34" s="1105"/>
      <c r="X34" s="1105"/>
      <c r="Y34" s="1105"/>
      <c r="Z34" s="1105"/>
      <c r="AA34" s="1105">
        <v>0</v>
      </c>
      <c r="AB34" s="1105"/>
      <c r="AC34" s="1105"/>
      <c r="AD34" s="1105"/>
      <c r="AE34" s="1106"/>
      <c r="AF34" s="1101">
        <v>0</v>
      </c>
      <c r="AG34" s="1102"/>
      <c r="AH34" s="1102"/>
      <c r="AI34" s="1102"/>
      <c r="AJ34" s="1103"/>
      <c r="AK34" s="1045">
        <v>44</v>
      </c>
      <c r="AL34" s="1036"/>
      <c r="AM34" s="1036"/>
      <c r="AN34" s="1036"/>
      <c r="AO34" s="1036"/>
      <c r="AP34" s="1036">
        <v>242</v>
      </c>
      <c r="AQ34" s="1036"/>
      <c r="AR34" s="1036"/>
      <c r="AS34" s="1036"/>
      <c r="AT34" s="1036"/>
      <c r="AU34" s="1036">
        <v>242</v>
      </c>
      <c r="AV34" s="1036"/>
      <c r="AW34" s="1036"/>
      <c r="AX34" s="1036"/>
      <c r="AY34" s="1036"/>
      <c r="AZ34" s="1107"/>
      <c r="BA34" s="1107"/>
      <c r="BB34" s="1107"/>
      <c r="BC34" s="1107"/>
      <c r="BD34" s="1107"/>
      <c r="BE34" s="1037" t="s">
        <v>411</v>
      </c>
      <c r="BF34" s="1037"/>
      <c r="BG34" s="1037"/>
      <c r="BH34" s="1037"/>
      <c r="BI34" s="1038"/>
      <c r="BJ34" s="228"/>
      <c r="BK34" s="228"/>
      <c r="BL34" s="228"/>
      <c r="BM34" s="228"/>
      <c r="BN34" s="228"/>
      <c r="BO34" s="237"/>
      <c r="BP34" s="237"/>
      <c r="BQ34" s="234">
        <v>28</v>
      </c>
      <c r="BR34" s="235"/>
      <c r="BS34" s="1058"/>
      <c r="BT34" s="1059"/>
      <c r="BU34" s="1059"/>
      <c r="BV34" s="1059"/>
      <c r="BW34" s="1059"/>
      <c r="BX34" s="1059"/>
      <c r="BY34" s="1059"/>
      <c r="BZ34" s="1059"/>
      <c r="CA34" s="1059"/>
      <c r="CB34" s="1059"/>
      <c r="CC34" s="1059"/>
      <c r="CD34" s="1059"/>
      <c r="CE34" s="1059"/>
      <c r="CF34" s="1059"/>
      <c r="CG34" s="1080"/>
      <c r="CH34" s="1055"/>
      <c r="CI34" s="1056"/>
      <c r="CJ34" s="1056"/>
      <c r="CK34" s="1056"/>
      <c r="CL34" s="1057"/>
      <c r="CM34" s="1055"/>
      <c r="CN34" s="1056"/>
      <c r="CO34" s="1056"/>
      <c r="CP34" s="1056"/>
      <c r="CQ34" s="1057"/>
      <c r="CR34" s="1055"/>
      <c r="CS34" s="1056"/>
      <c r="CT34" s="1056"/>
      <c r="CU34" s="1056"/>
      <c r="CV34" s="1057"/>
      <c r="CW34" s="1055"/>
      <c r="CX34" s="1056"/>
      <c r="CY34" s="1056"/>
      <c r="CZ34" s="1056"/>
      <c r="DA34" s="1057"/>
      <c r="DB34" s="1055"/>
      <c r="DC34" s="1056"/>
      <c r="DD34" s="1056"/>
      <c r="DE34" s="1056"/>
      <c r="DF34" s="1057"/>
      <c r="DG34" s="1055"/>
      <c r="DH34" s="1056"/>
      <c r="DI34" s="1056"/>
      <c r="DJ34" s="1056"/>
      <c r="DK34" s="1057"/>
      <c r="DL34" s="1055"/>
      <c r="DM34" s="1056"/>
      <c r="DN34" s="1056"/>
      <c r="DO34" s="1056"/>
      <c r="DP34" s="1057"/>
      <c r="DQ34" s="1055"/>
      <c r="DR34" s="1056"/>
      <c r="DS34" s="1056"/>
      <c r="DT34" s="1056"/>
      <c r="DU34" s="1057"/>
      <c r="DV34" s="1058"/>
      <c r="DW34" s="1059"/>
      <c r="DX34" s="1059"/>
      <c r="DY34" s="1059"/>
      <c r="DZ34" s="1060"/>
      <c r="EA34" s="226"/>
    </row>
    <row r="35" spans="1:131" ht="26.25" customHeight="1" x14ac:dyDescent="0.15">
      <c r="A35" s="238">
        <v>8</v>
      </c>
      <c r="B35" s="1096" t="s">
        <v>413</v>
      </c>
      <c r="C35" s="1097"/>
      <c r="D35" s="1097"/>
      <c r="E35" s="1097"/>
      <c r="F35" s="1097"/>
      <c r="G35" s="1097"/>
      <c r="H35" s="1097"/>
      <c r="I35" s="1097"/>
      <c r="J35" s="1097"/>
      <c r="K35" s="1097"/>
      <c r="L35" s="1097"/>
      <c r="M35" s="1097"/>
      <c r="N35" s="1097"/>
      <c r="O35" s="1097"/>
      <c r="P35" s="1098"/>
      <c r="Q35" s="1104">
        <v>128</v>
      </c>
      <c r="R35" s="1105"/>
      <c r="S35" s="1105"/>
      <c r="T35" s="1105"/>
      <c r="U35" s="1105"/>
      <c r="V35" s="1105">
        <v>128</v>
      </c>
      <c r="W35" s="1105"/>
      <c r="X35" s="1105"/>
      <c r="Y35" s="1105"/>
      <c r="Z35" s="1105"/>
      <c r="AA35" s="1105">
        <v>0</v>
      </c>
      <c r="AB35" s="1105"/>
      <c r="AC35" s="1105"/>
      <c r="AD35" s="1105"/>
      <c r="AE35" s="1106"/>
      <c r="AF35" s="1101">
        <v>0</v>
      </c>
      <c r="AG35" s="1102"/>
      <c r="AH35" s="1102"/>
      <c r="AI35" s="1102"/>
      <c r="AJ35" s="1103"/>
      <c r="AK35" s="1045">
        <v>27</v>
      </c>
      <c r="AL35" s="1036"/>
      <c r="AM35" s="1036"/>
      <c r="AN35" s="1036"/>
      <c r="AO35" s="1036"/>
      <c r="AP35" s="1036">
        <v>219</v>
      </c>
      <c r="AQ35" s="1036"/>
      <c r="AR35" s="1036"/>
      <c r="AS35" s="1036"/>
      <c r="AT35" s="1036"/>
      <c r="AU35" s="1036">
        <v>219</v>
      </c>
      <c r="AV35" s="1036"/>
      <c r="AW35" s="1036"/>
      <c r="AX35" s="1036"/>
      <c r="AY35" s="1036"/>
      <c r="AZ35" s="1107"/>
      <c r="BA35" s="1107"/>
      <c r="BB35" s="1107"/>
      <c r="BC35" s="1107"/>
      <c r="BD35" s="1107"/>
      <c r="BE35" s="1037" t="s">
        <v>411</v>
      </c>
      <c r="BF35" s="1037"/>
      <c r="BG35" s="1037"/>
      <c r="BH35" s="1037"/>
      <c r="BI35" s="1038"/>
      <c r="BJ35" s="228"/>
      <c r="BK35" s="228"/>
      <c r="BL35" s="228"/>
      <c r="BM35" s="228"/>
      <c r="BN35" s="228"/>
      <c r="BO35" s="237"/>
      <c r="BP35" s="237"/>
      <c r="BQ35" s="234">
        <v>29</v>
      </c>
      <c r="BR35" s="235"/>
      <c r="BS35" s="1058"/>
      <c r="BT35" s="1059"/>
      <c r="BU35" s="1059"/>
      <c r="BV35" s="1059"/>
      <c r="BW35" s="1059"/>
      <c r="BX35" s="1059"/>
      <c r="BY35" s="1059"/>
      <c r="BZ35" s="1059"/>
      <c r="CA35" s="1059"/>
      <c r="CB35" s="1059"/>
      <c r="CC35" s="1059"/>
      <c r="CD35" s="1059"/>
      <c r="CE35" s="1059"/>
      <c r="CF35" s="1059"/>
      <c r="CG35" s="1080"/>
      <c r="CH35" s="1055"/>
      <c r="CI35" s="1056"/>
      <c r="CJ35" s="1056"/>
      <c r="CK35" s="1056"/>
      <c r="CL35" s="1057"/>
      <c r="CM35" s="1055"/>
      <c r="CN35" s="1056"/>
      <c r="CO35" s="1056"/>
      <c r="CP35" s="1056"/>
      <c r="CQ35" s="1057"/>
      <c r="CR35" s="1055"/>
      <c r="CS35" s="1056"/>
      <c r="CT35" s="1056"/>
      <c r="CU35" s="1056"/>
      <c r="CV35" s="1057"/>
      <c r="CW35" s="1055"/>
      <c r="CX35" s="1056"/>
      <c r="CY35" s="1056"/>
      <c r="CZ35" s="1056"/>
      <c r="DA35" s="1057"/>
      <c r="DB35" s="1055"/>
      <c r="DC35" s="1056"/>
      <c r="DD35" s="1056"/>
      <c r="DE35" s="1056"/>
      <c r="DF35" s="1057"/>
      <c r="DG35" s="1055"/>
      <c r="DH35" s="1056"/>
      <c r="DI35" s="1056"/>
      <c r="DJ35" s="1056"/>
      <c r="DK35" s="1057"/>
      <c r="DL35" s="1055"/>
      <c r="DM35" s="1056"/>
      <c r="DN35" s="1056"/>
      <c r="DO35" s="1056"/>
      <c r="DP35" s="1057"/>
      <c r="DQ35" s="1055"/>
      <c r="DR35" s="1056"/>
      <c r="DS35" s="1056"/>
      <c r="DT35" s="1056"/>
      <c r="DU35" s="1057"/>
      <c r="DV35" s="1058"/>
      <c r="DW35" s="1059"/>
      <c r="DX35" s="1059"/>
      <c r="DY35" s="1059"/>
      <c r="DZ35" s="1060"/>
      <c r="EA35" s="226"/>
    </row>
    <row r="36" spans="1:131" ht="26.25" customHeight="1" x14ac:dyDescent="0.15">
      <c r="A36" s="238">
        <v>9</v>
      </c>
      <c r="B36" s="1096" t="s">
        <v>414</v>
      </c>
      <c r="C36" s="1097"/>
      <c r="D36" s="1097"/>
      <c r="E36" s="1097"/>
      <c r="F36" s="1097"/>
      <c r="G36" s="1097"/>
      <c r="H36" s="1097"/>
      <c r="I36" s="1097"/>
      <c r="J36" s="1097"/>
      <c r="K36" s="1097"/>
      <c r="L36" s="1097"/>
      <c r="M36" s="1097"/>
      <c r="N36" s="1097"/>
      <c r="O36" s="1097"/>
      <c r="P36" s="1098"/>
      <c r="Q36" s="1104">
        <v>44</v>
      </c>
      <c r="R36" s="1105"/>
      <c r="S36" s="1105"/>
      <c r="T36" s="1105"/>
      <c r="U36" s="1105"/>
      <c r="V36" s="1105">
        <v>36</v>
      </c>
      <c r="W36" s="1105"/>
      <c r="X36" s="1105"/>
      <c r="Y36" s="1105"/>
      <c r="Z36" s="1105"/>
      <c r="AA36" s="1105">
        <v>8</v>
      </c>
      <c r="AB36" s="1105"/>
      <c r="AC36" s="1105"/>
      <c r="AD36" s="1105"/>
      <c r="AE36" s="1106"/>
      <c r="AF36" s="1101">
        <v>8</v>
      </c>
      <c r="AG36" s="1102"/>
      <c r="AH36" s="1102"/>
      <c r="AI36" s="1102"/>
      <c r="AJ36" s="1103"/>
      <c r="AK36" s="1045" t="s">
        <v>592</v>
      </c>
      <c r="AL36" s="1036"/>
      <c r="AM36" s="1036"/>
      <c r="AN36" s="1036"/>
      <c r="AO36" s="1036"/>
      <c r="AP36" s="1036" t="s">
        <v>592</v>
      </c>
      <c r="AQ36" s="1036"/>
      <c r="AR36" s="1036"/>
      <c r="AS36" s="1036"/>
      <c r="AT36" s="1036"/>
      <c r="AU36" s="1036" t="s">
        <v>593</v>
      </c>
      <c r="AV36" s="1036"/>
      <c r="AW36" s="1036"/>
      <c r="AX36" s="1036"/>
      <c r="AY36" s="1036"/>
      <c r="AZ36" s="1107"/>
      <c r="BA36" s="1107"/>
      <c r="BB36" s="1107"/>
      <c r="BC36" s="1107"/>
      <c r="BD36" s="1107"/>
      <c r="BE36" s="1037" t="s">
        <v>411</v>
      </c>
      <c r="BF36" s="1037"/>
      <c r="BG36" s="1037"/>
      <c r="BH36" s="1037"/>
      <c r="BI36" s="1038"/>
      <c r="BJ36" s="228"/>
      <c r="BK36" s="228"/>
      <c r="BL36" s="228"/>
      <c r="BM36" s="228"/>
      <c r="BN36" s="228"/>
      <c r="BO36" s="237"/>
      <c r="BP36" s="237"/>
      <c r="BQ36" s="234">
        <v>30</v>
      </c>
      <c r="BR36" s="235"/>
      <c r="BS36" s="1058"/>
      <c r="BT36" s="1059"/>
      <c r="BU36" s="1059"/>
      <c r="BV36" s="1059"/>
      <c r="BW36" s="1059"/>
      <c r="BX36" s="1059"/>
      <c r="BY36" s="1059"/>
      <c r="BZ36" s="1059"/>
      <c r="CA36" s="1059"/>
      <c r="CB36" s="1059"/>
      <c r="CC36" s="1059"/>
      <c r="CD36" s="1059"/>
      <c r="CE36" s="1059"/>
      <c r="CF36" s="1059"/>
      <c r="CG36" s="1080"/>
      <c r="CH36" s="1055"/>
      <c r="CI36" s="1056"/>
      <c r="CJ36" s="1056"/>
      <c r="CK36" s="1056"/>
      <c r="CL36" s="1057"/>
      <c r="CM36" s="1055"/>
      <c r="CN36" s="1056"/>
      <c r="CO36" s="1056"/>
      <c r="CP36" s="1056"/>
      <c r="CQ36" s="1057"/>
      <c r="CR36" s="1055"/>
      <c r="CS36" s="1056"/>
      <c r="CT36" s="1056"/>
      <c r="CU36" s="1056"/>
      <c r="CV36" s="1057"/>
      <c r="CW36" s="1055"/>
      <c r="CX36" s="1056"/>
      <c r="CY36" s="1056"/>
      <c r="CZ36" s="1056"/>
      <c r="DA36" s="1057"/>
      <c r="DB36" s="1055"/>
      <c r="DC36" s="1056"/>
      <c r="DD36" s="1056"/>
      <c r="DE36" s="1056"/>
      <c r="DF36" s="1057"/>
      <c r="DG36" s="1055"/>
      <c r="DH36" s="1056"/>
      <c r="DI36" s="1056"/>
      <c r="DJ36" s="1056"/>
      <c r="DK36" s="1057"/>
      <c r="DL36" s="1055"/>
      <c r="DM36" s="1056"/>
      <c r="DN36" s="1056"/>
      <c r="DO36" s="1056"/>
      <c r="DP36" s="1057"/>
      <c r="DQ36" s="1055"/>
      <c r="DR36" s="1056"/>
      <c r="DS36" s="1056"/>
      <c r="DT36" s="1056"/>
      <c r="DU36" s="1057"/>
      <c r="DV36" s="1058"/>
      <c r="DW36" s="1059"/>
      <c r="DX36" s="1059"/>
      <c r="DY36" s="1059"/>
      <c r="DZ36" s="1060"/>
      <c r="EA36" s="226"/>
    </row>
    <row r="37" spans="1:131" ht="26.25" customHeight="1" x14ac:dyDescent="0.15">
      <c r="A37" s="238">
        <v>10</v>
      </c>
      <c r="B37" s="1096"/>
      <c r="C37" s="1097"/>
      <c r="D37" s="1097"/>
      <c r="E37" s="1097"/>
      <c r="F37" s="1097"/>
      <c r="G37" s="1097"/>
      <c r="H37" s="1097"/>
      <c r="I37" s="1097"/>
      <c r="J37" s="1097"/>
      <c r="K37" s="1097"/>
      <c r="L37" s="1097"/>
      <c r="M37" s="1097"/>
      <c r="N37" s="1097"/>
      <c r="O37" s="1097"/>
      <c r="P37" s="1098"/>
      <c r="Q37" s="1104"/>
      <c r="R37" s="1105"/>
      <c r="S37" s="1105"/>
      <c r="T37" s="1105"/>
      <c r="U37" s="1105"/>
      <c r="V37" s="1105"/>
      <c r="W37" s="1105"/>
      <c r="X37" s="1105"/>
      <c r="Y37" s="1105"/>
      <c r="Z37" s="1105"/>
      <c r="AA37" s="1105"/>
      <c r="AB37" s="1105"/>
      <c r="AC37" s="1105"/>
      <c r="AD37" s="1105"/>
      <c r="AE37" s="1106"/>
      <c r="AF37" s="1101"/>
      <c r="AG37" s="1102"/>
      <c r="AH37" s="1102"/>
      <c r="AI37" s="1102"/>
      <c r="AJ37" s="1103"/>
      <c r="AK37" s="1045"/>
      <c r="AL37" s="1036"/>
      <c r="AM37" s="1036"/>
      <c r="AN37" s="1036"/>
      <c r="AO37" s="1036"/>
      <c r="AP37" s="1036"/>
      <c r="AQ37" s="1036"/>
      <c r="AR37" s="1036"/>
      <c r="AS37" s="1036"/>
      <c r="AT37" s="1036"/>
      <c r="AU37" s="1036"/>
      <c r="AV37" s="1036"/>
      <c r="AW37" s="1036"/>
      <c r="AX37" s="1036"/>
      <c r="AY37" s="1036"/>
      <c r="AZ37" s="1107"/>
      <c r="BA37" s="1107"/>
      <c r="BB37" s="1107"/>
      <c r="BC37" s="1107"/>
      <c r="BD37" s="1107"/>
      <c r="BE37" s="1037"/>
      <c r="BF37" s="1037"/>
      <c r="BG37" s="1037"/>
      <c r="BH37" s="1037"/>
      <c r="BI37" s="1038"/>
      <c r="BJ37" s="228"/>
      <c r="BK37" s="228"/>
      <c r="BL37" s="228"/>
      <c r="BM37" s="228"/>
      <c r="BN37" s="228"/>
      <c r="BO37" s="237"/>
      <c r="BP37" s="237"/>
      <c r="BQ37" s="234">
        <v>31</v>
      </c>
      <c r="BR37" s="235"/>
      <c r="BS37" s="1058"/>
      <c r="BT37" s="1059"/>
      <c r="BU37" s="1059"/>
      <c r="BV37" s="1059"/>
      <c r="BW37" s="1059"/>
      <c r="BX37" s="1059"/>
      <c r="BY37" s="1059"/>
      <c r="BZ37" s="1059"/>
      <c r="CA37" s="1059"/>
      <c r="CB37" s="1059"/>
      <c r="CC37" s="1059"/>
      <c r="CD37" s="1059"/>
      <c r="CE37" s="1059"/>
      <c r="CF37" s="1059"/>
      <c r="CG37" s="1080"/>
      <c r="CH37" s="1055"/>
      <c r="CI37" s="1056"/>
      <c r="CJ37" s="1056"/>
      <c r="CK37" s="1056"/>
      <c r="CL37" s="1057"/>
      <c r="CM37" s="1055"/>
      <c r="CN37" s="1056"/>
      <c r="CO37" s="1056"/>
      <c r="CP37" s="1056"/>
      <c r="CQ37" s="1057"/>
      <c r="CR37" s="1055"/>
      <c r="CS37" s="1056"/>
      <c r="CT37" s="1056"/>
      <c r="CU37" s="1056"/>
      <c r="CV37" s="1057"/>
      <c r="CW37" s="1055"/>
      <c r="CX37" s="1056"/>
      <c r="CY37" s="1056"/>
      <c r="CZ37" s="1056"/>
      <c r="DA37" s="1057"/>
      <c r="DB37" s="1055"/>
      <c r="DC37" s="1056"/>
      <c r="DD37" s="1056"/>
      <c r="DE37" s="1056"/>
      <c r="DF37" s="1057"/>
      <c r="DG37" s="1055"/>
      <c r="DH37" s="1056"/>
      <c r="DI37" s="1056"/>
      <c r="DJ37" s="1056"/>
      <c r="DK37" s="1057"/>
      <c r="DL37" s="1055"/>
      <c r="DM37" s="1056"/>
      <c r="DN37" s="1056"/>
      <c r="DO37" s="1056"/>
      <c r="DP37" s="1057"/>
      <c r="DQ37" s="1055"/>
      <c r="DR37" s="1056"/>
      <c r="DS37" s="1056"/>
      <c r="DT37" s="1056"/>
      <c r="DU37" s="1057"/>
      <c r="DV37" s="1058"/>
      <c r="DW37" s="1059"/>
      <c r="DX37" s="1059"/>
      <c r="DY37" s="1059"/>
      <c r="DZ37" s="1060"/>
      <c r="EA37" s="226"/>
    </row>
    <row r="38" spans="1:131" ht="26.25" customHeight="1" x14ac:dyDescent="0.15">
      <c r="A38" s="238">
        <v>11</v>
      </c>
      <c r="B38" s="1096"/>
      <c r="C38" s="1097"/>
      <c r="D38" s="1097"/>
      <c r="E38" s="1097"/>
      <c r="F38" s="1097"/>
      <c r="G38" s="1097"/>
      <c r="H38" s="1097"/>
      <c r="I38" s="1097"/>
      <c r="J38" s="1097"/>
      <c r="K38" s="1097"/>
      <c r="L38" s="1097"/>
      <c r="M38" s="1097"/>
      <c r="N38" s="1097"/>
      <c r="O38" s="1097"/>
      <c r="P38" s="1098"/>
      <c r="Q38" s="1104"/>
      <c r="R38" s="1105"/>
      <c r="S38" s="1105"/>
      <c r="T38" s="1105"/>
      <c r="U38" s="1105"/>
      <c r="V38" s="1105"/>
      <c r="W38" s="1105"/>
      <c r="X38" s="1105"/>
      <c r="Y38" s="1105"/>
      <c r="Z38" s="1105"/>
      <c r="AA38" s="1105"/>
      <c r="AB38" s="1105"/>
      <c r="AC38" s="1105"/>
      <c r="AD38" s="1105"/>
      <c r="AE38" s="1106"/>
      <c r="AF38" s="1101"/>
      <c r="AG38" s="1102"/>
      <c r="AH38" s="1102"/>
      <c r="AI38" s="1102"/>
      <c r="AJ38" s="1103"/>
      <c r="AK38" s="1045"/>
      <c r="AL38" s="1036"/>
      <c r="AM38" s="1036"/>
      <c r="AN38" s="1036"/>
      <c r="AO38" s="1036"/>
      <c r="AP38" s="1036"/>
      <c r="AQ38" s="1036"/>
      <c r="AR38" s="1036"/>
      <c r="AS38" s="1036"/>
      <c r="AT38" s="1036"/>
      <c r="AU38" s="1036"/>
      <c r="AV38" s="1036"/>
      <c r="AW38" s="1036"/>
      <c r="AX38" s="1036"/>
      <c r="AY38" s="1036"/>
      <c r="AZ38" s="1107"/>
      <c r="BA38" s="1107"/>
      <c r="BB38" s="1107"/>
      <c r="BC38" s="1107"/>
      <c r="BD38" s="1107"/>
      <c r="BE38" s="1037"/>
      <c r="BF38" s="1037"/>
      <c r="BG38" s="1037"/>
      <c r="BH38" s="1037"/>
      <c r="BI38" s="1038"/>
      <c r="BJ38" s="228"/>
      <c r="BK38" s="228"/>
      <c r="BL38" s="228"/>
      <c r="BM38" s="228"/>
      <c r="BN38" s="228"/>
      <c r="BO38" s="237"/>
      <c r="BP38" s="237"/>
      <c r="BQ38" s="234">
        <v>32</v>
      </c>
      <c r="BR38" s="235"/>
      <c r="BS38" s="1058"/>
      <c r="BT38" s="1059"/>
      <c r="BU38" s="1059"/>
      <c r="BV38" s="1059"/>
      <c r="BW38" s="1059"/>
      <c r="BX38" s="1059"/>
      <c r="BY38" s="1059"/>
      <c r="BZ38" s="1059"/>
      <c r="CA38" s="1059"/>
      <c r="CB38" s="1059"/>
      <c r="CC38" s="1059"/>
      <c r="CD38" s="1059"/>
      <c r="CE38" s="1059"/>
      <c r="CF38" s="1059"/>
      <c r="CG38" s="1080"/>
      <c r="CH38" s="1055"/>
      <c r="CI38" s="1056"/>
      <c r="CJ38" s="1056"/>
      <c r="CK38" s="1056"/>
      <c r="CL38" s="1057"/>
      <c r="CM38" s="1055"/>
      <c r="CN38" s="1056"/>
      <c r="CO38" s="1056"/>
      <c r="CP38" s="1056"/>
      <c r="CQ38" s="1057"/>
      <c r="CR38" s="1055"/>
      <c r="CS38" s="1056"/>
      <c r="CT38" s="1056"/>
      <c r="CU38" s="1056"/>
      <c r="CV38" s="1057"/>
      <c r="CW38" s="1055"/>
      <c r="CX38" s="1056"/>
      <c r="CY38" s="1056"/>
      <c r="CZ38" s="1056"/>
      <c r="DA38" s="1057"/>
      <c r="DB38" s="1055"/>
      <c r="DC38" s="1056"/>
      <c r="DD38" s="1056"/>
      <c r="DE38" s="1056"/>
      <c r="DF38" s="1057"/>
      <c r="DG38" s="1055"/>
      <c r="DH38" s="1056"/>
      <c r="DI38" s="1056"/>
      <c r="DJ38" s="1056"/>
      <c r="DK38" s="1057"/>
      <c r="DL38" s="1055"/>
      <c r="DM38" s="1056"/>
      <c r="DN38" s="1056"/>
      <c r="DO38" s="1056"/>
      <c r="DP38" s="1057"/>
      <c r="DQ38" s="1055"/>
      <c r="DR38" s="1056"/>
      <c r="DS38" s="1056"/>
      <c r="DT38" s="1056"/>
      <c r="DU38" s="1057"/>
      <c r="DV38" s="1058"/>
      <c r="DW38" s="1059"/>
      <c r="DX38" s="1059"/>
      <c r="DY38" s="1059"/>
      <c r="DZ38" s="1060"/>
      <c r="EA38" s="226"/>
    </row>
    <row r="39" spans="1:131" ht="26.25" customHeight="1" x14ac:dyDescent="0.15">
      <c r="A39" s="238">
        <v>12</v>
      </c>
      <c r="B39" s="1096"/>
      <c r="C39" s="1097"/>
      <c r="D39" s="1097"/>
      <c r="E39" s="1097"/>
      <c r="F39" s="1097"/>
      <c r="G39" s="1097"/>
      <c r="H39" s="1097"/>
      <c r="I39" s="1097"/>
      <c r="J39" s="1097"/>
      <c r="K39" s="1097"/>
      <c r="L39" s="1097"/>
      <c r="M39" s="1097"/>
      <c r="N39" s="1097"/>
      <c r="O39" s="1097"/>
      <c r="P39" s="1098"/>
      <c r="Q39" s="1104"/>
      <c r="R39" s="1105"/>
      <c r="S39" s="1105"/>
      <c r="T39" s="1105"/>
      <c r="U39" s="1105"/>
      <c r="V39" s="1105"/>
      <c r="W39" s="1105"/>
      <c r="X39" s="1105"/>
      <c r="Y39" s="1105"/>
      <c r="Z39" s="1105"/>
      <c r="AA39" s="1105"/>
      <c r="AB39" s="1105"/>
      <c r="AC39" s="1105"/>
      <c r="AD39" s="1105"/>
      <c r="AE39" s="1106"/>
      <c r="AF39" s="1101"/>
      <c r="AG39" s="1102"/>
      <c r="AH39" s="1102"/>
      <c r="AI39" s="1102"/>
      <c r="AJ39" s="1103"/>
      <c r="AK39" s="1045"/>
      <c r="AL39" s="1036"/>
      <c r="AM39" s="1036"/>
      <c r="AN39" s="1036"/>
      <c r="AO39" s="1036"/>
      <c r="AP39" s="1036"/>
      <c r="AQ39" s="1036"/>
      <c r="AR39" s="1036"/>
      <c r="AS39" s="1036"/>
      <c r="AT39" s="1036"/>
      <c r="AU39" s="1036"/>
      <c r="AV39" s="1036"/>
      <c r="AW39" s="1036"/>
      <c r="AX39" s="1036"/>
      <c r="AY39" s="1036"/>
      <c r="AZ39" s="1107"/>
      <c r="BA39" s="1107"/>
      <c r="BB39" s="1107"/>
      <c r="BC39" s="1107"/>
      <c r="BD39" s="1107"/>
      <c r="BE39" s="1037"/>
      <c r="BF39" s="1037"/>
      <c r="BG39" s="1037"/>
      <c r="BH39" s="1037"/>
      <c r="BI39" s="1038"/>
      <c r="BJ39" s="228"/>
      <c r="BK39" s="228"/>
      <c r="BL39" s="228"/>
      <c r="BM39" s="228"/>
      <c r="BN39" s="228"/>
      <c r="BO39" s="237"/>
      <c r="BP39" s="237"/>
      <c r="BQ39" s="234">
        <v>33</v>
      </c>
      <c r="BR39" s="235"/>
      <c r="BS39" s="1058"/>
      <c r="BT39" s="1059"/>
      <c r="BU39" s="1059"/>
      <c r="BV39" s="1059"/>
      <c r="BW39" s="1059"/>
      <c r="BX39" s="1059"/>
      <c r="BY39" s="1059"/>
      <c r="BZ39" s="1059"/>
      <c r="CA39" s="1059"/>
      <c r="CB39" s="1059"/>
      <c r="CC39" s="1059"/>
      <c r="CD39" s="1059"/>
      <c r="CE39" s="1059"/>
      <c r="CF39" s="1059"/>
      <c r="CG39" s="1080"/>
      <c r="CH39" s="1055"/>
      <c r="CI39" s="1056"/>
      <c r="CJ39" s="1056"/>
      <c r="CK39" s="1056"/>
      <c r="CL39" s="1057"/>
      <c r="CM39" s="1055"/>
      <c r="CN39" s="1056"/>
      <c r="CO39" s="1056"/>
      <c r="CP39" s="1056"/>
      <c r="CQ39" s="1057"/>
      <c r="CR39" s="1055"/>
      <c r="CS39" s="1056"/>
      <c r="CT39" s="1056"/>
      <c r="CU39" s="1056"/>
      <c r="CV39" s="1057"/>
      <c r="CW39" s="1055"/>
      <c r="CX39" s="1056"/>
      <c r="CY39" s="1056"/>
      <c r="CZ39" s="1056"/>
      <c r="DA39" s="1057"/>
      <c r="DB39" s="1055"/>
      <c r="DC39" s="1056"/>
      <c r="DD39" s="1056"/>
      <c r="DE39" s="1056"/>
      <c r="DF39" s="1057"/>
      <c r="DG39" s="1055"/>
      <c r="DH39" s="1056"/>
      <c r="DI39" s="1056"/>
      <c r="DJ39" s="1056"/>
      <c r="DK39" s="1057"/>
      <c r="DL39" s="1055"/>
      <c r="DM39" s="1056"/>
      <c r="DN39" s="1056"/>
      <c r="DO39" s="1056"/>
      <c r="DP39" s="1057"/>
      <c r="DQ39" s="1055"/>
      <c r="DR39" s="1056"/>
      <c r="DS39" s="1056"/>
      <c r="DT39" s="1056"/>
      <c r="DU39" s="1057"/>
      <c r="DV39" s="1058"/>
      <c r="DW39" s="1059"/>
      <c r="DX39" s="1059"/>
      <c r="DY39" s="1059"/>
      <c r="DZ39" s="1060"/>
      <c r="EA39" s="226"/>
    </row>
    <row r="40" spans="1:131" ht="26.25" customHeight="1" x14ac:dyDescent="0.15">
      <c r="A40" s="234">
        <v>13</v>
      </c>
      <c r="B40" s="1096"/>
      <c r="C40" s="1097"/>
      <c r="D40" s="1097"/>
      <c r="E40" s="1097"/>
      <c r="F40" s="1097"/>
      <c r="G40" s="1097"/>
      <c r="H40" s="1097"/>
      <c r="I40" s="1097"/>
      <c r="J40" s="1097"/>
      <c r="K40" s="1097"/>
      <c r="L40" s="1097"/>
      <c r="M40" s="1097"/>
      <c r="N40" s="1097"/>
      <c r="O40" s="1097"/>
      <c r="P40" s="1098"/>
      <c r="Q40" s="1104"/>
      <c r="R40" s="1105"/>
      <c r="S40" s="1105"/>
      <c r="T40" s="1105"/>
      <c r="U40" s="1105"/>
      <c r="V40" s="1105"/>
      <c r="W40" s="1105"/>
      <c r="X40" s="1105"/>
      <c r="Y40" s="1105"/>
      <c r="Z40" s="1105"/>
      <c r="AA40" s="1105"/>
      <c r="AB40" s="1105"/>
      <c r="AC40" s="1105"/>
      <c r="AD40" s="1105"/>
      <c r="AE40" s="1106"/>
      <c r="AF40" s="1101"/>
      <c r="AG40" s="1102"/>
      <c r="AH40" s="1102"/>
      <c r="AI40" s="1102"/>
      <c r="AJ40" s="1103"/>
      <c r="AK40" s="1045"/>
      <c r="AL40" s="1036"/>
      <c r="AM40" s="1036"/>
      <c r="AN40" s="1036"/>
      <c r="AO40" s="1036"/>
      <c r="AP40" s="1036"/>
      <c r="AQ40" s="1036"/>
      <c r="AR40" s="1036"/>
      <c r="AS40" s="1036"/>
      <c r="AT40" s="1036"/>
      <c r="AU40" s="1036"/>
      <c r="AV40" s="1036"/>
      <c r="AW40" s="1036"/>
      <c r="AX40" s="1036"/>
      <c r="AY40" s="1036"/>
      <c r="AZ40" s="1107"/>
      <c r="BA40" s="1107"/>
      <c r="BB40" s="1107"/>
      <c r="BC40" s="1107"/>
      <c r="BD40" s="1107"/>
      <c r="BE40" s="1037"/>
      <c r="BF40" s="1037"/>
      <c r="BG40" s="1037"/>
      <c r="BH40" s="1037"/>
      <c r="BI40" s="1038"/>
      <c r="BJ40" s="228"/>
      <c r="BK40" s="228"/>
      <c r="BL40" s="228"/>
      <c r="BM40" s="228"/>
      <c r="BN40" s="228"/>
      <c r="BO40" s="237"/>
      <c r="BP40" s="237"/>
      <c r="BQ40" s="234">
        <v>34</v>
      </c>
      <c r="BR40" s="235"/>
      <c r="BS40" s="1058"/>
      <c r="BT40" s="1059"/>
      <c r="BU40" s="1059"/>
      <c r="BV40" s="1059"/>
      <c r="BW40" s="1059"/>
      <c r="BX40" s="1059"/>
      <c r="BY40" s="1059"/>
      <c r="BZ40" s="1059"/>
      <c r="CA40" s="1059"/>
      <c r="CB40" s="1059"/>
      <c r="CC40" s="1059"/>
      <c r="CD40" s="1059"/>
      <c r="CE40" s="1059"/>
      <c r="CF40" s="1059"/>
      <c r="CG40" s="1080"/>
      <c r="CH40" s="1055"/>
      <c r="CI40" s="1056"/>
      <c r="CJ40" s="1056"/>
      <c r="CK40" s="1056"/>
      <c r="CL40" s="1057"/>
      <c r="CM40" s="1055"/>
      <c r="CN40" s="1056"/>
      <c r="CO40" s="1056"/>
      <c r="CP40" s="1056"/>
      <c r="CQ40" s="1057"/>
      <c r="CR40" s="1055"/>
      <c r="CS40" s="1056"/>
      <c r="CT40" s="1056"/>
      <c r="CU40" s="1056"/>
      <c r="CV40" s="1057"/>
      <c r="CW40" s="1055"/>
      <c r="CX40" s="1056"/>
      <c r="CY40" s="1056"/>
      <c r="CZ40" s="1056"/>
      <c r="DA40" s="1057"/>
      <c r="DB40" s="1055"/>
      <c r="DC40" s="1056"/>
      <c r="DD40" s="1056"/>
      <c r="DE40" s="1056"/>
      <c r="DF40" s="1057"/>
      <c r="DG40" s="1055"/>
      <c r="DH40" s="1056"/>
      <c r="DI40" s="1056"/>
      <c r="DJ40" s="1056"/>
      <c r="DK40" s="1057"/>
      <c r="DL40" s="1055"/>
      <c r="DM40" s="1056"/>
      <c r="DN40" s="1056"/>
      <c r="DO40" s="1056"/>
      <c r="DP40" s="1057"/>
      <c r="DQ40" s="1055"/>
      <c r="DR40" s="1056"/>
      <c r="DS40" s="1056"/>
      <c r="DT40" s="1056"/>
      <c r="DU40" s="1057"/>
      <c r="DV40" s="1058"/>
      <c r="DW40" s="1059"/>
      <c r="DX40" s="1059"/>
      <c r="DY40" s="1059"/>
      <c r="DZ40" s="1060"/>
      <c r="EA40" s="226"/>
    </row>
    <row r="41" spans="1:131" ht="26.25" customHeight="1" x14ac:dyDescent="0.15">
      <c r="A41" s="234">
        <v>14</v>
      </c>
      <c r="B41" s="1096"/>
      <c r="C41" s="1097"/>
      <c r="D41" s="1097"/>
      <c r="E41" s="1097"/>
      <c r="F41" s="1097"/>
      <c r="G41" s="1097"/>
      <c r="H41" s="1097"/>
      <c r="I41" s="1097"/>
      <c r="J41" s="1097"/>
      <c r="K41" s="1097"/>
      <c r="L41" s="1097"/>
      <c r="M41" s="1097"/>
      <c r="N41" s="1097"/>
      <c r="O41" s="1097"/>
      <c r="P41" s="1098"/>
      <c r="Q41" s="1104"/>
      <c r="R41" s="1105"/>
      <c r="S41" s="1105"/>
      <c r="T41" s="1105"/>
      <c r="U41" s="1105"/>
      <c r="V41" s="1105"/>
      <c r="W41" s="1105"/>
      <c r="X41" s="1105"/>
      <c r="Y41" s="1105"/>
      <c r="Z41" s="1105"/>
      <c r="AA41" s="1105"/>
      <c r="AB41" s="1105"/>
      <c r="AC41" s="1105"/>
      <c r="AD41" s="1105"/>
      <c r="AE41" s="1106"/>
      <c r="AF41" s="1101"/>
      <c r="AG41" s="1102"/>
      <c r="AH41" s="1102"/>
      <c r="AI41" s="1102"/>
      <c r="AJ41" s="1103"/>
      <c r="AK41" s="1045"/>
      <c r="AL41" s="1036"/>
      <c r="AM41" s="1036"/>
      <c r="AN41" s="1036"/>
      <c r="AO41" s="1036"/>
      <c r="AP41" s="1036"/>
      <c r="AQ41" s="1036"/>
      <c r="AR41" s="1036"/>
      <c r="AS41" s="1036"/>
      <c r="AT41" s="1036"/>
      <c r="AU41" s="1036"/>
      <c r="AV41" s="1036"/>
      <c r="AW41" s="1036"/>
      <c r="AX41" s="1036"/>
      <c r="AY41" s="1036"/>
      <c r="AZ41" s="1107"/>
      <c r="BA41" s="1107"/>
      <c r="BB41" s="1107"/>
      <c r="BC41" s="1107"/>
      <c r="BD41" s="1107"/>
      <c r="BE41" s="1037"/>
      <c r="BF41" s="1037"/>
      <c r="BG41" s="1037"/>
      <c r="BH41" s="1037"/>
      <c r="BI41" s="1038"/>
      <c r="BJ41" s="228"/>
      <c r="BK41" s="228"/>
      <c r="BL41" s="228"/>
      <c r="BM41" s="228"/>
      <c r="BN41" s="228"/>
      <c r="BO41" s="237"/>
      <c r="BP41" s="237"/>
      <c r="BQ41" s="234">
        <v>35</v>
      </c>
      <c r="BR41" s="235"/>
      <c r="BS41" s="1058"/>
      <c r="BT41" s="1059"/>
      <c r="BU41" s="1059"/>
      <c r="BV41" s="1059"/>
      <c r="BW41" s="1059"/>
      <c r="BX41" s="1059"/>
      <c r="BY41" s="1059"/>
      <c r="BZ41" s="1059"/>
      <c r="CA41" s="1059"/>
      <c r="CB41" s="1059"/>
      <c r="CC41" s="1059"/>
      <c r="CD41" s="1059"/>
      <c r="CE41" s="1059"/>
      <c r="CF41" s="1059"/>
      <c r="CG41" s="1080"/>
      <c r="CH41" s="1055"/>
      <c r="CI41" s="1056"/>
      <c r="CJ41" s="1056"/>
      <c r="CK41" s="1056"/>
      <c r="CL41" s="1057"/>
      <c r="CM41" s="1055"/>
      <c r="CN41" s="1056"/>
      <c r="CO41" s="1056"/>
      <c r="CP41" s="1056"/>
      <c r="CQ41" s="1057"/>
      <c r="CR41" s="1055"/>
      <c r="CS41" s="1056"/>
      <c r="CT41" s="1056"/>
      <c r="CU41" s="1056"/>
      <c r="CV41" s="1057"/>
      <c r="CW41" s="1055"/>
      <c r="CX41" s="1056"/>
      <c r="CY41" s="1056"/>
      <c r="CZ41" s="1056"/>
      <c r="DA41" s="1057"/>
      <c r="DB41" s="1055"/>
      <c r="DC41" s="1056"/>
      <c r="DD41" s="1056"/>
      <c r="DE41" s="1056"/>
      <c r="DF41" s="1057"/>
      <c r="DG41" s="1055"/>
      <c r="DH41" s="1056"/>
      <c r="DI41" s="1056"/>
      <c r="DJ41" s="1056"/>
      <c r="DK41" s="1057"/>
      <c r="DL41" s="1055"/>
      <c r="DM41" s="1056"/>
      <c r="DN41" s="1056"/>
      <c r="DO41" s="1056"/>
      <c r="DP41" s="1057"/>
      <c r="DQ41" s="1055"/>
      <c r="DR41" s="1056"/>
      <c r="DS41" s="1056"/>
      <c r="DT41" s="1056"/>
      <c r="DU41" s="1057"/>
      <c r="DV41" s="1058"/>
      <c r="DW41" s="1059"/>
      <c r="DX41" s="1059"/>
      <c r="DY41" s="1059"/>
      <c r="DZ41" s="1060"/>
      <c r="EA41" s="226"/>
    </row>
    <row r="42" spans="1:131" ht="26.25" customHeight="1" x14ac:dyDescent="0.15">
      <c r="A42" s="234">
        <v>15</v>
      </c>
      <c r="B42" s="1096"/>
      <c r="C42" s="1097"/>
      <c r="D42" s="1097"/>
      <c r="E42" s="1097"/>
      <c r="F42" s="1097"/>
      <c r="G42" s="1097"/>
      <c r="H42" s="1097"/>
      <c r="I42" s="1097"/>
      <c r="J42" s="1097"/>
      <c r="K42" s="1097"/>
      <c r="L42" s="1097"/>
      <c r="M42" s="1097"/>
      <c r="N42" s="1097"/>
      <c r="O42" s="1097"/>
      <c r="P42" s="1098"/>
      <c r="Q42" s="1104"/>
      <c r="R42" s="1105"/>
      <c r="S42" s="1105"/>
      <c r="T42" s="1105"/>
      <c r="U42" s="1105"/>
      <c r="V42" s="1105"/>
      <c r="W42" s="1105"/>
      <c r="X42" s="1105"/>
      <c r="Y42" s="1105"/>
      <c r="Z42" s="1105"/>
      <c r="AA42" s="1105"/>
      <c r="AB42" s="1105"/>
      <c r="AC42" s="1105"/>
      <c r="AD42" s="1105"/>
      <c r="AE42" s="1106"/>
      <c r="AF42" s="1101"/>
      <c r="AG42" s="1102"/>
      <c r="AH42" s="1102"/>
      <c r="AI42" s="1102"/>
      <c r="AJ42" s="1103"/>
      <c r="AK42" s="1045"/>
      <c r="AL42" s="1036"/>
      <c r="AM42" s="1036"/>
      <c r="AN42" s="1036"/>
      <c r="AO42" s="1036"/>
      <c r="AP42" s="1036"/>
      <c r="AQ42" s="1036"/>
      <c r="AR42" s="1036"/>
      <c r="AS42" s="1036"/>
      <c r="AT42" s="1036"/>
      <c r="AU42" s="1036"/>
      <c r="AV42" s="1036"/>
      <c r="AW42" s="1036"/>
      <c r="AX42" s="1036"/>
      <c r="AY42" s="1036"/>
      <c r="AZ42" s="1107"/>
      <c r="BA42" s="1107"/>
      <c r="BB42" s="1107"/>
      <c r="BC42" s="1107"/>
      <c r="BD42" s="1107"/>
      <c r="BE42" s="1037"/>
      <c r="BF42" s="1037"/>
      <c r="BG42" s="1037"/>
      <c r="BH42" s="1037"/>
      <c r="BI42" s="1038"/>
      <c r="BJ42" s="228"/>
      <c r="BK42" s="228"/>
      <c r="BL42" s="228"/>
      <c r="BM42" s="228"/>
      <c r="BN42" s="228"/>
      <c r="BO42" s="237"/>
      <c r="BP42" s="237"/>
      <c r="BQ42" s="234">
        <v>36</v>
      </c>
      <c r="BR42" s="235"/>
      <c r="BS42" s="1058"/>
      <c r="BT42" s="1059"/>
      <c r="BU42" s="1059"/>
      <c r="BV42" s="1059"/>
      <c r="BW42" s="1059"/>
      <c r="BX42" s="1059"/>
      <c r="BY42" s="1059"/>
      <c r="BZ42" s="1059"/>
      <c r="CA42" s="1059"/>
      <c r="CB42" s="1059"/>
      <c r="CC42" s="1059"/>
      <c r="CD42" s="1059"/>
      <c r="CE42" s="1059"/>
      <c r="CF42" s="1059"/>
      <c r="CG42" s="1080"/>
      <c r="CH42" s="1055"/>
      <c r="CI42" s="1056"/>
      <c r="CJ42" s="1056"/>
      <c r="CK42" s="1056"/>
      <c r="CL42" s="1057"/>
      <c r="CM42" s="1055"/>
      <c r="CN42" s="1056"/>
      <c r="CO42" s="1056"/>
      <c r="CP42" s="1056"/>
      <c r="CQ42" s="1057"/>
      <c r="CR42" s="1055"/>
      <c r="CS42" s="1056"/>
      <c r="CT42" s="1056"/>
      <c r="CU42" s="1056"/>
      <c r="CV42" s="1057"/>
      <c r="CW42" s="1055"/>
      <c r="CX42" s="1056"/>
      <c r="CY42" s="1056"/>
      <c r="CZ42" s="1056"/>
      <c r="DA42" s="1057"/>
      <c r="DB42" s="1055"/>
      <c r="DC42" s="1056"/>
      <c r="DD42" s="1056"/>
      <c r="DE42" s="1056"/>
      <c r="DF42" s="1057"/>
      <c r="DG42" s="1055"/>
      <c r="DH42" s="1056"/>
      <c r="DI42" s="1056"/>
      <c r="DJ42" s="1056"/>
      <c r="DK42" s="1057"/>
      <c r="DL42" s="1055"/>
      <c r="DM42" s="1056"/>
      <c r="DN42" s="1056"/>
      <c r="DO42" s="1056"/>
      <c r="DP42" s="1057"/>
      <c r="DQ42" s="1055"/>
      <c r="DR42" s="1056"/>
      <c r="DS42" s="1056"/>
      <c r="DT42" s="1056"/>
      <c r="DU42" s="1057"/>
      <c r="DV42" s="1058"/>
      <c r="DW42" s="1059"/>
      <c r="DX42" s="1059"/>
      <c r="DY42" s="1059"/>
      <c r="DZ42" s="1060"/>
      <c r="EA42" s="226"/>
    </row>
    <row r="43" spans="1:131" ht="26.25" customHeight="1" x14ac:dyDescent="0.15">
      <c r="A43" s="234">
        <v>16</v>
      </c>
      <c r="B43" s="1096"/>
      <c r="C43" s="1097"/>
      <c r="D43" s="1097"/>
      <c r="E43" s="1097"/>
      <c r="F43" s="1097"/>
      <c r="G43" s="1097"/>
      <c r="H43" s="1097"/>
      <c r="I43" s="1097"/>
      <c r="J43" s="1097"/>
      <c r="K43" s="1097"/>
      <c r="L43" s="1097"/>
      <c r="M43" s="1097"/>
      <c r="N43" s="1097"/>
      <c r="O43" s="1097"/>
      <c r="P43" s="1098"/>
      <c r="Q43" s="1104"/>
      <c r="R43" s="1105"/>
      <c r="S43" s="1105"/>
      <c r="T43" s="1105"/>
      <c r="U43" s="1105"/>
      <c r="V43" s="1105"/>
      <c r="W43" s="1105"/>
      <c r="X43" s="1105"/>
      <c r="Y43" s="1105"/>
      <c r="Z43" s="1105"/>
      <c r="AA43" s="1105"/>
      <c r="AB43" s="1105"/>
      <c r="AC43" s="1105"/>
      <c r="AD43" s="1105"/>
      <c r="AE43" s="1106"/>
      <c r="AF43" s="1101"/>
      <c r="AG43" s="1102"/>
      <c r="AH43" s="1102"/>
      <c r="AI43" s="1102"/>
      <c r="AJ43" s="1103"/>
      <c r="AK43" s="1045"/>
      <c r="AL43" s="1036"/>
      <c r="AM43" s="1036"/>
      <c r="AN43" s="1036"/>
      <c r="AO43" s="1036"/>
      <c r="AP43" s="1036"/>
      <c r="AQ43" s="1036"/>
      <c r="AR43" s="1036"/>
      <c r="AS43" s="1036"/>
      <c r="AT43" s="1036"/>
      <c r="AU43" s="1036"/>
      <c r="AV43" s="1036"/>
      <c r="AW43" s="1036"/>
      <c r="AX43" s="1036"/>
      <c r="AY43" s="1036"/>
      <c r="AZ43" s="1107"/>
      <c r="BA43" s="1107"/>
      <c r="BB43" s="1107"/>
      <c r="BC43" s="1107"/>
      <c r="BD43" s="1107"/>
      <c r="BE43" s="1037"/>
      <c r="BF43" s="1037"/>
      <c r="BG43" s="1037"/>
      <c r="BH43" s="1037"/>
      <c r="BI43" s="1038"/>
      <c r="BJ43" s="228"/>
      <c r="BK43" s="228"/>
      <c r="BL43" s="228"/>
      <c r="BM43" s="228"/>
      <c r="BN43" s="228"/>
      <c r="BO43" s="237"/>
      <c r="BP43" s="237"/>
      <c r="BQ43" s="234">
        <v>37</v>
      </c>
      <c r="BR43" s="235"/>
      <c r="BS43" s="1058"/>
      <c r="BT43" s="1059"/>
      <c r="BU43" s="1059"/>
      <c r="BV43" s="1059"/>
      <c r="BW43" s="1059"/>
      <c r="BX43" s="1059"/>
      <c r="BY43" s="1059"/>
      <c r="BZ43" s="1059"/>
      <c r="CA43" s="1059"/>
      <c r="CB43" s="1059"/>
      <c r="CC43" s="1059"/>
      <c r="CD43" s="1059"/>
      <c r="CE43" s="1059"/>
      <c r="CF43" s="1059"/>
      <c r="CG43" s="1080"/>
      <c r="CH43" s="1055"/>
      <c r="CI43" s="1056"/>
      <c r="CJ43" s="1056"/>
      <c r="CK43" s="1056"/>
      <c r="CL43" s="1057"/>
      <c r="CM43" s="1055"/>
      <c r="CN43" s="1056"/>
      <c r="CO43" s="1056"/>
      <c r="CP43" s="1056"/>
      <c r="CQ43" s="1057"/>
      <c r="CR43" s="1055"/>
      <c r="CS43" s="1056"/>
      <c r="CT43" s="1056"/>
      <c r="CU43" s="1056"/>
      <c r="CV43" s="1057"/>
      <c r="CW43" s="1055"/>
      <c r="CX43" s="1056"/>
      <c r="CY43" s="1056"/>
      <c r="CZ43" s="1056"/>
      <c r="DA43" s="1057"/>
      <c r="DB43" s="1055"/>
      <c r="DC43" s="1056"/>
      <c r="DD43" s="1056"/>
      <c r="DE43" s="1056"/>
      <c r="DF43" s="1057"/>
      <c r="DG43" s="1055"/>
      <c r="DH43" s="1056"/>
      <c r="DI43" s="1056"/>
      <c r="DJ43" s="1056"/>
      <c r="DK43" s="1057"/>
      <c r="DL43" s="1055"/>
      <c r="DM43" s="1056"/>
      <c r="DN43" s="1056"/>
      <c r="DO43" s="1056"/>
      <c r="DP43" s="1057"/>
      <c r="DQ43" s="1055"/>
      <c r="DR43" s="1056"/>
      <c r="DS43" s="1056"/>
      <c r="DT43" s="1056"/>
      <c r="DU43" s="1057"/>
      <c r="DV43" s="1058"/>
      <c r="DW43" s="1059"/>
      <c r="DX43" s="1059"/>
      <c r="DY43" s="1059"/>
      <c r="DZ43" s="1060"/>
      <c r="EA43" s="226"/>
    </row>
    <row r="44" spans="1:131" ht="26.25" customHeight="1" x14ac:dyDescent="0.15">
      <c r="A44" s="234">
        <v>17</v>
      </c>
      <c r="B44" s="1096"/>
      <c r="C44" s="1097"/>
      <c r="D44" s="1097"/>
      <c r="E44" s="1097"/>
      <c r="F44" s="1097"/>
      <c r="G44" s="1097"/>
      <c r="H44" s="1097"/>
      <c r="I44" s="1097"/>
      <c r="J44" s="1097"/>
      <c r="K44" s="1097"/>
      <c r="L44" s="1097"/>
      <c r="M44" s="1097"/>
      <c r="N44" s="1097"/>
      <c r="O44" s="1097"/>
      <c r="P44" s="1098"/>
      <c r="Q44" s="1104"/>
      <c r="R44" s="1105"/>
      <c r="S44" s="1105"/>
      <c r="T44" s="1105"/>
      <c r="U44" s="1105"/>
      <c r="V44" s="1105"/>
      <c r="W44" s="1105"/>
      <c r="X44" s="1105"/>
      <c r="Y44" s="1105"/>
      <c r="Z44" s="1105"/>
      <c r="AA44" s="1105"/>
      <c r="AB44" s="1105"/>
      <c r="AC44" s="1105"/>
      <c r="AD44" s="1105"/>
      <c r="AE44" s="1106"/>
      <c r="AF44" s="1101"/>
      <c r="AG44" s="1102"/>
      <c r="AH44" s="1102"/>
      <c r="AI44" s="1102"/>
      <c r="AJ44" s="1103"/>
      <c r="AK44" s="1045"/>
      <c r="AL44" s="1036"/>
      <c r="AM44" s="1036"/>
      <c r="AN44" s="1036"/>
      <c r="AO44" s="1036"/>
      <c r="AP44" s="1036"/>
      <c r="AQ44" s="1036"/>
      <c r="AR44" s="1036"/>
      <c r="AS44" s="1036"/>
      <c r="AT44" s="1036"/>
      <c r="AU44" s="1036"/>
      <c r="AV44" s="1036"/>
      <c r="AW44" s="1036"/>
      <c r="AX44" s="1036"/>
      <c r="AY44" s="1036"/>
      <c r="AZ44" s="1107"/>
      <c r="BA44" s="1107"/>
      <c r="BB44" s="1107"/>
      <c r="BC44" s="1107"/>
      <c r="BD44" s="1107"/>
      <c r="BE44" s="1037"/>
      <c r="BF44" s="1037"/>
      <c r="BG44" s="1037"/>
      <c r="BH44" s="1037"/>
      <c r="BI44" s="1038"/>
      <c r="BJ44" s="228"/>
      <c r="BK44" s="228"/>
      <c r="BL44" s="228"/>
      <c r="BM44" s="228"/>
      <c r="BN44" s="228"/>
      <c r="BO44" s="237"/>
      <c r="BP44" s="237"/>
      <c r="BQ44" s="234">
        <v>38</v>
      </c>
      <c r="BR44" s="235"/>
      <c r="BS44" s="1058"/>
      <c r="BT44" s="1059"/>
      <c r="BU44" s="1059"/>
      <c r="BV44" s="1059"/>
      <c r="BW44" s="1059"/>
      <c r="BX44" s="1059"/>
      <c r="BY44" s="1059"/>
      <c r="BZ44" s="1059"/>
      <c r="CA44" s="1059"/>
      <c r="CB44" s="1059"/>
      <c r="CC44" s="1059"/>
      <c r="CD44" s="1059"/>
      <c r="CE44" s="1059"/>
      <c r="CF44" s="1059"/>
      <c r="CG44" s="1080"/>
      <c r="CH44" s="1055"/>
      <c r="CI44" s="1056"/>
      <c r="CJ44" s="1056"/>
      <c r="CK44" s="1056"/>
      <c r="CL44" s="1057"/>
      <c r="CM44" s="1055"/>
      <c r="CN44" s="1056"/>
      <c r="CO44" s="1056"/>
      <c r="CP44" s="1056"/>
      <c r="CQ44" s="1057"/>
      <c r="CR44" s="1055"/>
      <c r="CS44" s="1056"/>
      <c r="CT44" s="1056"/>
      <c r="CU44" s="1056"/>
      <c r="CV44" s="1057"/>
      <c r="CW44" s="1055"/>
      <c r="CX44" s="1056"/>
      <c r="CY44" s="1056"/>
      <c r="CZ44" s="1056"/>
      <c r="DA44" s="1057"/>
      <c r="DB44" s="1055"/>
      <c r="DC44" s="1056"/>
      <c r="DD44" s="1056"/>
      <c r="DE44" s="1056"/>
      <c r="DF44" s="1057"/>
      <c r="DG44" s="1055"/>
      <c r="DH44" s="1056"/>
      <c r="DI44" s="1056"/>
      <c r="DJ44" s="1056"/>
      <c r="DK44" s="1057"/>
      <c r="DL44" s="1055"/>
      <c r="DM44" s="1056"/>
      <c r="DN44" s="1056"/>
      <c r="DO44" s="1056"/>
      <c r="DP44" s="1057"/>
      <c r="DQ44" s="1055"/>
      <c r="DR44" s="1056"/>
      <c r="DS44" s="1056"/>
      <c r="DT44" s="1056"/>
      <c r="DU44" s="1057"/>
      <c r="DV44" s="1058"/>
      <c r="DW44" s="1059"/>
      <c r="DX44" s="1059"/>
      <c r="DY44" s="1059"/>
      <c r="DZ44" s="1060"/>
      <c r="EA44" s="226"/>
    </row>
    <row r="45" spans="1:131" ht="26.25" customHeight="1" x14ac:dyDescent="0.15">
      <c r="A45" s="234">
        <v>18</v>
      </c>
      <c r="B45" s="1096"/>
      <c r="C45" s="1097"/>
      <c r="D45" s="1097"/>
      <c r="E45" s="1097"/>
      <c r="F45" s="1097"/>
      <c r="G45" s="1097"/>
      <c r="H45" s="1097"/>
      <c r="I45" s="1097"/>
      <c r="J45" s="1097"/>
      <c r="K45" s="1097"/>
      <c r="L45" s="1097"/>
      <c r="M45" s="1097"/>
      <c r="N45" s="1097"/>
      <c r="O45" s="1097"/>
      <c r="P45" s="1098"/>
      <c r="Q45" s="1104"/>
      <c r="R45" s="1105"/>
      <c r="S45" s="1105"/>
      <c r="T45" s="1105"/>
      <c r="U45" s="1105"/>
      <c r="V45" s="1105"/>
      <c r="W45" s="1105"/>
      <c r="X45" s="1105"/>
      <c r="Y45" s="1105"/>
      <c r="Z45" s="1105"/>
      <c r="AA45" s="1105"/>
      <c r="AB45" s="1105"/>
      <c r="AC45" s="1105"/>
      <c r="AD45" s="1105"/>
      <c r="AE45" s="1106"/>
      <c r="AF45" s="1101"/>
      <c r="AG45" s="1102"/>
      <c r="AH45" s="1102"/>
      <c r="AI45" s="1102"/>
      <c r="AJ45" s="1103"/>
      <c r="AK45" s="1045"/>
      <c r="AL45" s="1036"/>
      <c r="AM45" s="1036"/>
      <c r="AN45" s="1036"/>
      <c r="AO45" s="1036"/>
      <c r="AP45" s="1036"/>
      <c r="AQ45" s="1036"/>
      <c r="AR45" s="1036"/>
      <c r="AS45" s="1036"/>
      <c r="AT45" s="1036"/>
      <c r="AU45" s="1036"/>
      <c r="AV45" s="1036"/>
      <c r="AW45" s="1036"/>
      <c r="AX45" s="1036"/>
      <c r="AY45" s="1036"/>
      <c r="AZ45" s="1107"/>
      <c r="BA45" s="1107"/>
      <c r="BB45" s="1107"/>
      <c r="BC45" s="1107"/>
      <c r="BD45" s="1107"/>
      <c r="BE45" s="1037"/>
      <c r="BF45" s="1037"/>
      <c r="BG45" s="1037"/>
      <c r="BH45" s="1037"/>
      <c r="BI45" s="1038"/>
      <c r="BJ45" s="228"/>
      <c r="BK45" s="228"/>
      <c r="BL45" s="228"/>
      <c r="BM45" s="228"/>
      <c r="BN45" s="228"/>
      <c r="BO45" s="237"/>
      <c r="BP45" s="237"/>
      <c r="BQ45" s="234">
        <v>39</v>
      </c>
      <c r="BR45" s="235"/>
      <c r="BS45" s="1058"/>
      <c r="BT45" s="1059"/>
      <c r="BU45" s="1059"/>
      <c r="BV45" s="1059"/>
      <c r="BW45" s="1059"/>
      <c r="BX45" s="1059"/>
      <c r="BY45" s="1059"/>
      <c r="BZ45" s="1059"/>
      <c r="CA45" s="1059"/>
      <c r="CB45" s="1059"/>
      <c r="CC45" s="1059"/>
      <c r="CD45" s="1059"/>
      <c r="CE45" s="1059"/>
      <c r="CF45" s="1059"/>
      <c r="CG45" s="1080"/>
      <c r="CH45" s="1055"/>
      <c r="CI45" s="1056"/>
      <c r="CJ45" s="1056"/>
      <c r="CK45" s="1056"/>
      <c r="CL45" s="1057"/>
      <c r="CM45" s="1055"/>
      <c r="CN45" s="1056"/>
      <c r="CO45" s="1056"/>
      <c r="CP45" s="1056"/>
      <c r="CQ45" s="1057"/>
      <c r="CR45" s="1055"/>
      <c r="CS45" s="1056"/>
      <c r="CT45" s="1056"/>
      <c r="CU45" s="1056"/>
      <c r="CV45" s="1057"/>
      <c r="CW45" s="1055"/>
      <c r="CX45" s="1056"/>
      <c r="CY45" s="1056"/>
      <c r="CZ45" s="1056"/>
      <c r="DA45" s="1057"/>
      <c r="DB45" s="1055"/>
      <c r="DC45" s="1056"/>
      <c r="DD45" s="1056"/>
      <c r="DE45" s="1056"/>
      <c r="DF45" s="1057"/>
      <c r="DG45" s="1055"/>
      <c r="DH45" s="1056"/>
      <c r="DI45" s="1056"/>
      <c r="DJ45" s="1056"/>
      <c r="DK45" s="1057"/>
      <c r="DL45" s="1055"/>
      <c r="DM45" s="1056"/>
      <c r="DN45" s="1056"/>
      <c r="DO45" s="1056"/>
      <c r="DP45" s="1057"/>
      <c r="DQ45" s="1055"/>
      <c r="DR45" s="1056"/>
      <c r="DS45" s="1056"/>
      <c r="DT45" s="1056"/>
      <c r="DU45" s="1057"/>
      <c r="DV45" s="1058"/>
      <c r="DW45" s="1059"/>
      <c r="DX45" s="1059"/>
      <c r="DY45" s="1059"/>
      <c r="DZ45" s="1060"/>
      <c r="EA45" s="226"/>
    </row>
    <row r="46" spans="1:131" ht="26.25" customHeight="1" x14ac:dyDescent="0.15">
      <c r="A46" s="234">
        <v>19</v>
      </c>
      <c r="B46" s="1096"/>
      <c r="C46" s="1097"/>
      <c r="D46" s="1097"/>
      <c r="E46" s="1097"/>
      <c r="F46" s="1097"/>
      <c r="G46" s="1097"/>
      <c r="H46" s="1097"/>
      <c r="I46" s="1097"/>
      <c r="J46" s="1097"/>
      <c r="K46" s="1097"/>
      <c r="L46" s="1097"/>
      <c r="M46" s="1097"/>
      <c r="N46" s="1097"/>
      <c r="O46" s="1097"/>
      <c r="P46" s="1098"/>
      <c r="Q46" s="1104"/>
      <c r="R46" s="1105"/>
      <c r="S46" s="1105"/>
      <c r="T46" s="1105"/>
      <c r="U46" s="1105"/>
      <c r="V46" s="1105"/>
      <c r="W46" s="1105"/>
      <c r="X46" s="1105"/>
      <c r="Y46" s="1105"/>
      <c r="Z46" s="1105"/>
      <c r="AA46" s="1105"/>
      <c r="AB46" s="1105"/>
      <c r="AC46" s="1105"/>
      <c r="AD46" s="1105"/>
      <c r="AE46" s="1106"/>
      <c r="AF46" s="1101"/>
      <c r="AG46" s="1102"/>
      <c r="AH46" s="1102"/>
      <c r="AI46" s="1102"/>
      <c r="AJ46" s="1103"/>
      <c r="AK46" s="1045"/>
      <c r="AL46" s="1036"/>
      <c r="AM46" s="1036"/>
      <c r="AN46" s="1036"/>
      <c r="AO46" s="1036"/>
      <c r="AP46" s="1036"/>
      <c r="AQ46" s="1036"/>
      <c r="AR46" s="1036"/>
      <c r="AS46" s="1036"/>
      <c r="AT46" s="1036"/>
      <c r="AU46" s="1036"/>
      <c r="AV46" s="1036"/>
      <c r="AW46" s="1036"/>
      <c r="AX46" s="1036"/>
      <c r="AY46" s="1036"/>
      <c r="AZ46" s="1107"/>
      <c r="BA46" s="1107"/>
      <c r="BB46" s="1107"/>
      <c r="BC46" s="1107"/>
      <c r="BD46" s="1107"/>
      <c r="BE46" s="1037"/>
      <c r="BF46" s="1037"/>
      <c r="BG46" s="1037"/>
      <c r="BH46" s="1037"/>
      <c r="BI46" s="1038"/>
      <c r="BJ46" s="228"/>
      <c r="BK46" s="228"/>
      <c r="BL46" s="228"/>
      <c r="BM46" s="228"/>
      <c r="BN46" s="228"/>
      <c r="BO46" s="237"/>
      <c r="BP46" s="237"/>
      <c r="BQ46" s="234">
        <v>40</v>
      </c>
      <c r="BR46" s="235"/>
      <c r="BS46" s="1058"/>
      <c r="BT46" s="1059"/>
      <c r="BU46" s="1059"/>
      <c r="BV46" s="1059"/>
      <c r="BW46" s="1059"/>
      <c r="BX46" s="1059"/>
      <c r="BY46" s="1059"/>
      <c r="BZ46" s="1059"/>
      <c r="CA46" s="1059"/>
      <c r="CB46" s="1059"/>
      <c r="CC46" s="1059"/>
      <c r="CD46" s="1059"/>
      <c r="CE46" s="1059"/>
      <c r="CF46" s="1059"/>
      <c r="CG46" s="1080"/>
      <c r="CH46" s="1055"/>
      <c r="CI46" s="1056"/>
      <c r="CJ46" s="1056"/>
      <c r="CK46" s="1056"/>
      <c r="CL46" s="1057"/>
      <c r="CM46" s="1055"/>
      <c r="CN46" s="1056"/>
      <c r="CO46" s="1056"/>
      <c r="CP46" s="1056"/>
      <c r="CQ46" s="1057"/>
      <c r="CR46" s="1055"/>
      <c r="CS46" s="1056"/>
      <c r="CT46" s="1056"/>
      <c r="CU46" s="1056"/>
      <c r="CV46" s="1057"/>
      <c r="CW46" s="1055"/>
      <c r="CX46" s="1056"/>
      <c r="CY46" s="1056"/>
      <c r="CZ46" s="1056"/>
      <c r="DA46" s="1057"/>
      <c r="DB46" s="1055"/>
      <c r="DC46" s="1056"/>
      <c r="DD46" s="1056"/>
      <c r="DE46" s="1056"/>
      <c r="DF46" s="1057"/>
      <c r="DG46" s="1055"/>
      <c r="DH46" s="1056"/>
      <c r="DI46" s="1056"/>
      <c r="DJ46" s="1056"/>
      <c r="DK46" s="1057"/>
      <c r="DL46" s="1055"/>
      <c r="DM46" s="1056"/>
      <c r="DN46" s="1056"/>
      <c r="DO46" s="1056"/>
      <c r="DP46" s="1057"/>
      <c r="DQ46" s="1055"/>
      <c r="DR46" s="1056"/>
      <c r="DS46" s="1056"/>
      <c r="DT46" s="1056"/>
      <c r="DU46" s="1057"/>
      <c r="DV46" s="1058"/>
      <c r="DW46" s="1059"/>
      <c r="DX46" s="1059"/>
      <c r="DY46" s="1059"/>
      <c r="DZ46" s="1060"/>
      <c r="EA46" s="226"/>
    </row>
    <row r="47" spans="1:131" ht="26.25" customHeight="1" x14ac:dyDescent="0.15">
      <c r="A47" s="234">
        <v>20</v>
      </c>
      <c r="B47" s="1096"/>
      <c r="C47" s="1097"/>
      <c r="D47" s="1097"/>
      <c r="E47" s="1097"/>
      <c r="F47" s="1097"/>
      <c r="G47" s="1097"/>
      <c r="H47" s="1097"/>
      <c r="I47" s="1097"/>
      <c r="J47" s="1097"/>
      <c r="K47" s="1097"/>
      <c r="L47" s="1097"/>
      <c r="M47" s="1097"/>
      <c r="N47" s="1097"/>
      <c r="O47" s="1097"/>
      <c r="P47" s="1098"/>
      <c r="Q47" s="1104"/>
      <c r="R47" s="1105"/>
      <c r="S47" s="1105"/>
      <c r="T47" s="1105"/>
      <c r="U47" s="1105"/>
      <c r="V47" s="1105"/>
      <c r="W47" s="1105"/>
      <c r="X47" s="1105"/>
      <c r="Y47" s="1105"/>
      <c r="Z47" s="1105"/>
      <c r="AA47" s="1105"/>
      <c r="AB47" s="1105"/>
      <c r="AC47" s="1105"/>
      <c r="AD47" s="1105"/>
      <c r="AE47" s="1106"/>
      <c r="AF47" s="1101"/>
      <c r="AG47" s="1102"/>
      <c r="AH47" s="1102"/>
      <c r="AI47" s="1102"/>
      <c r="AJ47" s="1103"/>
      <c r="AK47" s="1045"/>
      <c r="AL47" s="1036"/>
      <c r="AM47" s="1036"/>
      <c r="AN47" s="1036"/>
      <c r="AO47" s="1036"/>
      <c r="AP47" s="1036"/>
      <c r="AQ47" s="1036"/>
      <c r="AR47" s="1036"/>
      <c r="AS47" s="1036"/>
      <c r="AT47" s="1036"/>
      <c r="AU47" s="1036"/>
      <c r="AV47" s="1036"/>
      <c r="AW47" s="1036"/>
      <c r="AX47" s="1036"/>
      <c r="AY47" s="1036"/>
      <c r="AZ47" s="1107"/>
      <c r="BA47" s="1107"/>
      <c r="BB47" s="1107"/>
      <c r="BC47" s="1107"/>
      <c r="BD47" s="1107"/>
      <c r="BE47" s="1037"/>
      <c r="BF47" s="1037"/>
      <c r="BG47" s="1037"/>
      <c r="BH47" s="1037"/>
      <c r="BI47" s="1038"/>
      <c r="BJ47" s="228"/>
      <c r="BK47" s="228"/>
      <c r="BL47" s="228"/>
      <c r="BM47" s="228"/>
      <c r="BN47" s="228"/>
      <c r="BO47" s="237"/>
      <c r="BP47" s="237"/>
      <c r="BQ47" s="234">
        <v>41</v>
      </c>
      <c r="BR47" s="235"/>
      <c r="BS47" s="1058"/>
      <c r="BT47" s="1059"/>
      <c r="BU47" s="1059"/>
      <c r="BV47" s="1059"/>
      <c r="BW47" s="1059"/>
      <c r="BX47" s="1059"/>
      <c r="BY47" s="1059"/>
      <c r="BZ47" s="1059"/>
      <c r="CA47" s="1059"/>
      <c r="CB47" s="1059"/>
      <c r="CC47" s="1059"/>
      <c r="CD47" s="1059"/>
      <c r="CE47" s="1059"/>
      <c r="CF47" s="1059"/>
      <c r="CG47" s="1080"/>
      <c r="CH47" s="1055"/>
      <c r="CI47" s="1056"/>
      <c r="CJ47" s="1056"/>
      <c r="CK47" s="1056"/>
      <c r="CL47" s="1057"/>
      <c r="CM47" s="1055"/>
      <c r="CN47" s="1056"/>
      <c r="CO47" s="1056"/>
      <c r="CP47" s="1056"/>
      <c r="CQ47" s="1057"/>
      <c r="CR47" s="1055"/>
      <c r="CS47" s="1056"/>
      <c r="CT47" s="1056"/>
      <c r="CU47" s="1056"/>
      <c r="CV47" s="1057"/>
      <c r="CW47" s="1055"/>
      <c r="CX47" s="1056"/>
      <c r="CY47" s="1056"/>
      <c r="CZ47" s="1056"/>
      <c r="DA47" s="1057"/>
      <c r="DB47" s="1055"/>
      <c r="DC47" s="1056"/>
      <c r="DD47" s="1056"/>
      <c r="DE47" s="1056"/>
      <c r="DF47" s="1057"/>
      <c r="DG47" s="1055"/>
      <c r="DH47" s="1056"/>
      <c r="DI47" s="1056"/>
      <c r="DJ47" s="1056"/>
      <c r="DK47" s="1057"/>
      <c r="DL47" s="1055"/>
      <c r="DM47" s="1056"/>
      <c r="DN47" s="1056"/>
      <c r="DO47" s="1056"/>
      <c r="DP47" s="1057"/>
      <c r="DQ47" s="1055"/>
      <c r="DR47" s="1056"/>
      <c r="DS47" s="1056"/>
      <c r="DT47" s="1056"/>
      <c r="DU47" s="1057"/>
      <c r="DV47" s="1058"/>
      <c r="DW47" s="1059"/>
      <c r="DX47" s="1059"/>
      <c r="DY47" s="1059"/>
      <c r="DZ47" s="1060"/>
      <c r="EA47" s="226"/>
    </row>
    <row r="48" spans="1:131" ht="26.25" customHeight="1" x14ac:dyDescent="0.15">
      <c r="A48" s="234">
        <v>21</v>
      </c>
      <c r="B48" s="1096"/>
      <c r="C48" s="1097"/>
      <c r="D48" s="1097"/>
      <c r="E48" s="1097"/>
      <c r="F48" s="1097"/>
      <c r="G48" s="1097"/>
      <c r="H48" s="1097"/>
      <c r="I48" s="1097"/>
      <c r="J48" s="1097"/>
      <c r="K48" s="1097"/>
      <c r="L48" s="1097"/>
      <c r="M48" s="1097"/>
      <c r="N48" s="1097"/>
      <c r="O48" s="1097"/>
      <c r="P48" s="1098"/>
      <c r="Q48" s="1104"/>
      <c r="R48" s="1105"/>
      <c r="S48" s="1105"/>
      <c r="T48" s="1105"/>
      <c r="U48" s="1105"/>
      <c r="V48" s="1105"/>
      <c r="W48" s="1105"/>
      <c r="X48" s="1105"/>
      <c r="Y48" s="1105"/>
      <c r="Z48" s="1105"/>
      <c r="AA48" s="1105"/>
      <c r="AB48" s="1105"/>
      <c r="AC48" s="1105"/>
      <c r="AD48" s="1105"/>
      <c r="AE48" s="1106"/>
      <c r="AF48" s="1101"/>
      <c r="AG48" s="1102"/>
      <c r="AH48" s="1102"/>
      <c r="AI48" s="1102"/>
      <c r="AJ48" s="1103"/>
      <c r="AK48" s="1045"/>
      <c r="AL48" s="1036"/>
      <c r="AM48" s="1036"/>
      <c r="AN48" s="1036"/>
      <c r="AO48" s="1036"/>
      <c r="AP48" s="1036"/>
      <c r="AQ48" s="1036"/>
      <c r="AR48" s="1036"/>
      <c r="AS48" s="1036"/>
      <c r="AT48" s="1036"/>
      <c r="AU48" s="1036"/>
      <c r="AV48" s="1036"/>
      <c r="AW48" s="1036"/>
      <c r="AX48" s="1036"/>
      <c r="AY48" s="1036"/>
      <c r="AZ48" s="1107"/>
      <c r="BA48" s="1107"/>
      <c r="BB48" s="1107"/>
      <c r="BC48" s="1107"/>
      <c r="BD48" s="1107"/>
      <c r="BE48" s="1037"/>
      <c r="BF48" s="1037"/>
      <c r="BG48" s="1037"/>
      <c r="BH48" s="1037"/>
      <c r="BI48" s="1038"/>
      <c r="BJ48" s="228"/>
      <c r="BK48" s="228"/>
      <c r="BL48" s="228"/>
      <c r="BM48" s="228"/>
      <c r="BN48" s="228"/>
      <c r="BO48" s="237"/>
      <c r="BP48" s="237"/>
      <c r="BQ48" s="234">
        <v>42</v>
      </c>
      <c r="BR48" s="235"/>
      <c r="BS48" s="1058"/>
      <c r="BT48" s="1059"/>
      <c r="BU48" s="1059"/>
      <c r="BV48" s="1059"/>
      <c r="BW48" s="1059"/>
      <c r="BX48" s="1059"/>
      <c r="BY48" s="1059"/>
      <c r="BZ48" s="1059"/>
      <c r="CA48" s="1059"/>
      <c r="CB48" s="1059"/>
      <c r="CC48" s="1059"/>
      <c r="CD48" s="1059"/>
      <c r="CE48" s="1059"/>
      <c r="CF48" s="1059"/>
      <c r="CG48" s="1080"/>
      <c r="CH48" s="1055"/>
      <c r="CI48" s="1056"/>
      <c r="CJ48" s="1056"/>
      <c r="CK48" s="1056"/>
      <c r="CL48" s="1057"/>
      <c r="CM48" s="1055"/>
      <c r="CN48" s="1056"/>
      <c r="CO48" s="1056"/>
      <c r="CP48" s="1056"/>
      <c r="CQ48" s="1057"/>
      <c r="CR48" s="1055"/>
      <c r="CS48" s="1056"/>
      <c r="CT48" s="1056"/>
      <c r="CU48" s="1056"/>
      <c r="CV48" s="1057"/>
      <c r="CW48" s="1055"/>
      <c r="CX48" s="1056"/>
      <c r="CY48" s="1056"/>
      <c r="CZ48" s="1056"/>
      <c r="DA48" s="1057"/>
      <c r="DB48" s="1055"/>
      <c r="DC48" s="1056"/>
      <c r="DD48" s="1056"/>
      <c r="DE48" s="1056"/>
      <c r="DF48" s="1057"/>
      <c r="DG48" s="1055"/>
      <c r="DH48" s="1056"/>
      <c r="DI48" s="1056"/>
      <c r="DJ48" s="1056"/>
      <c r="DK48" s="1057"/>
      <c r="DL48" s="1055"/>
      <c r="DM48" s="1056"/>
      <c r="DN48" s="1056"/>
      <c r="DO48" s="1056"/>
      <c r="DP48" s="1057"/>
      <c r="DQ48" s="1055"/>
      <c r="DR48" s="1056"/>
      <c r="DS48" s="1056"/>
      <c r="DT48" s="1056"/>
      <c r="DU48" s="1057"/>
      <c r="DV48" s="1058"/>
      <c r="DW48" s="1059"/>
      <c r="DX48" s="1059"/>
      <c r="DY48" s="1059"/>
      <c r="DZ48" s="1060"/>
      <c r="EA48" s="226"/>
    </row>
    <row r="49" spans="1:131" ht="26.25" customHeight="1" x14ac:dyDescent="0.15">
      <c r="A49" s="234">
        <v>22</v>
      </c>
      <c r="B49" s="1096"/>
      <c r="C49" s="1097"/>
      <c r="D49" s="1097"/>
      <c r="E49" s="1097"/>
      <c r="F49" s="1097"/>
      <c r="G49" s="1097"/>
      <c r="H49" s="1097"/>
      <c r="I49" s="1097"/>
      <c r="J49" s="1097"/>
      <c r="K49" s="1097"/>
      <c r="L49" s="1097"/>
      <c r="M49" s="1097"/>
      <c r="N49" s="1097"/>
      <c r="O49" s="1097"/>
      <c r="P49" s="1098"/>
      <c r="Q49" s="1104"/>
      <c r="R49" s="1105"/>
      <c r="S49" s="1105"/>
      <c r="T49" s="1105"/>
      <c r="U49" s="1105"/>
      <c r="V49" s="1105"/>
      <c r="W49" s="1105"/>
      <c r="X49" s="1105"/>
      <c r="Y49" s="1105"/>
      <c r="Z49" s="1105"/>
      <c r="AA49" s="1105"/>
      <c r="AB49" s="1105"/>
      <c r="AC49" s="1105"/>
      <c r="AD49" s="1105"/>
      <c r="AE49" s="1106"/>
      <c r="AF49" s="1101"/>
      <c r="AG49" s="1102"/>
      <c r="AH49" s="1102"/>
      <c r="AI49" s="1102"/>
      <c r="AJ49" s="1103"/>
      <c r="AK49" s="1045"/>
      <c r="AL49" s="1036"/>
      <c r="AM49" s="1036"/>
      <c r="AN49" s="1036"/>
      <c r="AO49" s="1036"/>
      <c r="AP49" s="1036"/>
      <c r="AQ49" s="1036"/>
      <c r="AR49" s="1036"/>
      <c r="AS49" s="1036"/>
      <c r="AT49" s="1036"/>
      <c r="AU49" s="1036"/>
      <c r="AV49" s="1036"/>
      <c r="AW49" s="1036"/>
      <c r="AX49" s="1036"/>
      <c r="AY49" s="1036"/>
      <c r="AZ49" s="1107"/>
      <c r="BA49" s="1107"/>
      <c r="BB49" s="1107"/>
      <c r="BC49" s="1107"/>
      <c r="BD49" s="1107"/>
      <c r="BE49" s="1037"/>
      <c r="BF49" s="1037"/>
      <c r="BG49" s="1037"/>
      <c r="BH49" s="1037"/>
      <c r="BI49" s="1038"/>
      <c r="BJ49" s="228"/>
      <c r="BK49" s="228"/>
      <c r="BL49" s="228"/>
      <c r="BM49" s="228"/>
      <c r="BN49" s="228"/>
      <c r="BO49" s="237"/>
      <c r="BP49" s="237"/>
      <c r="BQ49" s="234">
        <v>43</v>
      </c>
      <c r="BR49" s="235"/>
      <c r="BS49" s="1058"/>
      <c r="BT49" s="1059"/>
      <c r="BU49" s="1059"/>
      <c r="BV49" s="1059"/>
      <c r="BW49" s="1059"/>
      <c r="BX49" s="1059"/>
      <c r="BY49" s="1059"/>
      <c r="BZ49" s="1059"/>
      <c r="CA49" s="1059"/>
      <c r="CB49" s="1059"/>
      <c r="CC49" s="1059"/>
      <c r="CD49" s="1059"/>
      <c r="CE49" s="1059"/>
      <c r="CF49" s="1059"/>
      <c r="CG49" s="1080"/>
      <c r="CH49" s="1055"/>
      <c r="CI49" s="1056"/>
      <c r="CJ49" s="1056"/>
      <c r="CK49" s="1056"/>
      <c r="CL49" s="1057"/>
      <c r="CM49" s="1055"/>
      <c r="CN49" s="1056"/>
      <c r="CO49" s="1056"/>
      <c r="CP49" s="1056"/>
      <c r="CQ49" s="1057"/>
      <c r="CR49" s="1055"/>
      <c r="CS49" s="1056"/>
      <c r="CT49" s="1056"/>
      <c r="CU49" s="1056"/>
      <c r="CV49" s="1057"/>
      <c r="CW49" s="1055"/>
      <c r="CX49" s="1056"/>
      <c r="CY49" s="1056"/>
      <c r="CZ49" s="1056"/>
      <c r="DA49" s="1057"/>
      <c r="DB49" s="1055"/>
      <c r="DC49" s="1056"/>
      <c r="DD49" s="1056"/>
      <c r="DE49" s="1056"/>
      <c r="DF49" s="1057"/>
      <c r="DG49" s="1055"/>
      <c r="DH49" s="1056"/>
      <c r="DI49" s="1056"/>
      <c r="DJ49" s="1056"/>
      <c r="DK49" s="1057"/>
      <c r="DL49" s="1055"/>
      <c r="DM49" s="1056"/>
      <c r="DN49" s="1056"/>
      <c r="DO49" s="1056"/>
      <c r="DP49" s="1057"/>
      <c r="DQ49" s="1055"/>
      <c r="DR49" s="1056"/>
      <c r="DS49" s="1056"/>
      <c r="DT49" s="1056"/>
      <c r="DU49" s="1057"/>
      <c r="DV49" s="1058"/>
      <c r="DW49" s="1059"/>
      <c r="DX49" s="1059"/>
      <c r="DY49" s="1059"/>
      <c r="DZ49" s="1060"/>
      <c r="EA49" s="226"/>
    </row>
    <row r="50" spans="1:131" ht="26.25" customHeight="1" x14ac:dyDescent="0.15">
      <c r="A50" s="234">
        <v>23</v>
      </c>
      <c r="B50" s="1096"/>
      <c r="C50" s="1097"/>
      <c r="D50" s="1097"/>
      <c r="E50" s="1097"/>
      <c r="F50" s="1097"/>
      <c r="G50" s="1097"/>
      <c r="H50" s="1097"/>
      <c r="I50" s="1097"/>
      <c r="J50" s="1097"/>
      <c r="K50" s="1097"/>
      <c r="L50" s="1097"/>
      <c r="M50" s="1097"/>
      <c r="N50" s="1097"/>
      <c r="O50" s="1097"/>
      <c r="P50" s="1098"/>
      <c r="Q50" s="1099"/>
      <c r="R50" s="1091"/>
      <c r="S50" s="1091"/>
      <c r="T50" s="1091"/>
      <c r="U50" s="1091"/>
      <c r="V50" s="1091"/>
      <c r="W50" s="1091"/>
      <c r="X50" s="1091"/>
      <c r="Y50" s="1091"/>
      <c r="Z50" s="1091"/>
      <c r="AA50" s="1091"/>
      <c r="AB50" s="1091"/>
      <c r="AC50" s="1091"/>
      <c r="AD50" s="1091"/>
      <c r="AE50" s="1100"/>
      <c r="AF50" s="1101"/>
      <c r="AG50" s="1102"/>
      <c r="AH50" s="1102"/>
      <c r="AI50" s="1102"/>
      <c r="AJ50" s="1103"/>
      <c r="AK50" s="1090"/>
      <c r="AL50" s="1091"/>
      <c r="AM50" s="1091"/>
      <c r="AN50" s="1091"/>
      <c r="AO50" s="1091"/>
      <c r="AP50" s="1091"/>
      <c r="AQ50" s="1091"/>
      <c r="AR50" s="1091"/>
      <c r="AS50" s="1091"/>
      <c r="AT50" s="1091"/>
      <c r="AU50" s="1091"/>
      <c r="AV50" s="1091"/>
      <c r="AW50" s="1091"/>
      <c r="AX50" s="1091"/>
      <c r="AY50" s="1091"/>
      <c r="AZ50" s="1092"/>
      <c r="BA50" s="1092"/>
      <c r="BB50" s="1092"/>
      <c r="BC50" s="1092"/>
      <c r="BD50" s="1092"/>
      <c r="BE50" s="1037"/>
      <c r="BF50" s="1037"/>
      <c r="BG50" s="1037"/>
      <c r="BH50" s="1037"/>
      <c r="BI50" s="1038"/>
      <c r="BJ50" s="228"/>
      <c r="BK50" s="228"/>
      <c r="BL50" s="228"/>
      <c r="BM50" s="228"/>
      <c r="BN50" s="228"/>
      <c r="BO50" s="237"/>
      <c r="BP50" s="237"/>
      <c r="BQ50" s="234">
        <v>44</v>
      </c>
      <c r="BR50" s="235"/>
      <c r="BS50" s="1058"/>
      <c r="BT50" s="1059"/>
      <c r="BU50" s="1059"/>
      <c r="BV50" s="1059"/>
      <c r="BW50" s="1059"/>
      <c r="BX50" s="1059"/>
      <c r="BY50" s="1059"/>
      <c r="BZ50" s="1059"/>
      <c r="CA50" s="1059"/>
      <c r="CB50" s="1059"/>
      <c r="CC50" s="1059"/>
      <c r="CD50" s="1059"/>
      <c r="CE50" s="1059"/>
      <c r="CF50" s="1059"/>
      <c r="CG50" s="1080"/>
      <c r="CH50" s="1055"/>
      <c r="CI50" s="1056"/>
      <c r="CJ50" s="1056"/>
      <c r="CK50" s="1056"/>
      <c r="CL50" s="1057"/>
      <c r="CM50" s="1055"/>
      <c r="CN50" s="1056"/>
      <c r="CO50" s="1056"/>
      <c r="CP50" s="1056"/>
      <c r="CQ50" s="1057"/>
      <c r="CR50" s="1055"/>
      <c r="CS50" s="1056"/>
      <c r="CT50" s="1056"/>
      <c r="CU50" s="1056"/>
      <c r="CV50" s="1057"/>
      <c r="CW50" s="1055"/>
      <c r="CX50" s="1056"/>
      <c r="CY50" s="1056"/>
      <c r="CZ50" s="1056"/>
      <c r="DA50" s="1057"/>
      <c r="DB50" s="1055"/>
      <c r="DC50" s="1056"/>
      <c r="DD50" s="1056"/>
      <c r="DE50" s="1056"/>
      <c r="DF50" s="1057"/>
      <c r="DG50" s="1055"/>
      <c r="DH50" s="1056"/>
      <c r="DI50" s="1056"/>
      <c r="DJ50" s="1056"/>
      <c r="DK50" s="1057"/>
      <c r="DL50" s="1055"/>
      <c r="DM50" s="1056"/>
      <c r="DN50" s="1056"/>
      <c r="DO50" s="1056"/>
      <c r="DP50" s="1057"/>
      <c r="DQ50" s="1055"/>
      <c r="DR50" s="1056"/>
      <c r="DS50" s="1056"/>
      <c r="DT50" s="1056"/>
      <c r="DU50" s="1057"/>
      <c r="DV50" s="1058"/>
      <c r="DW50" s="1059"/>
      <c r="DX50" s="1059"/>
      <c r="DY50" s="1059"/>
      <c r="DZ50" s="1060"/>
      <c r="EA50" s="226"/>
    </row>
    <row r="51" spans="1:131" ht="26.25" customHeight="1" x14ac:dyDescent="0.15">
      <c r="A51" s="234">
        <v>24</v>
      </c>
      <c r="B51" s="1096"/>
      <c r="C51" s="1097"/>
      <c r="D51" s="1097"/>
      <c r="E51" s="1097"/>
      <c r="F51" s="1097"/>
      <c r="G51" s="1097"/>
      <c r="H51" s="1097"/>
      <c r="I51" s="1097"/>
      <c r="J51" s="1097"/>
      <c r="K51" s="1097"/>
      <c r="L51" s="1097"/>
      <c r="M51" s="1097"/>
      <c r="N51" s="1097"/>
      <c r="O51" s="1097"/>
      <c r="P51" s="1098"/>
      <c r="Q51" s="1099"/>
      <c r="R51" s="1091"/>
      <c r="S51" s="1091"/>
      <c r="T51" s="1091"/>
      <c r="U51" s="1091"/>
      <c r="V51" s="1091"/>
      <c r="W51" s="1091"/>
      <c r="X51" s="1091"/>
      <c r="Y51" s="1091"/>
      <c r="Z51" s="1091"/>
      <c r="AA51" s="1091"/>
      <c r="AB51" s="1091"/>
      <c r="AC51" s="1091"/>
      <c r="AD51" s="1091"/>
      <c r="AE51" s="1100"/>
      <c r="AF51" s="1101"/>
      <c r="AG51" s="1102"/>
      <c r="AH51" s="1102"/>
      <c r="AI51" s="1102"/>
      <c r="AJ51" s="1103"/>
      <c r="AK51" s="1090"/>
      <c r="AL51" s="1091"/>
      <c r="AM51" s="1091"/>
      <c r="AN51" s="1091"/>
      <c r="AO51" s="1091"/>
      <c r="AP51" s="1091"/>
      <c r="AQ51" s="1091"/>
      <c r="AR51" s="1091"/>
      <c r="AS51" s="1091"/>
      <c r="AT51" s="1091"/>
      <c r="AU51" s="1091"/>
      <c r="AV51" s="1091"/>
      <c r="AW51" s="1091"/>
      <c r="AX51" s="1091"/>
      <c r="AY51" s="1091"/>
      <c r="AZ51" s="1092"/>
      <c r="BA51" s="1092"/>
      <c r="BB51" s="1092"/>
      <c r="BC51" s="1092"/>
      <c r="BD51" s="1092"/>
      <c r="BE51" s="1037"/>
      <c r="BF51" s="1037"/>
      <c r="BG51" s="1037"/>
      <c r="BH51" s="1037"/>
      <c r="BI51" s="1038"/>
      <c r="BJ51" s="228"/>
      <c r="BK51" s="228"/>
      <c r="BL51" s="228"/>
      <c r="BM51" s="228"/>
      <c r="BN51" s="228"/>
      <c r="BO51" s="237"/>
      <c r="BP51" s="237"/>
      <c r="BQ51" s="234">
        <v>45</v>
      </c>
      <c r="BR51" s="235"/>
      <c r="BS51" s="1058"/>
      <c r="BT51" s="1059"/>
      <c r="BU51" s="1059"/>
      <c r="BV51" s="1059"/>
      <c r="BW51" s="1059"/>
      <c r="BX51" s="1059"/>
      <c r="BY51" s="1059"/>
      <c r="BZ51" s="1059"/>
      <c r="CA51" s="1059"/>
      <c r="CB51" s="1059"/>
      <c r="CC51" s="1059"/>
      <c r="CD51" s="1059"/>
      <c r="CE51" s="1059"/>
      <c r="CF51" s="1059"/>
      <c r="CG51" s="1080"/>
      <c r="CH51" s="1055"/>
      <c r="CI51" s="1056"/>
      <c r="CJ51" s="1056"/>
      <c r="CK51" s="1056"/>
      <c r="CL51" s="1057"/>
      <c r="CM51" s="1055"/>
      <c r="CN51" s="1056"/>
      <c r="CO51" s="1056"/>
      <c r="CP51" s="1056"/>
      <c r="CQ51" s="1057"/>
      <c r="CR51" s="1055"/>
      <c r="CS51" s="1056"/>
      <c r="CT51" s="1056"/>
      <c r="CU51" s="1056"/>
      <c r="CV51" s="1057"/>
      <c r="CW51" s="1055"/>
      <c r="CX51" s="1056"/>
      <c r="CY51" s="1056"/>
      <c r="CZ51" s="1056"/>
      <c r="DA51" s="1057"/>
      <c r="DB51" s="1055"/>
      <c r="DC51" s="1056"/>
      <c r="DD51" s="1056"/>
      <c r="DE51" s="1056"/>
      <c r="DF51" s="1057"/>
      <c r="DG51" s="1055"/>
      <c r="DH51" s="1056"/>
      <c r="DI51" s="1056"/>
      <c r="DJ51" s="1056"/>
      <c r="DK51" s="1057"/>
      <c r="DL51" s="1055"/>
      <c r="DM51" s="1056"/>
      <c r="DN51" s="1056"/>
      <c r="DO51" s="1056"/>
      <c r="DP51" s="1057"/>
      <c r="DQ51" s="1055"/>
      <c r="DR51" s="1056"/>
      <c r="DS51" s="1056"/>
      <c r="DT51" s="1056"/>
      <c r="DU51" s="1057"/>
      <c r="DV51" s="1058"/>
      <c r="DW51" s="1059"/>
      <c r="DX51" s="1059"/>
      <c r="DY51" s="1059"/>
      <c r="DZ51" s="1060"/>
      <c r="EA51" s="226"/>
    </row>
    <row r="52" spans="1:131" ht="26.25" customHeight="1" x14ac:dyDescent="0.15">
      <c r="A52" s="234">
        <v>25</v>
      </c>
      <c r="B52" s="1096"/>
      <c r="C52" s="1097"/>
      <c r="D52" s="1097"/>
      <c r="E52" s="1097"/>
      <c r="F52" s="1097"/>
      <c r="G52" s="1097"/>
      <c r="H52" s="1097"/>
      <c r="I52" s="1097"/>
      <c r="J52" s="1097"/>
      <c r="K52" s="1097"/>
      <c r="L52" s="1097"/>
      <c r="M52" s="1097"/>
      <c r="N52" s="1097"/>
      <c r="O52" s="1097"/>
      <c r="P52" s="1098"/>
      <c r="Q52" s="1099"/>
      <c r="R52" s="1091"/>
      <c r="S52" s="1091"/>
      <c r="T52" s="1091"/>
      <c r="U52" s="1091"/>
      <c r="V52" s="1091"/>
      <c r="W52" s="1091"/>
      <c r="X52" s="1091"/>
      <c r="Y52" s="1091"/>
      <c r="Z52" s="1091"/>
      <c r="AA52" s="1091"/>
      <c r="AB52" s="1091"/>
      <c r="AC52" s="1091"/>
      <c r="AD52" s="1091"/>
      <c r="AE52" s="1100"/>
      <c r="AF52" s="1101"/>
      <c r="AG52" s="1102"/>
      <c r="AH52" s="1102"/>
      <c r="AI52" s="1102"/>
      <c r="AJ52" s="1103"/>
      <c r="AK52" s="1090"/>
      <c r="AL52" s="1091"/>
      <c r="AM52" s="1091"/>
      <c r="AN52" s="1091"/>
      <c r="AO52" s="1091"/>
      <c r="AP52" s="1091"/>
      <c r="AQ52" s="1091"/>
      <c r="AR52" s="1091"/>
      <c r="AS52" s="1091"/>
      <c r="AT52" s="1091"/>
      <c r="AU52" s="1091"/>
      <c r="AV52" s="1091"/>
      <c r="AW52" s="1091"/>
      <c r="AX52" s="1091"/>
      <c r="AY52" s="1091"/>
      <c r="AZ52" s="1092"/>
      <c r="BA52" s="1092"/>
      <c r="BB52" s="1092"/>
      <c r="BC52" s="1092"/>
      <c r="BD52" s="1092"/>
      <c r="BE52" s="1037"/>
      <c r="BF52" s="1037"/>
      <c r="BG52" s="1037"/>
      <c r="BH52" s="1037"/>
      <c r="BI52" s="1038"/>
      <c r="BJ52" s="228"/>
      <c r="BK52" s="228"/>
      <c r="BL52" s="228"/>
      <c r="BM52" s="228"/>
      <c r="BN52" s="228"/>
      <c r="BO52" s="237"/>
      <c r="BP52" s="237"/>
      <c r="BQ52" s="234">
        <v>46</v>
      </c>
      <c r="BR52" s="235"/>
      <c r="BS52" s="1058"/>
      <c r="BT52" s="1059"/>
      <c r="BU52" s="1059"/>
      <c r="BV52" s="1059"/>
      <c r="BW52" s="1059"/>
      <c r="BX52" s="1059"/>
      <c r="BY52" s="1059"/>
      <c r="BZ52" s="1059"/>
      <c r="CA52" s="1059"/>
      <c r="CB52" s="1059"/>
      <c r="CC52" s="1059"/>
      <c r="CD52" s="1059"/>
      <c r="CE52" s="1059"/>
      <c r="CF52" s="1059"/>
      <c r="CG52" s="1080"/>
      <c r="CH52" s="1055"/>
      <c r="CI52" s="1056"/>
      <c r="CJ52" s="1056"/>
      <c r="CK52" s="1056"/>
      <c r="CL52" s="1057"/>
      <c r="CM52" s="1055"/>
      <c r="CN52" s="1056"/>
      <c r="CO52" s="1056"/>
      <c r="CP52" s="1056"/>
      <c r="CQ52" s="1057"/>
      <c r="CR52" s="1055"/>
      <c r="CS52" s="1056"/>
      <c r="CT52" s="1056"/>
      <c r="CU52" s="1056"/>
      <c r="CV52" s="1057"/>
      <c r="CW52" s="1055"/>
      <c r="CX52" s="1056"/>
      <c r="CY52" s="1056"/>
      <c r="CZ52" s="1056"/>
      <c r="DA52" s="1057"/>
      <c r="DB52" s="1055"/>
      <c r="DC52" s="1056"/>
      <c r="DD52" s="1056"/>
      <c r="DE52" s="1056"/>
      <c r="DF52" s="1057"/>
      <c r="DG52" s="1055"/>
      <c r="DH52" s="1056"/>
      <c r="DI52" s="1056"/>
      <c r="DJ52" s="1056"/>
      <c r="DK52" s="1057"/>
      <c r="DL52" s="1055"/>
      <c r="DM52" s="1056"/>
      <c r="DN52" s="1056"/>
      <c r="DO52" s="1056"/>
      <c r="DP52" s="1057"/>
      <c r="DQ52" s="1055"/>
      <c r="DR52" s="1056"/>
      <c r="DS52" s="1056"/>
      <c r="DT52" s="1056"/>
      <c r="DU52" s="1057"/>
      <c r="DV52" s="1058"/>
      <c r="DW52" s="1059"/>
      <c r="DX52" s="1059"/>
      <c r="DY52" s="1059"/>
      <c r="DZ52" s="1060"/>
      <c r="EA52" s="226"/>
    </row>
    <row r="53" spans="1:131" ht="26.25" customHeight="1" x14ac:dyDescent="0.15">
      <c r="A53" s="234">
        <v>26</v>
      </c>
      <c r="B53" s="1096"/>
      <c r="C53" s="1097"/>
      <c r="D53" s="1097"/>
      <c r="E53" s="1097"/>
      <c r="F53" s="1097"/>
      <c r="G53" s="1097"/>
      <c r="H53" s="1097"/>
      <c r="I53" s="1097"/>
      <c r="J53" s="1097"/>
      <c r="K53" s="1097"/>
      <c r="L53" s="1097"/>
      <c r="M53" s="1097"/>
      <c r="N53" s="1097"/>
      <c r="O53" s="1097"/>
      <c r="P53" s="1098"/>
      <c r="Q53" s="1099"/>
      <c r="R53" s="1091"/>
      <c r="S53" s="1091"/>
      <c r="T53" s="1091"/>
      <c r="U53" s="1091"/>
      <c r="V53" s="1091"/>
      <c r="W53" s="1091"/>
      <c r="X53" s="1091"/>
      <c r="Y53" s="1091"/>
      <c r="Z53" s="1091"/>
      <c r="AA53" s="1091"/>
      <c r="AB53" s="1091"/>
      <c r="AC53" s="1091"/>
      <c r="AD53" s="1091"/>
      <c r="AE53" s="1100"/>
      <c r="AF53" s="1101"/>
      <c r="AG53" s="1102"/>
      <c r="AH53" s="1102"/>
      <c r="AI53" s="1102"/>
      <c r="AJ53" s="1103"/>
      <c r="AK53" s="1090"/>
      <c r="AL53" s="1091"/>
      <c r="AM53" s="1091"/>
      <c r="AN53" s="1091"/>
      <c r="AO53" s="1091"/>
      <c r="AP53" s="1091"/>
      <c r="AQ53" s="1091"/>
      <c r="AR53" s="1091"/>
      <c r="AS53" s="1091"/>
      <c r="AT53" s="1091"/>
      <c r="AU53" s="1091"/>
      <c r="AV53" s="1091"/>
      <c r="AW53" s="1091"/>
      <c r="AX53" s="1091"/>
      <c r="AY53" s="1091"/>
      <c r="AZ53" s="1092"/>
      <c r="BA53" s="1092"/>
      <c r="BB53" s="1092"/>
      <c r="BC53" s="1092"/>
      <c r="BD53" s="1092"/>
      <c r="BE53" s="1037"/>
      <c r="BF53" s="1037"/>
      <c r="BG53" s="1037"/>
      <c r="BH53" s="1037"/>
      <c r="BI53" s="1038"/>
      <c r="BJ53" s="228"/>
      <c r="BK53" s="228"/>
      <c r="BL53" s="228"/>
      <c r="BM53" s="228"/>
      <c r="BN53" s="228"/>
      <c r="BO53" s="237"/>
      <c r="BP53" s="237"/>
      <c r="BQ53" s="234">
        <v>47</v>
      </c>
      <c r="BR53" s="235"/>
      <c r="BS53" s="1058"/>
      <c r="BT53" s="1059"/>
      <c r="BU53" s="1059"/>
      <c r="BV53" s="1059"/>
      <c r="BW53" s="1059"/>
      <c r="BX53" s="1059"/>
      <c r="BY53" s="1059"/>
      <c r="BZ53" s="1059"/>
      <c r="CA53" s="1059"/>
      <c r="CB53" s="1059"/>
      <c r="CC53" s="1059"/>
      <c r="CD53" s="1059"/>
      <c r="CE53" s="1059"/>
      <c r="CF53" s="1059"/>
      <c r="CG53" s="1080"/>
      <c r="CH53" s="1055"/>
      <c r="CI53" s="1056"/>
      <c r="CJ53" s="1056"/>
      <c r="CK53" s="1056"/>
      <c r="CL53" s="1057"/>
      <c r="CM53" s="1055"/>
      <c r="CN53" s="1056"/>
      <c r="CO53" s="1056"/>
      <c r="CP53" s="1056"/>
      <c r="CQ53" s="1057"/>
      <c r="CR53" s="1055"/>
      <c r="CS53" s="1056"/>
      <c r="CT53" s="1056"/>
      <c r="CU53" s="1056"/>
      <c r="CV53" s="1057"/>
      <c r="CW53" s="1055"/>
      <c r="CX53" s="1056"/>
      <c r="CY53" s="1056"/>
      <c r="CZ53" s="1056"/>
      <c r="DA53" s="1057"/>
      <c r="DB53" s="1055"/>
      <c r="DC53" s="1056"/>
      <c r="DD53" s="1056"/>
      <c r="DE53" s="1056"/>
      <c r="DF53" s="1057"/>
      <c r="DG53" s="1055"/>
      <c r="DH53" s="1056"/>
      <c r="DI53" s="1056"/>
      <c r="DJ53" s="1056"/>
      <c r="DK53" s="1057"/>
      <c r="DL53" s="1055"/>
      <c r="DM53" s="1056"/>
      <c r="DN53" s="1056"/>
      <c r="DO53" s="1056"/>
      <c r="DP53" s="1057"/>
      <c r="DQ53" s="1055"/>
      <c r="DR53" s="1056"/>
      <c r="DS53" s="1056"/>
      <c r="DT53" s="1056"/>
      <c r="DU53" s="1057"/>
      <c r="DV53" s="1058"/>
      <c r="DW53" s="1059"/>
      <c r="DX53" s="1059"/>
      <c r="DY53" s="1059"/>
      <c r="DZ53" s="1060"/>
      <c r="EA53" s="226"/>
    </row>
    <row r="54" spans="1:131" ht="26.25" customHeight="1" x14ac:dyDescent="0.15">
      <c r="A54" s="234">
        <v>27</v>
      </c>
      <c r="B54" s="1096"/>
      <c r="C54" s="1097"/>
      <c r="D54" s="1097"/>
      <c r="E54" s="1097"/>
      <c r="F54" s="1097"/>
      <c r="G54" s="1097"/>
      <c r="H54" s="1097"/>
      <c r="I54" s="1097"/>
      <c r="J54" s="1097"/>
      <c r="K54" s="1097"/>
      <c r="L54" s="1097"/>
      <c r="M54" s="1097"/>
      <c r="N54" s="1097"/>
      <c r="O54" s="1097"/>
      <c r="P54" s="1098"/>
      <c r="Q54" s="1099"/>
      <c r="R54" s="1091"/>
      <c r="S54" s="1091"/>
      <c r="T54" s="1091"/>
      <c r="U54" s="1091"/>
      <c r="V54" s="1091"/>
      <c r="W54" s="1091"/>
      <c r="X54" s="1091"/>
      <c r="Y54" s="1091"/>
      <c r="Z54" s="1091"/>
      <c r="AA54" s="1091"/>
      <c r="AB54" s="1091"/>
      <c r="AC54" s="1091"/>
      <c r="AD54" s="1091"/>
      <c r="AE54" s="1100"/>
      <c r="AF54" s="1101"/>
      <c r="AG54" s="1102"/>
      <c r="AH54" s="1102"/>
      <c r="AI54" s="1102"/>
      <c r="AJ54" s="1103"/>
      <c r="AK54" s="1090"/>
      <c r="AL54" s="1091"/>
      <c r="AM54" s="1091"/>
      <c r="AN54" s="1091"/>
      <c r="AO54" s="1091"/>
      <c r="AP54" s="1091"/>
      <c r="AQ54" s="1091"/>
      <c r="AR54" s="1091"/>
      <c r="AS54" s="1091"/>
      <c r="AT54" s="1091"/>
      <c r="AU54" s="1091"/>
      <c r="AV54" s="1091"/>
      <c r="AW54" s="1091"/>
      <c r="AX54" s="1091"/>
      <c r="AY54" s="1091"/>
      <c r="AZ54" s="1092"/>
      <c r="BA54" s="1092"/>
      <c r="BB54" s="1092"/>
      <c r="BC54" s="1092"/>
      <c r="BD54" s="1092"/>
      <c r="BE54" s="1037"/>
      <c r="BF54" s="1037"/>
      <c r="BG54" s="1037"/>
      <c r="BH54" s="1037"/>
      <c r="BI54" s="1038"/>
      <c r="BJ54" s="228"/>
      <c r="BK54" s="228"/>
      <c r="BL54" s="228"/>
      <c r="BM54" s="228"/>
      <c r="BN54" s="228"/>
      <c r="BO54" s="237"/>
      <c r="BP54" s="237"/>
      <c r="BQ54" s="234">
        <v>48</v>
      </c>
      <c r="BR54" s="235"/>
      <c r="BS54" s="1058"/>
      <c r="BT54" s="1059"/>
      <c r="BU54" s="1059"/>
      <c r="BV54" s="1059"/>
      <c r="BW54" s="1059"/>
      <c r="BX54" s="1059"/>
      <c r="BY54" s="1059"/>
      <c r="BZ54" s="1059"/>
      <c r="CA54" s="1059"/>
      <c r="CB54" s="1059"/>
      <c r="CC54" s="1059"/>
      <c r="CD54" s="1059"/>
      <c r="CE54" s="1059"/>
      <c r="CF54" s="1059"/>
      <c r="CG54" s="1080"/>
      <c r="CH54" s="1055"/>
      <c r="CI54" s="1056"/>
      <c r="CJ54" s="1056"/>
      <c r="CK54" s="1056"/>
      <c r="CL54" s="1057"/>
      <c r="CM54" s="1055"/>
      <c r="CN54" s="1056"/>
      <c r="CO54" s="1056"/>
      <c r="CP54" s="1056"/>
      <c r="CQ54" s="1057"/>
      <c r="CR54" s="1055"/>
      <c r="CS54" s="1056"/>
      <c r="CT54" s="1056"/>
      <c r="CU54" s="1056"/>
      <c r="CV54" s="1057"/>
      <c r="CW54" s="1055"/>
      <c r="CX54" s="1056"/>
      <c r="CY54" s="1056"/>
      <c r="CZ54" s="1056"/>
      <c r="DA54" s="1057"/>
      <c r="DB54" s="1055"/>
      <c r="DC54" s="1056"/>
      <c r="DD54" s="1056"/>
      <c r="DE54" s="1056"/>
      <c r="DF54" s="1057"/>
      <c r="DG54" s="1055"/>
      <c r="DH54" s="1056"/>
      <c r="DI54" s="1056"/>
      <c r="DJ54" s="1056"/>
      <c r="DK54" s="1057"/>
      <c r="DL54" s="1055"/>
      <c r="DM54" s="1056"/>
      <c r="DN54" s="1056"/>
      <c r="DO54" s="1056"/>
      <c r="DP54" s="1057"/>
      <c r="DQ54" s="1055"/>
      <c r="DR54" s="1056"/>
      <c r="DS54" s="1056"/>
      <c r="DT54" s="1056"/>
      <c r="DU54" s="1057"/>
      <c r="DV54" s="1058"/>
      <c r="DW54" s="1059"/>
      <c r="DX54" s="1059"/>
      <c r="DY54" s="1059"/>
      <c r="DZ54" s="1060"/>
      <c r="EA54" s="226"/>
    </row>
    <row r="55" spans="1:131" ht="26.25" customHeight="1" x14ac:dyDescent="0.15">
      <c r="A55" s="234">
        <v>28</v>
      </c>
      <c r="B55" s="1096"/>
      <c r="C55" s="1097"/>
      <c r="D55" s="1097"/>
      <c r="E55" s="1097"/>
      <c r="F55" s="1097"/>
      <c r="G55" s="1097"/>
      <c r="H55" s="1097"/>
      <c r="I55" s="1097"/>
      <c r="J55" s="1097"/>
      <c r="K55" s="1097"/>
      <c r="L55" s="1097"/>
      <c r="M55" s="1097"/>
      <c r="N55" s="1097"/>
      <c r="O55" s="1097"/>
      <c r="P55" s="1098"/>
      <c r="Q55" s="1099"/>
      <c r="R55" s="1091"/>
      <c r="S55" s="1091"/>
      <c r="T55" s="1091"/>
      <c r="U55" s="1091"/>
      <c r="V55" s="1091"/>
      <c r="W55" s="1091"/>
      <c r="X55" s="1091"/>
      <c r="Y55" s="1091"/>
      <c r="Z55" s="1091"/>
      <c r="AA55" s="1091"/>
      <c r="AB55" s="1091"/>
      <c r="AC55" s="1091"/>
      <c r="AD55" s="1091"/>
      <c r="AE55" s="1100"/>
      <c r="AF55" s="1101"/>
      <c r="AG55" s="1102"/>
      <c r="AH55" s="1102"/>
      <c r="AI55" s="1102"/>
      <c r="AJ55" s="1103"/>
      <c r="AK55" s="1090"/>
      <c r="AL55" s="1091"/>
      <c r="AM55" s="1091"/>
      <c r="AN55" s="1091"/>
      <c r="AO55" s="1091"/>
      <c r="AP55" s="1091"/>
      <c r="AQ55" s="1091"/>
      <c r="AR55" s="1091"/>
      <c r="AS55" s="1091"/>
      <c r="AT55" s="1091"/>
      <c r="AU55" s="1091"/>
      <c r="AV55" s="1091"/>
      <c r="AW55" s="1091"/>
      <c r="AX55" s="1091"/>
      <c r="AY55" s="1091"/>
      <c r="AZ55" s="1092"/>
      <c r="BA55" s="1092"/>
      <c r="BB55" s="1092"/>
      <c r="BC55" s="1092"/>
      <c r="BD55" s="1092"/>
      <c r="BE55" s="1037"/>
      <c r="BF55" s="1037"/>
      <c r="BG55" s="1037"/>
      <c r="BH55" s="1037"/>
      <c r="BI55" s="1038"/>
      <c r="BJ55" s="228"/>
      <c r="BK55" s="228"/>
      <c r="BL55" s="228"/>
      <c r="BM55" s="228"/>
      <c r="BN55" s="228"/>
      <c r="BO55" s="237"/>
      <c r="BP55" s="237"/>
      <c r="BQ55" s="234">
        <v>49</v>
      </c>
      <c r="BR55" s="235"/>
      <c r="BS55" s="1058"/>
      <c r="BT55" s="1059"/>
      <c r="BU55" s="1059"/>
      <c r="BV55" s="1059"/>
      <c r="BW55" s="1059"/>
      <c r="BX55" s="1059"/>
      <c r="BY55" s="1059"/>
      <c r="BZ55" s="1059"/>
      <c r="CA55" s="1059"/>
      <c r="CB55" s="1059"/>
      <c r="CC55" s="1059"/>
      <c r="CD55" s="1059"/>
      <c r="CE55" s="1059"/>
      <c r="CF55" s="1059"/>
      <c r="CG55" s="1080"/>
      <c r="CH55" s="1055"/>
      <c r="CI55" s="1056"/>
      <c r="CJ55" s="1056"/>
      <c r="CK55" s="1056"/>
      <c r="CL55" s="1057"/>
      <c r="CM55" s="1055"/>
      <c r="CN55" s="1056"/>
      <c r="CO55" s="1056"/>
      <c r="CP55" s="1056"/>
      <c r="CQ55" s="1057"/>
      <c r="CR55" s="1055"/>
      <c r="CS55" s="1056"/>
      <c r="CT55" s="1056"/>
      <c r="CU55" s="1056"/>
      <c r="CV55" s="1057"/>
      <c r="CW55" s="1055"/>
      <c r="CX55" s="1056"/>
      <c r="CY55" s="1056"/>
      <c r="CZ55" s="1056"/>
      <c r="DA55" s="1057"/>
      <c r="DB55" s="1055"/>
      <c r="DC55" s="1056"/>
      <c r="DD55" s="1056"/>
      <c r="DE55" s="1056"/>
      <c r="DF55" s="1057"/>
      <c r="DG55" s="1055"/>
      <c r="DH55" s="1056"/>
      <c r="DI55" s="1056"/>
      <c r="DJ55" s="1056"/>
      <c r="DK55" s="1057"/>
      <c r="DL55" s="1055"/>
      <c r="DM55" s="1056"/>
      <c r="DN55" s="1056"/>
      <c r="DO55" s="1056"/>
      <c r="DP55" s="1057"/>
      <c r="DQ55" s="1055"/>
      <c r="DR55" s="1056"/>
      <c r="DS55" s="1056"/>
      <c r="DT55" s="1056"/>
      <c r="DU55" s="1057"/>
      <c r="DV55" s="1058"/>
      <c r="DW55" s="1059"/>
      <c r="DX55" s="1059"/>
      <c r="DY55" s="1059"/>
      <c r="DZ55" s="1060"/>
      <c r="EA55" s="226"/>
    </row>
    <row r="56" spans="1:131" ht="26.25" customHeight="1" x14ac:dyDescent="0.15">
      <c r="A56" s="234">
        <v>29</v>
      </c>
      <c r="B56" s="1096"/>
      <c r="C56" s="1097"/>
      <c r="D56" s="1097"/>
      <c r="E56" s="1097"/>
      <c r="F56" s="1097"/>
      <c r="G56" s="1097"/>
      <c r="H56" s="1097"/>
      <c r="I56" s="1097"/>
      <c r="J56" s="1097"/>
      <c r="K56" s="1097"/>
      <c r="L56" s="1097"/>
      <c r="M56" s="1097"/>
      <c r="N56" s="1097"/>
      <c r="O56" s="1097"/>
      <c r="P56" s="1098"/>
      <c r="Q56" s="1099"/>
      <c r="R56" s="1091"/>
      <c r="S56" s="1091"/>
      <c r="T56" s="1091"/>
      <c r="U56" s="1091"/>
      <c r="V56" s="1091"/>
      <c r="W56" s="1091"/>
      <c r="X56" s="1091"/>
      <c r="Y56" s="1091"/>
      <c r="Z56" s="1091"/>
      <c r="AA56" s="1091"/>
      <c r="AB56" s="1091"/>
      <c r="AC56" s="1091"/>
      <c r="AD56" s="1091"/>
      <c r="AE56" s="1100"/>
      <c r="AF56" s="1101"/>
      <c r="AG56" s="1102"/>
      <c r="AH56" s="1102"/>
      <c r="AI56" s="1102"/>
      <c r="AJ56" s="1103"/>
      <c r="AK56" s="1090"/>
      <c r="AL56" s="1091"/>
      <c r="AM56" s="1091"/>
      <c r="AN56" s="1091"/>
      <c r="AO56" s="1091"/>
      <c r="AP56" s="1091"/>
      <c r="AQ56" s="1091"/>
      <c r="AR56" s="1091"/>
      <c r="AS56" s="1091"/>
      <c r="AT56" s="1091"/>
      <c r="AU56" s="1091"/>
      <c r="AV56" s="1091"/>
      <c r="AW56" s="1091"/>
      <c r="AX56" s="1091"/>
      <c r="AY56" s="1091"/>
      <c r="AZ56" s="1092"/>
      <c r="BA56" s="1092"/>
      <c r="BB56" s="1092"/>
      <c r="BC56" s="1092"/>
      <c r="BD56" s="1092"/>
      <c r="BE56" s="1037"/>
      <c r="BF56" s="1037"/>
      <c r="BG56" s="1037"/>
      <c r="BH56" s="1037"/>
      <c r="BI56" s="1038"/>
      <c r="BJ56" s="228"/>
      <c r="BK56" s="228"/>
      <c r="BL56" s="228"/>
      <c r="BM56" s="228"/>
      <c r="BN56" s="228"/>
      <c r="BO56" s="237"/>
      <c r="BP56" s="237"/>
      <c r="BQ56" s="234">
        <v>50</v>
      </c>
      <c r="BR56" s="235"/>
      <c r="BS56" s="1058"/>
      <c r="BT56" s="1059"/>
      <c r="BU56" s="1059"/>
      <c r="BV56" s="1059"/>
      <c r="BW56" s="1059"/>
      <c r="BX56" s="1059"/>
      <c r="BY56" s="1059"/>
      <c r="BZ56" s="1059"/>
      <c r="CA56" s="1059"/>
      <c r="CB56" s="1059"/>
      <c r="CC56" s="1059"/>
      <c r="CD56" s="1059"/>
      <c r="CE56" s="1059"/>
      <c r="CF56" s="1059"/>
      <c r="CG56" s="1080"/>
      <c r="CH56" s="1055"/>
      <c r="CI56" s="1056"/>
      <c r="CJ56" s="1056"/>
      <c r="CK56" s="1056"/>
      <c r="CL56" s="1057"/>
      <c r="CM56" s="1055"/>
      <c r="CN56" s="1056"/>
      <c r="CO56" s="1056"/>
      <c r="CP56" s="1056"/>
      <c r="CQ56" s="1057"/>
      <c r="CR56" s="1055"/>
      <c r="CS56" s="1056"/>
      <c r="CT56" s="1056"/>
      <c r="CU56" s="1056"/>
      <c r="CV56" s="1057"/>
      <c r="CW56" s="1055"/>
      <c r="CX56" s="1056"/>
      <c r="CY56" s="1056"/>
      <c r="CZ56" s="1056"/>
      <c r="DA56" s="1057"/>
      <c r="DB56" s="1055"/>
      <c r="DC56" s="1056"/>
      <c r="DD56" s="1056"/>
      <c r="DE56" s="1056"/>
      <c r="DF56" s="1057"/>
      <c r="DG56" s="1055"/>
      <c r="DH56" s="1056"/>
      <c r="DI56" s="1056"/>
      <c r="DJ56" s="1056"/>
      <c r="DK56" s="1057"/>
      <c r="DL56" s="1055"/>
      <c r="DM56" s="1056"/>
      <c r="DN56" s="1056"/>
      <c r="DO56" s="1056"/>
      <c r="DP56" s="1057"/>
      <c r="DQ56" s="1055"/>
      <c r="DR56" s="1056"/>
      <c r="DS56" s="1056"/>
      <c r="DT56" s="1056"/>
      <c r="DU56" s="1057"/>
      <c r="DV56" s="1058"/>
      <c r="DW56" s="1059"/>
      <c r="DX56" s="1059"/>
      <c r="DY56" s="1059"/>
      <c r="DZ56" s="1060"/>
      <c r="EA56" s="226"/>
    </row>
    <row r="57" spans="1:131" ht="26.25" customHeight="1" x14ac:dyDescent="0.15">
      <c r="A57" s="234">
        <v>30</v>
      </c>
      <c r="B57" s="1096"/>
      <c r="C57" s="1097"/>
      <c r="D57" s="1097"/>
      <c r="E57" s="1097"/>
      <c r="F57" s="1097"/>
      <c r="G57" s="1097"/>
      <c r="H57" s="1097"/>
      <c r="I57" s="1097"/>
      <c r="J57" s="1097"/>
      <c r="K57" s="1097"/>
      <c r="L57" s="1097"/>
      <c r="M57" s="1097"/>
      <c r="N57" s="1097"/>
      <c r="O57" s="1097"/>
      <c r="P57" s="1098"/>
      <c r="Q57" s="1099"/>
      <c r="R57" s="1091"/>
      <c r="S57" s="1091"/>
      <c r="T57" s="1091"/>
      <c r="U57" s="1091"/>
      <c r="V57" s="1091"/>
      <c r="W57" s="1091"/>
      <c r="X57" s="1091"/>
      <c r="Y57" s="1091"/>
      <c r="Z57" s="1091"/>
      <c r="AA57" s="1091"/>
      <c r="AB57" s="1091"/>
      <c r="AC57" s="1091"/>
      <c r="AD57" s="1091"/>
      <c r="AE57" s="1100"/>
      <c r="AF57" s="1101"/>
      <c r="AG57" s="1102"/>
      <c r="AH57" s="1102"/>
      <c r="AI57" s="1102"/>
      <c r="AJ57" s="1103"/>
      <c r="AK57" s="1090"/>
      <c r="AL57" s="1091"/>
      <c r="AM57" s="1091"/>
      <c r="AN57" s="1091"/>
      <c r="AO57" s="1091"/>
      <c r="AP57" s="1091"/>
      <c r="AQ57" s="1091"/>
      <c r="AR57" s="1091"/>
      <c r="AS57" s="1091"/>
      <c r="AT57" s="1091"/>
      <c r="AU57" s="1091"/>
      <c r="AV57" s="1091"/>
      <c r="AW57" s="1091"/>
      <c r="AX57" s="1091"/>
      <c r="AY57" s="1091"/>
      <c r="AZ57" s="1092"/>
      <c r="BA57" s="1092"/>
      <c r="BB57" s="1092"/>
      <c r="BC57" s="1092"/>
      <c r="BD57" s="1092"/>
      <c r="BE57" s="1037"/>
      <c r="BF57" s="1037"/>
      <c r="BG57" s="1037"/>
      <c r="BH57" s="1037"/>
      <c r="BI57" s="1038"/>
      <c r="BJ57" s="228"/>
      <c r="BK57" s="228"/>
      <c r="BL57" s="228"/>
      <c r="BM57" s="228"/>
      <c r="BN57" s="228"/>
      <c r="BO57" s="237"/>
      <c r="BP57" s="237"/>
      <c r="BQ57" s="234">
        <v>51</v>
      </c>
      <c r="BR57" s="235"/>
      <c r="BS57" s="1058"/>
      <c r="BT57" s="1059"/>
      <c r="BU57" s="1059"/>
      <c r="BV57" s="1059"/>
      <c r="BW57" s="1059"/>
      <c r="BX57" s="1059"/>
      <c r="BY57" s="1059"/>
      <c r="BZ57" s="1059"/>
      <c r="CA57" s="1059"/>
      <c r="CB57" s="1059"/>
      <c r="CC57" s="1059"/>
      <c r="CD57" s="1059"/>
      <c r="CE57" s="1059"/>
      <c r="CF57" s="1059"/>
      <c r="CG57" s="1080"/>
      <c r="CH57" s="1055"/>
      <c r="CI57" s="1056"/>
      <c r="CJ57" s="1056"/>
      <c r="CK57" s="1056"/>
      <c r="CL57" s="1057"/>
      <c r="CM57" s="1055"/>
      <c r="CN57" s="1056"/>
      <c r="CO57" s="1056"/>
      <c r="CP57" s="1056"/>
      <c r="CQ57" s="1057"/>
      <c r="CR57" s="1055"/>
      <c r="CS57" s="1056"/>
      <c r="CT57" s="1056"/>
      <c r="CU57" s="1056"/>
      <c r="CV57" s="1057"/>
      <c r="CW57" s="1055"/>
      <c r="CX57" s="1056"/>
      <c r="CY57" s="1056"/>
      <c r="CZ57" s="1056"/>
      <c r="DA57" s="1057"/>
      <c r="DB57" s="1055"/>
      <c r="DC57" s="1056"/>
      <c r="DD57" s="1056"/>
      <c r="DE57" s="1056"/>
      <c r="DF57" s="1057"/>
      <c r="DG57" s="1055"/>
      <c r="DH57" s="1056"/>
      <c r="DI57" s="1056"/>
      <c r="DJ57" s="1056"/>
      <c r="DK57" s="1057"/>
      <c r="DL57" s="1055"/>
      <c r="DM57" s="1056"/>
      <c r="DN57" s="1056"/>
      <c r="DO57" s="1056"/>
      <c r="DP57" s="1057"/>
      <c r="DQ57" s="1055"/>
      <c r="DR57" s="1056"/>
      <c r="DS57" s="1056"/>
      <c r="DT57" s="1056"/>
      <c r="DU57" s="1057"/>
      <c r="DV57" s="1058"/>
      <c r="DW57" s="1059"/>
      <c r="DX57" s="1059"/>
      <c r="DY57" s="1059"/>
      <c r="DZ57" s="1060"/>
      <c r="EA57" s="226"/>
    </row>
    <row r="58" spans="1:131" ht="26.25" customHeight="1" x14ac:dyDescent="0.15">
      <c r="A58" s="234">
        <v>31</v>
      </c>
      <c r="B58" s="1096"/>
      <c r="C58" s="1097"/>
      <c r="D58" s="1097"/>
      <c r="E58" s="1097"/>
      <c r="F58" s="1097"/>
      <c r="G58" s="1097"/>
      <c r="H58" s="1097"/>
      <c r="I58" s="1097"/>
      <c r="J58" s="1097"/>
      <c r="K58" s="1097"/>
      <c r="L58" s="1097"/>
      <c r="M58" s="1097"/>
      <c r="N58" s="1097"/>
      <c r="O58" s="1097"/>
      <c r="P58" s="1098"/>
      <c r="Q58" s="1099"/>
      <c r="R58" s="1091"/>
      <c r="S58" s="1091"/>
      <c r="T58" s="1091"/>
      <c r="U58" s="1091"/>
      <c r="V58" s="1091"/>
      <c r="W58" s="1091"/>
      <c r="X58" s="1091"/>
      <c r="Y58" s="1091"/>
      <c r="Z58" s="1091"/>
      <c r="AA58" s="1091"/>
      <c r="AB58" s="1091"/>
      <c r="AC58" s="1091"/>
      <c r="AD58" s="1091"/>
      <c r="AE58" s="1100"/>
      <c r="AF58" s="1101"/>
      <c r="AG58" s="1102"/>
      <c r="AH58" s="1102"/>
      <c r="AI58" s="1102"/>
      <c r="AJ58" s="1103"/>
      <c r="AK58" s="1090"/>
      <c r="AL58" s="1091"/>
      <c r="AM58" s="1091"/>
      <c r="AN58" s="1091"/>
      <c r="AO58" s="1091"/>
      <c r="AP58" s="1091"/>
      <c r="AQ58" s="1091"/>
      <c r="AR58" s="1091"/>
      <c r="AS58" s="1091"/>
      <c r="AT58" s="1091"/>
      <c r="AU58" s="1091"/>
      <c r="AV58" s="1091"/>
      <c r="AW58" s="1091"/>
      <c r="AX58" s="1091"/>
      <c r="AY58" s="1091"/>
      <c r="AZ58" s="1092"/>
      <c r="BA58" s="1092"/>
      <c r="BB58" s="1092"/>
      <c r="BC58" s="1092"/>
      <c r="BD58" s="1092"/>
      <c r="BE58" s="1037"/>
      <c r="BF58" s="1037"/>
      <c r="BG58" s="1037"/>
      <c r="BH58" s="1037"/>
      <c r="BI58" s="1038"/>
      <c r="BJ58" s="228"/>
      <c r="BK58" s="228"/>
      <c r="BL58" s="228"/>
      <c r="BM58" s="228"/>
      <c r="BN58" s="228"/>
      <c r="BO58" s="237"/>
      <c r="BP58" s="237"/>
      <c r="BQ58" s="234">
        <v>52</v>
      </c>
      <c r="BR58" s="235"/>
      <c r="BS58" s="1058"/>
      <c r="BT58" s="1059"/>
      <c r="BU58" s="1059"/>
      <c r="BV58" s="1059"/>
      <c r="BW58" s="1059"/>
      <c r="BX58" s="1059"/>
      <c r="BY58" s="1059"/>
      <c r="BZ58" s="1059"/>
      <c r="CA58" s="1059"/>
      <c r="CB58" s="1059"/>
      <c r="CC58" s="1059"/>
      <c r="CD58" s="1059"/>
      <c r="CE58" s="1059"/>
      <c r="CF58" s="1059"/>
      <c r="CG58" s="1080"/>
      <c r="CH58" s="1055"/>
      <c r="CI58" s="1056"/>
      <c r="CJ58" s="1056"/>
      <c r="CK58" s="1056"/>
      <c r="CL58" s="1057"/>
      <c r="CM58" s="1055"/>
      <c r="CN58" s="1056"/>
      <c r="CO58" s="1056"/>
      <c r="CP58" s="1056"/>
      <c r="CQ58" s="1057"/>
      <c r="CR58" s="1055"/>
      <c r="CS58" s="1056"/>
      <c r="CT58" s="1056"/>
      <c r="CU58" s="1056"/>
      <c r="CV58" s="1057"/>
      <c r="CW58" s="1055"/>
      <c r="CX58" s="1056"/>
      <c r="CY58" s="1056"/>
      <c r="CZ58" s="1056"/>
      <c r="DA58" s="1057"/>
      <c r="DB58" s="1055"/>
      <c r="DC58" s="1056"/>
      <c r="DD58" s="1056"/>
      <c r="DE58" s="1056"/>
      <c r="DF58" s="1057"/>
      <c r="DG58" s="1055"/>
      <c r="DH58" s="1056"/>
      <c r="DI58" s="1056"/>
      <c r="DJ58" s="1056"/>
      <c r="DK58" s="1057"/>
      <c r="DL58" s="1055"/>
      <c r="DM58" s="1056"/>
      <c r="DN58" s="1056"/>
      <c r="DO58" s="1056"/>
      <c r="DP58" s="1057"/>
      <c r="DQ58" s="1055"/>
      <c r="DR58" s="1056"/>
      <c r="DS58" s="1056"/>
      <c r="DT58" s="1056"/>
      <c r="DU58" s="1057"/>
      <c r="DV58" s="1058"/>
      <c r="DW58" s="1059"/>
      <c r="DX58" s="1059"/>
      <c r="DY58" s="1059"/>
      <c r="DZ58" s="1060"/>
      <c r="EA58" s="226"/>
    </row>
    <row r="59" spans="1:131" ht="26.25" customHeight="1" x14ac:dyDescent="0.15">
      <c r="A59" s="234">
        <v>32</v>
      </c>
      <c r="B59" s="1096"/>
      <c r="C59" s="1097"/>
      <c r="D59" s="1097"/>
      <c r="E59" s="1097"/>
      <c r="F59" s="1097"/>
      <c r="G59" s="1097"/>
      <c r="H59" s="1097"/>
      <c r="I59" s="1097"/>
      <c r="J59" s="1097"/>
      <c r="K59" s="1097"/>
      <c r="L59" s="1097"/>
      <c r="M59" s="1097"/>
      <c r="N59" s="1097"/>
      <c r="O59" s="1097"/>
      <c r="P59" s="1098"/>
      <c r="Q59" s="1099"/>
      <c r="R59" s="1091"/>
      <c r="S59" s="1091"/>
      <c r="T59" s="1091"/>
      <c r="U59" s="1091"/>
      <c r="V59" s="1091"/>
      <c r="W59" s="1091"/>
      <c r="X59" s="1091"/>
      <c r="Y59" s="1091"/>
      <c r="Z59" s="1091"/>
      <c r="AA59" s="1091"/>
      <c r="AB59" s="1091"/>
      <c r="AC59" s="1091"/>
      <c r="AD59" s="1091"/>
      <c r="AE59" s="1100"/>
      <c r="AF59" s="1101"/>
      <c r="AG59" s="1102"/>
      <c r="AH59" s="1102"/>
      <c r="AI59" s="1102"/>
      <c r="AJ59" s="1103"/>
      <c r="AK59" s="1090"/>
      <c r="AL59" s="1091"/>
      <c r="AM59" s="1091"/>
      <c r="AN59" s="1091"/>
      <c r="AO59" s="1091"/>
      <c r="AP59" s="1091"/>
      <c r="AQ59" s="1091"/>
      <c r="AR59" s="1091"/>
      <c r="AS59" s="1091"/>
      <c r="AT59" s="1091"/>
      <c r="AU59" s="1091"/>
      <c r="AV59" s="1091"/>
      <c r="AW59" s="1091"/>
      <c r="AX59" s="1091"/>
      <c r="AY59" s="1091"/>
      <c r="AZ59" s="1092"/>
      <c r="BA59" s="1092"/>
      <c r="BB59" s="1092"/>
      <c r="BC59" s="1092"/>
      <c r="BD59" s="1092"/>
      <c r="BE59" s="1037"/>
      <c r="BF59" s="1037"/>
      <c r="BG59" s="1037"/>
      <c r="BH59" s="1037"/>
      <c r="BI59" s="1038"/>
      <c r="BJ59" s="228"/>
      <c r="BK59" s="228"/>
      <c r="BL59" s="228"/>
      <c r="BM59" s="228"/>
      <c r="BN59" s="228"/>
      <c r="BO59" s="237"/>
      <c r="BP59" s="237"/>
      <c r="BQ59" s="234">
        <v>53</v>
      </c>
      <c r="BR59" s="235"/>
      <c r="BS59" s="1058"/>
      <c r="BT59" s="1059"/>
      <c r="BU59" s="1059"/>
      <c r="BV59" s="1059"/>
      <c r="BW59" s="1059"/>
      <c r="BX59" s="1059"/>
      <c r="BY59" s="1059"/>
      <c r="BZ59" s="1059"/>
      <c r="CA59" s="1059"/>
      <c r="CB59" s="1059"/>
      <c r="CC59" s="1059"/>
      <c r="CD59" s="1059"/>
      <c r="CE59" s="1059"/>
      <c r="CF59" s="1059"/>
      <c r="CG59" s="1080"/>
      <c r="CH59" s="1055"/>
      <c r="CI59" s="1056"/>
      <c r="CJ59" s="1056"/>
      <c r="CK59" s="1056"/>
      <c r="CL59" s="1057"/>
      <c r="CM59" s="1055"/>
      <c r="CN59" s="1056"/>
      <c r="CO59" s="1056"/>
      <c r="CP59" s="1056"/>
      <c r="CQ59" s="1057"/>
      <c r="CR59" s="1055"/>
      <c r="CS59" s="1056"/>
      <c r="CT59" s="1056"/>
      <c r="CU59" s="1056"/>
      <c r="CV59" s="1057"/>
      <c r="CW59" s="1055"/>
      <c r="CX59" s="1056"/>
      <c r="CY59" s="1056"/>
      <c r="CZ59" s="1056"/>
      <c r="DA59" s="1057"/>
      <c r="DB59" s="1055"/>
      <c r="DC59" s="1056"/>
      <c r="DD59" s="1056"/>
      <c r="DE59" s="1056"/>
      <c r="DF59" s="1057"/>
      <c r="DG59" s="1055"/>
      <c r="DH59" s="1056"/>
      <c r="DI59" s="1056"/>
      <c r="DJ59" s="1056"/>
      <c r="DK59" s="1057"/>
      <c r="DL59" s="1055"/>
      <c r="DM59" s="1056"/>
      <c r="DN59" s="1056"/>
      <c r="DO59" s="1056"/>
      <c r="DP59" s="1057"/>
      <c r="DQ59" s="1055"/>
      <c r="DR59" s="1056"/>
      <c r="DS59" s="1056"/>
      <c r="DT59" s="1056"/>
      <c r="DU59" s="1057"/>
      <c r="DV59" s="1058"/>
      <c r="DW59" s="1059"/>
      <c r="DX59" s="1059"/>
      <c r="DY59" s="1059"/>
      <c r="DZ59" s="1060"/>
      <c r="EA59" s="226"/>
    </row>
    <row r="60" spans="1:131" ht="26.25" customHeight="1" x14ac:dyDescent="0.15">
      <c r="A60" s="234">
        <v>33</v>
      </c>
      <c r="B60" s="1096"/>
      <c r="C60" s="1097"/>
      <c r="D60" s="1097"/>
      <c r="E60" s="1097"/>
      <c r="F60" s="1097"/>
      <c r="G60" s="1097"/>
      <c r="H60" s="1097"/>
      <c r="I60" s="1097"/>
      <c r="J60" s="1097"/>
      <c r="K60" s="1097"/>
      <c r="L60" s="1097"/>
      <c r="M60" s="1097"/>
      <c r="N60" s="1097"/>
      <c r="O60" s="1097"/>
      <c r="P60" s="1098"/>
      <c r="Q60" s="1099"/>
      <c r="R60" s="1091"/>
      <c r="S60" s="1091"/>
      <c r="T60" s="1091"/>
      <c r="U60" s="1091"/>
      <c r="V60" s="1091"/>
      <c r="W60" s="1091"/>
      <c r="X60" s="1091"/>
      <c r="Y60" s="1091"/>
      <c r="Z60" s="1091"/>
      <c r="AA60" s="1091"/>
      <c r="AB60" s="1091"/>
      <c r="AC60" s="1091"/>
      <c r="AD60" s="1091"/>
      <c r="AE60" s="1100"/>
      <c r="AF60" s="1101"/>
      <c r="AG60" s="1102"/>
      <c r="AH60" s="1102"/>
      <c r="AI60" s="1102"/>
      <c r="AJ60" s="1103"/>
      <c r="AK60" s="1090"/>
      <c r="AL60" s="1091"/>
      <c r="AM60" s="1091"/>
      <c r="AN60" s="1091"/>
      <c r="AO60" s="1091"/>
      <c r="AP60" s="1091"/>
      <c r="AQ60" s="1091"/>
      <c r="AR60" s="1091"/>
      <c r="AS60" s="1091"/>
      <c r="AT60" s="1091"/>
      <c r="AU60" s="1091"/>
      <c r="AV60" s="1091"/>
      <c r="AW60" s="1091"/>
      <c r="AX60" s="1091"/>
      <c r="AY60" s="1091"/>
      <c r="AZ60" s="1092"/>
      <c r="BA60" s="1092"/>
      <c r="BB60" s="1092"/>
      <c r="BC60" s="1092"/>
      <c r="BD60" s="1092"/>
      <c r="BE60" s="1037"/>
      <c r="BF60" s="1037"/>
      <c r="BG60" s="1037"/>
      <c r="BH60" s="1037"/>
      <c r="BI60" s="1038"/>
      <c r="BJ60" s="228"/>
      <c r="BK60" s="228"/>
      <c r="BL60" s="228"/>
      <c r="BM60" s="228"/>
      <c r="BN60" s="228"/>
      <c r="BO60" s="237"/>
      <c r="BP60" s="237"/>
      <c r="BQ60" s="234">
        <v>54</v>
      </c>
      <c r="BR60" s="235"/>
      <c r="BS60" s="1058"/>
      <c r="BT60" s="1059"/>
      <c r="BU60" s="1059"/>
      <c r="BV60" s="1059"/>
      <c r="BW60" s="1059"/>
      <c r="BX60" s="1059"/>
      <c r="BY60" s="1059"/>
      <c r="BZ60" s="1059"/>
      <c r="CA60" s="1059"/>
      <c r="CB60" s="1059"/>
      <c r="CC60" s="1059"/>
      <c r="CD60" s="1059"/>
      <c r="CE60" s="1059"/>
      <c r="CF60" s="1059"/>
      <c r="CG60" s="1080"/>
      <c r="CH60" s="1055"/>
      <c r="CI60" s="1056"/>
      <c r="CJ60" s="1056"/>
      <c r="CK60" s="1056"/>
      <c r="CL60" s="1057"/>
      <c r="CM60" s="1055"/>
      <c r="CN60" s="1056"/>
      <c r="CO60" s="1056"/>
      <c r="CP60" s="1056"/>
      <c r="CQ60" s="1057"/>
      <c r="CR60" s="1055"/>
      <c r="CS60" s="1056"/>
      <c r="CT60" s="1056"/>
      <c r="CU60" s="1056"/>
      <c r="CV60" s="1057"/>
      <c r="CW60" s="1055"/>
      <c r="CX60" s="1056"/>
      <c r="CY60" s="1056"/>
      <c r="CZ60" s="1056"/>
      <c r="DA60" s="1057"/>
      <c r="DB60" s="1055"/>
      <c r="DC60" s="1056"/>
      <c r="DD60" s="1056"/>
      <c r="DE60" s="1056"/>
      <c r="DF60" s="1057"/>
      <c r="DG60" s="1055"/>
      <c r="DH60" s="1056"/>
      <c r="DI60" s="1056"/>
      <c r="DJ60" s="1056"/>
      <c r="DK60" s="1057"/>
      <c r="DL60" s="1055"/>
      <c r="DM60" s="1056"/>
      <c r="DN60" s="1056"/>
      <c r="DO60" s="1056"/>
      <c r="DP60" s="1057"/>
      <c r="DQ60" s="1055"/>
      <c r="DR60" s="1056"/>
      <c r="DS60" s="1056"/>
      <c r="DT60" s="1056"/>
      <c r="DU60" s="1057"/>
      <c r="DV60" s="1058"/>
      <c r="DW60" s="1059"/>
      <c r="DX60" s="1059"/>
      <c r="DY60" s="1059"/>
      <c r="DZ60" s="1060"/>
      <c r="EA60" s="226"/>
    </row>
    <row r="61" spans="1:131" ht="26.25" customHeight="1" thickBot="1" x14ac:dyDescent="0.2">
      <c r="A61" s="234">
        <v>34</v>
      </c>
      <c r="B61" s="1096"/>
      <c r="C61" s="1097"/>
      <c r="D61" s="1097"/>
      <c r="E61" s="1097"/>
      <c r="F61" s="1097"/>
      <c r="G61" s="1097"/>
      <c r="H61" s="1097"/>
      <c r="I61" s="1097"/>
      <c r="J61" s="1097"/>
      <c r="K61" s="1097"/>
      <c r="L61" s="1097"/>
      <c r="M61" s="1097"/>
      <c r="N61" s="1097"/>
      <c r="O61" s="1097"/>
      <c r="P61" s="1098"/>
      <c r="Q61" s="1099"/>
      <c r="R61" s="1091"/>
      <c r="S61" s="1091"/>
      <c r="T61" s="1091"/>
      <c r="U61" s="1091"/>
      <c r="V61" s="1091"/>
      <c r="W61" s="1091"/>
      <c r="X61" s="1091"/>
      <c r="Y61" s="1091"/>
      <c r="Z61" s="1091"/>
      <c r="AA61" s="1091"/>
      <c r="AB61" s="1091"/>
      <c r="AC61" s="1091"/>
      <c r="AD61" s="1091"/>
      <c r="AE61" s="1100"/>
      <c r="AF61" s="1101"/>
      <c r="AG61" s="1102"/>
      <c r="AH61" s="1102"/>
      <c r="AI61" s="1102"/>
      <c r="AJ61" s="1103"/>
      <c r="AK61" s="1090"/>
      <c r="AL61" s="1091"/>
      <c r="AM61" s="1091"/>
      <c r="AN61" s="1091"/>
      <c r="AO61" s="1091"/>
      <c r="AP61" s="1091"/>
      <c r="AQ61" s="1091"/>
      <c r="AR61" s="1091"/>
      <c r="AS61" s="1091"/>
      <c r="AT61" s="1091"/>
      <c r="AU61" s="1091"/>
      <c r="AV61" s="1091"/>
      <c r="AW61" s="1091"/>
      <c r="AX61" s="1091"/>
      <c r="AY61" s="1091"/>
      <c r="AZ61" s="1092"/>
      <c r="BA61" s="1092"/>
      <c r="BB61" s="1092"/>
      <c r="BC61" s="1092"/>
      <c r="BD61" s="1092"/>
      <c r="BE61" s="1037"/>
      <c r="BF61" s="1037"/>
      <c r="BG61" s="1037"/>
      <c r="BH61" s="1037"/>
      <c r="BI61" s="1038"/>
      <c r="BJ61" s="228"/>
      <c r="BK61" s="228"/>
      <c r="BL61" s="228"/>
      <c r="BM61" s="228"/>
      <c r="BN61" s="228"/>
      <c r="BO61" s="237"/>
      <c r="BP61" s="237"/>
      <c r="BQ61" s="234">
        <v>55</v>
      </c>
      <c r="BR61" s="235"/>
      <c r="BS61" s="1058"/>
      <c r="BT61" s="1059"/>
      <c r="BU61" s="1059"/>
      <c r="BV61" s="1059"/>
      <c r="BW61" s="1059"/>
      <c r="BX61" s="1059"/>
      <c r="BY61" s="1059"/>
      <c r="BZ61" s="1059"/>
      <c r="CA61" s="1059"/>
      <c r="CB61" s="1059"/>
      <c r="CC61" s="1059"/>
      <c r="CD61" s="1059"/>
      <c r="CE61" s="1059"/>
      <c r="CF61" s="1059"/>
      <c r="CG61" s="1080"/>
      <c r="CH61" s="1055"/>
      <c r="CI61" s="1056"/>
      <c r="CJ61" s="1056"/>
      <c r="CK61" s="1056"/>
      <c r="CL61" s="1057"/>
      <c r="CM61" s="1055"/>
      <c r="CN61" s="1056"/>
      <c r="CO61" s="1056"/>
      <c r="CP61" s="1056"/>
      <c r="CQ61" s="1057"/>
      <c r="CR61" s="1055"/>
      <c r="CS61" s="1056"/>
      <c r="CT61" s="1056"/>
      <c r="CU61" s="1056"/>
      <c r="CV61" s="1057"/>
      <c r="CW61" s="1055"/>
      <c r="CX61" s="1056"/>
      <c r="CY61" s="1056"/>
      <c r="CZ61" s="1056"/>
      <c r="DA61" s="1057"/>
      <c r="DB61" s="1055"/>
      <c r="DC61" s="1056"/>
      <c r="DD61" s="1056"/>
      <c r="DE61" s="1056"/>
      <c r="DF61" s="1057"/>
      <c r="DG61" s="1055"/>
      <c r="DH61" s="1056"/>
      <c r="DI61" s="1056"/>
      <c r="DJ61" s="1056"/>
      <c r="DK61" s="1057"/>
      <c r="DL61" s="1055"/>
      <c r="DM61" s="1056"/>
      <c r="DN61" s="1056"/>
      <c r="DO61" s="1056"/>
      <c r="DP61" s="1057"/>
      <c r="DQ61" s="1055"/>
      <c r="DR61" s="1056"/>
      <c r="DS61" s="1056"/>
      <c r="DT61" s="1056"/>
      <c r="DU61" s="1057"/>
      <c r="DV61" s="1058"/>
      <c r="DW61" s="1059"/>
      <c r="DX61" s="1059"/>
      <c r="DY61" s="1059"/>
      <c r="DZ61" s="1060"/>
      <c r="EA61" s="226"/>
    </row>
    <row r="62" spans="1:131" ht="26.25" customHeight="1" x14ac:dyDescent="0.15">
      <c r="A62" s="234">
        <v>35</v>
      </c>
      <c r="B62" s="1096"/>
      <c r="C62" s="1097"/>
      <c r="D62" s="1097"/>
      <c r="E62" s="1097"/>
      <c r="F62" s="1097"/>
      <c r="G62" s="1097"/>
      <c r="H62" s="1097"/>
      <c r="I62" s="1097"/>
      <c r="J62" s="1097"/>
      <c r="K62" s="1097"/>
      <c r="L62" s="1097"/>
      <c r="M62" s="1097"/>
      <c r="N62" s="1097"/>
      <c r="O62" s="1097"/>
      <c r="P62" s="1098"/>
      <c r="Q62" s="1099"/>
      <c r="R62" s="1091"/>
      <c r="S62" s="1091"/>
      <c r="T62" s="1091"/>
      <c r="U62" s="1091"/>
      <c r="V62" s="1091"/>
      <c r="W62" s="1091"/>
      <c r="X62" s="1091"/>
      <c r="Y62" s="1091"/>
      <c r="Z62" s="1091"/>
      <c r="AA62" s="1091"/>
      <c r="AB62" s="1091"/>
      <c r="AC62" s="1091"/>
      <c r="AD62" s="1091"/>
      <c r="AE62" s="1100"/>
      <c r="AF62" s="1101"/>
      <c r="AG62" s="1102"/>
      <c r="AH62" s="1102"/>
      <c r="AI62" s="1102"/>
      <c r="AJ62" s="1103"/>
      <c r="AK62" s="1090"/>
      <c r="AL62" s="1091"/>
      <c r="AM62" s="1091"/>
      <c r="AN62" s="1091"/>
      <c r="AO62" s="1091"/>
      <c r="AP62" s="1091"/>
      <c r="AQ62" s="1091"/>
      <c r="AR62" s="1091"/>
      <c r="AS62" s="1091"/>
      <c r="AT62" s="1091"/>
      <c r="AU62" s="1091"/>
      <c r="AV62" s="1091"/>
      <c r="AW62" s="1091"/>
      <c r="AX62" s="1091"/>
      <c r="AY62" s="1091"/>
      <c r="AZ62" s="1092"/>
      <c r="BA62" s="1092"/>
      <c r="BB62" s="1092"/>
      <c r="BC62" s="1092"/>
      <c r="BD62" s="1092"/>
      <c r="BE62" s="1037"/>
      <c r="BF62" s="1037"/>
      <c r="BG62" s="1037"/>
      <c r="BH62" s="1037"/>
      <c r="BI62" s="1038"/>
      <c r="BJ62" s="1093" t="s">
        <v>415</v>
      </c>
      <c r="BK62" s="1094"/>
      <c r="BL62" s="1094"/>
      <c r="BM62" s="1094"/>
      <c r="BN62" s="1095"/>
      <c r="BO62" s="237"/>
      <c r="BP62" s="237"/>
      <c r="BQ62" s="234">
        <v>56</v>
      </c>
      <c r="BR62" s="235"/>
      <c r="BS62" s="1058"/>
      <c r="BT62" s="1059"/>
      <c r="BU62" s="1059"/>
      <c r="BV62" s="1059"/>
      <c r="BW62" s="1059"/>
      <c r="BX62" s="1059"/>
      <c r="BY62" s="1059"/>
      <c r="BZ62" s="1059"/>
      <c r="CA62" s="1059"/>
      <c r="CB62" s="1059"/>
      <c r="CC62" s="1059"/>
      <c r="CD62" s="1059"/>
      <c r="CE62" s="1059"/>
      <c r="CF62" s="1059"/>
      <c r="CG62" s="1080"/>
      <c r="CH62" s="1055"/>
      <c r="CI62" s="1056"/>
      <c r="CJ62" s="1056"/>
      <c r="CK62" s="1056"/>
      <c r="CL62" s="1057"/>
      <c r="CM62" s="1055"/>
      <c r="CN62" s="1056"/>
      <c r="CO62" s="1056"/>
      <c r="CP62" s="1056"/>
      <c r="CQ62" s="1057"/>
      <c r="CR62" s="1055"/>
      <c r="CS62" s="1056"/>
      <c r="CT62" s="1056"/>
      <c r="CU62" s="1056"/>
      <c r="CV62" s="1057"/>
      <c r="CW62" s="1055"/>
      <c r="CX62" s="1056"/>
      <c r="CY62" s="1056"/>
      <c r="CZ62" s="1056"/>
      <c r="DA62" s="1057"/>
      <c r="DB62" s="1055"/>
      <c r="DC62" s="1056"/>
      <c r="DD62" s="1056"/>
      <c r="DE62" s="1056"/>
      <c r="DF62" s="1057"/>
      <c r="DG62" s="1055"/>
      <c r="DH62" s="1056"/>
      <c r="DI62" s="1056"/>
      <c r="DJ62" s="1056"/>
      <c r="DK62" s="1057"/>
      <c r="DL62" s="1055"/>
      <c r="DM62" s="1056"/>
      <c r="DN62" s="1056"/>
      <c r="DO62" s="1056"/>
      <c r="DP62" s="1057"/>
      <c r="DQ62" s="1055"/>
      <c r="DR62" s="1056"/>
      <c r="DS62" s="1056"/>
      <c r="DT62" s="1056"/>
      <c r="DU62" s="1057"/>
      <c r="DV62" s="1058"/>
      <c r="DW62" s="1059"/>
      <c r="DX62" s="1059"/>
      <c r="DY62" s="1059"/>
      <c r="DZ62" s="1060"/>
      <c r="EA62" s="226"/>
    </row>
    <row r="63" spans="1:131" ht="26.25" customHeight="1" thickBot="1" x14ac:dyDescent="0.2">
      <c r="A63" s="236" t="s">
        <v>391</v>
      </c>
      <c r="B63" s="1002" t="s">
        <v>416</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6"/>
      <c r="AF63" s="1087">
        <v>1634</v>
      </c>
      <c r="AG63" s="1024"/>
      <c r="AH63" s="1024"/>
      <c r="AI63" s="1024"/>
      <c r="AJ63" s="1088"/>
      <c r="AK63" s="1089"/>
      <c r="AL63" s="1028"/>
      <c r="AM63" s="1028"/>
      <c r="AN63" s="1028"/>
      <c r="AO63" s="1028"/>
      <c r="AP63" s="1024">
        <f>AP32+AP33+AP34+AP35</f>
        <v>965</v>
      </c>
      <c r="AQ63" s="1024"/>
      <c r="AR63" s="1024"/>
      <c r="AS63" s="1024"/>
      <c r="AT63" s="1024"/>
      <c r="AU63" s="1024">
        <f>AU32+AU33+AU34+AU35</f>
        <v>858</v>
      </c>
      <c r="AV63" s="1024"/>
      <c r="AW63" s="1024"/>
      <c r="AX63" s="1024"/>
      <c r="AY63" s="1024"/>
      <c r="AZ63" s="1083"/>
      <c r="BA63" s="1083"/>
      <c r="BB63" s="1083"/>
      <c r="BC63" s="1083"/>
      <c r="BD63" s="1083"/>
      <c r="BE63" s="1025"/>
      <c r="BF63" s="1025"/>
      <c r="BG63" s="1025"/>
      <c r="BH63" s="1025"/>
      <c r="BI63" s="1026"/>
      <c r="BJ63" s="1084" t="s">
        <v>393</v>
      </c>
      <c r="BK63" s="1018"/>
      <c r="BL63" s="1018"/>
      <c r="BM63" s="1018"/>
      <c r="BN63" s="1085"/>
      <c r="BO63" s="237"/>
      <c r="BP63" s="237"/>
      <c r="BQ63" s="234">
        <v>57</v>
      </c>
      <c r="BR63" s="235"/>
      <c r="BS63" s="1058"/>
      <c r="BT63" s="1059"/>
      <c r="BU63" s="1059"/>
      <c r="BV63" s="1059"/>
      <c r="BW63" s="1059"/>
      <c r="BX63" s="1059"/>
      <c r="BY63" s="1059"/>
      <c r="BZ63" s="1059"/>
      <c r="CA63" s="1059"/>
      <c r="CB63" s="1059"/>
      <c r="CC63" s="1059"/>
      <c r="CD63" s="1059"/>
      <c r="CE63" s="1059"/>
      <c r="CF63" s="1059"/>
      <c r="CG63" s="1080"/>
      <c r="CH63" s="1055"/>
      <c r="CI63" s="1056"/>
      <c r="CJ63" s="1056"/>
      <c r="CK63" s="1056"/>
      <c r="CL63" s="1057"/>
      <c r="CM63" s="1055"/>
      <c r="CN63" s="1056"/>
      <c r="CO63" s="1056"/>
      <c r="CP63" s="1056"/>
      <c r="CQ63" s="1057"/>
      <c r="CR63" s="1055"/>
      <c r="CS63" s="1056"/>
      <c r="CT63" s="1056"/>
      <c r="CU63" s="1056"/>
      <c r="CV63" s="1057"/>
      <c r="CW63" s="1055"/>
      <c r="CX63" s="1056"/>
      <c r="CY63" s="1056"/>
      <c r="CZ63" s="1056"/>
      <c r="DA63" s="1057"/>
      <c r="DB63" s="1055"/>
      <c r="DC63" s="1056"/>
      <c r="DD63" s="1056"/>
      <c r="DE63" s="1056"/>
      <c r="DF63" s="1057"/>
      <c r="DG63" s="1055"/>
      <c r="DH63" s="1056"/>
      <c r="DI63" s="1056"/>
      <c r="DJ63" s="1056"/>
      <c r="DK63" s="1057"/>
      <c r="DL63" s="1055"/>
      <c r="DM63" s="1056"/>
      <c r="DN63" s="1056"/>
      <c r="DO63" s="1056"/>
      <c r="DP63" s="1057"/>
      <c r="DQ63" s="1055"/>
      <c r="DR63" s="1056"/>
      <c r="DS63" s="1056"/>
      <c r="DT63" s="1056"/>
      <c r="DU63" s="1057"/>
      <c r="DV63" s="1058"/>
      <c r="DW63" s="1059"/>
      <c r="DX63" s="1059"/>
      <c r="DY63" s="1059"/>
      <c r="DZ63" s="1060"/>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8"/>
      <c r="BT64" s="1059"/>
      <c r="BU64" s="1059"/>
      <c r="BV64" s="1059"/>
      <c r="BW64" s="1059"/>
      <c r="BX64" s="1059"/>
      <c r="BY64" s="1059"/>
      <c r="BZ64" s="1059"/>
      <c r="CA64" s="1059"/>
      <c r="CB64" s="1059"/>
      <c r="CC64" s="1059"/>
      <c r="CD64" s="1059"/>
      <c r="CE64" s="1059"/>
      <c r="CF64" s="1059"/>
      <c r="CG64" s="1080"/>
      <c r="CH64" s="1055"/>
      <c r="CI64" s="1056"/>
      <c r="CJ64" s="1056"/>
      <c r="CK64" s="1056"/>
      <c r="CL64" s="1057"/>
      <c r="CM64" s="1055"/>
      <c r="CN64" s="1056"/>
      <c r="CO64" s="1056"/>
      <c r="CP64" s="1056"/>
      <c r="CQ64" s="1057"/>
      <c r="CR64" s="1055"/>
      <c r="CS64" s="1056"/>
      <c r="CT64" s="1056"/>
      <c r="CU64" s="1056"/>
      <c r="CV64" s="1057"/>
      <c r="CW64" s="1055"/>
      <c r="CX64" s="1056"/>
      <c r="CY64" s="1056"/>
      <c r="CZ64" s="1056"/>
      <c r="DA64" s="1057"/>
      <c r="DB64" s="1055"/>
      <c r="DC64" s="1056"/>
      <c r="DD64" s="1056"/>
      <c r="DE64" s="1056"/>
      <c r="DF64" s="1057"/>
      <c r="DG64" s="1055"/>
      <c r="DH64" s="1056"/>
      <c r="DI64" s="1056"/>
      <c r="DJ64" s="1056"/>
      <c r="DK64" s="1057"/>
      <c r="DL64" s="1055"/>
      <c r="DM64" s="1056"/>
      <c r="DN64" s="1056"/>
      <c r="DO64" s="1056"/>
      <c r="DP64" s="1057"/>
      <c r="DQ64" s="1055"/>
      <c r="DR64" s="1056"/>
      <c r="DS64" s="1056"/>
      <c r="DT64" s="1056"/>
      <c r="DU64" s="1057"/>
      <c r="DV64" s="1058"/>
      <c r="DW64" s="1059"/>
      <c r="DX64" s="1059"/>
      <c r="DY64" s="1059"/>
      <c r="DZ64" s="1060"/>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8"/>
      <c r="BT65" s="1059"/>
      <c r="BU65" s="1059"/>
      <c r="BV65" s="1059"/>
      <c r="BW65" s="1059"/>
      <c r="BX65" s="1059"/>
      <c r="BY65" s="1059"/>
      <c r="BZ65" s="1059"/>
      <c r="CA65" s="1059"/>
      <c r="CB65" s="1059"/>
      <c r="CC65" s="1059"/>
      <c r="CD65" s="1059"/>
      <c r="CE65" s="1059"/>
      <c r="CF65" s="1059"/>
      <c r="CG65" s="1080"/>
      <c r="CH65" s="1055"/>
      <c r="CI65" s="1056"/>
      <c r="CJ65" s="1056"/>
      <c r="CK65" s="1056"/>
      <c r="CL65" s="1057"/>
      <c r="CM65" s="1055"/>
      <c r="CN65" s="1056"/>
      <c r="CO65" s="1056"/>
      <c r="CP65" s="1056"/>
      <c r="CQ65" s="1057"/>
      <c r="CR65" s="1055"/>
      <c r="CS65" s="1056"/>
      <c r="CT65" s="1056"/>
      <c r="CU65" s="1056"/>
      <c r="CV65" s="1057"/>
      <c r="CW65" s="1055"/>
      <c r="CX65" s="1056"/>
      <c r="CY65" s="1056"/>
      <c r="CZ65" s="1056"/>
      <c r="DA65" s="1057"/>
      <c r="DB65" s="1055"/>
      <c r="DC65" s="1056"/>
      <c r="DD65" s="1056"/>
      <c r="DE65" s="1056"/>
      <c r="DF65" s="1057"/>
      <c r="DG65" s="1055"/>
      <c r="DH65" s="1056"/>
      <c r="DI65" s="1056"/>
      <c r="DJ65" s="1056"/>
      <c r="DK65" s="1057"/>
      <c r="DL65" s="1055"/>
      <c r="DM65" s="1056"/>
      <c r="DN65" s="1056"/>
      <c r="DO65" s="1056"/>
      <c r="DP65" s="1057"/>
      <c r="DQ65" s="1055"/>
      <c r="DR65" s="1056"/>
      <c r="DS65" s="1056"/>
      <c r="DT65" s="1056"/>
      <c r="DU65" s="1057"/>
      <c r="DV65" s="1058"/>
      <c r="DW65" s="1059"/>
      <c r="DX65" s="1059"/>
      <c r="DY65" s="1059"/>
      <c r="DZ65" s="1060"/>
      <c r="EA65" s="226"/>
    </row>
    <row r="66" spans="1:131" ht="26.25" customHeight="1" x14ac:dyDescent="0.15">
      <c r="A66" s="1061" t="s">
        <v>418</v>
      </c>
      <c r="B66" s="1062"/>
      <c r="C66" s="1062"/>
      <c r="D66" s="1062"/>
      <c r="E66" s="1062"/>
      <c r="F66" s="1062"/>
      <c r="G66" s="1062"/>
      <c r="H66" s="1062"/>
      <c r="I66" s="1062"/>
      <c r="J66" s="1062"/>
      <c r="K66" s="1062"/>
      <c r="L66" s="1062"/>
      <c r="M66" s="1062"/>
      <c r="N66" s="1062"/>
      <c r="O66" s="1062"/>
      <c r="P66" s="1063"/>
      <c r="Q66" s="1067" t="s">
        <v>396</v>
      </c>
      <c r="R66" s="1068"/>
      <c r="S66" s="1068"/>
      <c r="T66" s="1068"/>
      <c r="U66" s="1069"/>
      <c r="V66" s="1067" t="s">
        <v>419</v>
      </c>
      <c r="W66" s="1068"/>
      <c r="X66" s="1068"/>
      <c r="Y66" s="1068"/>
      <c r="Z66" s="1069"/>
      <c r="AA66" s="1067" t="s">
        <v>420</v>
      </c>
      <c r="AB66" s="1068"/>
      <c r="AC66" s="1068"/>
      <c r="AD66" s="1068"/>
      <c r="AE66" s="1069"/>
      <c r="AF66" s="1073" t="s">
        <v>421</v>
      </c>
      <c r="AG66" s="1074"/>
      <c r="AH66" s="1074"/>
      <c r="AI66" s="1074"/>
      <c r="AJ66" s="1075"/>
      <c r="AK66" s="1067" t="s">
        <v>422</v>
      </c>
      <c r="AL66" s="1062"/>
      <c r="AM66" s="1062"/>
      <c r="AN66" s="1062"/>
      <c r="AO66" s="1063"/>
      <c r="AP66" s="1067" t="s">
        <v>423</v>
      </c>
      <c r="AQ66" s="1068"/>
      <c r="AR66" s="1068"/>
      <c r="AS66" s="1068"/>
      <c r="AT66" s="1069"/>
      <c r="AU66" s="1067" t="s">
        <v>424</v>
      </c>
      <c r="AV66" s="1068"/>
      <c r="AW66" s="1068"/>
      <c r="AX66" s="1068"/>
      <c r="AY66" s="1069"/>
      <c r="AZ66" s="1067" t="s">
        <v>379</v>
      </c>
      <c r="BA66" s="1068"/>
      <c r="BB66" s="1068"/>
      <c r="BC66" s="1068"/>
      <c r="BD66" s="1081"/>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4"/>
      <c r="B67" s="1065"/>
      <c r="C67" s="1065"/>
      <c r="D67" s="1065"/>
      <c r="E67" s="1065"/>
      <c r="F67" s="1065"/>
      <c r="G67" s="1065"/>
      <c r="H67" s="1065"/>
      <c r="I67" s="1065"/>
      <c r="J67" s="1065"/>
      <c r="K67" s="1065"/>
      <c r="L67" s="1065"/>
      <c r="M67" s="1065"/>
      <c r="N67" s="1065"/>
      <c r="O67" s="1065"/>
      <c r="P67" s="1066"/>
      <c r="Q67" s="1070"/>
      <c r="R67" s="1071"/>
      <c r="S67" s="1071"/>
      <c r="T67" s="1071"/>
      <c r="U67" s="1072"/>
      <c r="V67" s="1070"/>
      <c r="W67" s="1071"/>
      <c r="X67" s="1071"/>
      <c r="Y67" s="1071"/>
      <c r="Z67" s="1072"/>
      <c r="AA67" s="1070"/>
      <c r="AB67" s="1071"/>
      <c r="AC67" s="1071"/>
      <c r="AD67" s="1071"/>
      <c r="AE67" s="1072"/>
      <c r="AF67" s="1076"/>
      <c r="AG67" s="1077"/>
      <c r="AH67" s="1077"/>
      <c r="AI67" s="1077"/>
      <c r="AJ67" s="1078"/>
      <c r="AK67" s="1079"/>
      <c r="AL67" s="1065"/>
      <c r="AM67" s="1065"/>
      <c r="AN67" s="1065"/>
      <c r="AO67" s="1066"/>
      <c r="AP67" s="1070"/>
      <c r="AQ67" s="1071"/>
      <c r="AR67" s="1071"/>
      <c r="AS67" s="1071"/>
      <c r="AT67" s="1072"/>
      <c r="AU67" s="1070"/>
      <c r="AV67" s="1071"/>
      <c r="AW67" s="1071"/>
      <c r="AX67" s="1071"/>
      <c r="AY67" s="1072"/>
      <c r="AZ67" s="1070"/>
      <c r="BA67" s="1071"/>
      <c r="BB67" s="1071"/>
      <c r="BC67" s="1071"/>
      <c r="BD67" s="1082"/>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1" t="s">
        <v>584</v>
      </c>
      <c r="C68" s="1052"/>
      <c r="D68" s="1052"/>
      <c r="E68" s="1052"/>
      <c r="F68" s="1052"/>
      <c r="G68" s="1052"/>
      <c r="H68" s="1052"/>
      <c r="I68" s="1052"/>
      <c r="J68" s="1052"/>
      <c r="K68" s="1052"/>
      <c r="L68" s="1052"/>
      <c r="M68" s="1052"/>
      <c r="N68" s="1052"/>
      <c r="O68" s="1052"/>
      <c r="P68" s="1053"/>
      <c r="Q68" s="1054">
        <v>8355</v>
      </c>
      <c r="R68" s="1048"/>
      <c r="S68" s="1048"/>
      <c r="T68" s="1048"/>
      <c r="U68" s="1048"/>
      <c r="V68" s="1048">
        <v>7209</v>
      </c>
      <c r="W68" s="1048"/>
      <c r="X68" s="1048"/>
      <c r="Y68" s="1048"/>
      <c r="Z68" s="1048"/>
      <c r="AA68" s="1048">
        <v>1146</v>
      </c>
      <c r="AB68" s="1048"/>
      <c r="AC68" s="1048"/>
      <c r="AD68" s="1048"/>
      <c r="AE68" s="1048"/>
      <c r="AF68" s="1048">
        <v>1146</v>
      </c>
      <c r="AG68" s="1048"/>
      <c r="AH68" s="1048"/>
      <c r="AI68" s="1048"/>
      <c r="AJ68" s="1048"/>
      <c r="AK68" s="1048">
        <v>13</v>
      </c>
      <c r="AL68" s="1048"/>
      <c r="AM68" s="1048"/>
      <c r="AN68" s="1048"/>
      <c r="AO68" s="1048"/>
      <c r="AP68" s="1048" t="s">
        <v>585</v>
      </c>
      <c r="AQ68" s="1048"/>
      <c r="AR68" s="1048"/>
      <c r="AS68" s="1048"/>
      <c r="AT68" s="1048"/>
      <c r="AU68" s="1048" t="s">
        <v>594</v>
      </c>
      <c r="AV68" s="1048"/>
      <c r="AW68" s="1048"/>
      <c r="AX68" s="1048"/>
      <c r="AY68" s="1048"/>
      <c r="AZ68" s="1049" t="s">
        <v>586</v>
      </c>
      <c r="BA68" s="1049"/>
      <c r="BB68" s="1049"/>
      <c r="BC68" s="1049"/>
      <c r="BD68" s="1050"/>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587</v>
      </c>
      <c r="C69" s="1040"/>
      <c r="D69" s="1040"/>
      <c r="E69" s="1040"/>
      <c r="F69" s="1040"/>
      <c r="G69" s="1040"/>
      <c r="H69" s="1040"/>
      <c r="I69" s="1040"/>
      <c r="J69" s="1040"/>
      <c r="K69" s="1040"/>
      <c r="L69" s="1040"/>
      <c r="M69" s="1040"/>
      <c r="N69" s="1040"/>
      <c r="O69" s="1040"/>
      <c r="P69" s="1041"/>
      <c r="Q69" s="1042">
        <v>4701</v>
      </c>
      <c r="R69" s="1036"/>
      <c r="S69" s="1036"/>
      <c r="T69" s="1036"/>
      <c r="U69" s="1036"/>
      <c r="V69" s="1036">
        <v>4563</v>
      </c>
      <c r="W69" s="1036"/>
      <c r="X69" s="1036"/>
      <c r="Y69" s="1036"/>
      <c r="Z69" s="1036"/>
      <c r="AA69" s="1036">
        <v>138</v>
      </c>
      <c r="AB69" s="1036"/>
      <c r="AC69" s="1036"/>
      <c r="AD69" s="1036"/>
      <c r="AE69" s="1036"/>
      <c r="AF69" s="1036">
        <v>138</v>
      </c>
      <c r="AG69" s="1036"/>
      <c r="AH69" s="1036"/>
      <c r="AI69" s="1036"/>
      <c r="AJ69" s="1036"/>
      <c r="AK69" s="1036">
        <v>39</v>
      </c>
      <c r="AL69" s="1036"/>
      <c r="AM69" s="1036"/>
      <c r="AN69" s="1036"/>
      <c r="AO69" s="1036"/>
      <c r="AP69" s="1036">
        <v>7229</v>
      </c>
      <c r="AQ69" s="1036"/>
      <c r="AR69" s="1036"/>
      <c r="AS69" s="1036"/>
      <c r="AT69" s="1036"/>
      <c r="AU69" s="1036">
        <v>535</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49.5" customHeight="1" x14ac:dyDescent="0.15">
      <c r="A70" s="234">
        <v>3</v>
      </c>
      <c r="B70" s="1047" t="s">
        <v>588</v>
      </c>
      <c r="C70" s="1040"/>
      <c r="D70" s="1040"/>
      <c r="E70" s="1040"/>
      <c r="F70" s="1040"/>
      <c r="G70" s="1040"/>
      <c r="H70" s="1040"/>
      <c r="I70" s="1040"/>
      <c r="J70" s="1040"/>
      <c r="K70" s="1040"/>
      <c r="L70" s="1040"/>
      <c r="M70" s="1040"/>
      <c r="N70" s="1040"/>
      <c r="O70" s="1040"/>
      <c r="P70" s="1041"/>
      <c r="Q70" s="1042">
        <v>258</v>
      </c>
      <c r="R70" s="1036"/>
      <c r="S70" s="1036"/>
      <c r="T70" s="1036"/>
      <c r="U70" s="1036"/>
      <c r="V70" s="1036">
        <v>247</v>
      </c>
      <c r="W70" s="1036"/>
      <c r="X70" s="1036"/>
      <c r="Y70" s="1036"/>
      <c r="Z70" s="1036"/>
      <c r="AA70" s="1036">
        <v>11</v>
      </c>
      <c r="AB70" s="1036"/>
      <c r="AC70" s="1036"/>
      <c r="AD70" s="1036"/>
      <c r="AE70" s="1036"/>
      <c r="AF70" s="1036">
        <v>11</v>
      </c>
      <c r="AG70" s="1036"/>
      <c r="AH70" s="1036"/>
      <c r="AI70" s="1036"/>
      <c r="AJ70" s="1036"/>
      <c r="AK70" s="1036" t="s">
        <v>589</v>
      </c>
      <c r="AL70" s="1036"/>
      <c r="AM70" s="1036"/>
      <c r="AN70" s="1036"/>
      <c r="AO70" s="1036"/>
      <c r="AP70" s="1036" t="s">
        <v>590</v>
      </c>
      <c r="AQ70" s="1036"/>
      <c r="AR70" s="1036"/>
      <c r="AS70" s="1036"/>
      <c r="AT70" s="1036"/>
      <c r="AU70" s="1036" t="s">
        <v>592</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51.75" customHeight="1" x14ac:dyDescent="0.15">
      <c r="A71" s="234">
        <v>4</v>
      </c>
      <c r="B71" s="1047" t="s">
        <v>591</v>
      </c>
      <c r="C71" s="1040"/>
      <c r="D71" s="1040"/>
      <c r="E71" s="1040"/>
      <c r="F71" s="1040"/>
      <c r="G71" s="1040"/>
      <c r="H71" s="1040"/>
      <c r="I71" s="1040"/>
      <c r="J71" s="1040"/>
      <c r="K71" s="1040"/>
      <c r="L71" s="1040"/>
      <c r="M71" s="1040"/>
      <c r="N71" s="1040"/>
      <c r="O71" s="1040"/>
      <c r="P71" s="1041"/>
      <c r="Q71" s="1042">
        <v>300630</v>
      </c>
      <c r="R71" s="1036"/>
      <c r="S71" s="1036"/>
      <c r="T71" s="1036"/>
      <c r="U71" s="1036"/>
      <c r="V71" s="1036">
        <v>289232</v>
      </c>
      <c r="W71" s="1036"/>
      <c r="X71" s="1036"/>
      <c r="Y71" s="1036"/>
      <c r="Z71" s="1036"/>
      <c r="AA71" s="1036">
        <v>11398</v>
      </c>
      <c r="AB71" s="1036"/>
      <c r="AC71" s="1036"/>
      <c r="AD71" s="1036"/>
      <c r="AE71" s="1036"/>
      <c r="AF71" s="1036">
        <v>6149</v>
      </c>
      <c r="AG71" s="1036"/>
      <c r="AH71" s="1036"/>
      <c r="AI71" s="1036"/>
      <c r="AJ71" s="1036"/>
      <c r="AK71" s="1036" t="s">
        <v>589</v>
      </c>
      <c r="AL71" s="1036"/>
      <c r="AM71" s="1036"/>
      <c r="AN71" s="1036"/>
      <c r="AO71" s="1036"/>
      <c r="AP71" s="1036" t="s">
        <v>589</v>
      </c>
      <c r="AQ71" s="1036"/>
      <c r="AR71" s="1036"/>
      <c r="AS71" s="1036"/>
      <c r="AT71" s="1036"/>
      <c r="AU71" s="1036" t="s">
        <v>595</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c r="C72" s="1040"/>
      <c r="D72" s="1040"/>
      <c r="E72" s="1040"/>
      <c r="F72" s="1040"/>
      <c r="G72" s="1040"/>
      <c r="H72" s="1040"/>
      <c r="I72" s="1040"/>
      <c r="J72" s="1040"/>
      <c r="K72" s="1040"/>
      <c r="L72" s="1040"/>
      <c r="M72" s="1040"/>
      <c r="N72" s="1040"/>
      <c r="O72" s="1040"/>
      <c r="P72" s="1041"/>
      <c r="Q72" s="1042"/>
      <c r="R72" s="1036"/>
      <c r="S72" s="1036"/>
      <c r="T72" s="1036"/>
      <c r="U72" s="1036"/>
      <c r="V72" s="1036"/>
      <c r="W72" s="1036"/>
      <c r="X72" s="1036"/>
      <c r="Y72" s="1036"/>
      <c r="Z72" s="1036"/>
      <c r="AA72" s="1036"/>
      <c r="AB72" s="1036"/>
      <c r="AC72" s="1036"/>
      <c r="AD72" s="1036"/>
      <c r="AE72" s="1036"/>
      <c r="AF72" s="1036"/>
      <c r="AG72" s="1036"/>
      <c r="AH72" s="1036"/>
      <c r="AI72" s="1036"/>
      <c r="AJ72" s="1036"/>
      <c r="AK72" s="1036"/>
      <c r="AL72" s="1036"/>
      <c r="AM72" s="1036"/>
      <c r="AN72" s="1036"/>
      <c r="AO72" s="1036"/>
      <c r="AP72" s="1036"/>
      <c r="AQ72" s="1036"/>
      <c r="AR72" s="1036"/>
      <c r="AS72" s="1036"/>
      <c r="AT72" s="1036"/>
      <c r="AU72" s="1036"/>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c r="C73" s="1040"/>
      <c r="D73" s="1040"/>
      <c r="E73" s="1040"/>
      <c r="F73" s="1040"/>
      <c r="G73" s="1040"/>
      <c r="H73" s="1040"/>
      <c r="I73" s="1040"/>
      <c r="J73" s="1040"/>
      <c r="K73" s="1040"/>
      <c r="L73" s="1040"/>
      <c r="M73" s="1040"/>
      <c r="N73" s="1040"/>
      <c r="O73" s="1040"/>
      <c r="P73" s="1041"/>
      <c r="Q73" s="1042"/>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391</v>
      </c>
      <c r="B88" s="1002" t="s">
        <v>425</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f>AF68+AF69+AF70+AF71</f>
        <v>7444</v>
      </c>
      <c r="AG88" s="1024"/>
      <c r="AH88" s="1024"/>
      <c r="AI88" s="1024"/>
      <c r="AJ88" s="1024"/>
      <c r="AK88" s="1028"/>
      <c r="AL88" s="1028"/>
      <c r="AM88" s="1028"/>
      <c r="AN88" s="1028"/>
      <c r="AO88" s="1028"/>
      <c r="AP88" s="1024">
        <f>AP69</f>
        <v>7229</v>
      </c>
      <c r="AQ88" s="1024"/>
      <c r="AR88" s="1024"/>
      <c r="AS88" s="1024"/>
      <c r="AT88" s="1024"/>
      <c r="AU88" s="1024">
        <f>AU69</f>
        <v>535</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1002" t="s">
        <v>426</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50</v>
      </c>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433</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434</v>
      </c>
      <c r="AB109" s="961"/>
      <c r="AC109" s="961"/>
      <c r="AD109" s="961"/>
      <c r="AE109" s="962"/>
      <c r="AF109" s="963" t="s">
        <v>435</v>
      </c>
      <c r="AG109" s="961"/>
      <c r="AH109" s="961"/>
      <c r="AI109" s="961"/>
      <c r="AJ109" s="962"/>
      <c r="AK109" s="963" t="s">
        <v>306</v>
      </c>
      <c r="AL109" s="961"/>
      <c r="AM109" s="961"/>
      <c r="AN109" s="961"/>
      <c r="AO109" s="962"/>
      <c r="AP109" s="963" t="s">
        <v>436</v>
      </c>
      <c r="AQ109" s="961"/>
      <c r="AR109" s="961"/>
      <c r="AS109" s="961"/>
      <c r="AT109" s="994"/>
      <c r="AU109" s="960" t="s">
        <v>433</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434</v>
      </c>
      <c r="BR109" s="961"/>
      <c r="BS109" s="961"/>
      <c r="BT109" s="961"/>
      <c r="BU109" s="962"/>
      <c r="BV109" s="963" t="s">
        <v>435</v>
      </c>
      <c r="BW109" s="961"/>
      <c r="BX109" s="961"/>
      <c r="BY109" s="961"/>
      <c r="BZ109" s="962"/>
      <c r="CA109" s="963" t="s">
        <v>306</v>
      </c>
      <c r="CB109" s="961"/>
      <c r="CC109" s="961"/>
      <c r="CD109" s="961"/>
      <c r="CE109" s="962"/>
      <c r="CF109" s="1001" t="s">
        <v>436</v>
      </c>
      <c r="CG109" s="1001"/>
      <c r="CH109" s="1001"/>
      <c r="CI109" s="1001"/>
      <c r="CJ109" s="1001"/>
      <c r="CK109" s="963" t="s">
        <v>437</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434</v>
      </c>
      <c r="DH109" s="961"/>
      <c r="DI109" s="961"/>
      <c r="DJ109" s="961"/>
      <c r="DK109" s="962"/>
      <c r="DL109" s="963" t="s">
        <v>435</v>
      </c>
      <c r="DM109" s="961"/>
      <c r="DN109" s="961"/>
      <c r="DO109" s="961"/>
      <c r="DP109" s="962"/>
      <c r="DQ109" s="963" t="s">
        <v>306</v>
      </c>
      <c r="DR109" s="961"/>
      <c r="DS109" s="961"/>
      <c r="DT109" s="961"/>
      <c r="DU109" s="962"/>
      <c r="DV109" s="963" t="s">
        <v>436</v>
      </c>
      <c r="DW109" s="961"/>
      <c r="DX109" s="961"/>
      <c r="DY109" s="961"/>
      <c r="DZ109" s="994"/>
    </row>
    <row r="110" spans="1:131" s="226" customFormat="1" ht="26.25" customHeight="1" x14ac:dyDescent="0.15">
      <c r="A110" s="872" t="s">
        <v>438</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924322</v>
      </c>
      <c r="AB110" s="954"/>
      <c r="AC110" s="954"/>
      <c r="AD110" s="954"/>
      <c r="AE110" s="955"/>
      <c r="AF110" s="956">
        <v>938075</v>
      </c>
      <c r="AG110" s="954"/>
      <c r="AH110" s="954"/>
      <c r="AI110" s="954"/>
      <c r="AJ110" s="955"/>
      <c r="AK110" s="956">
        <v>968681</v>
      </c>
      <c r="AL110" s="954"/>
      <c r="AM110" s="954"/>
      <c r="AN110" s="954"/>
      <c r="AO110" s="955"/>
      <c r="AP110" s="957">
        <v>25.3</v>
      </c>
      <c r="AQ110" s="958"/>
      <c r="AR110" s="958"/>
      <c r="AS110" s="958"/>
      <c r="AT110" s="959"/>
      <c r="AU110" s="995" t="s">
        <v>73</v>
      </c>
      <c r="AV110" s="996"/>
      <c r="AW110" s="996"/>
      <c r="AX110" s="996"/>
      <c r="AY110" s="996"/>
      <c r="AZ110" s="925" t="s">
        <v>439</v>
      </c>
      <c r="BA110" s="873"/>
      <c r="BB110" s="873"/>
      <c r="BC110" s="873"/>
      <c r="BD110" s="873"/>
      <c r="BE110" s="873"/>
      <c r="BF110" s="873"/>
      <c r="BG110" s="873"/>
      <c r="BH110" s="873"/>
      <c r="BI110" s="873"/>
      <c r="BJ110" s="873"/>
      <c r="BK110" s="873"/>
      <c r="BL110" s="873"/>
      <c r="BM110" s="873"/>
      <c r="BN110" s="873"/>
      <c r="BO110" s="873"/>
      <c r="BP110" s="874"/>
      <c r="BQ110" s="926">
        <v>7861859</v>
      </c>
      <c r="BR110" s="907"/>
      <c r="BS110" s="907"/>
      <c r="BT110" s="907"/>
      <c r="BU110" s="907"/>
      <c r="BV110" s="907">
        <v>8323936</v>
      </c>
      <c r="BW110" s="907"/>
      <c r="BX110" s="907"/>
      <c r="BY110" s="907"/>
      <c r="BZ110" s="907"/>
      <c r="CA110" s="907">
        <v>7880051</v>
      </c>
      <c r="CB110" s="907"/>
      <c r="CC110" s="907"/>
      <c r="CD110" s="907"/>
      <c r="CE110" s="907"/>
      <c r="CF110" s="931">
        <v>205.7</v>
      </c>
      <c r="CG110" s="932"/>
      <c r="CH110" s="932"/>
      <c r="CI110" s="932"/>
      <c r="CJ110" s="932"/>
      <c r="CK110" s="991" t="s">
        <v>440</v>
      </c>
      <c r="CL110" s="884"/>
      <c r="CM110" s="925" t="s">
        <v>441</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393</v>
      </c>
      <c r="DH110" s="907"/>
      <c r="DI110" s="907"/>
      <c r="DJ110" s="907"/>
      <c r="DK110" s="907"/>
      <c r="DL110" s="907" t="s">
        <v>177</v>
      </c>
      <c r="DM110" s="907"/>
      <c r="DN110" s="907"/>
      <c r="DO110" s="907"/>
      <c r="DP110" s="907"/>
      <c r="DQ110" s="907" t="s">
        <v>177</v>
      </c>
      <c r="DR110" s="907"/>
      <c r="DS110" s="907"/>
      <c r="DT110" s="907"/>
      <c r="DU110" s="907"/>
      <c r="DV110" s="908" t="s">
        <v>393</v>
      </c>
      <c r="DW110" s="908"/>
      <c r="DX110" s="908"/>
      <c r="DY110" s="908"/>
      <c r="DZ110" s="909"/>
    </row>
    <row r="111" spans="1:131" s="226" customFormat="1" ht="26.25" customHeight="1" x14ac:dyDescent="0.15">
      <c r="A111" s="839" t="s">
        <v>442</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177</v>
      </c>
      <c r="AB111" s="984"/>
      <c r="AC111" s="984"/>
      <c r="AD111" s="984"/>
      <c r="AE111" s="985"/>
      <c r="AF111" s="986" t="s">
        <v>393</v>
      </c>
      <c r="AG111" s="984"/>
      <c r="AH111" s="984"/>
      <c r="AI111" s="984"/>
      <c r="AJ111" s="985"/>
      <c r="AK111" s="986" t="s">
        <v>393</v>
      </c>
      <c r="AL111" s="984"/>
      <c r="AM111" s="984"/>
      <c r="AN111" s="984"/>
      <c r="AO111" s="985"/>
      <c r="AP111" s="987" t="s">
        <v>177</v>
      </c>
      <c r="AQ111" s="988"/>
      <c r="AR111" s="988"/>
      <c r="AS111" s="988"/>
      <c r="AT111" s="989"/>
      <c r="AU111" s="997"/>
      <c r="AV111" s="998"/>
      <c r="AW111" s="998"/>
      <c r="AX111" s="998"/>
      <c r="AY111" s="998"/>
      <c r="AZ111" s="880" t="s">
        <v>443</v>
      </c>
      <c r="BA111" s="817"/>
      <c r="BB111" s="817"/>
      <c r="BC111" s="817"/>
      <c r="BD111" s="817"/>
      <c r="BE111" s="817"/>
      <c r="BF111" s="817"/>
      <c r="BG111" s="817"/>
      <c r="BH111" s="817"/>
      <c r="BI111" s="817"/>
      <c r="BJ111" s="817"/>
      <c r="BK111" s="817"/>
      <c r="BL111" s="817"/>
      <c r="BM111" s="817"/>
      <c r="BN111" s="817"/>
      <c r="BO111" s="817"/>
      <c r="BP111" s="818"/>
      <c r="BQ111" s="881" t="s">
        <v>393</v>
      </c>
      <c r="BR111" s="882"/>
      <c r="BS111" s="882"/>
      <c r="BT111" s="882"/>
      <c r="BU111" s="882"/>
      <c r="BV111" s="882" t="s">
        <v>177</v>
      </c>
      <c r="BW111" s="882"/>
      <c r="BX111" s="882"/>
      <c r="BY111" s="882"/>
      <c r="BZ111" s="882"/>
      <c r="CA111" s="882" t="s">
        <v>177</v>
      </c>
      <c r="CB111" s="882"/>
      <c r="CC111" s="882"/>
      <c r="CD111" s="882"/>
      <c r="CE111" s="882"/>
      <c r="CF111" s="940" t="s">
        <v>177</v>
      </c>
      <c r="CG111" s="941"/>
      <c r="CH111" s="941"/>
      <c r="CI111" s="941"/>
      <c r="CJ111" s="941"/>
      <c r="CK111" s="992"/>
      <c r="CL111" s="886"/>
      <c r="CM111" s="880" t="s">
        <v>444</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177</v>
      </c>
      <c r="DH111" s="882"/>
      <c r="DI111" s="882"/>
      <c r="DJ111" s="882"/>
      <c r="DK111" s="882"/>
      <c r="DL111" s="882" t="s">
        <v>177</v>
      </c>
      <c r="DM111" s="882"/>
      <c r="DN111" s="882"/>
      <c r="DO111" s="882"/>
      <c r="DP111" s="882"/>
      <c r="DQ111" s="882" t="s">
        <v>177</v>
      </c>
      <c r="DR111" s="882"/>
      <c r="DS111" s="882"/>
      <c r="DT111" s="882"/>
      <c r="DU111" s="882"/>
      <c r="DV111" s="859" t="s">
        <v>445</v>
      </c>
      <c r="DW111" s="859"/>
      <c r="DX111" s="859"/>
      <c r="DY111" s="859"/>
      <c r="DZ111" s="860"/>
    </row>
    <row r="112" spans="1:131" s="226" customFormat="1" ht="26.25" customHeight="1" x14ac:dyDescent="0.15">
      <c r="A112" s="977" t="s">
        <v>446</v>
      </c>
      <c r="B112" s="978"/>
      <c r="C112" s="817" t="s">
        <v>447</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177</v>
      </c>
      <c r="AB112" s="845"/>
      <c r="AC112" s="845"/>
      <c r="AD112" s="845"/>
      <c r="AE112" s="846"/>
      <c r="AF112" s="847" t="s">
        <v>177</v>
      </c>
      <c r="AG112" s="845"/>
      <c r="AH112" s="845"/>
      <c r="AI112" s="845"/>
      <c r="AJ112" s="846"/>
      <c r="AK112" s="847" t="s">
        <v>177</v>
      </c>
      <c r="AL112" s="845"/>
      <c r="AM112" s="845"/>
      <c r="AN112" s="845"/>
      <c r="AO112" s="846"/>
      <c r="AP112" s="889" t="s">
        <v>177</v>
      </c>
      <c r="AQ112" s="890"/>
      <c r="AR112" s="890"/>
      <c r="AS112" s="890"/>
      <c r="AT112" s="891"/>
      <c r="AU112" s="997"/>
      <c r="AV112" s="998"/>
      <c r="AW112" s="998"/>
      <c r="AX112" s="998"/>
      <c r="AY112" s="998"/>
      <c r="AZ112" s="880" t="s">
        <v>448</v>
      </c>
      <c r="BA112" s="817"/>
      <c r="BB112" s="817"/>
      <c r="BC112" s="817"/>
      <c r="BD112" s="817"/>
      <c r="BE112" s="817"/>
      <c r="BF112" s="817"/>
      <c r="BG112" s="817"/>
      <c r="BH112" s="817"/>
      <c r="BI112" s="817"/>
      <c r="BJ112" s="817"/>
      <c r="BK112" s="817"/>
      <c r="BL112" s="817"/>
      <c r="BM112" s="817"/>
      <c r="BN112" s="817"/>
      <c r="BO112" s="817"/>
      <c r="BP112" s="818"/>
      <c r="BQ112" s="881">
        <v>963244</v>
      </c>
      <c r="BR112" s="882"/>
      <c r="BS112" s="882"/>
      <c r="BT112" s="882"/>
      <c r="BU112" s="882"/>
      <c r="BV112" s="882">
        <v>966010</v>
      </c>
      <c r="BW112" s="882"/>
      <c r="BX112" s="882"/>
      <c r="BY112" s="882"/>
      <c r="BZ112" s="882"/>
      <c r="CA112" s="882">
        <v>857616</v>
      </c>
      <c r="CB112" s="882"/>
      <c r="CC112" s="882"/>
      <c r="CD112" s="882"/>
      <c r="CE112" s="882"/>
      <c r="CF112" s="940">
        <v>22.4</v>
      </c>
      <c r="CG112" s="941"/>
      <c r="CH112" s="941"/>
      <c r="CI112" s="941"/>
      <c r="CJ112" s="941"/>
      <c r="CK112" s="992"/>
      <c r="CL112" s="886"/>
      <c r="CM112" s="880" t="s">
        <v>449</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445</v>
      </c>
      <c r="DH112" s="882"/>
      <c r="DI112" s="882"/>
      <c r="DJ112" s="882"/>
      <c r="DK112" s="882"/>
      <c r="DL112" s="882" t="s">
        <v>393</v>
      </c>
      <c r="DM112" s="882"/>
      <c r="DN112" s="882"/>
      <c r="DO112" s="882"/>
      <c r="DP112" s="882"/>
      <c r="DQ112" s="882" t="s">
        <v>450</v>
      </c>
      <c r="DR112" s="882"/>
      <c r="DS112" s="882"/>
      <c r="DT112" s="882"/>
      <c r="DU112" s="882"/>
      <c r="DV112" s="859" t="s">
        <v>177</v>
      </c>
      <c r="DW112" s="859"/>
      <c r="DX112" s="859"/>
      <c r="DY112" s="859"/>
      <c r="DZ112" s="860"/>
    </row>
    <row r="113" spans="1:130" s="226" customFormat="1" ht="26.25" customHeight="1" x14ac:dyDescent="0.15">
      <c r="A113" s="979"/>
      <c r="B113" s="980"/>
      <c r="C113" s="817" t="s">
        <v>451</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130522</v>
      </c>
      <c r="AB113" s="984"/>
      <c r="AC113" s="984"/>
      <c r="AD113" s="984"/>
      <c r="AE113" s="985"/>
      <c r="AF113" s="986">
        <v>111441</v>
      </c>
      <c r="AG113" s="984"/>
      <c r="AH113" s="984"/>
      <c r="AI113" s="984"/>
      <c r="AJ113" s="985"/>
      <c r="AK113" s="986">
        <v>112037</v>
      </c>
      <c r="AL113" s="984"/>
      <c r="AM113" s="984"/>
      <c r="AN113" s="984"/>
      <c r="AO113" s="985"/>
      <c r="AP113" s="987">
        <v>2.9</v>
      </c>
      <c r="AQ113" s="988"/>
      <c r="AR113" s="988"/>
      <c r="AS113" s="988"/>
      <c r="AT113" s="989"/>
      <c r="AU113" s="997"/>
      <c r="AV113" s="998"/>
      <c r="AW113" s="998"/>
      <c r="AX113" s="998"/>
      <c r="AY113" s="998"/>
      <c r="AZ113" s="880" t="s">
        <v>452</v>
      </c>
      <c r="BA113" s="817"/>
      <c r="BB113" s="817"/>
      <c r="BC113" s="817"/>
      <c r="BD113" s="817"/>
      <c r="BE113" s="817"/>
      <c r="BF113" s="817"/>
      <c r="BG113" s="817"/>
      <c r="BH113" s="817"/>
      <c r="BI113" s="817"/>
      <c r="BJ113" s="817"/>
      <c r="BK113" s="817"/>
      <c r="BL113" s="817"/>
      <c r="BM113" s="817"/>
      <c r="BN113" s="817"/>
      <c r="BO113" s="817"/>
      <c r="BP113" s="818"/>
      <c r="BQ113" s="881">
        <v>403193</v>
      </c>
      <c r="BR113" s="882"/>
      <c r="BS113" s="882"/>
      <c r="BT113" s="882"/>
      <c r="BU113" s="882"/>
      <c r="BV113" s="882">
        <v>503282</v>
      </c>
      <c r="BW113" s="882"/>
      <c r="BX113" s="882"/>
      <c r="BY113" s="882"/>
      <c r="BZ113" s="882"/>
      <c r="CA113" s="882">
        <v>534925</v>
      </c>
      <c r="CB113" s="882"/>
      <c r="CC113" s="882"/>
      <c r="CD113" s="882"/>
      <c r="CE113" s="882"/>
      <c r="CF113" s="940">
        <v>14</v>
      </c>
      <c r="CG113" s="941"/>
      <c r="CH113" s="941"/>
      <c r="CI113" s="941"/>
      <c r="CJ113" s="941"/>
      <c r="CK113" s="992"/>
      <c r="CL113" s="886"/>
      <c r="CM113" s="880" t="s">
        <v>453</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393</v>
      </c>
      <c r="DH113" s="845"/>
      <c r="DI113" s="845"/>
      <c r="DJ113" s="845"/>
      <c r="DK113" s="846"/>
      <c r="DL113" s="847" t="s">
        <v>177</v>
      </c>
      <c r="DM113" s="845"/>
      <c r="DN113" s="845"/>
      <c r="DO113" s="845"/>
      <c r="DP113" s="846"/>
      <c r="DQ113" s="847" t="s">
        <v>177</v>
      </c>
      <c r="DR113" s="845"/>
      <c r="DS113" s="845"/>
      <c r="DT113" s="845"/>
      <c r="DU113" s="846"/>
      <c r="DV113" s="889" t="s">
        <v>177</v>
      </c>
      <c r="DW113" s="890"/>
      <c r="DX113" s="890"/>
      <c r="DY113" s="890"/>
      <c r="DZ113" s="891"/>
    </row>
    <row r="114" spans="1:130" s="226" customFormat="1" ht="26.25" customHeight="1" x14ac:dyDescent="0.15">
      <c r="A114" s="979"/>
      <c r="B114" s="980"/>
      <c r="C114" s="817" t="s">
        <v>454</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57785</v>
      </c>
      <c r="AB114" s="845"/>
      <c r="AC114" s="845"/>
      <c r="AD114" s="845"/>
      <c r="AE114" s="846"/>
      <c r="AF114" s="847">
        <v>60036</v>
      </c>
      <c r="AG114" s="845"/>
      <c r="AH114" s="845"/>
      <c r="AI114" s="845"/>
      <c r="AJ114" s="846"/>
      <c r="AK114" s="847">
        <v>31017</v>
      </c>
      <c r="AL114" s="845"/>
      <c r="AM114" s="845"/>
      <c r="AN114" s="845"/>
      <c r="AO114" s="846"/>
      <c r="AP114" s="889">
        <v>0.8</v>
      </c>
      <c r="AQ114" s="890"/>
      <c r="AR114" s="890"/>
      <c r="AS114" s="890"/>
      <c r="AT114" s="891"/>
      <c r="AU114" s="997"/>
      <c r="AV114" s="998"/>
      <c r="AW114" s="998"/>
      <c r="AX114" s="998"/>
      <c r="AY114" s="998"/>
      <c r="AZ114" s="880" t="s">
        <v>455</v>
      </c>
      <c r="BA114" s="817"/>
      <c r="BB114" s="817"/>
      <c r="BC114" s="817"/>
      <c r="BD114" s="817"/>
      <c r="BE114" s="817"/>
      <c r="BF114" s="817"/>
      <c r="BG114" s="817"/>
      <c r="BH114" s="817"/>
      <c r="BI114" s="817"/>
      <c r="BJ114" s="817"/>
      <c r="BK114" s="817"/>
      <c r="BL114" s="817"/>
      <c r="BM114" s="817"/>
      <c r="BN114" s="817"/>
      <c r="BO114" s="817"/>
      <c r="BP114" s="818"/>
      <c r="BQ114" s="881">
        <v>628939</v>
      </c>
      <c r="BR114" s="882"/>
      <c r="BS114" s="882"/>
      <c r="BT114" s="882"/>
      <c r="BU114" s="882"/>
      <c r="BV114" s="882">
        <v>554342</v>
      </c>
      <c r="BW114" s="882"/>
      <c r="BX114" s="882"/>
      <c r="BY114" s="882"/>
      <c r="BZ114" s="882"/>
      <c r="CA114" s="882">
        <v>396006</v>
      </c>
      <c r="CB114" s="882"/>
      <c r="CC114" s="882"/>
      <c r="CD114" s="882"/>
      <c r="CE114" s="882"/>
      <c r="CF114" s="940">
        <v>10.3</v>
      </c>
      <c r="CG114" s="941"/>
      <c r="CH114" s="941"/>
      <c r="CI114" s="941"/>
      <c r="CJ114" s="941"/>
      <c r="CK114" s="992"/>
      <c r="CL114" s="886"/>
      <c r="CM114" s="880" t="s">
        <v>456</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177</v>
      </c>
      <c r="DH114" s="845"/>
      <c r="DI114" s="845"/>
      <c r="DJ114" s="845"/>
      <c r="DK114" s="846"/>
      <c r="DL114" s="847" t="s">
        <v>177</v>
      </c>
      <c r="DM114" s="845"/>
      <c r="DN114" s="845"/>
      <c r="DO114" s="845"/>
      <c r="DP114" s="846"/>
      <c r="DQ114" s="847" t="s">
        <v>177</v>
      </c>
      <c r="DR114" s="845"/>
      <c r="DS114" s="845"/>
      <c r="DT114" s="845"/>
      <c r="DU114" s="846"/>
      <c r="DV114" s="889" t="s">
        <v>177</v>
      </c>
      <c r="DW114" s="890"/>
      <c r="DX114" s="890"/>
      <c r="DY114" s="890"/>
      <c r="DZ114" s="891"/>
    </row>
    <row r="115" spans="1:130" s="226" customFormat="1" ht="26.25" customHeight="1" x14ac:dyDescent="0.15">
      <c r="A115" s="979"/>
      <c r="B115" s="980"/>
      <c r="C115" s="817" t="s">
        <v>457</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62</v>
      </c>
      <c r="AB115" s="984"/>
      <c r="AC115" s="984"/>
      <c r="AD115" s="984"/>
      <c r="AE115" s="985"/>
      <c r="AF115" s="986">
        <v>46</v>
      </c>
      <c r="AG115" s="984"/>
      <c r="AH115" s="984"/>
      <c r="AI115" s="984"/>
      <c r="AJ115" s="985"/>
      <c r="AK115" s="986">
        <v>36</v>
      </c>
      <c r="AL115" s="984"/>
      <c r="AM115" s="984"/>
      <c r="AN115" s="984"/>
      <c r="AO115" s="985"/>
      <c r="AP115" s="987">
        <v>0</v>
      </c>
      <c r="AQ115" s="988"/>
      <c r="AR115" s="988"/>
      <c r="AS115" s="988"/>
      <c r="AT115" s="989"/>
      <c r="AU115" s="997"/>
      <c r="AV115" s="998"/>
      <c r="AW115" s="998"/>
      <c r="AX115" s="998"/>
      <c r="AY115" s="998"/>
      <c r="AZ115" s="880" t="s">
        <v>458</v>
      </c>
      <c r="BA115" s="817"/>
      <c r="BB115" s="817"/>
      <c r="BC115" s="817"/>
      <c r="BD115" s="817"/>
      <c r="BE115" s="817"/>
      <c r="BF115" s="817"/>
      <c r="BG115" s="817"/>
      <c r="BH115" s="817"/>
      <c r="BI115" s="817"/>
      <c r="BJ115" s="817"/>
      <c r="BK115" s="817"/>
      <c r="BL115" s="817"/>
      <c r="BM115" s="817"/>
      <c r="BN115" s="817"/>
      <c r="BO115" s="817"/>
      <c r="BP115" s="818"/>
      <c r="BQ115" s="881" t="s">
        <v>177</v>
      </c>
      <c r="BR115" s="882"/>
      <c r="BS115" s="882"/>
      <c r="BT115" s="882"/>
      <c r="BU115" s="882"/>
      <c r="BV115" s="882" t="s">
        <v>177</v>
      </c>
      <c r="BW115" s="882"/>
      <c r="BX115" s="882"/>
      <c r="BY115" s="882"/>
      <c r="BZ115" s="882"/>
      <c r="CA115" s="882" t="s">
        <v>177</v>
      </c>
      <c r="CB115" s="882"/>
      <c r="CC115" s="882"/>
      <c r="CD115" s="882"/>
      <c r="CE115" s="882"/>
      <c r="CF115" s="940" t="s">
        <v>177</v>
      </c>
      <c r="CG115" s="941"/>
      <c r="CH115" s="941"/>
      <c r="CI115" s="941"/>
      <c r="CJ115" s="941"/>
      <c r="CK115" s="992"/>
      <c r="CL115" s="886"/>
      <c r="CM115" s="880" t="s">
        <v>459</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177</v>
      </c>
      <c r="DH115" s="845"/>
      <c r="DI115" s="845"/>
      <c r="DJ115" s="845"/>
      <c r="DK115" s="846"/>
      <c r="DL115" s="847" t="s">
        <v>177</v>
      </c>
      <c r="DM115" s="845"/>
      <c r="DN115" s="845"/>
      <c r="DO115" s="845"/>
      <c r="DP115" s="846"/>
      <c r="DQ115" s="847" t="s">
        <v>393</v>
      </c>
      <c r="DR115" s="845"/>
      <c r="DS115" s="845"/>
      <c r="DT115" s="845"/>
      <c r="DU115" s="846"/>
      <c r="DV115" s="889" t="s">
        <v>177</v>
      </c>
      <c r="DW115" s="890"/>
      <c r="DX115" s="890"/>
      <c r="DY115" s="890"/>
      <c r="DZ115" s="891"/>
    </row>
    <row r="116" spans="1:130" s="226" customFormat="1" ht="26.25" customHeight="1" x14ac:dyDescent="0.15">
      <c r="A116" s="981"/>
      <c r="B116" s="982"/>
      <c r="C116" s="904" t="s">
        <v>460</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393</v>
      </c>
      <c r="AB116" s="845"/>
      <c r="AC116" s="845"/>
      <c r="AD116" s="845"/>
      <c r="AE116" s="846"/>
      <c r="AF116" s="847">
        <v>112</v>
      </c>
      <c r="AG116" s="845"/>
      <c r="AH116" s="845"/>
      <c r="AI116" s="845"/>
      <c r="AJ116" s="846"/>
      <c r="AK116" s="847" t="s">
        <v>445</v>
      </c>
      <c r="AL116" s="845"/>
      <c r="AM116" s="845"/>
      <c r="AN116" s="845"/>
      <c r="AO116" s="846"/>
      <c r="AP116" s="889" t="s">
        <v>393</v>
      </c>
      <c r="AQ116" s="890"/>
      <c r="AR116" s="890"/>
      <c r="AS116" s="890"/>
      <c r="AT116" s="891"/>
      <c r="AU116" s="997"/>
      <c r="AV116" s="998"/>
      <c r="AW116" s="998"/>
      <c r="AX116" s="998"/>
      <c r="AY116" s="998"/>
      <c r="AZ116" s="974" t="s">
        <v>461</v>
      </c>
      <c r="BA116" s="975"/>
      <c r="BB116" s="975"/>
      <c r="BC116" s="975"/>
      <c r="BD116" s="975"/>
      <c r="BE116" s="975"/>
      <c r="BF116" s="975"/>
      <c r="BG116" s="975"/>
      <c r="BH116" s="975"/>
      <c r="BI116" s="975"/>
      <c r="BJ116" s="975"/>
      <c r="BK116" s="975"/>
      <c r="BL116" s="975"/>
      <c r="BM116" s="975"/>
      <c r="BN116" s="975"/>
      <c r="BO116" s="975"/>
      <c r="BP116" s="976"/>
      <c r="BQ116" s="881" t="s">
        <v>177</v>
      </c>
      <c r="BR116" s="882"/>
      <c r="BS116" s="882"/>
      <c r="BT116" s="882"/>
      <c r="BU116" s="882"/>
      <c r="BV116" s="882" t="s">
        <v>177</v>
      </c>
      <c r="BW116" s="882"/>
      <c r="BX116" s="882"/>
      <c r="BY116" s="882"/>
      <c r="BZ116" s="882"/>
      <c r="CA116" s="882" t="s">
        <v>177</v>
      </c>
      <c r="CB116" s="882"/>
      <c r="CC116" s="882"/>
      <c r="CD116" s="882"/>
      <c r="CE116" s="882"/>
      <c r="CF116" s="940" t="s">
        <v>450</v>
      </c>
      <c r="CG116" s="941"/>
      <c r="CH116" s="941"/>
      <c r="CI116" s="941"/>
      <c r="CJ116" s="941"/>
      <c r="CK116" s="992"/>
      <c r="CL116" s="886"/>
      <c r="CM116" s="880" t="s">
        <v>462</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177</v>
      </c>
      <c r="DH116" s="845"/>
      <c r="DI116" s="845"/>
      <c r="DJ116" s="845"/>
      <c r="DK116" s="846"/>
      <c r="DL116" s="847" t="s">
        <v>445</v>
      </c>
      <c r="DM116" s="845"/>
      <c r="DN116" s="845"/>
      <c r="DO116" s="845"/>
      <c r="DP116" s="846"/>
      <c r="DQ116" s="847" t="s">
        <v>177</v>
      </c>
      <c r="DR116" s="845"/>
      <c r="DS116" s="845"/>
      <c r="DT116" s="845"/>
      <c r="DU116" s="846"/>
      <c r="DV116" s="889" t="s">
        <v>450</v>
      </c>
      <c r="DW116" s="890"/>
      <c r="DX116" s="890"/>
      <c r="DY116" s="890"/>
      <c r="DZ116" s="891"/>
    </row>
    <row r="117" spans="1:130" s="226" customFormat="1" ht="26.25" customHeight="1" x14ac:dyDescent="0.15">
      <c r="A117" s="960" t="s">
        <v>190</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463</v>
      </c>
      <c r="Z117" s="962"/>
      <c r="AA117" s="967">
        <v>1112691</v>
      </c>
      <c r="AB117" s="968"/>
      <c r="AC117" s="968"/>
      <c r="AD117" s="968"/>
      <c r="AE117" s="969"/>
      <c r="AF117" s="970">
        <v>1109710</v>
      </c>
      <c r="AG117" s="968"/>
      <c r="AH117" s="968"/>
      <c r="AI117" s="968"/>
      <c r="AJ117" s="969"/>
      <c r="AK117" s="970">
        <v>1111771</v>
      </c>
      <c r="AL117" s="968"/>
      <c r="AM117" s="968"/>
      <c r="AN117" s="968"/>
      <c r="AO117" s="969"/>
      <c r="AP117" s="971"/>
      <c r="AQ117" s="972"/>
      <c r="AR117" s="972"/>
      <c r="AS117" s="972"/>
      <c r="AT117" s="973"/>
      <c r="AU117" s="997"/>
      <c r="AV117" s="998"/>
      <c r="AW117" s="998"/>
      <c r="AX117" s="998"/>
      <c r="AY117" s="998"/>
      <c r="AZ117" s="928" t="s">
        <v>464</v>
      </c>
      <c r="BA117" s="929"/>
      <c r="BB117" s="929"/>
      <c r="BC117" s="929"/>
      <c r="BD117" s="929"/>
      <c r="BE117" s="929"/>
      <c r="BF117" s="929"/>
      <c r="BG117" s="929"/>
      <c r="BH117" s="929"/>
      <c r="BI117" s="929"/>
      <c r="BJ117" s="929"/>
      <c r="BK117" s="929"/>
      <c r="BL117" s="929"/>
      <c r="BM117" s="929"/>
      <c r="BN117" s="929"/>
      <c r="BO117" s="929"/>
      <c r="BP117" s="930"/>
      <c r="BQ117" s="881" t="s">
        <v>445</v>
      </c>
      <c r="BR117" s="882"/>
      <c r="BS117" s="882"/>
      <c r="BT117" s="882"/>
      <c r="BU117" s="882"/>
      <c r="BV117" s="882" t="s">
        <v>393</v>
      </c>
      <c r="BW117" s="882"/>
      <c r="BX117" s="882"/>
      <c r="BY117" s="882"/>
      <c r="BZ117" s="882"/>
      <c r="CA117" s="882" t="s">
        <v>393</v>
      </c>
      <c r="CB117" s="882"/>
      <c r="CC117" s="882"/>
      <c r="CD117" s="882"/>
      <c r="CE117" s="882"/>
      <c r="CF117" s="940" t="s">
        <v>177</v>
      </c>
      <c r="CG117" s="941"/>
      <c r="CH117" s="941"/>
      <c r="CI117" s="941"/>
      <c r="CJ117" s="941"/>
      <c r="CK117" s="992"/>
      <c r="CL117" s="886"/>
      <c r="CM117" s="880" t="s">
        <v>465</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177</v>
      </c>
      <c r="DH117" s="845"/>
      <c r="DI117" s="845"/>
      <c r="DJ117" s="845"/>
      <c r="DK117" s="846"/>
      <c r="DL117" s="847" t="s">
        <v>393</v>
      </c>
      <c r="DM117" s="845"/>
      <c r="DN117" s="845"/>
      <c r="DO117" s="845"/>
      <c r="DP117" s="846"/>
      <c r="DQ117" s="847" t="s">
        <v>177</v>
      </c>
      <c r="DR117" s="845"/>
      <c r="DS117" s="845"/>
      <c r="DT117" s="845"/>
      <c r="DU117" s="846"/>
      <c r="DV117" s="889" t="s">
        <v>177</v>
      </c>
      <c r="DW117" s="890"/>
      <c r="DX117" s="890"/>
      <c r="DY117" s="890"/>
      <c r="DZ117" s="891"/>
    </row>
    <row r="118" spans="1:130" s="226" customFormat="1" ht="26.25" customHeight="1" x14ac:dyDescent="0.15">
      <c r="A118" s="960" t="s">
        <v>437</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434</v>
      </c>
      <c r="AB118" s="961"/>
      <c r="AC118" s="961"/>
      <c r="AD118" s="961"/>
      <c r="AE118" s="962"/>
      <c r="AF118" s="963" t="s">
        <v>435</v>
      </c>
      <c r="AG118" s="961"/>
      <c r="AH118" s="961"/>
      <c r="AI118" s="961"/>
      <c r="AJ118" s="962"/>
      <c r="AK118" s="963" t="s">
        <v>306</v>
      </c>
      <c r="AL118" s="961"/>
      <c r="AM118" s="961"/>
      <c r="AN118" s="961"/>
      <c r="AO118" s="962"/>
      <c r="AP118" s="964" t="s">
        <v>436</v>
      </c>
      <c r="AQ118" s="965"/>
      <c r="AR118" s="965"/>
      <c r="AS118" s="965"/>
      <c r="AT118" s="966"/>
      <c r="AU118" s="997"/>
      <c r="AV118" s="998"/>
      <c r="AW118" s="998"/>
      <c r="AX118" s="998"/>
      <c r="AY118" s="998"/>
      <c r="AZ118" s="903" t="s">
        <v>466</v>
      </c>
      <c r="BA118" s="904"/>
      <c r="BB118" s="904"/>
      <c r="BC118" s="904"/>
      <c r="BD118" s="904"/>
      <c r="BE118" s="904"/>
      <c r="BF118" s="904"/>
      <c r="BG118" s="904"/>
      <c r="BH118" s="904"/>
      <c r="BI118" s="904"/>
      <c r="BJ118" s="904"/>
      <c r="BK118" s="904"/>
      <c r="BL118" s="904"/>
      <c r="BM118" s="904"/>
      <c r="BN118" s="904"/>
      <c r="BO118" s="904"/>
      <c r="BP118" s="905"/>
      <c r="BQ118" s="944" t="s">
        <v>177</v>
      </c>
      <c r="BR118" s="910"/>
      <c r="BS118" s="910"/>
      <c r="BT118" s="910"/>
      <c r="BU118" s="910"/>
      <c r="BV118" s="910" t="s">
        <v>445</v>
      </c>
      <c r="BW118" s="910"/>
      <c r="BX118" s="910"/>
      <c r="BY118" s="910"/>
      <c r="BZ118" s="910"/>
      <c r="CA118" s="910" t="s">
        <v>177</v>
      </c>
      <c r="CB118" s="910"/>
      <c r="CC118" s="910"/>
      <c r="CD118" s="910"/>
      <c r="CE118" s="910"/>
      <c r="CF118" s="940" t="s">
        <v>177</v>
      </c>
      <c r="CG118" s="941"/>
      <c r="CH118" s="941"/>
      <c r="CI118" s="941"/>
      <c r="CJ118" s="941"/>
      <c r="CK118" s="992"/>
      <c r="CL118" s="886"/>
      <c r="CM118" s="880" t="s">
        <v>467</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177</v>
      </c>
      <c r="DH118" s="845"/>
      <c r="DI118" s="845"/>
      <c r="DJ118" s="845"/>
      <c r="DK118" s="846"/>
      <c r="DL118" s="847" t="s">
        <v>177</v>
      </c>
      <c r="DM118" s="845"/>
      <c r="DN118" s="845"/>
      <c r="DO118" s="845"/>
      <c r="DP118" s="846"/>
      <c r="DQ118" s="847" t="s">
        <v>445</v>
      </c>
      <c r="DR118" s="845"/>
      <c r="DS118" s="845"/>
      <c r="DT118" s="845"/>
      <c r="DU118" s="846"/>
      <c r="DV118" s="889" t="s">
        <v>177</v>
      </c>
      <c r="DW118" s="890"/>
      <c r="DX118" s="890"/>
      <c r="DY118" s="890"/>
      <c r="DZ118" s="891"/>
    </row>
    <row r="119" spans="1:130" s="226" customFormat="1" ht="26.25" customHeight="1" x14ac:dyDescent="0.15">
      <c r="A119" s="883" t="s">
        <v>440</v>
      </c>
      <c r="B119" s="884"/>
      <c r="C119" s="925" t="s">
        <v>441</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177</v>
      </c>
      <c r="AB119" s="954"/>
      <c r="AC119" s="954"/>
      <c r="AD119" s="954"/>
      <c r="AE119" s="955"/>
      <c r="AF119" s="956" t="s">
        <v>393</v>
      </c>
      <c r="AG119" s="954"/>
      <c r="AH119" s="954"/>
      <c r="AI119" s="954"/>
      <c r="AJ119" s="955"/>
      <c r="AK119" s="956" t="s">
        <v>177</v>
      </c>
      <c r="AL119" s="954"/>
      <c r="AM119" s="954"/>
      <c r="AN119" s="954"/>
      <c r="AO119" s="955"/>
      <c r="AP119" s="957" t="s">
        <v>177</v>
      </c>
      <c r="AQ119" s="958"/>
      <c r="AR119" s="958"/>
      <c r="AS119" s="958"/>
      <c r="AT119" s="959"/>
      <c r="AU119" s="999"/>
      <c r="AV119" s="1000"/>
      <c r="AW119" s="1000"/>
      <c r="AX119" s="1000"/>
      <c r="AY119" s="1000"/>
      <c r="AZ119" s="247" t="s">
        <v>190</v>
      </c>
      <c r="BA119" s="247"/>
      <c r="BB119" s="247"/>
      <c r="BC119" s="247"/>
      <c r="BD119" s="247"/>
      <c r="BE119" s="247"/>
      <c r="BF119" s="247"/>
      <c r="BG119" s="247"/>
      <c r="BH119" s="247"/>
      <c r="BI119" s="247"/>
      <c r="BJ119" s="247"/>
      <c r="BK119" s="247"/>
      <c r="BL119" s="247"/>
      <c r="BM119" s="247"/>
      <c r="BN119" s="247"/>
      <c r="BO119" s="942" t="s">
        <v>468</v>
      </c>
      <c r="BP119" s="943"/>
      <c r="BQ119" s="944">
        <v>9857235</v>
      </c>
      <c r="BR119" s="910"/>
      <c r="BS119" s="910"/>
      <c r="BT119" s="910"/>
      <c r="BU119" s="910"/>
      <c r="BV119" s="910">
        <v>10347570</v>
      </c>
      <c r="BW119" s="910"/>
      <c r="BX119" s="910"/>
      <c r="BY119" s="910"/>
      <c r="BZ119" s="910"/>
      <c r="CA119" s="910">
        <v>9668598</v>
      </c>
      <c r="CB119" s="910"/>
      <c r="CC119" s="910"/>
      <c r="CD119" s="910"/>
      <c r="CE119" s="910"/>
      <c r="CF119" s="813"/>
      <c r="CG119" s="814"/>
      <c r="CH119" s="814"/>
      <c r="CI119" s="814"/>
      <c r="CJ119" s="899"/>
      <c r="CK119" s="993"/>
      <c r="CL119" s="888"/>
      <c r="CM119" s="903" t="s">
        <v>469</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470</v>
      </c>
      <c r="DH119" s="829"/>
      <c r="DI119" s="829"/>
      <c r="DJ119" s="829"/>
      <c r="DK119" s="830"/>
      <c r="DL119" s="831" t="s">
        <v>470</v>
      </c>
      <c r="DM119" s="829"/>
      <c r="DN119" s="829"/>
      <c r="DO119" s="829"/>
      <c r="DP119" s="830"/>
      <c r="DQ119" s="831" t="s">
        <v>470</v>
      </c>
      <c r="DR119" s="829"/>
      <c r="DS119" s="829"/>
      <c r="DT119" s="829"/>
      <c r="DU119" s="830"/>
      <c r="DV119" s="913" t="s">
        <v>177</v>
      </c>
      <c r="DW119" s="914"/>
      <c r="DX119" s="914"/>
      <c r="DY119" s="914"/>
      <c r="DZ119" s="915"/>
    </row>
    <row r="120" spans="1:130" s="226" customFormat="1" ht="26.25" customHeight="1" x14ac:dyDescent="0.15">
      <c r="A120" s="885"/>
      <c r="B120" s="886"/>
      <c r="C120" s="880" t="s">
        <v>444</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177</v>
      </c>
      <c r="AB120" s="845"/>
      <c r="AC120" s="845"/>
      <c r="AD120" s="845"/>
      <c r="AE120" s="846"/>
      <c r="AF120" s="847" t="s">
        <v>470</v>
      </c>
      <c r="AG120" s="845"/>
      <c r="AH120" s="845"/>
      <c r="AI120" s="845"/>
      <c r="AJ120" s="846"/>
      <c r="AK120" s="847" t="s">
        <v>470</v>
      </c>
      <c r="AL120" s="845"/>
      <c r="AM120" s="845"/>
      <c r="AN120" s="845"/>
      <c r="AO120" s="846"/>
      <c r="AP120" s="889" t="s">
        <v>470</v>
      </c>
      <c r="AQ120" s="890"/>
      <c r="AR120" s="890"/>
      <c r="AS120" s="890"/>
      <c r="AT120" s="891"/>
      <c r="AU120" s="945" t="s">
        <v>471</v>
      </c>
      <c r="AV120" s="946"/>
      <c r="AW120" s="946"/>
      <c r="AX120" s="946"/>
      <c r="AY120" s="947"/>
      <c r="AZ120" s="925" t="s">
        <v>472</v>
      </c>
      <c r="BA120" s="873"/>
      <c r="BB120" s="873"/>
      <c r="BC120" s="873"/>
      <c r="BD120" s="873"/>
      <c r="BE120" s="873"/>
      <c r="BF120" s="873"/>
      <c r="BG120" s="873"/>
      <c r="BH120" s="873"/>
      <c r="BI120" s="873"/>
      <c r="BJ120" s="873"/>
      <c r="BK120" s="873"/>
      <c r="BL120" s="873"/>
      <c r="BM120" s="873"/>
      <c r="BN120" s="873"/>
      <c r="BO120" s="873"/>
      <c r="BP120" s="874"/>
      <c r="BQ120" s="926">
        <v>6936049</v>
      </c>
      <c r="BR120" s="907"/>
      <c r="BS120" s="907"/>
      <c r="BT120" s="907"/>
      <c r="BU120" s="907"/>
      <c r="BV120" s="907">
        <v>7102700</v>
      </c>
      <c r="BW120" s="907"/>
      <c r="BX120" s="907"/>
      <c r="BY120" s="907"/>
      <c r="BZ120" s="907"/>
      <c r="CA120" s="907">
        <v>7294675</v>
      </c>
      <c r="CB120" s="907"/>
      <c r="CC120" s="907"/>
      <c r="CD120" s="907"/>
      <c r="CE120" s="907"/>
      <c r="CF120" s="931">
        <v>190.4</v>
      </c>
      <c r="CG120" s="932"/>
      <c r="CH120" s="932"/>
      <c r="CI120" s="932"/>
      <c r="CJ120" s="932"/>
      <c r="CK120" s="933" t="s">
        <v>473</v>
      </c>
      <c r="CL120" s="917"/>
      <c r="CM120" s="917"/>
      <c r="CN120" s="917"/>
      <c r="CO120" s="918"/>
      <c r="CP120" s="937" t="s">
        <v>474</v>
      </c>
      <c r="CQ120" s="938"/>
      <c r="CR120" s="938"/>
      <c r="CS120" s="938"/>
      <c r="CT120" s="938"/>
      <c r="CU120" s="938"/>
      <c r="CV120" s="938"/>
      <c r="CW120" s="938"/>
      <c r="CX120" s="938"/>
      <c r="CY120" s="938"/>
      <c r="CZ120" s="938"/>
      <c r="DA120" s="938"/>
      <c r="DB120" s="938"/>
      <c r="DC120" s="938"/>
      <c r="DD120" s="938"/>
      <c r="DE120" s="938"/>
      <c r="DF120" s="939"/>
      <c r="DG120" s="926">
        <v>396122</v>
      </c>
      <c r="DH120" s="907"/>
      <c r="DI120" s="907"/>
      <c r="DJ120" s="907"/>
      <c r="DK120" s="907"/>
      <c r="DL120" s="907">
        <v>393144</v>
      </c>
      <c r="DM120" s="907"/>
      <c r="DN120" s="907"/>
      <c r="DO120" s="907"/>
      <c r="DP120" s="907"/>
      <c r="DQ120" s="907">
        <v>308285</v>
      </c>
      <c r="DR120" s="907"/>
      <c r="DS120" s="907"/>
      <c r="DT120" s="907"/>
      <c r="DU120" s="907"/>
      <c r="DV120" s="908">
        <v>8</v>
      </c>
      <c r="DW120" s="908"/>
      <c r="DX120" s="908"/>
      <c r="DY120" s="908"/>
      <c r="DZ120" s="909"/>
    </row>
    <row r="121" spans="1:130" s="226" customFormat="1" ht="26.25" customHeight="1" x14ac:dyDescent="0.15">
      <c r="A121" s="885"/>
      <c r="B121" s="886"/>
      <c r="C121" s="928" t="s">
        <v>475</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445</v>
      </c>
      <c r="AB121" s="845"/>
      <c r="AC121" s="845"/>
      <c r="AD121" s="845"/>
      <c r="AE121" s="846"/>
      <c r="AF121" s="847" t="s">
        <v>177</v>
      </c>
      <c r="AG121" s="845"/>
      <c r="AH121" s="845"/>
      <c r="AI121" s="845"/>
      <c r="AJ121" s="846"/>
      <c r="AK121" s="847" t="s">
        <v>470</v>
      </c>
      <c r="AL121" s="845"/>
      <c r="AM121" s="845"/>
      <c r="AN121" s="845"/>
      <c r="AO121" s="846"/>
      <c r="AP121" s="889" t="s">
        <v>177</v>
      </c>
      <c r="AQ121" s="890"/>
      <c r="AR121" s="890"/>
      <c r="AS121" s="890"/>
      <c r="AT121" s="891"/>
      <c r="AU121" s="948"/>
      <c r="AV121" s="949"/>
      <c r="AW121" s="949"/>
      <c r="AX121" s="949"/>
      <c r="AY121" s="950"/>
      <c r="AZ121" s="880" t="s">
        <v>476</v>
      </c>
      <c r="BA121" s="817"/>
      <c r="BB121" s="817"/>
      <c r="BC121" s="817"/>
      <c r="BD121" s="817"/>
      <c r="BE121" s="817"/>
      <c r="BF121" s="817"/>
      <c r="BG121" s="817"/>
      <c r="BH121" s="817"/>
      <c r="BI121" s="817"/>
      <c r="BJ121" s="817"/>
      <c r="BK121" s="817"/>
      <c r="BL121" s="817"/>
      <c r="BM121" s="817"/>
      <c r="BN121" s="817"/>
      <c r="BO121" s="817"/>
      <c r="BP121" s="818"/>
      <c r="BQ121" s="881" t="s">
        <v>393</v>
      </c>
      <c r="BR121" s="882"/>
      <c r="BS121" s="882"/>
      <c r="BT121" s="882"/>
      <c r="BU121" s="882"/>
      <c r="BV121" s="882" t="s">
        <v>470</v>
      </c>
      <c r="BW121" s="882"/>
      <c r="BX121" s="882"/>
      <c r="BY121" s="882"/>
      <c r="BZ121" s="882"/>
      <c r="CA121" s="882" t="s">
        <v>470</v>
      </c>
      <c r="CB121" s="882"/>
      <c r="CC121" s="882"/>
      <c r="CD121" s="882"/>
      <c r="CE121" s="882"/>
      <c r="CF121" s="940" t="s">
        <v>470</v>
      </c>
      <c r="CG121" s="941"/>
      <c r="CH121" s="941"/>
      <c r="CI121" s="941"/>
      <c r="CJ121" s="941"/>
      <c r="CK121" s="934"/>
      <c r="CL121" s="920"/>
      <c r="CM121" s="920"/>
      <c r="CN121" s="920"/>
      <c r="CO121" s="921"/>
      <c r="CP121" s="900" t="s">
        <v>477</v>
      </c>
      <c r="CQ121" s="901"/>
      <c r="CR121" s="901"/>
      <c r="CS121" s="901"/>
      <c r="CT121" s="901"/>
      <c r="CU121" s="901"/>
      <c r="CV121" s="901"/>
      <c r="CW121" s="901"/>
      <c r="CX121" s="901"/>
      <c r="CY121" s="901"/>
      <c r="CZ121" s="901"/>
      <c r="DA121" s="901"/>
      <c r="DB121" s="901"/>
      <c r="DC121" s="901"/>
      <c r="DD121" s="901"/>
      <c r="DE121" s="901"/>
      <c r="DF121" s="902"/>
      <c r="DG121" s="881">
        <v>276864</v>
      </c>
      <c r="DH121" s="882"/>
      <c r="DI121" s="882"/>
      <c r="DJ121" s="882"/>
      <c r="DK121" s="882"/>
      <c r="DL121" s="882">
        <v>260133</v>
      </c>
      <c r="DM121" s="882"/>
      <c r="DN121" s="882"/>
      <c r="DO121" s="882"/>
      <c r="DP121" s="882"/>
      <c r="DQ121" s="882">
        <v>241521</v>
      </c>
      <c r="DR121" s="882"/>
      <c r="DS121" s="882"/>
      <c r="DT121" s="882"/>
      <c r="DU121" s="882"/>
      <c r="DV121" s="859">
        <v>6.3</v>
      </c>
      <c r="DW121" s="859"/>
      <c r="DX121" s="859"/>
      <c r="DY121" s="859"/>
      <c r="DZ121" s="860"/>
    </row>
    <row r="122" spans="1:130" s="226" customFormat="1" ht="26.25" customHeight="1" x14ac:dyDescent="0.15">
      <c r="A122" s="885"/>
      <c r="B122" s="886"/>
      <c r="C122" s="880" t="s">
        <v>456</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177</v>
      </c>
      <c r="AB122" s="845"/>
      <c r="AC122" s="845"/>
      <c r="AD122" s="845"/>
      <c r="AE122" s="846"/>
      <c r="AF122" s="847" t="s">
        <v>177</v>
      </c>
      <c r="AG122" s="845"/>
      <c r="AH122" s="845"/>
      <c r="AI122" s="845"/>
      <c r="AJ122" s="846"/>
      <c r="AK122" s="847" t="s">
        <v>470</v>
      </c>
      <c r="AL122" s="845"/>
      <c r="AM122" s="845"/>
      <c r="AN122" s="845"/>
      <c r="AO122" s="846"/>
      <c r="AP122" s="889" t="s">
        <v>470</v>
      </c>
      <c r="AQ122" s="890"/>
      <c r="AR122" s="890"/>
      <c r="AS122" s="890"/>
      <c r="AT122" s="891"/>
      <c r="AU122" s="948"/>
      <c r="AV122" s="949"/>
      <c r="AW122" s="949"/>
      <c r="AX122" s="949"/>
      <c r="AY122" s="950"/>
      <c r="AZ122" s="903" t="s">
        <v>478</v>
      </c>
      <c r="BA122" s="904"/>
      <c r="BB122" s="904"/>
      <c r="BC122" s="904"/>
      <c r="BD122" s="904"/>
      <c r="BE122" s="904"/>
      <c r="BF122" s="904"/>
      <c r="BG122" s="904"/>
      <c r="BH122" s="904"/>
      <c r="BI122" s="904"/>
      <c r="BJ122" s="904"/>
      <c r="BK122" s="904"/>
      <c r="BL122" s="904"/>
      <c r="BM122" s="904"/>
      <c r="BN122" s="904"/>
      <c r="BO122" s="904"/>
      <c r="BP122" s="905"/>
      <c r="BQ122" s="944">
        <v>6726795</v>
      </c>
      <c r="BR122" s="910"/>
      <c r="BS122" s="910"/>
      <c r="BT122" s="910"/>
      <c r="BU122" s="910"/>
      <c r="BV122" s="910">
        <v>7006764</v>
      </c>
      <c r="BW122" s="910"/>
      <c r="BX122" s="910"/>
      <c r="BY122" s="910"/>
      <c r="BZ122" s="910"/>
      <c r="CA122" s="910">
        <v>6970671</v>
      </c>
      <c r="CB122" s="910"/>
      <c r="CC122" s="910"/>
      <c r="CD122" s="910"/>
      <c r="CE122" s="910"/>
      <c r="CF122" s="911">
        <v>182</v>
      </c>
      <c r="CG122" s="912"/>
      <c r="CH122" s="912"/>
      <c r="CI122" s="912"/>
      <c r="CJ122" s="912"/>
      <c r="CK122" s="934"/>
      <c r="CL122" s="920"/>
      <c r="CM122" s="920"/>
      <c r="CN122" s="920"/>
      <c r="CO122" s="921"/>
      <c r="CP122" s="900" t="s">
        <v>479</v>
      </c>
      <c r="CQ122" s="901"/>
      <c r="CR122" s="901"/>
      <c r="CS122" s="901"/>
      <c r="CT122" s="901"/>
      <c r="CU122" s="901"/>
      <c r="CV122" s="901"/>
      <c r="CW122" s="901"/>
      <c r="CX122" s="901"/>
      <c r="CY122" s="901"/>
      <c r="CZ122" s="901"/>
      <c r="DA122" s="901"/>
      <c r="DB122" s="901"/>
      <c r="DC122" s="901"/>
      <c r="DD122" s="901"/>
      <c r="DE122" s="901"/>
      <c r="DF122" s="902"/>
      <c r="DG122" s="881">
        <v>180270</v>
      </c>
      <c r="DH122" s="882"/>
      <c r="DI122" s="882"/>
      <c r="DJ122" s="882"/>
      <c r="DK122" s="882"/>
      <c r="DL122" s="882">
        <v>207755</v>
      </c>
      <c r="DM122" s="882"/>
      <c r="DN122" s="882"/>
      <c r="DO122" s="882"/>
      <c r="DP122" s="882"/>
      <c r="DQ122" s="882">
        <v>218740</v>
      </c>
      <c r="DR122" s="882"/>
      <c r="DS122" s="882"/>
      <c r="DT122" s="882"/>
      <c r="DU122" s="882"/>
      <c r="DV122" s="859">
        <v>5.7</v>
      </c>
      <c r="DW122" s="859"/>
      <c r="DX122" s="859"/>
      <c r="DY122" s="859"/>
      <c r="DZ122" s="860"/>
    </row>
    <row r="123" spans="1:130" s="226" customFormat="1" ht="26.25" customHeight="1" x14ac:dyDescent="0.15">
      <c r="A123" s="885"/>
      <c r="B123" s="886"/>
      <c r="C123" s="880" t="s">
        <v>462</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177</v>
      </c>
      <c r="AB123" s="845"/>
      <c r="AC123" s="845"/>
      <c r="AD123" s="845"/>
      <c r="AE123" s="846"/>
      <c r="AF123" s="847" t="s">
        <v>177</v>
      </c>
      <c r="AG123" s="845"/>
      <c r="AH123" s="845"/>
      <c r="AI123" s="845"/>
      <c r="AJ123" s="846"/>
      <c r="AK123" s="847" t="s">
        <v>177</v>
      </c>
      <c r="AL123" s="845"/>
      <c r="AM123" s="845"/>
      <c r="AN123" s="845"/>
      <c r="AO123" s="846"/>
      <c r="AP123" s="889" t="s">
        <v>177</v>
      </c>
      <c r="AQ123" s="890"/>
      <c r="AR123" s="890"/>
      <c r="AS123" s="890"/>
      <c r="AT123" s="891"/>
      <c r="AU123" s="951"/>
      <c r="AV123" s="952"/>
      <c r="AW123" s="952"/>
      <c r="AX123" s="952"/>
      <c r="AY123" s="952"/>
      <c r="AZ123" s="247" t="s">
        <v>190</v>
      </c>
      <c r="BA123" s="247"/>
      <c r="BB123" s="247"/>
      <c r="BC123" s="247"/>
      <c r="BD123" s="247"/>
      <c r="BE123" s="247"/>
      <c r="BF123" s="247"/>
      <c r="BG123" s="247"/>
      <c r="BH123" s="247"/>
      <c r="BI123" s="247"/>
      <c r="BJ123" s="247"/>
      <c r="BK123" s="247"/>
      <c r="BL123" s="247"/>
      <c r="BM123" s="247"/>
      <c r="BN123" s="247"/>
      <c r="BO123" s="942" t="s">
        <v>480</v>
      </c>
      <c r="BP123" s="943"/>
      <c r="BQ123" s="897">
        <v>13662844</v>
      </c>
      <c r="BR123" s="898"/>
      <c r="BS123" s="898"/>
      <c r="BT123" s="898"/>
      <c r="BU123" s="898"/>
      <c r="BV123" s="898">
        <v>14109464</v>
      </c>
      <c r="BW123" s="898"/>
      <c r="BX123" s="898"/>
      <c r="BY123" s="898"/>
      <c r="BZ123" s="898"/>
      <c r="CA123" s="898">
        <v>14265346</v>
      </c>
      <c r="CB123" s="898"/>
      <c r="CC123" s="898"/>
      <c r="CD123" s="898"/>
      <c r="CE123" s="898"/>
      <c r="CF123" s="813"/>
      <c r="CG123" s="814"/>
      <c r="CH123" s="814"/>
      <c r="CI123" s="814"/>
      <c r="CJ123" s="899"/>
      <c r="CK123" s="934"/>
      <c r="CL123" s="920"/>
      <c r="CM123" s="920"/>
      <c r="CN123" s="920"/>
      <c r="CO123" s="921"/>
      <c r="CP123" s="900" t="s">
        <v>481</v>
      </c>
      <c r="CQ123" s="901"/>
      <c r="CR123" s="901"/>
      <c r="CS123" s="901"/>
      <c r="CT123" s="901"/>
      <c r="CU123" s="901"/>
      <c r="CV123" s="901"/>
      <c r="CW123" s="901"/>
      <c r="CX123" s="901"/>
      <c r="CY123" s="901"/>
      <c r="CZ123" s="901"/>
      <c r="DA123" s="901"/>
      <c r="DB123" s="901"/>
      <c r="DC123" s="901"/>
      <c r="DD123" s="901"/>
      <c r="DE123" s="901"/>
      <c r="DF123" s="902"/>
      <c r="DG123" s="844">
        <v>109988</v>
      </c>
      <c r="DH123" s="845"/>
      <c r="DI123" s="845"/>
      <c r="DJ123" s="845"/>
      <c r="DK123" s="846"/>
      <c r="DL123" s="847">
        <v>104978</v>
      </c>
      <c r="DM123" s="845"/>
      <c r="DN123" s="845"/>
      <c r="DO123" s="845"/>
      <c r="DP123" s="846"/>
      <c r="DQ123" s="847">
        <v>89070</v>
      </c>
      <c r="DR123" s="845"/>
      <c r="DS123" s="845"/>
      <c r="DT123" s="845"/>
      <c r="DU123" s="846"/>
      <c r="DV123" s="889">
        <v>2.2999999999999998</v>
      </c>
      <c r="DW123" s="890"/>
      <c r="DX123" s="890"/>
      <c r="DY123" s="890"/>
      <c r="DZ123" s="891"/>
    </row>
    <row r="124" spans="1:130" s="226" customFormat="1" ht="26.25" customHeight="1" thickBot="1" x14ac:dyDescent="0.2">
      <c r="A124" s="885"/>
      <c r="B124" s="886"/>
      <c r="C124" s="880" t="s">
        <v>465</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393</v>
      </c>
      <c r="AB124" s="845"/>
      <c r="AC124" s="845"/>
      <c r="AD124" s="845"/>
      <c r="AE124" s="846"/>
      <c r="AF124" s="847" t="s">
        <v>393</v>
      </c>
      <c r="AG124" s="845"/>
      <c r="AH124" s="845"/>
      <c r="AI124" s="845"/>
      <c r="AJ124" s="846"/>
      <c r="AK124" s="847" t="s">
        <v>177</v>
      </c>
      <c r="AL124" s="845"/>
      <c r="AM124" s="845"/>
      <c r="AN124" s="845"/>
      <c r="AO124" s="846"/>
      <c r="AP124" s="889" t="s">
        <v>393</v>
      </c>
      <c r="AQ124" s="890"/>
      <c r="AR124" s="890"/>
      <c r="AS124" s="890"/>
      <c r="AT124" s="891"/>
      <c r="AU124" s="892" t="s">
        <v>482</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393</v>
      </c>
      <c r="BR124" s="896"/>
      <c r="BS124" s="896"/>
      <c r="BT124" s="896"/>
      <c r="BU124" s="896"/>
      <c r="BV124" s="896" t="s">
        <v>393</v>
      </c>
      <c r="BW124" s="896"/>
      <c r="BX124" s="896"/>
      <c r="BY124" s="896"/>
      <c r="BZ124" s="896"/>
      <c r="CA124" s="896" t="s">
        <v>393</v>
      </c>
      <c r="CB124" s="896"/>
      <c r="CC124" s="896"/>
      <c r="CD124" s="896"/>
      <c r="CE124" s="896"/>
      <c r="CF124" s="791"/>
      <c r="CG124" s="792"/>
      <c r="CH124" s="792"/>
      <c r="CI124" s="792"/>
      <c r="CJ124" s="927"/>
      <c r="CK124" s="935"/>
      <c r="CL124" s="935"/>
      <c r="CM124" s="935"/>
      <c r="CN124" s="935"/>
      <c r="CO124" s="936"/>
      <c r="CP124" s="900" t="s">
        <v>483</v>
      </c>
      <c r="CQ124" s="901"/>
      <c r="CR124" s="901"/>
      <c r="CS124" s="901"/>
      <c r="CT124" s="901"/>
      <c r="CU124" s="901"/>
      <c r="CV124" s="901"/>
      <c r="CW124" s="901"/>
      <c r="CX124" s="901"/>
      <c r="CY124" s="901"/>
      <c r="CZ124" s="901"/>
      <c r="DA124" s="901"/>
      <c r="DB124" s="901"/>
      <c r="DC124" s="901"/>
      <c r="DD124" s="901"/>
      <c r="DE124" s="901"/>
      <c r="DF124" s="902"/>
      <c r="DG124" s="828" t="s">
        <v>177</v>
      </c>
      <c r="DH124" s="829"/>
      <c r="DI124" s="829"/>
      <c r="DJ124" s="829"/>
      <c r="DK124" s="830"/>
      <c r="DL124" s="831" t="s">
        <v>177</v>
      </c>
      <c r="DM124" s="829"/>
      <c r="DN124" s="829"/>
      <c r="DO124" s="829"/>
      <c r="DP124" s="830"/>
      <c r="DQ124" s="831" t="s">
        <v>177</v>
      </c>
      <c r="DR124" s="829"/>
      <c r="DS124" s="829"/>
      <c r="DT124" s="829"/>
      <c r="DU124" s="830"/>
      <c r="DV124" s="913" t="s">
        <v>177</v>
      </c>
      <c r="DW124" s="914"/>
      <c r="DX124" s="914"/>
      <c r="DY124" s="914"/>
      <c r="DZ124" s="915"/>
    </row>
    <row r="125" spans="1:130" s="226" customFormat="1" ht="26.25" customHeight="1" x14ac:dyDescent="0.15">
      <c r="A125" s="885"/>
      <c r="B125" s="886"/>
      <c r="C125" s="880" t="s">
        <v>467</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177</v>
      </c>
      <c r="AB125" s="845"/>
      <c r="AC125" s="845"/>
      <c r="AD125" s="845"/>
      <c r="AE125" s="846"/>
      <c r="AF125" s="847" t="s">
        <v>177</v>
      </c>
      <c r="AG125" s="845"/>
      <c r="AH125" s="845"/>
      <c r="AI125" s="845"/>
      <c r="AJ125" s="846"/>
      <c r="AK125" s="847" t="s">
        <v>177</v>
      </c>
      <c r="AL125" s="845"/>
      <c r="AM125" s="845"/>
      <c r="AN125" s="845"/>
      <c r="AO125" s="846"/>
      <c r="AP125" s="889" t="s">
        <v>177</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484</v>
      </c>
      <c r="CL125" s="917"/>
      <c r="CM125" s="917"/>
      <c r="CN125" s="917"/>
      <c r="CO125" s="918"/>
      <c r="CP125" s="925" t="s">
        <v>485</v>
      </c>
      <c r="CQ125" s="873"/>
      <c r="CR125" s="873"/>
      <c r="CS125" s="873"/>
      <c r="CT125" s="873"/>
      <c r="CU125" s="873"/>
      <c r="CV125" s="873"/>
      <c r="CW125" s="873"/>
      <c r="CX125" s="873"/>
      <c r="CY125" s="873"/>
      <c r="CZ125" s="873"/>
      <c r="DA125" s="873"/>
      <c r="DB125" s="873"/>
      <c r="DC125" s="873"/>
      <c r="DD125" s="873"/>
      <c r="DE125" s="873"/>
      <c r="DF125" s="874"/>
      <c r="DG125" s="926" t="s">
        <v>177</v>
      </c>
      <c r="DH125" s="907"/>
      <c r="DI125" s="907"/>
      <c r="DJ125" s="907"/>
      <c r="DK125" s="907"/>
      <c r="DL125" s="907" t="s">
        <v>177</v>
      </c>
      <c r="DM125" s="907"/>
      <c r="DN125" s="907"/>
      <c r="DO125" s="907"/>
      <c r="DP125" s="907"/>
      <c r="DQ125" s="907" t="s">
        <v>177</v>
      </c>
      <c r="DR125" s="907"/>
      <c r="DS125" s="907"/>
      <c r="DT125" s="907"/>
      <c r="DU125" s="907"/>
      <c r="DV125" s="908" t="s">
        <v>177</v>
      </c>
      <c r="DW125" s="908"/>
      <c r="DX125" s="908"/>
      <c r="DY125" s="908"/>
      <c r="DZ125" s="909"/>
    </row>
    <row r="126" spans="1:130" s="226" customFormat="1" ht="26.25" customHeight="1" thickBot="1" x14ac:dyDescent="0.2">
      <c r="A126" s="885"/>
      <c r="B126" s="886"/>
      <c r="C126" s="880" t="s">
        <v>469</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177</v>
      </c>
      <c r="AB126" s="845"/>
      <c r="AC126" s="845"/>
      <c r="AD126" s="845"/>
      <c r="AE126" s="846"/>
      <c r="AF126" s="847" t="s">
        <v>177</v>
      </c>
      <c r="AG126" s="845"/>
      <c r="AH126" s="845"/>
      <c r="AI126" s="845"/>
      <c r="AJ126" s="846"/>
      <c r="AK126" s="847" t="s">
        <v>177</v>
      </c>
      <c r="AL126" s="845"/>
      <c r="AM126" s="845"/>
      <c r="AN126" s="845"/>
      <c r="AO126" s="846"/>
      <c r="AP126" s="889" t="s">
        <v>177</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486</v>
      </c>
      <c r="CQ126" s="817"/>
      <c r="CR126" s="817"/>
      <c r="CS126" s="817"/>
      <c r="CT126" s="817"/>
      <c r="CU126" s="817"/>
      <c r="CV126" s="817"/>
      <c r="CW126" s="817"/>
      <c r="CX126" s="817"/>
      <c r="CY126" s="817"/>
      <c r="CZ126" s="817"/>
      <c r="DA126" s="817"/>
      <c r="DB126" s="817"/>
      <c r="DC126" s="817"/>
      <c r="DD126" s="817"/>
      <c r="DE126" s="817"/>
      <c r="DF126" s="818"/>
      <c r="DG126" s="881" t="s">
        <v>177</v>
      </c>
      <c r="DH126" s="882"/>
      <c r="DI126" s="882"/>
      <c r="DJ126" s="882"/>
      <c r="DK126" s="882"/>
      <c r="DL126" s="882" t="s">
        <v>177</v>
      </c>
      <c r="DM126" s="882"/>
      <c r="DN126" s="882"/>
      <c r="DO126" s="882"/>
      <c r="DP126" s="882"/>
      <c r="DQ126" s="882" t="s">
        <v>177</v>
      </c>
      <c r="DR126" s="882"/>
      <c r="DS126" s="882"/>
      <c r="DT126" s="882"/>
      <c r="DU126" s="882"/>
      <c r="DV126" s="859" t="s">
        <v>470</v>
      </c>
      <c r="DW126" s="859"/>
      <c r="DX126" s="859"/>
      <c r="DY126" s="859"/>
      <c r="DZ126" s="860"/>
    </row>
    <row r="127" spans="1:130" s="226" customFormat="1" ht="26.25" customHeight="1" x14ac:dyDescent="0.15">
      <c r="A127" s="887"/>
      <c r="B127" s="888"/>
      <c r="C127" s="903" t="s">
        <v>487</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62</v>
      </c>
      <c r="AB127" s="845"/>
      <c r="AC127" s="845"/>
      <c r="AD127" s="845"/>
      <c r="AE127" s="846"/>
      <c r="AF127" s="847">
        <v>46</v>
      </c>
      <c r="AG127" s="845"/>
      <c r="AH127" s="845"/>
      <c r="AI127" s="845"/>
      <c r="AJ127" s="846"/>
      <c r="AK127" s="847">
        <v>36</v>
      </c>
      <c r="AL127" s="845"/>
      <c r="AM127" s="845"/>
      <c r="AN127" s="845"/>
      <c r="AO127" s="846"/>
      <c r="AP127" s="889">
        <v>0</v>
      </c>
      <c r="AQ127" s="890"/>
      <c r="AR127" s="890"/>
      <c r="AS127" s="890"/>
      <c r="AT127" s="891"/>
      <c r="AU127" s="228"/>
      <c r="AV127" s="228"/>
      <c r="AW127" s="228"/>
      <c r="AX127" s="906" t="s">
        <v>488</v>
      </c>
      <c r="AY127" s="877"/>
      <c r="AZ127" s="877"/>
      <c r="BA127" s="877"/>
      <c r="BB127" s="877"/>
      <c r="BC127" s="877"/>
      <c r="BD127" s="877"/>
      <c r="BE127" s="878"/>
      <c r="BF127" s="876" t="s">
        <v>489</v>
      </c>
      <c r="BG127" s="877"/>
      <c r="BH127" s="877"/>
      <c r="BI127" s="877"/>
      <c r="BJ127" s="877"/>
      <c r="BK127" s="877"/>
      <c r="BL127" s="878"/>
      <c r="BM127" s="876" t="s">
        <v>490</v>
      </c>
      <c r="BN127" s="877"/>
      <c r="BO127" s="877"/>
      <c r="BP127" s="877"/>
      <c r="BQ127" s="877"/>
      <c r="BR127" s="877"/>
      <c r="BS127" s="878"/>
      <c r="BT127" s="876" t="s">
        <v>491</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492</v>
      </c>
      <c r="CQ127" s="817"/>
      <c r="CR127" s="817"/>
      <c r="CS127" s="817"/>
      <c r="CT127" s="817"/>
      <c r="CU127" s="817"/>
      <c r="CV127" s="817"/>
      <c r="CW127" s="817"/>
      <c r="CX127" s="817"/>
      <c r="CY127" s="817"/>
      <c r="CZ127" s="817"/>
      <c r="DA127" s="817"/>
      <c r="DB127" s="817"/>
      <c r="DC127" s="817"/>
      <c r="DD127" s="817"/>
      <c r="DE127" s="817"/>
      <c r="DF127" s="818"/>
      <c r="DG127" s="881" t="s">
        <v>177</v>
      </c>
      <c r="DH127" s="882"/>
      <c r="DI127" s="882"/>
      <c r="DJ127" s="882"/>
      <c r="DK127" s="882"/>
      <c r="DL127" s="882" t="s">
        <v>177</v>
      </c>
      <c r="DM127" s="882"/>
      <c r="DN127" s="882"/>
      <c r="DO127" s="882"/>
      <c r="DP127" s="882"/>
      <c r="DQ127" s="882" t="s">
        <v>177</v>
      </c>
      <c r="DR127" s="882"/>
      <c r="DS127" s="882"/>
      <c r="DT127" s="882"/>
      <c r="DU127" s="882"/>
      <c r="DV127" s="859" t="s">
        <v>177</v>
      </c>
      <c r="DW127" s="859"/>
      <c r="DX127" s="859"/>
      <c r="DY127" s="859"/>
      <c r="DZ127" s="860"/>
    </row>
    <row r="128" spans="1:130" s="226" customFormat="1" ht="26.25" customHeight="1" thickBot="1" x14ac:dyDescent="0.2">
      <c r="A128" s="861" t="s">
        <v>493</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494</v>
      </c>
      <c r="X128" s="863"/>
      <c r="Y128" s="863"/>
      <c r="Z128" s="864"/>
      <c r="AA128" s="865" t="s">
        <v>177</v>
      </c>
      <c r="AB128" s="866"/>
      <c r="AC128" s="866"/>
      <c r="AD128" s="866"/>
      <c r="AE128" s="867"/>
      <c r="AF128" s="868" t="s">
        <v>177</v>
      </c>
      <c r="AG128" s="866"/>
      <c r="AH128" s="866"/>
      <c r="AI128" s="866"/>
      <c r="AJ128" s="867"/>
      <c r="AK128" s="868" t="s">
        <v>177</v>
      </c>
      <c r="AL128" s="866"/>
      <c r="AM128" s="866"/>
      <c r="AN128" s="866"/>
      <c r="AO128" s="867"/>
      <c r="AP128" s="869"/>
      <c r="AQ128" s="870"/>
      <c r="AR128" s="870"/>
      <c r="AS128" s="870"/>
      <c r="AT128" s="871"/>
      <c r="AU128" s="228"/>
      <c r="AV128" s="228"/>
      <c r="AW128" s="228"/>
      <c r="AX128" s="872" t="s">
        <v>495</v>
      </c>
      <c r="AY128" s="873"/>
      <c r="AZ128" s="873"/>
      <c r="BA128" s="873"/>
      <c r="BB128" s="873"/>
      <c r="BC128" s="873"/>
      <c r="BD128" s="873"/>
      <c r="BE128" s="874"/>
      <c r="BF128" s="851" t="s">
        <v>177</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496</v>
      </c>
      <c r="CQ128" s="795"/>
      <c r="CR128" s="795"/>
      <c r="CS128" s="795"/>
      <c r="CT128" s="795"/>
      <c r="CU128" s="795"/>
      <c r="CV128" s="795"/>
      <c r="CW128" s="795"/>
      <c r="CX128" s="795"/>
      <c r="CY128" s="795"/>
      <c r="CZ128" s="795"/>
      <c r="DA128" s="795"/>
      <c r="DB128" s="795"/>
      <c r="DC128" s="795"/>
      <c r="DD128" s="795"/>
      <c r="DE128" s="795"/>
      <c r="DF128" s="796"/>
      <c r="DG128" s="855" t="s">
        <v>177</v>
      </c>
      <c r="DH128" s="856"/>
      <c r="DI128" s="856"/>
      <c r="DJ128" s="856"/>
      <c r="DK128" s="856"/>
      <c r="DL128" s="856" t="s">
        <v>177</v>
      </c>
      <c r="DM128" s="856"/>
      <c r="DN128" s="856"/>
      <c r="DO128" s="856"/>
      <c r="DP128" s="856"/>
      <c r="DQ128" s="856" t="s">
        <v>177</v>
      </c>
      <c r="DR128" s="856"/>
      <c r="DS128" s="856"/>
      <c r="DT128" s="856"/>
      <c r="DU128" s="856"/>
      <c r="DV128" s="857" t="s">
        <v>177</v>
      </c>
      <c r="DW128" s="857"/>
      <c r="DX128" s="857"/>
      <c r="DY128" s="857"/>
      <c r="DZ128" s="858"/>
    </row>
    <row r="129" spans="1:131" s="226" customFormat="1" ht="26.25" customHeight="1" x14ac:dyDescent="0.15">
      <c r="A129" s="839" t="s">
        <v>108</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497</v>
      </c>
      <c r="X129" s="842"/>
      <c r="Y129" s="842"/>
      <c r="Z129" s="843"/>
      <c r="AA129" s="844">
        <v>4205316</v>
      </c>
      <c r="AB129" s="845"/>
      <c r="AC129" s="845"/>
      <c r="AD129" s="845"/>
      <c r="AE129" s="846"/>
      <c r="AF129" s="847">
        <v>4345577</v>
      </c>
      <c r="AG129" s="845"/>
      <c r="AH129" s="845"/>
      <c r="AI129" s="845"/>
      <c r="AJ129" s="846"/>
      <c r="AK129" s="847">
        <v>4554720</v>
      </c>
      <c r="AL129" s="845"/>
      <c r="AM129" s="845"/>
      <c r="AN129" s="845"/>
      <c r="AO129" s="846"/>
      <c r="AP129" s="848"/>
      <c r="AQ129" s="849"/>
      <c r="AR129" s="849"/>
      <c r="AS129" s="849"/>
      <c r="AT129" s="850"/>
      <c r="AU129" s="229"/>
      <c r="AV129" s="229"/>
      <c r="AW129" s="229"/>
      <c r="AX129" s="816" t="s">
        <v>498</v>
      </c>
      <c r="AY129" s="817"/>
      <c r="AZ129" s="817"/>
      <c r="BA129" s="817"/>
      <c r="BB129" s="817"/>
      <c r="BC129" s="817"/>
      <c r="BD129" s="817"/>
      <c r="BE129" s="818"/>
      <c r="BF129" s="835" t="s">
        <v>177</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499</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500</v>
      </c>
      <c r="X130" s="842"/>
      <c r="Y130" s="842"/>
      <c r="Z130" s="843"/>
      <c r="AA130" s="844">
        <v>741199</v>
      </c>
      <c r="AB130" s="845"/>
      <c r="AC130" s="845"/>
      <c r="AD130" s="845"/>
      <c r="AE130" s="846"/>
      <c r="AF130" s="847">
        <v>738612</v>
      </c>
      <c r="AG130" s="845"/>
      <c r="AH130" s="845"/>
      <c r="AI130" s="845"/>
      <c r="AJ130" s="846"/>
      <c r="AK130" s="847">
        <v>723951</v>
      </c>
      <c r="AL130" s="845"/>
      <c r="AM130" s="845"/>
      <c r="AN130" s="845"/>
      <c r="AO130" s="846"/>
      <c r="AP130" s="848"/>
      <c r="AQ130" s="849"/>
      <c r="AR130" s="849"/>
      <c r="AS130" s="849"/>
      <c r="AT130" s="850"/>
      <c r="AU130" s="229"/>
      <c r="AV130" s="229"/>
      <c r="AW130" s="229"/>
      <c r="AX130" s="816" t="s">
        <v>501</v>
      </c>
      <c r="AY130" s="817"/>
      <c r="AZ130" s="817"/>
      <c r="BA130" s="817"/>
      <c r="BB130" s="817"/>
      <c r="BC130" s="817"/>
      <c r="BD130" s="817"/>
      <c r="BE130" s="818"/>
      <c r="BF130" s="819">
        <v>10.3</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502</v>
      </c>
      <c r="X131" s="826"/>
      <c r="Y131" s="826"/>
      <c r="Z131" s="827"/>
      <c r="AA131" s="828">
        <v>3464117</v>
      </c>
      <c r="AB131" s="829"/>
      <c r="AC131" s="829"/>
      <c r="AD131" s="829"/>
      <c r="AE131" s="830"/>
      <c r="AF131" s="831">
        <v>3606965</v>
      </c>
      <c r="AG131" s="829"/>
      <c r="AH131" s="829"/>
      <c r="AI131" s="829"/>
      <c r="AJ131" s="830"/>
      <c r="AK131" s="831">
        <v>3830769</v>
      </c>
      <c r="AL131" s="829"/>
      <c r="AM131" s="829"/>
      <c r="AN131" s="829"/>
      <c r="AO131" s="830"/>
      <c r="AP131" s="832"/>
      <c r="AQ131" s="833"/>
      <c r="AR131" s="833"/>
      <c r="AS131" s="833"/>
      <c r="AT131" s="834"/>
      <c r="AU131" s="229"/>
      <c r="AV131" s="229"/>
      <c r="AW131" s="229"/>
      <c r="AX131" s="794" t="s">
        <v>503</v>
      </c>
      <c r="AY131" s="795"/>
      <c r="AZ131" s="795"/>
      <c r="BA131" s="795"/>
      <c r="BB131" s="795"/>
      <c r="BC131" s="795"/>
      <c r="BD131" s="795"/>
      <c r="BE131" s="796"/>
      <c r="BF131" s="797" t="s">
        <v>470</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504</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505</v>
      </c>
      <c r="W132" s="807"/>
      <c r="X132" s="807"/>
      <c r="Y132" s="807"/>
      <c r="Z132" s="808"/>
      <c r="AA132" s="809">
        <v>10.72400268</v>
      </c>
      <c r="AB132" s="810"/>
      <c r="AC132" s="810"/>
      <c r="AD132" s="810"/>
      <c r="AE132" s="811"/>
      <c r="AF132" s="812">
        <v>10.28837263</v>
      </c>
      <c r="AG132" s="810"/>
      <c r="AH132" s="810"/>
      <c r="AI132" s="810"/>
      <c r="AJ132" s="811"/>
      <c r="AK132" s="812">
        <v>10.123819470000001</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506</v>
      </c>
      <c r="W133" s="786"/>
      <c r="X133" s="786"/>
      <c r="Y133" s="786"/>
      <c r="Z133" s="787"/>
      <c r="AA133" s="788">
        <v>10.1</v>
      </c>
      <c r="AB133" s="789"/>
      <c r="AC133" s="789"/>
      <c r="AD133" s="789"/>
      <c r="AE133" s="790"/>
      <c r="AF133" s="788">
        <v>10.3</v>
      </c>
      <c r="AG133" s="789"/>
      <c r="AH133" s="789"/>
      <c r="AI133" s="789"/>
      <c r="AJ133" s="790"/>
      <c r="AK133" s="788">
        <v>10.3</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oVu7ZDJ9CjnuxkeCnp+mNO6aelR+zUoBrR1Vfl8Sd5et1INAUDoo7l4OvKkaEncKAs9cbm7zedBaerAdCzeAOw==" saltValue="posOu7lMHpFNSJOO6c6nZ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3b6nz0DJ/wCo4EXpxip4qQKW4dJRsX7JM9rbO9ym+wYXXzkEb1d2jHitzulYFtxbp4f98tx0aBfBMeuPIWStg==" saltValue="snKX2w4XB7NVOqlmmzrrEg=="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4" t="s">
        <v>510</v>
      </c>
      <c r="AP7" s="268"/>
      <c r="AQ7" s="269" t="s">
        <v>511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5"/>
      <c r="AP8" s="274" t="s">
        <v>512</v>
      </c>
      <c r="AQ8" s="275" t="s">
        <v>513</v>
      </c>
      <c r="AR8" s="276" t="s">
        <v>514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6" t="s">
        <v>515</v>
      </c>
      <c r="AL9" s="1197"/>
      <c r="AM9" s="1197"/>
      <c r="AN9" s="1198"/>
      <c r="AO9" s="277">
        <v>1096152</v>
      </c>
      <c r="AP9" s="277">
        <v>114889</v>
      </c>
      <c r="AQ9" s="278">
        <v>135698</v>
      </c>
      <c r="AR9" s="279">
        <v>-15.3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6" t="s">
        <v>516</v>
      </c>
      <c r="AL10" s="1197"/>
      <c r="AM10" s="1197"/>
      <c r="AN10" s="1198"/>
      <c r="AO10" s="280">
        <v>197384</v>
      </c>
      <c r="AP10" s="280">
        <v>20688</v>
      </c>
      <c r="AQ10" s="281">
        <v>15070</v>
      </c>
      <c r="AR10" s="282">
        <v>37.299999999999997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6" t="s">
        <v>517</v>
      </c>
      <c r="AL11" s="1197"/>
      <c r="AM11" s="1197"/>
      <c r="AN11" s="1198"/>
      <c r="AO11" s="280">
        <v>4938</v>
      </c>
      <c r="AP11" s="280">
        <v>518</v>
      </c>
      <c r="AQ11" s="281">
        <v>1204</v>
      </c>
      <c r="AR11" s="282">
        <v>-57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6" t="s">
        <v>518</v>
      </c>
      <c r="AL12" s="1197"/>
      <c r="AM12" s="1197"/>
      <c r="AN12" s="1198"/>
      <c r="AO12" s="280" t="s">
        <v>519</v>
      </c>
      <c r="AP12" s="280" t="s">
        <v>519</v>
      </c>
      <c r="AQ12" s="281" t="s">
        <v>519</v>
      </c>
      <c r="AR12" s="282" t="s">
        <v>519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6" t="s">
        <v>520</v>
      </c>
      <c r="AL13" s="1197"/>
      <c r="AM13" s="1197"/>
      <c r="AN13" s="1198"/>
      <c r="AO13" s="280">
        <v>50346</v>
      </c>
      <c r="AP13" s="280">
        <v>5277</v>
      </c>
      <c r="AQ13" s="281">
        <v>5161</v>
      </c>
      <c r="AR13" s="282">
        <v>2.2000000000000002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6" t="s">
        <v>521</v>
      </c>
      <c r="AL14" s="1197"/>
      <c r="AM14" s="1197"/>
      <c r="AN14" s="1198"/>
      <c r="AO14" s="280">
        <v>51580</v>
      </c>
      <c r="AP14" s="280">
        <v>5406</v>
      </c>
      <c r="AQ14" s="281">
        <v>2589</v>
      </c>
      <c r="AR14" s="282">
        <v>108.8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9" t="s">
        <v>522</v>
      </c>
      <c r="AL15" s="1200"/>
      <c r="AM15" s="1200"/>
      <c r="AN15" s="1201"/>
      <c r="AO15" s="280">
        <v>-123944</v>
      </c>
      <c r="AP15" s="280">
        <v>-12991</v>
      </c>
      <c r="AQ15" s="281">
        <v>-9993</v>
      </c>
      <c r="AR15" s="282">
        <v>30</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9" t="s">
        <v>190</v>
      </c>
      <c r="AL16" s="1200"/>
      <c r="AM16" s="1200"/>
      <c r="AN16" s="1201"/>
      <c r="AO16" s="280">
        <v>1276456</v>
      </c>
      <c r="AP16" s="280">
        <v>133786</v>
      </c>
      <c r="AQ16" s="281">
        <v>149729</v>
      </c>
      <c r="AR16" s="282">
        <v>-10.6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524</v>
      </c>
      <c r="AP20" s="289" t="s">
        <v>525</v>
      </c>
      <c r="AQ20" s="290" t="s">
        <v>526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2" t="s">
        <v>527</v>
      </c>
      <c r="AL21" s="1203"/>
      <c r="AM21" s="1203"/>
      <c r="AN21" s="1204"/>
      <c r="AO21" s="293">
        <v>13.31</v>
      </c>
      <c r="AP21" s="294">
        <v>13.47</v>
      </c>
      <c r="AQ21" s="295">
        <v>-0.16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2" t="s">
        <v>528</v>
      </c>
      <c r="AL22" s="1203"/>
      <c r="AM22" s="1203"/>
      <c r="AN22" s="1204"/>
      <c r="AO22" s="298">
        <v>95.5</v>
      </c>
      <c r="AP22" s="299">
        <v>96.1</v>
      </c>
      <c r="AQ22" s="300">
        <v>-0.6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5" t="s">
        <v>529</v>
      </c>
      <c r="B26" s="1195"/>
      <c r="C26" s="1195"/>
      <c r="D26" s="1195"/>
      <c r="E26" s="1195"/>
      <c r="F26" s="1195"/>
      <c r="G26" s="1195"/>
      <c r="H26" s="1195"/>
      <c r="I26" s="1195"/>
      <c r="J26" s="1195"/>
      <c r="K26" s="1195"/>
      <c r="L26" s="1195"/>
      <c r="M26" s="1195"/>
      <c r="N26" s="1195"/>
      <c r="O26" s="1195"/>
      <c r="P26" s="1195"/>
      <c r="Q26" s="1195"/>
      <c r="R26" s="1195"/>
      <c r="S26" s="1195"/>
      <c r="T26" s="1195"/>
      <c r="U26" s="1195"/>
      <c r="V26" s="1195"/>
      <c r="W26" s="1195"/>
      <c r="X26" s="1195"/>
      <c r="Y26" s="1195"/>
      <c r="Z26" s="1195"/>
      <c r="AA26" s="1195"/>
      <c r="AB26" s="1195"/>
      <c r="AC26" s="1195"/>
      <c r="AD26" s="1195"/>
      <c r="AE26" s="1195"/>
      <c r="AF26" s="1195"/>
      <c r="AG26" s="1195"/>
      <c r="AH26" s="1195"/>
      <c r="AI26" s="1195"/>
      <c r="AJ26" s="1195"/>
      <c r="AK26" s="1195"/>
      <c r="AL26" s="1195"/>
      <c r="AM26" s="1195"/>
      <c r="AN26" s="1195"/>
      <c r="AO26" s="1195"/>
      <c r="AP26" s="1195"/>
      <c r="AQ26" s="1195"/>
      <c r="AR26" s="1195"/>
      <c r="AS26" s="1195"/>
      <c r="AT26" s="263"/>
    </row>
    <row r="27" spans="1:46" x14ac:dyDescent="0.15">
      <c r="A27" s="305"/>
      <c r="AO27" s="258"/>
      <c r="AP27" s="258"/>
      <c r="AQ27" s="258"/>
      <c r="AR27" s="258"/>
      <c r="AS27" s="258"/>
      <c r="AT27" s="258"/>
    </row>
    <row r="28" spans="1:46" ht="17.25" x14ac:dyDescent="0.15">
      <c r="A28" s="259" t="s">
        <v>530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4" t="s">
        <v>510</v>
      </c>
      <c r="AP30" s="268"/>
      <c r="AQ30" s="269" t="s">
        <v>511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5"/>
      <c r="AP31" s="274" t="s">
        <v>512</v>
      </c>
      <c r="AQ31" s="275" t="s">
        <v>513</v>
      </c>
      <c r="AR31" s="276" t="s">
        <v>514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6" t="s">
        <v>532</v>
      </c>
      <c r="AL32" s="1187"/>
      <c r="AM32" s="1187"/>
      <c r="AN32" s="1188"/>
      <c r="AO32" s="308">
        <v>968681</v>
      </c>
      <c r="AP32" s="308">
        <v>101528</v>
      </c>
      <c r="AQ32" s="309">
        <v>77495</v>
      </c>
      <c r="AR32" s="310">
        <v>31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6" t="s">
        <v>533</v>
      </c>
      <c r="AL33" s="1187"/>
      <c r="AM33" s="1187"/>
      <c r="AN33" s="1188"/>
      <c r="AO33" s="308" t="s">
        <v>519</v>
      </c>
      <c r="AP33" s="308" t="s">
        <v>519</v>
      </c>
      <c r="AQ33" s="309" t="s">
        <v>519</v>
      </c>
      <c r="AR33" s="310" t="s">
        <v>519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6" t="s">
        <v>534</v>
      </c>
      <c r="AL34" s="1187"/>
      <c r="AM34" s="1187"/>
      <c r="AN34" s="1188"/>
      <c r="AO34" s="308" t="s">
        <v>519</v>
      </c>
      <c r="AP34" s="308" t="s">
        <v>519</v>
      </c>
      <c r="AQ34" s="309" t="s">
        <v>519</v>
      </c>
      <c r="AR34" s="310" t="s">
        <v>519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6" t="s">
        <v>535</v>
      </c>
      <c r="AL35" s="1187"/>
      <c r="AM35" s="1187"/>
      <c r="AN35" s="1188"/>
      <c r="AO35" s="308">
        <v>112037</v>
      </c>
      <c r="AP35" s="308">
        <v>11743</v>
      </c>
      <c r="AQ35" s="309">
        <v>26940</v>
      </c>
      <c r="AR35" s="310">
        <v>-56.4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6" t="s">
        <v>536</v>
      </c>
      <c r="AL36" s="1187"/>
      <c r="AM36" s="1187"/>
      <c r="AN36" s="1188"/>
      <c r="AO36" s="308">
        <v>31017</v>
      </c>
      <c r="AP36" s="308">
        <v>3251</v>
      </c>
      <c r="AQ36" s="309">
        <v>3757</v>
      </c>
      <c r="AR36" s="310">
        <v>-13.5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6" t="s">
        <v>537</v>
      </c>
      <c r="AL37" s="1187"/>
      <c r="AM37" s="1187"/>
      <c r="AN37" s="1188"/>
      <c r="AO37" s="308">
        <v>36</v>
      </c>
      <c r="AP37" s="308">
        <v>4</v>
      </c>
      <c r="AQ37" s="309">
        <v>476</v>
      </c>
      <c r="AR37" s="310">
        <v>-99.2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9" t="s">
        <v>538</v>
      </c>
      <c r="AL38" s="1190"/>
      <c r="AM38" s="1190"/>
      <c r="AN38" s="1191"/>
      <c r="AO38" s="311" t="s">
        <v>519</v>
      </c>
      <c r="AP38" s="311" t="s">
        <v>519</v>
      </c>
      <c r="AQ38" s="312">
        <v>3</v>
      </c>
      <c r="AR38" s="300" t="s">
        <v>519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9" t="s">
        <v>539</v>
      </c>
      <c r="AL39" s="1190"/>
      <c r="AM39" s="1190"/>
      <c r="AN39" s="1191"/>
      <c r="AO39" s="308" t="s">
        <v>519</v>
      </c>
      <c r="AP39" s="308" t="s">
        <v>519</v>
      </c>
      <c r="AQ39" s="309">
        <v>-1869</v>
      </c>
      <c r="AR39" s="310" t="s">
        <v>519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6" t="s">
        <v>540</v>
      </c>
      <c r="AL40" s="1187"/>
      <c r="AM40" s="1187"/>
      <c r="AN40" s="1188"/>
      <c r="AO40" s="308">
        <v>-723951</v>
      </c>
      <c r="AP40" s="308">
        <v>-75878</v>
      </c>
      <c r="AQ40" s="309">
        <v>-73868</v>
      </c>
      <c r="AR40" s="310">
        <v>2.7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2" t="s">
        <v>299</v>
      </c>
      <c r="AL41" s="1193"/>
      <c r="AM41" s="1193"/>
      <c r="AN41" s="1194"/>
      <c r="AO41" s="308">
        <v>387820</v>
      </c>
      <c r="AP41" s="308">
        <v>40648</v>
      </c>
      <c r="AQ41" s="309">
        <v>32935</v>
      </c>
      <c r="AR41" s="310">
        <v>23.4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9" t="s">
        <v>510</v>
      </c>
      <c r="AN49" s="1181" t="s">
        <v>544</v>
      </c>
      <c r="AO49" s="1182"/>
      <c r="AP49" s="1182"/>
      <c r="AQ49" s="1182"/>
      <c r="AR49" s="118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0"/>
      <c r="AN50" s="324" t="s">
        <v>545</v>
      </c>
      <c r="AO50" s="325" t="s">
        <v>546</v>
      </c>
      <c r="AP50" s="326" t="s">
        <v>547</v>
      </c>
      <c r="AQ50" s="327" t="s">
        <v>548</v>
      </c>
      <c r="AR50" s="328" t="s">
        <v>549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550</v>
      </c>
      <c r="AL51" s="321"/>
      <c r="AM51" s="329">
        <v>1145723</v>
      </c>
      <c r="AN51" s="330">
        <v>110944</v>
      </c>
      <c r="AO51" s="331">
        <v>68.099999999999994</v>
      </c>
      <c r="AP51" s="332">
        <v>113913</v>
      </c>
      <c r="AQ51" s="333">
        <v>5.9</v>
      </c>
      <c r="AR51" s="334">
        <v>62.2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551</v>
      </c>
      <c r="AM52" s="337">
        <v>455948</v>
      </c>
      <c r="AN52" s="338">
        <v>44151</v>
      </c>
      <c r="AO52" s="339">
        <v>12.7</v>
      </c>
      <c r="AP52" s="340">
        <v>53160</v>
      </c>
      <c r="AQ52" s="341">
        <v>-8.1999999999999993</v>
      </c>
      <c r="AR52" s="342">
        <v>20.9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552</v>
      </c>
      <c r="AL53" s="321"/>
      <c r="AM53" s="329">
        <v>1352278</v>
      </c>
      <c r="AN53" s="330">
        <v>134234</v>
      </c>
      <c r="AO53" s="331">
        <v>21</v>
      </c>
      <c r="AP53" s="332">
        <v>115050</v>
      </c>
      <c r="AQ53" s="333">
        <v>1</v>
      </c>
      <c r="AR53" s="334">
        <v>20</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551</v>
      </c>
      <c r="AM54" s="337">
        <v>655503</v>
      </c>
      <c r="AN54" s="338">
        <v>65069</v>
      </c>
      <c r="AO54" s="339">
        <v>47.4</v>
      </c>
      <c r="AP54" s="340">
        <v>53792</v>
      </c>
      <c r="AQ54" s="341">
        <v>1.2</v>
      </c>
      <c r="AR54" s="342">
        <v>46.2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553</v>
      </c>
      <c r="AL55" s="321"/>
      <c r="AM55" s="329">
        <v>2046070</v>
      </c>
      <c r="AN55" s="330">
        <v>207765</v>
      </c>
      <c r="AO55" s="331">
        <v>54.8</v>
      </c>
      <c r="AP55" s="332">
        <v>118252</v>
      </c>
      <c r="AQ55" s="333">
        <v>2.8</v>
      </c>
      <c r="AR55" s="334">
        <v>52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551</v>
      </c>
      <c r="AM56" s="337">
        <v>1117907</v>
      </c>
      <c r="AN56" s="338">
        <v>113516</v>
      </c>
      <c r="AO56" s="339">
        <v>74.5</v>
      </c>
      <c r="AP56" s="340">
        <v>49994</v>
      </c>
      <c r="AQ56" s="341">
        <v>-7.1</v>
      </c>
      <c r="AR56" s="342">
        <v>81.599999999999994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554</v>
      </c>
      <c r="AL57" s="321"/>
      <c r="AM57" s="329">
        <v>1972288</v>
      </c>
      <c r="AN57" s="330">
        <v>203496</v>
      </c>
      <c r="AO57" s="331">
        <v>-2.1</v>
      </c>
      <c r="AP57" s="332">
        <v>200194</v>
      </c>
      <c r="AQ57" s="333">
        <v>69.3</v>
      </c>
      <c r="AR57" s="334">
        <v>-71.400000000000006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551</v>
      </c>
      <c r="AM58" s="337">
        <v>1111815</v>
      </c>
      <c r="AN58" s="338">
        <v>114715</v>
      </c>
      <c r="AO58" s="339">
        <v>1.1000000000000001</v>
      </c>
      <c r="AP58" s="340">
        <v>106422</v>
      </c>
      <c r="AQ58" s="341">
        <v>112.9</v>
      </c>
      <c r="AR58" s="342">
        <v>-111.8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555</v>
      </c>
      <c r="AL59" s="321"/>
      <c r="AM59" s="329">
        <v>844068</v>
      </c>
      <c r="AN59" s="330">
        <v>88467</v>
      </c>
      <c r="AO59" s="331">
        <v>-56.5</v>
      </c>
      <c r="AP59" s="332">
        <v>122054</v>
      </c>
      <c r="AQ59" s="333">
        <v>-39</v>
      </c>
      <c r="AR59" s="334">
        <v>-17.5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551</v>
      </c>
      <c r="AM60" s="337">
        <v>429245</v>
      </c>
      <c r="AN60" s="338">
        <v>44990</v>
      </c>
      <c r="AO60" s="339">
        <v>-60.8</v>
      </c>
      <c r="AP60" s="340">
        <v>68298</v>
      </c>
      <c r="AQ60" s="341">
        <v>-35.799999999999997</v>
      </c>
      <c r="AR60" s="342">
        <v>-25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556</v>
      </c>
      <c r="AL61" s="343"/>
      <c r="AM61" s="344">
        <v>1472085</v>
      </c>
      <c r="AN61" s="345">
        <v>148981</v>
      </c>
      <c r="AO61" s="346">
        <v>17.100000000000001</v>
      </c>
      <c r="AP61" s="347">
        <v>133893</v>
      </c>
      <c r="AQ61" s="348">
        <v>8</v>
      </c>
      <c r="AR61" s="334">
        <v>9.1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551</v>
      </c>
      <c r="AM62" s="337">
        <v>754084</v>
      </c>
      <c r="AN62" s="338">
        <v>76488</v>
      </c>
      <c r="AO62" s="339">
        <v>15</v>
      </c>
      <c r="AP62" s="340">
        <v>66333</v>
      </c>
      <c r="AQ62" s="341">
        <v>12.6</v>
      </c>
      <c r="AR62" s="342">
        <v>2.4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YcdIdG7Ja87v5u90PrmJPgUGpHWdZwdZfranPBMjKNQdDFEWG6vPq7LZWbDeW7PGjFIGnWM7Hve6IYeSkx70+Q==" saltValue="vmFLT69L2xQRC/68Kwvwv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558</v>
      </c>
    </row>
    <row r="120" spans="125:125" ht="13.5" hidden="1" customHeight="1" x14ac:dyDescent="0.15"/>
    <row r="121" spans="125:125" ht="13.5" hidden="1" customHeight="1" x14ac:dyDescent="0.15">
      <c r="DU121" s="255"/>
    </row>
  </sheetData>
  <sheetProtection algorithmName="SHA-512" hashValue="mnHB4eeRv9js1Q79jMx0HiL4BuxGqCItYVai6NmT8aW1E3SloRcrmSbuSrejc578yvUzHJmTi7XfQetazoRytg==" saltValue="VjW47GesBigcN6NZYS41E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559</v>
      </c>
    </row>
  </sheetData>
  <sheetProtection algorithmName="SHA-512" hashValue="WFKZOsAcoVQln63CBL1OvSXYMwGHpMTInmpXemWpbIdVDnH2IOayl68UOG+nmeIGUkNiFArJxLwpvgyAc57sFw==" saltValue="cyyhobhXF9HidXdbI2MRo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5" t="s">
        <v>3</v>
      </c>
      <c r="D47" s="1205"/>
      <c r="E47" s="1206"/>
      <c r="F47" s="11">
        <v>70.849999999999994</v>
      </c>
      <c r="G47" s="12">
        <v>71.66</v>
      </c>
      <c r="H47" s="12">
        <v>71.23</v>
      </c>
      <c r="I47" s="12">
        <v>68.64</v>
      </c>
      <c r="J47" s="13">
        <v>60.61</v>
      </c>
    </row>
    <row r="48" spans="2:10" ht="57.75" customHeight="1" x14ac:dyDescent="0.15">
      <c r="B48" s="14"/>
      <c r="C48" s="1207" t="s">
        <v>4</v>
      </c>
      <c r="D48" s="1207"/>
      <c r="E48" s="1208"/>
      <c r="F48" s="15">
        <v>21.69</v>
      </c>
      <c r="G48" s="16">
        <v>20.260000000000002</v>
      </c>
      <c r="H48" s="16">
        <v>22.86</v>
      </c>
      <c r="I48" s="16">
        <v>13.06</v>
      </c>
      <c r="J48" s="17">
        <v>27.56</v>
      </c>
    </row>
    <row r="49" spans="2:10" ht="57.75" customHeight="1" thickBot="1" x14ac:dyDescent="0.2">
      <c r="B49" s="18"/>
      <c r="C49" s="1209" t="s">
        <v>5</v>
      </c>
      <c r="D49" s="1209"/>
      <c r="E49" s="1210"/>
      <c r="F49" s="19" t="s">
        <v>565</v>
      </c>
      <c r="G49" s="20" t="s">
        <v>566</v>
      </c>
      <c r="H49" s="20">
        <v>0.63</v>
      </c>
      <c r="I49" s="20" t="s">
        <v>567</v>
      </c>
      <c r="J49" s="21">
        <v>10.23</v>
      </c>
    </row>
    <row r="50" spans="2:10" x14ac:dyDescent="0.15"/>
  </sheetData>
  <sheetProtection algorithmName="SHA-512" hashValue="oW8DqDxlkHyTsl1d2YjZehy2OhNgbtPltKrltKAGT+08ZvGumkIXihRKLDXkuVyv87WFtBjDn/AIXOHtdDSBrw==" saltValue="y9ZqrbJdUO9O7isWqVqZ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D19002</cp:lastModifiedBy>
  <cp:lastPrinted>2023-10-12T07:23:32Z</cp:lastPrinted>
  <dcterms:created xsi:type="dcterms:W3CDTF">2023-02-20T07:31:50Z</dcterms:created>
  <dcterms:modified xsi:type="dcterms:W3CDTF">2023-10-12T08:05:16Z</dcterms:modified>
  <cp:category/>
</cp:coreProperties>
</file>