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firstSheet="11"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1"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BE34" i="10"/>
  <c r="U34" i="10"/>
  <c r="U35" i="10" s="1"/>
  <c r="U36" i="10" s="1"/>
  <c r="C34" i="10"/>
  <c r="AM34" i="10" s="1"/>
  <c r="AM35"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<sst xmlns="http://schemas.openxmlformats.org/spreadsheetml/2006/main" count="1066" uniqueCount="589">
  <si>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</si>
  <si>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</si>
  <si>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</si>
  <si>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</si>
  <si>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</si>
  <si>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</si>
  <si>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</si>
  <si>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</si>
  <si>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</si>
  <si>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</si>
  <si>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</si>
  <si>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</si>
  <si>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</si>
  <si>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</si>
  <si>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</si>
  <si>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</si>
  <si>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</si>
  <si>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</si>
  <si>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</si>
  <si>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</si>
  <si>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</si>
  <si>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</si>
  <si>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</si>
  <si>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</si>
  <si>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</si>
  <si>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</si>
  <si>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</si>
  <si>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</si>
  <si>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</si>
  <si>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</si>
  <si>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</si>
  <si>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</si>
  <si>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</si>
  <si>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</si>
  <si>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</si>
  <si>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</si>
  <si>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</si>
  <si>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</si>
  <si>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</si>
  <si>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</si>
  <si>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</si>
  <si>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</si>
  <si>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</si>
  <si>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</si>
  <si>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</si>
  <si>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</si>
  <si>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</si>
  <si>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</si>
  <si>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</si>
  <si>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</si>
  <si>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</si>
  <si>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</si>
  <si>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</si>
  <si>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</si>
  <si>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</si>
  <si>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</si>
  <si>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</si>
  <si>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</si>
  <si>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</si>
  <si>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</si>
  <si>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</si>
  <si>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</si>
  <si>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</si>
  <si>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</si>
  <si>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</si>
  <si>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</si>
  <si>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</si>
  <si>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</si>
  <si>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</si>
  <si>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</si>
  <si>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</si>
  <si>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</si>
  <si>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</si>
  <si>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</si>
  <si>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</si>
  <si>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</si>
  <si>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</si>
  <si>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</si>
  <si>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</si>
  <si>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</si>
  <si>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</si>
  <si>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</si>
  <si>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</si>
  <si>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</si>
  <si>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</si>
  <si>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</si>
  <si>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</si>
  <si>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</si>
  <si>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</si>
  <si>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</si>
  <si>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</si>
  <si>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</si>
  <si>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</si>
  <si>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</si>
  <si>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</si>
  <si>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</si>
  <si>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</si>
  <si>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</si>
  <si>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</si>
  <si>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</si>
  <si>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</si>
  <si>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</si>
  <si>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</si>
  <si>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</si>
  <si>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</si>
  <si>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</si>
  <si>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</si>
  <si>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</si>
  <si>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</si>
  <si>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</si>
  <si>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</si>
  <si>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</si>
  <si>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</si>
  <si>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</si>
  <si>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</si>
  <si>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</si>
  <si>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</si>
  <si>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</si>
  <si>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</si>
  <si>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</si>
  <si>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</si>
  <si>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</si>
  <si>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</si>
  <si>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</si>
  <si>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</si>
  <si>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</si>
  <si>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</si>
  <si>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</si>
  <si>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</si>
  <si>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</si>
  <si>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</si>
  <si>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</si>
  <si>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</si>
  <si>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</si>
  <si>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</si>
  <si>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</si>
  <si>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</si>
  <si>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</si>
  <si>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</si>
  <si>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</si>
  <si>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</si>
  <si>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</si>
  <si>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</si>
  <si>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</si>
  <si>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</si>
  <si>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</si>
  <si>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</si>
  <si>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</si>
  <si>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</si>
  <si>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</si>
  <si>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</si>
  <si>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</si>
  <si>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</si>
  <si>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</si>
  <si>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</si>
  <si>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</si>
  <si>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</si>
  <si>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</si>
  <si>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</si>
  <si>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</si>
  <si>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</si>
  <si>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</si>
  <si>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</si>
  <si>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</si>
  <si>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</si>
  <si>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</si>
  <si>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</si>
  <si>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</si>
  <si>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</si>
  <si>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</si>
  <si>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</si>
  <si>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</si>
  <si>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</si>
  <si>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</si>
  <si>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</si>
  <si>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</si>
  <si>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</si>
  <si>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</si>
  <si>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</si>
  <si>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</si>
  <si>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</si>
  <si>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</si>
  <si>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</si>
  <si>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</si>
  <si>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</si>
  <si>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</si>
  <si>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</si>
  <si>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</si>
  <si>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</si>
  <si>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</si>
  <si>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</si>
  <si>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</si>
  <si>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</si>
  <si>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</si>
  <si>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</si>
  <si>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</si>
  <si>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</si>
  <si>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</si>
  <si>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</si>
  <si>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</si>
  <si>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</si>
  <si>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</si>
  <si>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</si>
  <si>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</si>
  <si>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</si>
  <si>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</si>
  <si>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</si>
  <si>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</si>
  <si>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</si>
  <si>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</si>
  <si>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</si>
  <si>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</si>
  <si>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</si>
  <si>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</si>
  <si>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</si>
  <si>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熊本県長洲町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</si>
  <si>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</si>
  <si>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</si>
  <si>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</si>
  <si>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</si>
  <si>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</si>
  <si>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</si>
  <si>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</si>
  <si>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</si>
  <si>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</si>
  <si>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</si>
  <si>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</si>
  <si>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</si>
  <si>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</si>
  <si>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</si>
  <si>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</si>
  <si>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</si>
  <si>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</si>
  <si>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</si>
  <si>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</si>
  <si>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</si>
  <si>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</si>
  <si>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</si>
  <si>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</si>
  <si>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</si>
  <si>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</si>
  <si>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</si>
  <si>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</si>
  <si>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</si>
  <si>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</si>
  <si>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</si>
  <si>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</si>
  <si>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</si>
  <si>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</si>
  <si>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</si>
  <si>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</si>
  <si>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</si>
  <si>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</si>
  <si>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</si>
  <si>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</si>
  <si>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</si>
  <si>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</si>
  <si>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</si>
  <si>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</si>
  <si>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</si>
  <si>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</si>
  <si>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</si>
  <si>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</si>
  <si>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</si>
  <si>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</si>
  <si>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</si>
  <si>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</si>
  <si>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</si>
  <si>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</si>
  <si>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</si>
  <si>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</si>
  <si>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</si>
  <si>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</si>
  <si>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</si>
  <si>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</si>
  <si>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</si>
  <si>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</si>
  <si>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</si>
  <si>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</si>
  <si>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</si>
  <si>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</si>
  <si>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</si>
  <si>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</si>
  <si>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</si>
  <si>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</si>
  <si>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</si>
  <si>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</si>
  <si>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</si>
  <si>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</si>
  <si>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</si>
  <si>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</si>
  <si>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</si>
  <si>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</si>
  <si>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</si>
  <si>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</si>
  <si>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</si>
  <si>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</si>
  <si>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</si>
  <si>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</si>
  <si>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</si>
  <si>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</si>
  <si>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</si>
  <si>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</si>
  <si>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</si>
  <si>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</si>
  <si>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</si>
  <si>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</si>
  <si>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</si>
  <si>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</si>
  <si>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</si>
  <si>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</si>
  <si>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</si>
  <si>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</si>
  <si>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</si>
  <si>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</si>
  <si>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</si>
  <si>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</si>
  <si>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</si>
  <si>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</si>
  <si>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</si>
  <si>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</si>
  <si>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</si>
  <si>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</si>
  <si>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</si>
  <si>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</si>
  <si>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</si>
  <si>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</si>
  <si>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</si>
  <si>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</si>
  <si>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</si>
  <si>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</si>
  <si>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</si>
  <si>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</si>
  <si>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</si>
  <si>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</si>
  <si>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</si>
  <si>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</si>
  <si>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</si>
  <si>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</si>
  <si>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</si>
  <si>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</si>
  <si>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</si>
  <si>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</si>
  <si>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</si>
  <si>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</si>
  <si>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</si>
  <si>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</si>
  <si>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</si>
  <si>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</si>
  <si>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</si>
  <si>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</si>
  <si>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</si>
  <si>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</si>
  <si>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</si>
  <si>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</si>
  <si>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</si>
  <si>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</si>
  <si>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</si>
  <si>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</si>
  <si>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</si>
  <si>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</si>
  <si>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</si>
  <si>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</si>
  <si>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</si>
  <si>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</si>
  <si>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</si>
  <si>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</si>
  <si>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</si>
  <si>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</si>
  <si>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</si>
  <si>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</si>
  <si>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熊本県長洲町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</si>
  <si>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</si>
  <si>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</si>
  <si>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</si>
  <si>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</si>
  <si>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</si>
  <si>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</si>
  <si>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</si>
  <si>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</si>
  <si>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</si>
  <si>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</si>
  <si>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</si>
  <si>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</si>
  <si>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</si>
  <si>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</si>
  <si>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</si>
  <si>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</si>
  <si>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</si>
  <si>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</si>
  <si>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</si>
  <si>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</si>
  <si>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</si>
  <si>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</si>
  <si>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</si>
  <si>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</si>
  <si>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</si>
  <si>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</si>
  <si>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</si>
  <si>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</si>
  <si>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</si>
  <si>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</si>
  <si>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</si>
  <si>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</si>
  <si>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</si>
  <si>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</si>
  <si>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</si>
  <si>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</si>
  <si>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</si>
  <si>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</si>
  <si>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</si>
  <si>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</si>
  <si>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</si>
  <si>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</si>
  <si>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</si>
  <si>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</si>
  <si>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</si>
  <si>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</si>
  <si>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</si>
  <si>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</si>
  <si>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</si>
  <si>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</si>
  <si>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</si>
  <si>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</si>
  <si>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</si>
  <si>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</si>
  <si>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</si>
  <si>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</si>
  <si>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</si>
  <si>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</si>
  <si>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</si>
  <si>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</si>
  <si>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</si>
  <si>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</si>
  <si>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</si>
  <si>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</si>
  <si>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</si>
  <si>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</si>
  <si>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</si>
  <si>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</si>
  <si>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</si>
  <si>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</si>
  <si>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</si>
  <si>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</si>
  <si>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</si>
  <si>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</si>
  <si>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</si>
  <si>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</si>
  <si>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</si>
  <si>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</si>
  <si>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</si>
  <si>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</si>
  <si>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</si>
  <si>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</si>
  <si>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</si>
  <si>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</si>
  <si>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</si>
  <si>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</si>
  <si>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</si>
  <si>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</si>
  <si>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</si>
  <si>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</si>
  <si>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</si>
  <si>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</si>
  <si>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</si>
  <si>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</si>
  <si>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</si>
  <si>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</si>
  <si>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</si>
  <si>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</si>
  <si>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</si>
  <si>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</si>
  <si>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</si>
  <si>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</si>
  <si>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</si>
  <si>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</si>
  <si>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</si>
  <si>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</si>
  <si>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</si>
  <si>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</si>
  <si>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</si>
  <si>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</si>
  <si>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</si>
  <si>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</si>
  <si>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</si>
  <si>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</si>
  <si>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</si>
  <si>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</si>
  <si>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</si>
  <si>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</si>
  <si>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</si>
  <si>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</si>
  <si>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</si>
  <si>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</si>
  <si>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</si>
  <si>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</si>
  <si>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</si>
  <si>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</si>
  <si>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</si>
  <si>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</si>
  <si>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</si>
  <si>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</si>
  <si>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</si>
  <si>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</si>
  <si>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</si>
  <si>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</si>
  <si>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</si>
  <si>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</si>
  <si>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</si>
  <si>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</si>
  <si>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</si>
  <si>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</si>
  <si>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</si>
  <si>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</si>
  <si>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</si>
  <si>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</si>
  <si>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</si>
  <si>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</si>
  <si>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</si>
  <si>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</si>
  <si>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</si>
  <si>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</si>
  <si>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</si>
  <si>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</si>
  <si>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</si>
  <si>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</si>
  <si>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</si>
  <si>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</si>
  <si>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</si>
  <si>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</si>
  <si>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</si>
  <si>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</si>
  <si>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</si>
  <si>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</si>
  <si>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</si>
  <si>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</si>
  <si>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</si>
  <si>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</si>
  <si>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</si>
  <si>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</si>
  <si>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</si>
  <si>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</si>
  <si>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</si>
  <si>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</si>
  <si>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</si>
  <si>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</si>
  <si>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</si>
  <si>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</si>
  <si>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</si>
  <si>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</si>
  <si>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</si>
  <si>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</si>
  <si>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</si>
  <si>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</si>
  <si>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</si>
  <si>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</si>
  <si>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3.04</t>
  </si>
  <si>
    <t>▲ 1.12</t>
  </si>
  <si>
    <t>水道事業会計</t>
  </si>
  <si>
    <t>一般会計</t>
  </si>
  <si>
    <t>下水道事業会計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</si>
  <si>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</si>
  <si>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</si>
  <si>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</si>
  <si>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</si>
  <si>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</si>
  <si>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</si>
  <si>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</si>
  <si>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</si>
  <si>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</si>
  <si>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</si>
  <si>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</si>
  <si>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</si>
  <si>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福祉のまちづくり基金</t>
    <phoneticPr fontId="5"/>
  </si>
  <si>
    <t>環境整備協力基金</t>
    <phoneticPr fontId="5"/>
  </si>
  <si>
    <t>地域優良賃貸住宅基金</t>
    <phoneticPr fontId="5"/>
  </si>
  <si>
    <t>ふるさと・水と土保全基金</t>
    <phoneticPr fontId="5"/>
  </si>
  <si>
    <t>収入印紙等購入基金</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</si>
  <si>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</si>
  <si>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</si>
  <si>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3年度と令和2年度を比較すると、将来負担比率は減少していますが、有形固定資産減価償却率は増加しています。類似団体内平均値と比較しますと、有形固定資産減価償却率は増加したものの、依然として類似団体内平均値より低い水準にありますが、将来負担比率は類似団体を上回った水準となっております。今後は引き続き、地方債の適切な管理を実施し、将来の財政を圧迫することのないように努めます。
　また、有形固定資産減価償却率については、施設全体の老朽化が進んでおり、今後も比率は増加していく見込みであるため、施設の長寿命化、更新を検討しながら施設を適切に維持保全するとともに比率の抑制に努めます。</t>
    <rPh sb="1" eb="3">
      <t>レイワ</t>
    </rPh>
    <rPh sb="4" eb="5">
      <t>ネン</t>
    </rPh>
    <rPh sb="5" eb="6">
      <t>ド</t>
    </rPh>
    <rPh sb="7" eb="9">
      <t>レイワ</t>
    </rPh>
    <rPh sb="10" eb="11">
      <t>ネン</t>
    </rPh>
    <rPh sb="11" eb="12">
      <t>ド</t>
    </rPh>
    <rPh sb="13" eb="15">
      <t>ヒカク</t>
    </rPh>
    <rPh sb="19" eb="21">
      <t>ショウライ</t>
    </rPh>
    <rPh sb="21" eb="23">
      <t>フタン</t>
    </rPh>
    <rPh sb="23" eb="25">
      <t>ヒリツ</t>
    </rPh>
    <rPh sb="26" eb="28">
      <t>ゲンショウ</t>
    </rPh>
    <rPh sb="35" eb="39">
      <t>ユウケイコテイ</t>
    </rPh>
    <rPh sb="39" eb="43">
      <t>シサンゲンカ</t>
    </rPh>
    <rPh sb="43" eb="45">
      <t>ショウキャク</t>
    </rPh>
    <rPh sb="45" eb="46">
      <t>リツ</t>
    </rPh>
    <rPh sb="47" eb="49">
      <t>ゾウカ</t>
    </rPh>
    <rPh sb="194" eb="205">
      <t>ユウケイコテイシサンゲンカショウキャクリツ</t>
    </rPh>
    <rPh sb="211" eb="213">
      <t>シセツ</t>
    </rPh>
    <rPh sb="213" eb="215">
      <t>ゼンタイ</t>
    </rPh>
    <rPh sb="216" eb="219">
      <t>ロウキュウカ</t>
    </rPh>
    <rPh sb="220" eb="221">
      <t>スス</t>
    </rPh>
    <rPh sb="226" eb="228">
      <t>コンゴ</t>
    </rPh>
    <rPh sb="229" eb="231">
      <t>ヒリツ</t>
    </rPh>
    <rPh sb="232" eb="234">
      <t>ゾウカ</t>
    </rPh>
    <rPh sb="238" eb="240">
      <t>ミコ</t>
    </rPh>
    <rPh sb="247" eb="249">
      <t>シセツ</t>
    </rPh>
    <rPh sb="250" eb="254">
      <t>チョウジュミョウカ</t>
    </rPh>
    <rPh sb="255" eb="257">
      <t>コウシン</t>
    </rPh>
    <rPh sb="258" eb="260">
      <t>ケントウ</t>
    </rPh>
    <rPh sb="264" eb="266">
      <t>シセツ</t>
    </rPh>
    <rPh sb="267" eb="269">
      <t>テキセツ</t>
    </rPh>
    <rPh sb="270" eb="272">
      <t>イジ</t>
    </rPh>
    <rPh sb="272" eb="274">
      <t>ホゼン</t>
    </rPh>
    <rPh sb="280" eb="282">
      <t>ヒリツ</t>
    </rPh>
    <rPh sb="283" eb="285">
      <t>ヨクセイ</t>
    </rPh>
    <rPh sb="286" eb="287">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</si>
  <si>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</si>
  <si>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</si>
  <si>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</si>
  <si>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</si>
  <si>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</si>
  <si>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</si>
  <si>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3年度においては近年の値と比較すると、将来負担比率及び実質公債比率ともに減少傾向にあります。類似団体内平均値と比較しますと、実質公債比率は低い水準にあるものの将来負担比率は類似団体を上回った水準となっております。しかし、将来負担比率においても、計画的な地方債の償還を行っており、比率は毎年度減少しております。今後において公共施設の更新費用を地方債等で賄うことも想定されるため、施設の長寿命化による総事業費の抑制、更新費用の基金積立を行い、比率の抑制を図ります。</t>
    <rPh sb="1" eb="3">
      <t>レイワ</t>
    </rPh>
    <rPh sb="4" eb="5">
      <t>ネン</t>
    </rPh>
    <rPh sb="5" eb="6">
      <t>ド</t>
    </rPh>
    <rPh sb="11" eb="13">
      <t>キンネン</t>
    </rPh>
    <rPh sb="14" eb="15">
      <t>アタイ</t>
    </rPh>
    <rPh sb="16" eb="18">
      <t>ヒカク</t>
    </rPh>
    <rPh sb="22" eb="24">
      <t>ショウライ</t>
    </rPh>
    <rPh sb="24" eb="28">
      <t>フタンヒリツ</t>
    </rPh>
    <rPh sb="28" eb="29">
      <t>オヨ</t>
    </rPh>
    <rPh sb="30" eb="34">
      <t>ジッシツコウサイ</t>
    </rPh>
    <rPh sb="34" eb="36">
      <t>ヒリツ</t>
    </rPh>
    <rPh sb="39" eb="41">
      <t>ゲンショウ</t>
    </rPh>
    <rPh sb="41" eb="43">
      <t>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</si>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</sst>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9" fontId="1" fillId="6" borderId="31" xfId="17" applyNumberFormat="1" applyFont="1" applyFill="1" applyBorder="1" applyAlignment="1">
      <alignment vertical="center" wrapText="1"/>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74568</c:v>
                </c:pt>
              </c:numCache>
            </c:numRef>
          </c:val>
          <c:smooth val="0"/>
          <c:extLst>
            <c:ext xmlns:c16="http://schemas.microsoft.com/office/drawing/2014/chart" uri="{C3380CC4-5D6E-409C-BE32-E72D297353CC}">
              <c16:uniqueId val="{00000000-8610-4084-9224-0FCD78FDD1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26282</c:v>
                </c:pt>
                <c:pt idx="1">
                  <c:v>78365</c:v>
                </c:pt>
                <c:pt idx="2">
                  <c:v>123872</c:v>
                </c:pt>
                <c:pt idx="3">
                  <c:v>90374</c:v>
                </c:pt>
                <c:pt idx="4">
                  <c:v>86394</c:v>
                </c:pt>
              </c:numCache>
            </c:numRef>
          </c:val>
          <c:smooth val="0"/>
          <c:extLst>
            <c:ext xmlns:c16="http://schemas.microsoft.com/office/drawing/2014/chart" uri="{C3380CC4-5D6E-409C-BE32-E72D297353CC}">
              <c16:uniqueId val="{00000001-8610-4084-9224-0FCD78FDD1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2.65</c:v>
                </c:pt>
                <c:pt idx="1">
                  <c:v>1.1599999999999999</c:v>
                </c:pt>
                <c:pt idx="2">
                  <c:v>1.79</c:v>
                </c:pt>
                <c:pt idx="3">
                  <c:v>1.83</c:v>
                </c:pt>
                <c:pt idx="4">
                  <c:v>6.39</c:v>
                </c:pt>
              </c:numCache>
            </c:numRef>
          </c:val>
          <c:extLst>
            <c:ext xmlns:c16="http://schemas.microsoft.com/office/drawing/2014/chart" uri="{C3380CC4-5D6E-409C-BE32-E72D297353CC}">
              <c16:uniqueId val="{00000000-B44A-461C-BDAC-0484C736FA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c:v>
                </c:pt>
                <c:pt idx="1">
                  <c:v>11.74</c:v>
                </c:pt>
                <c:pt idx="2">
                  <c:v>13.79</c:v>
                </c:pt>
                <c:pt idx="3">
                  <c:v>18.03</c:v>
                </c:pt>
                <c:pt idx="4">
                  <c:v>23.73</c:v>
                </c:pt>
              </c:numCache>
            </c:numRef>
          </c:val>
          <c:extLst>
            <c:ext xmlns:c16="http://schemas.microsoft.com/office/drawing/2014/chart" uri="{C3380CC4-5D6E-409C-BE32-E72D297353CC}">
              <c16:uniqueId val="{00000001-B44A-461C-BDAC-0484C736FAD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-3.04</c:v>
                </c:pt>
                <c:pt idx="1">
                  <c:v>-1.1200000000000001</c:v>
                </c:pt>
                <c:pt idx="2">
                  <c:v>2.0099999999999998</c:v>
                </c:pt>
                <c:pt idx="3">
                  <c:v>3.6</c:v>
                </c:pt>
                <c:pt idx="4">
                  <c:v>9.93</c:v>
                </c:pt>
              </c:numCache>
            </c:numRef>
          </c:val>
          <c:smooth val="0"/>
          <c:extLst>
            <c:ext xmlns:c16="http://schemas.microsoft.com/office/drawing/2014/chart" uri="{C3380CC4-5D6E-409C-BE32-E72D297353CC}">
              <c16:uniqueId val="{00000002-B44A-461C-BDAC-0484C736FAD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D2A-4481-AB02-48F9D9836E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2A-4481-AB02-48F9D9836E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D2A-4481-AB02-48F9D9836E0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D2A-4481-AB02-48F9D9836E0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CD2A-4481-AB02-48F9D9836E0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2.31</c:v>
                </c:pt>
                <c:pt idx="2">
                  <c:v>#N/A</c:v>
                </c:pt>
                <c:pt idx="3">
                  <c:v>1.67</c:v>
                </c:pt>
                <c:pt idx="4">
                  <c:v>#N/A</c:v>
                </c:pt>
                <c:pt idx="5">
                  <c:v>1.52</c:v>
                </c:pt>
                <c:pt idx="6">
                  <c:v>#N/A</c:v>
                </c:pt>
                <c:pt idx="7">
                  <c:v>0.84</c:v>
                </c:pt>
                <c:pt idx="8">
                  <c:v>#N/A</c:v>
                </c:pt>
                <c:pt idx="9">
                  <c:v>0.78</c:v>
                </c:pt>
              </c:numCache>
            </c:numRef>
          </c:val>
          <c:extLst>
            <c:ext xmlns:c16="http://schemas.microsoft.com/office/drawing/2014/chart" uri="{C3380CC4-5D6E-409C-BE32-E72D297353CC}">
              <c16:uniqueId val="{00000005-CD2A-4481-AB02-48F9D9836E0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1.51</c:v>
                </c:pt>
                <c:pt idx="2">
                  <c:v>#N/A</c:v>
                </c:pt>
                <c:pt idx="3">
                  <c:v>1.25</c:v>
                </c:pt>
                <c:pt idx="4">
                  <c:v>#N/A</c:v>
                </c:pt>
                <c:pt idx="5">
                  <c:v>0.67</c:v>
                </c:pt>
                <c:pt idx="6">
                  <c:v>#N/A</c:v>
                </c:pt>
                <c:pt idx="7">
                  <c:v>0.56999999999999995</c:v>
                </c:pt>
                <c:pt idx="8">
                  <c:v>#N/A</c:v>
                </c:pt>
                <c:pt idx="9">
                  <c:v>1.86</c:v>
                </c:pt>
              </c:numCache>
            </c:numRef>
          </c:val>
          <c:extLst>
            <c:ext xmlns:c16="http://schemas.microsoft.com/office/drawing/2014/chart" uri="{C3380CC4-5D6E-409C-BE32-E72D297353CC}">
              <c16:uniqueId val="{00000006-CD2A-4481-AB02-48F9D9836E0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0.92</c:v>
                </c:pt>
                <c:pt idx="2">
                  <c:v>#N/A</c:v>
                </c:pt>
                <c:pt idx="3">
                  <c:v>2.5099999999999998</c:v>
                </c:pt>
                <c:pt idx="4">
                  <c:v>#N/A</c:v>
                </c:pt>
                <c:pt idx="5">
                  <c:v>2.4</c:v>
                </c:pt>
                <c:pt idx="6">
                  <c:v>#N/A</c:v>
                </c:pt>
                <c:pt idx="7">
                  <c:v>3.02</c:v>
                </c:pt>
                <c:pt idx="8">
                  <c:v>#N/A</c:v>
                </c:pt>
                <c:pt idx="9">
                  <c:v>3.36</c:v>
                </c:pt>
              </c:numCache>
            </c:numRef>
          </c:val>
          <c:extLst>
            <c:ext xmlns:c16="http://schemas.microsoft.com/office/drawing/2014/chart" uri="{C3380CC4-5D6E-409C-BE32-E72D297353CC}">
              <c16:uniqueId val="{00000007-CD2A-4481-AB02-48F9D9836E0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2.65</c:v>
                </c:pt>
                <c:pt idx="2">
                  <c:v>#N/A</c:v>
                </c:pt>
                <c:pt idx="3">
                  <c:v>1.1599999999999999</c:v>
                </c:pt>
                <c:pt idx="4">
                  <c:v>#N/A</c:v>
                </c:pt>
                <c:pt idx="5">
                  <c:v>1.78</c:v>
                </c:pt>
                <c:pt idx="6">
                  <c:v>#N/A</c:v>
                </c:pt>
                <c:pt idx="7">
                  <c:v>1.82</c:v>
                </c:pt>
                <c:pt idx="8">
                  <c:v>#N/A</c:v>
                </c:pt>
                <c:pt idx="9">
                  <c:v>6.39</c:v>
                </c:pt>
              </c:numCache>
            </c:numRef>
          </c:val>
          <c:extLst>
            <c:ext xmlns:c16="http://schemas.microsoft.com/office/drawing/2014/chart" uri="{C3380CC4-5D6E-409C-BE32-E72D297353CC}">
              <c16:uniqueId val="{00000008-CD2A-4481-AB02-48F9D9836E0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10.08</c:v>
                </c:pt>
                <c:pt idx="2">
                  <c:v>#N/A</c:v>
                </c:pt>
                <c:pt idx="3">
                  <c:v>11.04</c:v>
                </c:pt>
                <c:pt idx="4">
                  <c:v>#N/A</c:v>
                </c:pt>
                <c:pt idx="5">
                  <c:v>11.51</c:v>
                </c:pt>
                <c:pt idx="6">
                  <c:v>#N/A</c:v>
                </c:pt>
                <c:pt idx="7">
                  <c:v>11.62</c:v>
                </c:pt>
                <c:pt idx="8">
                  <c:v>#N/A</c:v>
                </c:pt>
                <c:pt idx="9">
                  <c:v>10.18</c:v>
                </c:pt>
              </c:numCache>
            </c:numRef>
          </c:val>
          <c:extLst>
            <c:ext xmlns:c16="http://schemas.microsoft.com/office/drawing/2014/chart" uri="{C3380CC4-5D6E-409C-BE32-E72D297353CC}">
              <c16:uniqueId val="{00000009-CD2A-4481-AB02-48F9D9836E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787</c:v>
                </c:pt>
                <c:pt idx="5">
                  <c:v>1541</c:v>
                </c:pt>
                <c:pt idx="8">
                  <c:v>2128</c:v>
                </c:pt>
                <c:pt idx="11">
                  <c:v>839</c:v>
                </c:pt>
                <c:pt idx="14">
                  <c:v>751</c:v>
                </c:pt>
              </c:numCache>
            </c:numRef>
          </c:val>
          <c:extLst>
            <c:ext xmlns:c16="http://schemas.microsoft.com/office/drawing/2014/chart" uri="{C3380CC4-5D6E-409C-BE32-E72D297353CC}">
              <c16:uniqueId val="{00000000-1860-46DA-B717-FA7F6027BC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60-46DA-B717-FA7F6027BC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759</c:v>
                </c:pt>
                <c:pt idx="6">
                  <c:v>1366</c:v>
                </c:pt>
                <c:pt idx="9">
                  <c:v>103</c:v>
                </c:pt>
                <c:pt idx="12">
                  <c:v>101</c:v>
                </c:pt>
              </c:numCache>
            </c:numRef>
          </c:val>
          <c:extLst>
            <c:ext xmlns:c16="http://schemas.microsoft.com/office/drawing/2014/chart" uri="{C3380CC4-5D6E-409C-BE32-E72D297353CC}">
              <c16:uniqueId val="{00000002-1860-46DA-B717-FA7F6027BC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206</c:v>
                </c:pt>
                <c:pt idx="3">
                  <c:v>208</c:v>
                </c:pt>
                <c:pt idx="6">
                  <c:v>192</c:v>
                </c:pt>
                <c:pt idx="9">
                  <c:v>166</c:v>
                </c:pt>
                <c:pt idx="12">
                  <c:v>35</c:v>
                </c:pt>
              </c:numCache>
            </c:numRef>
          </c:val>
          <c:extLst>
            <c:ext xmlns:c16="http://schemas.microsoft.com/office/drawing/2014/chart" uri="{C3380CC4-5D6E-409C-BE32-E72D297353CC}">
              <c16:uniqueId val="{00000003-1860-46DA-B717-FA7F6027BC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281</c:v>
                </c:pt>
                <c:pt idx="3">
                  <c:v>311</c:v>
                </c:pt>
                <c:pt idx="6">
                  <c:v>322</c:v>
                </c:pt>
                <c:pt idx="9">
                  <c:v>306</c:v>
                </c:pt>
                <c:pt idx="12">
                  <c:v>286</c:v>
                </c:pt>
              </c:numCache>
            </c:numRef>
          </c:val>
          <c:extLst>
            <c:ext xmlns:c16="http://schemas.microsoft.com/office/drawing/2014/chart" uri="{C3380CC4-5D6E-409C-BE32-E72D297353CC}">
              <c16:uniqueId val="{00000004-1860-46DA-B717-FA7F6027BC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60-46DA-B717-FA7F6027BC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60-46DA-B717-FA7F6027BC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560</c:v>
                </c:pt>
                <c:pt idx="3">
                  <c:v>528</c:v>
                </c:pt>
                <c:pt idx="6">
                  <c:v>504</c:v>
                </c:pt>
                <c:pt idx="9">
                  <c:v>536</c:v>
                </c:pt>
                <c:pt idx="12">
                  <c:v>542</c:v>
                </c:pt>
              </c:numCache>
            </c:numRef>
          </c:val>
          <c:extLst>
            <c:ext xmlns:c16="http://schemas.microsoft.com/office/drawing/2014/chart" uri="{C3380CC4-5D6E-409C-BE32-E72D297353CC}">
              <c16:uniqueId val="{00000007-1860-46DA-B717-FA7F6027BCD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264</c:v>
                </c:pt>
                <c:pt idx="2">
                  <c:v>#N/A</c:v>
                </c:pt>
                <c:pt idx="3">
                  <c:v>#N/A</c:v>
                </c:pt>
                <c:pt idx="4">
                  <c:v>265</c:v>
                </c:pt>
                <c:pt idx="5">
                  <c:v>#N/A</c:v>
                </c:pt>
                <c:pt idx="6">
                  <c:v>#N/A</c:v>
                </c:pt>
                <c:pt idx="7">
                  <c:v>256</c:v>
                </c:pt>
                <c:pt idx="8">
                  <c:v>#N/A</c:v>
                </c:pt>
                <c:pt idx="9">
                  <c:v>#N/A</c:v>
                </c:pt>
                <c:pt idx="10">
                  <c:v>272</c:v>
                </c:pt>
                <c:pt idx="11">
                  <c:v>#N/A</c:v>
                </c:pt>
                <c:pt idx="12">
                  <c:v>#N/A</c:v>
                </c:pt>
                <c:pt idx="13">
                  <c:v>213</c:v>
                </c:pt>
                <c:pt idx="14">
                  <c:v>#N/A</c:v>
                </c:pt>
              </c:numCache>
            </c:numRef>
          </c:val>
          <c:smooth val="0"/>
          <c:extLst>
            <c:ext xmlns:c16="http://schemas.microsoft.com/office/drawing/2014/chart" uri="{C3380CC4-5D6E-409C-BE32-E72D297353CC}">
              <c16:uniqueId val="{00000008-1860-46DA-B717-FA7F6027BCD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7934</c:v>
                </c:pt>
                <c:pt idx="5">
                  <c:v>7753</c:v>
                </c:pt>
                <c:pt idx="8">
                  <c:v>7503</c:v>
                </c:pt>
                <c:pt idx="11">
                  <c:v>7433</c:v>
                </c:pt>
                <c:pt idx="14">
                  <c:v>7291</c:v>
                </c:pt>
              </c:numCache>
            </c:numRef>
          </c:val>
          <c:extLst>
            <c:ext xmlns:c16="http://schemas.microsoft.com/office/drawing/2014/chart" uri="{C3380CC4-5D6E-409C-BE32-E72D297353CC}">
              <c16:uniqueId val="{00000000-7C6F-49AC-858B-600D021E87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6712</c:v>
                </c:pt>
                <c:pt idx="5">
                  <c:v>5971</c:v>
                </c:pt>
                <c:pt idx="8">
                  <c:v>4509</c:v>
                </c:pt>
                <c:pt idx="11">
                  <c:v>4347</c:v>
                </c:pt>
                <c:pt idx="14">
                  <c:v>4300</c:v>
                </c:pt>
              </c:numCache>
            </c:numRef>
          </c:val>
          <c:extLst>
            <c:ext xmlns:c16="http://schemas.microsoft.com/office/drawing/2014/chart" uri="{C3380CC4-5D6E-409C-BE32-E72D297353CC}">
              <c16:uniqueId val="{00000001-7C6F-49AC-858B-600D021E87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638</c:v>
                </c:pt>
                <c:pt idx="5">
                  <c:v>825</c:v>
                </c:pt>
                <c:pt idx="8">
                  <c:v>989</c:v>
                </c:pt>
                <c:pt idx="11">
                  <c:v>1226</c:v>
                </c:pt>
                <c:pt idx="14">
                  <c:v>1533</c:v>
                </c:pt>
              </c:numCache>
            </c:numRef>
          </c:val>
          <c:extLst>
            <c:ext xmlns:c16="http://schemas.microsoft.com/office/drawing/2014/chart" uri="{C3380CC4-5D6E-409C-BE32-E72D297353CC}">
              <c16:uniqueId val="{00000002-7C6F-49AC-858B-600D021E87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6F-49AC-858B-600D021E87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6F-49AC-858B-600D021E87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6F-49AC-858B-600D021E87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960</c:v>
                </c:pt>
                <c:pt idx="3">
                  <c:v>930</c:v>
                </c:pt>
                <c:pt idx="6">
                  <c:v>883</c:v>
                </c:pt>
                <c:pt idx="9">
                  <c:v>706</c:v>
                </c:pt>
                <c:pt idx="12">
                  <c:v>536</c:v>
                </c:pt>
              </c:numCache>
            </c:numRef>
          </c:val>
          <c:extLst>
            <c:ext xmlns:c16="http://schemas.microsoft.com/office/drawing/2014/chart" uri="{C3380CC4-5D6E-409C-BE32-E72D297353CC}">
              <c16:uniqueId val="{00000006-7C6F-49AC-858B-600D021E87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520</c:v>
                </c:pt>
                <c:pt idx="3">
                  <c:v>612</c:v>
                </c:pt>
                <c:pt idx="6">
                  <c:v>633</c:v>
                </c:pt>
                <c:pt idx="9">
                  <c:v>776</c:v>
                </c:pt>
                <c:pt idx="12">
                  <c:v>766</c:v>
                </c:pt>
              </c:numCache>
            </c:numRef>
          </c:val>
          <c:extLst>
            <c:ext xmlns:c16="http://schemas.microsoft.com/office/drawing/2014/chart" uri="{C3380CC4-5D6E-409C-BE32-E72D297353CC}">
              <c16:uniqueId val="{00000007-7C6F-49AC-858B-600D021E87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3940</c:v>
                </c:pt>
                <c:pt idx="3">
                  <c:v>3443</c:v>
                </c:pt>
                <c:pt idx="6">
                  <c:v>2829</c:v>
                </c:pt>
                <c:pt idx="9">
                  <c:v>2773</c:v>
                </c:pt>
                <c:pt idx="12">
                  <c:v>2504</c:v>
                </c:pt>
              </c:numCache>
            </c:numRef>
          </c:val>
          <c:extLst>
            <c:ext xmlns:c16="http://schemas.microsoft.com/office/drawing/2014/chart" uri="{C3380CC4-5D6E-409C-BE32-E72D297353CC}">
              <c16:uniqueId val="{00000008-7C6F-49AC-858B-600D021E87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6627</c:v>
                </c:pt>
                <c:pt idx="3">
                  <c:v>5882</c:v>
                </c:pt>
                <c:pt idx="6">
                  <c:v>4435</c:v>
                </c:pt>
                <c:pt idx="9">
                  <c:v>4271</c:v>
                </c:pt>
                <c:pt idx="12">
                  <c:v>4107</c:v>
                </c:pt>
              </c:numCache>
            </c:numRef>
          </c:val>
          <c:extLst>
            <c:ext xmlns:c16="http://schemas.microsoft.com/office/drawing/2014/chart" uri="{C3380CC4-5D6E-409C-BE32-E72D297353CC}">
              <c16:uniqueId val="{00000009-7C6F-49AC-858B-600D021E87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5730</c:v>
                </c:pt>
                <c:pt idx="3">
                  <c:v>5752</c:v>
                </c:pt>
                <c:pt idx="6">
                  <c:v>5829</c:v>
                </c:pt>
                <c:pt idx="9">
                  <c:v>5938</c:v>
                </c:pt>
                <c:pt idx="12">
                  <c:v>6303</c:v>
                </c:pt>
              </c:numCache>
            </c:numRef>
          </c:val>
          <c:extLst>
            <c:ext xmlns:c16="http://schemas.microsoft.com/office/drawing/2014/chart" uri="{C3380CC4-5D6E-409C-BE32-E72D297353CC}">
              <c16:uniqueId val="{0000000A-7C6F-49AC-858B-600D021E873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2493</c:v>
                </c:pt>
                <c:pt idx="2">
                  <c:v>#N/A</c:v>
                </c:pt>
                <c:pt idx="3">
                  <c:v>#N/A</c:v>
                </c:pt>
                <c:pt idx="4">
                  <c:v>2070</c:v>
                </c:pt>
                <c:pt idx="5">
                  <c:v>#N/A</c:v>
                </c:pt>
                <c:pt idx="6">
                  <c:v>#N/A</c:v>
                </c:pt>
                <c:pt idx="7">
                  <c:v>1607</c:v>
                </c:pt>
                <c:pt idx="8">
                  <c:v>#N/A</c:v>
                </c:pt>
                <c:pt idx="9">
                  <c:v>#N/A</c:v>
                </c:pt>
                <c:pt idx="10">
                  <c:v>1459</c:v>
                </c:pt>
                <c:pt idx="11">
                  <c:v>#N/A</c:v>
                </c:pt>
                <c:pt idx="12">
                  <c:v>#N/A</c:v>
                </c:pt>
                <c:pt idx="13">
                  <c:v>1093</c:v>
                </c:pt>
                <c:pt idx="14">
                  <c:v>#N/A</c:v>
                </c:pt>
              </c:numCache>
            </c:numRef>
          </c:val>
          <c:smooth val="0"/>
          <c:extLst>
            <c:ext xmlns:c16="http://schemas.microsoft.com/office/drawing/2014/chart" uri="{C3380CC4-5D6E-409C-BE32-E72D297353CC}">
              <c16:uniqueId val="{0000000B-7C6F-49AC-858B-600D021E873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575</c:v>
                </c:pt>
                <c:pt idx="1">
                  <c:v>765</c:v>
                </c:pt>
                <c:pt idx="2">
                  <c:v>1037</c:v>
                </c:pt>
              </c:numCache>
            </c:numRef>
          </c:val>
          <c:extLst>
            <c:ext xmlns:c16="http://schemas.microsoft.com/office/drawing/2014/chart" uri="{C3380CC4-5D6E-409C-BE32-E72D297353CC}">
              <c16:uniqueId val="{00000000-714A-4A9C-B45D-844EBE08E0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714A-4A9C-B45D-844EBE08E0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116</c:v>
                </c:pt>
                <c:pt idx="1">
                  <c:v>120</c:v>
                </c:pt>
                <c:pt idx="2">
                  <c:v>128</c:v>
                </c:pt>
              </c:numCache>
            </c:numRef>
          </c:val>
          <c:extLst>
            <c:ext xmlns:c16="http://schemas.microsoft.com/office/drawing/2014/chart" uri="{C3380CC4-5D6E-409C-BE32-E72D297353CC}">
              <c16:uniqueId val="{00000002-714A-4A9C-B45D-844EBE08E07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{8B66D684-9744-404D-A4AE-16FCE48F4F62}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A4F-4AD3-81A9-F230FFD17F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{C0D1D0B3-86CF-4E6C-BBD6-41B632155FBE}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4F-4AD3-81A9-F230FFD17F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{00105478-F4F5-4289-B689-D4DA1E42B4DF}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4F-4AD3-81A9-F230FFD17F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{84C6EF3D-C46F-48E1-834C-118AD51E7004}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4F-4AD3-81A9-F230FFD17F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{6691663A-798E-48C6-A41B-357C15863D4E}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4F-4AD3-81A9-F230FFD17F0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{B69779C6-95CB-40A1-92B7-2724AED7DEF9}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A4F-4AD3-81A9-F230FFD17F07}"/>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{F9F4A7C0-42C6-4BD1-A777-57D1D5081713}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A4F-4AD3-81A9-F230FFD17F0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{8B2FECA1-5FCC-4885-BE70-66C5E15B9D90}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A4F-4AD3-81A9-F230FFD17F0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{0A3E9E70-5A29-4833-9716-F70D4927F155}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A4F-4AD3-81A9-F230FFD17F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68.099999999999994</c:v>
                </c:pt>
                <c:pt idx="8">
                  <c:v>66.3</c:v>
                </c:pt>
                <c:pt idx="16">
                  <c:v>62</c:v>
                </c:pt>
                <c:pt idx="24">
                  <c:v>57.7</c:v>
                </c:pt>
                <c:pt idx="32">
                  <c:v>64.099999999999994</c:v>
                </c:pt>
              </c:numCache>
            </c:numRef>
          </c:xVal>
          <c:yVal>
            <c:numRef>
              <c:f>公会計指標分析・財政指標組合せ分析表!$BP$51:$DC$51</c:f>
              <c:numCache>
                <c:formatCode>#,##0.0;"▲ "#,##0.0</c:formatCode>
                <c:ptCount val="40"/>
                <c:pt idx="0">
                  <c:v>73</c:v>
                </c:pt>
                <c:pt idx="8">
                  <c:v>60.3</c:v>
                </c:pt>
                <c:pt idx="16">
                  <c:v>47</c:v>
                </c:pt>
                <c:pt idx="24">
                  <c:v>41.5</c:v>
                </c:pt>
                <c:pt idx="32">
                  <c:v>29.3</c:v>
                </c:pt>
              </c:numCache>
            </c:numRef>
          </c:yVal>
          <c:smooth val="0"/>
          <c:extLst>
            <c:ext xmlns:c16="http://schemas.microsoft.com/office/drawing/2014/chart" uri="{C3380CC4-5D6E-409C-BE32-E72D297353CC}">
              <c16:uniqueId val="{00000009-EA4F-4AD3-81A9-F230FFD17F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{EDF3646B-C154-43AC-8763-4C7453D321EC}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A4F-4AD3-81A9-F230FFD17F0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{53FE5B91-527C-4A4F-A5F2-3B4FCC7263F9}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4F-4AD3-81A9-F230FFD17F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{7023303E-9AB2-435E-9267-0FEC61B95307}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4F-4AD3-81A9-F230FFD17F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{30AF3E1D-E93A-4449-A689-1CFD5353217F}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4F-4AD3-81A9-F230FFD17F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{675F360B-DD4F-4983-931F-04A7E17694BE}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4F-4AD3-81A9-F230FFD17F07}"/>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{60C2A92E-0897-44CB-A6CF-DB7BA3615353}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A4F-4AD3-81A9-F230FFD17F07}"/>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{E2AF2B10-398A-4641-831E-6E7D53399424}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A4F-4AD3-81A9-F230FFD17F07}"/>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{6C5C4F5B-E648-4E40-A6EC-50560D21DDD7}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A4F-4AD3-81A9-F230FFD17F07}"/>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{2DD52116-EC24-4937-B6DF-015871DA01D9}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A4F-4AD3-81A9-F230FFD17F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65.099999999999994</c:v>
                </c:pt>
                <c:pt idx="32">
                  <c:v>64.3</c:v>
                </c:pt>
              </c:numCache>
            </c:numRef>
          </c:xVal>
          <c:yVal>
            <c:numRef>
              <c:f>公会計指標分析・財政指標組合せ分析表!$BP$55:$DC$55</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EA4F-4AD3-81A9-F230FFD17F07}"/>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{0128E340-7F18-4FFD-BE62-167DD4EAAADE}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693-4597-A8B9-B8049C0077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{01F108EE-3E06-4015-A4B8-8D19F47A3A02}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93-4597-A8B9-B8049C0077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{F3C51EBD-3E75-4E94-B531-BF591A458F62}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93-4597-A8B9-B8049C0077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{131C98FF-066F-4A79-BDBB-3DD6D018E407}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93-4597-A8B9-B8049C0077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{94AECAA8-ADD0-42AC-B448-354EE9DFF6AB}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93-4597-A8B9-B8049C007776}"/>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{E8DA3474-CF08-4872-A5B9-49A93D37C904}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693-4597-A8B9-B8049C007776}"/>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{DD286DA9-7CA6-473F-A5F4-F43C073556B2}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693-4597-A8B9-B8049C007776}"/>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{5C7977FA-2D62-4725-AA74-6FE13C309923}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693-4597-A8B9-B8049C007776}"/>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{EA7C62B9-4165-4D73-B3AB-46B7507E8EF8}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693-4597-A8B9-B8049C0077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9.1</c:v>
                </c:pt>
                <c:pt idx="16">
                  <c:v>7.6</c:v>
                </c:pt>
                <c:pt idx="24">
                  <c:v>7.6</c:v>
                </c:pt>
                <c:pt idx="32">
                  <c:v>6.9</c:v>
                </c:pt>
              </c:numCache>
            </c:numRef>
          </c:xVal>
          <c:yVal>
            <c:numRef>
              <c:f>公会計指標分析・財政指標組合せ分析表!$BP$73:$DC$73</c:f>
              <c:numCache>
                <c:formatCode>#,##0.0;"▲ "#,##0.0</c:formatCode>
                <c:ptCount val="40"/>
                <c:pt idx="0">
                  <c:v>73</c:v>
                </c:pt>
                <c:pt idx="8">
                  <c:v>60.3</c:v>
                </c:pt>
                <c:pt idx="16">
                  <c:v>47</c:v>
                </c:pt>
                <c:pt idx="24">
                  <c:v>41.5</c:v>
                </c:pt>
                <c:pt idx="32">
                  <c:v>29.3</c:v>
                </c:pt>
              </c:numCache>
            </c:numRef>
          </c:yVal>
          <c:smooth val="0"/>
          <c:extLst>
            <c:ext xmlns:c16="http://schemas.microsoft.com/office/drawing/2014/chart" uri="{C3380CC4-5D6E-409C-BE32-E72D297353CC}">
              <c16:uniqueId val="{00000009-6693-4597-A8B9-B8049C0077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7617218083069597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{76CF1374-5C80-49B5-8E24-FDC4E92567EF}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693-4597-A8B9-B8049C00777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{453F5B74-94CE-482D-A008-2A83359FFDB9}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93-4597-A8B9-B8049C0077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{8564EF60-6E5C-4B4A-AB19-97A0E5BF03B9}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93-4597-A8B9-B8049C0077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{BA1344D3-EA66-4FBF-B148-0617599F033A}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93-4597-A8B9-B8049C0077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{947EEA5B-AAFF-4574-891D-29C02F7033E1}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93-4597-A8B9-B8049C007776}"/>
                </c:ext>
              </c:extLst>
            </c:dLbl>
            <c:dLbl>
              <c:idx val="8"/>
              <c:layout>
                <c:manualLayout>
                  <c:x val="0"/>
                  <c:y val="-5.1219016005822041E-4"/>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{2CF961B0-94B5-4B5B-B9A5-EBFCB371A29B}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693-4597-A8B9-B8049C007776}"/>
                </c:ext>
              </c:extLst>
            </c:dLbl>
            <c:dLbl>
              <c:idx val="16"/>
              <c:layout>
                <c:manualLayout>
                  <c:x val="0"/>
                  <c:y val="-1.710468543544212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{C7A0F2B9-E4AB-4925-B192-61E557A8C315}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693-4597-A8B9-B8049C007776}"/>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{E88810C5-3AA4-4A6D-90BA-A0B3C6E0A5AD}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693-4597-A8B9-B8049C007776}"/>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{3C327629-F6ED-4B55-B0BD-3C947F5B2F75}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693-4597-A8B9-B8049C0077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8.3000000000000007</c:v>
                </c:pt>
                <c:pt idx="32">
                  <c:v>8</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6693-4597-A8B9-B8049C007776}"/>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熊本県長洲町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年度は、分子については、元利償還金等の額の減少に加え、分母要因である標準財政規模が普通交付税の増加により増加したため、比率が減少しました。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要因として「公債費に準ずる債務負担行為に係るもの」が地域優良賃貸住宅の施設購入費の支出により大きく増加しましたが、その財源全額を特定財源（国庫支出金、使用料）で賄ったため、分子要因の増減に影響はございません。また、有明広域行政事務組合で運営しておりますゴミ焼却施設に係る地方債の元利償還金に対する負担金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年度で終了し、令和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年度では大きく減少しております。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熊本県長洲町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部分について、地方債残高が増加する一方で債務負担行為に基づく支出予定額や公営企業の元金残高の減少に伴う公営企業債等繰入見込額、退職手当負担見込額が減少したことに加え、分母部分において充当可能基金が増加したことにより、将来負担比率が減少しま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熊本県長洲町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年度は、財政調整基金を</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千円、環境整備協力費基金</a:t>
          </a:r>
          <a:r>
            <a:rPr kumimoji="1" lang="en-US" altLang="ja-JP" sz="1100">
              <a:solidFill>
                <a:schemeClr val="dk1"/>
              </a:solidFill>
              <a:effectLst/>
              <a:latin typeface="+mn-lt"/>
              <a:ea typeface="+mn-ea"/>
              <a:cs typeface="+mn-cs"/>
            </a:rPr>
            <a:t>24,000</a:t>
          </a:r>
          <a:r>
            <a:rPr kumimoji="1" lang="ja-JP" altLang="ja-JP" sz="1100">
              <a:solidFill>
                <a:schemeClr val="dk1"/>
              </a:solidFill>
              <a:effectLst/>
              <a:latin typeface="+mn-lt"/>
              <a:ea typeface="+mn-ea"/>
              <a:cs typeface="+mn-cs"/>
            </a:rPr>
            <a:t>千円、長洲町福祉のまちづくり基金繰入金を</a:t>
          </a:r>
          <a:r>
            <a:rPr kumimoji="1" lang="en-US" altLang="ja-JP" sz="1100">
              <a:solidFill>
                <a:schemeClr val="dk1"/>
              </a:solidFill>
              <a:effectLst/>
              <a:latin typeface="+mn-lt"/>
              <a:ea typeface="+mn-ea"/>
              <a:cs typeface="+mn-cs"/>
            </a:rPr>
            <a:t>3,114</a:t>
          </a:r>
          <a:r>
            <a:rPr kumimoji="1" lang="ja-JP" altLang="ja-JP" sz="1100">
              <a:solidFill>
                <a:schemeClr val="dk1"/>
              </a:solidFill>
              <a:effectLst/>
              <a:latin typeface="+mn-lt"/>
              <a:ea typeface="+mn-ea"/>
              <a:cs typeface="+mn-cs"/>
            </a:rPr>
            <a:t>千円取り崩したものの、財政調整基金を</a:t>
          </a:r>
          <a:r>
            <a:rPr kumimoji="1" lang="en-US" altLang="ja-JP" sz="1100">
              <a:solidFill>
                <a:schemeClr val="dk1"/>
              </a:solidFill>
              <a:effectLst/>
              <a:latin typeface="+mn-lt"/>
              <a:ea typeface="+mn-ea"/>
              <a:cs typeface="+mn-cs"/>
            </a:rPr>
            <a:t>332,246</a:t>
          </a:r>
          <a:r>
            <a:rPr kumimoji="1" lang="ja-JP" altLang="ja-JP" sz="1100">
              <a:solidFill>
                <a:schemeClr val="dk1"/>
              </a:solidFill>
              <a:effectLst/>
              <a:latin typeface="+mn-lt"/>
              <a:ea typeface="+mn-ea"/>
              <a:cs typeface="+mn-cs"/>
            </a:rPr>
            <a:t>千円、環境整備協力費基金を</a:t>
          </a:r>
          <a:r>
            <a:rPr kumimoji="1" lang="en-US" altLang="ja-JP" sz="1100">
              <a:solidFill>
                <a:schemeClr val="dk1"/>
              </a:solidFill>
              <a:effectLst/>
              <a:latin typeface="+mn-lt"/>
              <a:ea typeface="+mn-ea"/>
              <a:cs typeface="+mn-cs"/>
            </a:rPr>
            <a:t>25,846</a:t>
          </a:r>
          <a:r>
            <a:rPr kumimoji="1" lang="ja-JP" altLang="ja-JP" sz="1100">
              <a:solidFill>
                <a:schemeClr val="dk1"/>
              </a:solidFill>
              <a:effectLst/>
              <a:latin typeface="+mn-lt"/>
              <a:ea typeface="+mn-ea"/>
              <a:cs typeface="+mn-cs"/>
            </a:rPr>
            <a:t>千円積み立てました。その結果、年度末残高は、</a:t>
          </a:r>
          <a:r>
            <a:rPr kumimoji="1" lang="en-US" altLang="ja-JP" sz="1100">
              <a:solidFill>
                <a:schemeClr val="dk1"/>
              </a:solidFill>
              <a:effectLst/>
              <a:latin typeface="+mn-lt"/>
              <a:ea typeface="+mn-ea"/>
              <a:cs typeface="+mn-cs"/>
            </a:rPr>
            <a:t>1,218,327</a:t>
          </a:r>
          <a:r>
            <a:rPr kumimoji="1" lang="ja-JP" altLang="ja-JP" sz="1100">
              <a:solidFill>
                <a:schemeClr val="dk1"/>
              </a:solidFill>
              <a:effectLst/>
              <a:latin typeface="+mn-lt"/>
              <a:ea typeface="+mn-ea"/>
              <a:cs typeface="+mn-cs"/>
            </a:rPr>
            <a:t>千円と前年度末から</a:t>
          </a:r>
          <a:r>
            <a:rPr kumimoji="1" lang="en-US" altLang="ja-JP" sz="1100">
              <a:solidFill>
                <a:schemeClr val="dk1"/>
              </a:solidFill>
              <a:effectLst/>
              <a:latin typeface="+mn-lt"/>
              <a:ea typeface="+mn-ea"/>
              <a:cs typeface="+mn-cs"/>
            </a:rPr>
            <a:t>279,768</a:t>
          </a:r>
          <a:r>
            <a:rPr kumimoji="1" lang="ja-JP" altLang="ja-JP" sz="1100">
              <a:solidFill>
                <a:schemeClr val="dk1"/>
              </a:solidFill>
              <a:effectLst/>
              <a:latin typeface="+mn-lt"/>
              <a:ea typeface="+mn-ea"/>
              <a:cs typeface="+mn-cs"/>
            </a:rPr>
            <a:t>千円増加しています。</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基金は長期的に安定した財政運営を行う上で必要不可欠であり、そのためにも、緊急時の備えとしてある一定額以上を保つ必要があります。そのことから中期財政計画において、本町の標準財政規模（約</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百万円）の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％にあたる</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百万円を基金残高（財政調整基金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減債基金合計）の目標値として設定しておりますが、令和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年度に達成し、令和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年度に関しましては、</a:t>
          </a:r>
          <a:r>
            <a:rPr kumimoji="1" lang="en-US" altLang="ja-JP" sz="1100">
              <a:solidFill>
                <a:schemeClr val="dk1"/>
              </a:solidFill>
              <a:effectLst/>
              <a:latin typeface="+mn-lt"/>
              <a:ea typeface="+mn-ea"/>
              <a:cs typeface="+mn-cs"/>
            </a:rPr>
            <a:t>1,090</a:t>
          </a:r>
          <a:r>
            <a:rPr kumimoji="1" lang="ja-JP" altLang="ja-JP" sz="1100">
              <a:solidFill>
                <a:schemeClr val="dk1"/>
              </a:solidFill>
              <a:effectLst/>
              <a:latin typeface="+mn-lt"/>
              <a:ea typeface="+mn-ea"/>
              <a:cs typeface="+mn-cs"/>
            </a:rPr>
            <a:t>百万円となりました。引き続き維持できるように努めていきます。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の他の特定目的基金で主な基金は環境整備協力費基金であり、①未来を担う子どもたちの教育及び子育て環境の整備に要する財源とするとき、②豊かな自然を守るための環境保全に要する財源とするとき、③地域福祉の向上と地域づくりに要する財源とするときに取り崩して使用します。 </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年度につきましては、コロナ禍の影響もあり環境整備協力基金の財源元であるボートレースの収益が減少しましたが、積立額が繰入額を上回り基金残高は増加しています。</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基金目的に合致する事業を精査しながら、収益額に見合った事業を実施しながら地域福祉の向上に取り組みます。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年度は、一時的に基金から</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千円繰入を行いましたが、ふるさと納税による増収分及び決算余剰金の合計</a:t>
          </a:r>
          <a:r>
            <a:rPr kumimoji="1" lang="en-US" altLang="ja-JP" sz="1100">
              <a:solidFill>
                <a:schemeClr val="dk1"/>
              </a:solidFill>
              <a:effectLst/>
              <a:latin typeface="+mn-lt"/>
              <a:ea typeface="+mn-ea"/>
              <a:cs typeface="+mn-cs"/>
            </a:rPr>
            <a:t>332,246</a:t>
          </a:r>
          <a:r>
            <a:rPr kumimoji="1" lang="ja-JP" altLang="ja-JP" sz="1100">
              <a:solidFill>
                <a:schemeClr val="dk1"/>
              </a:solidFill>
              <a:effectLst/>
              <a:latin typeface="+mn-lt"/>
              <a:ea typeface="+mn-ea"/>
              <a:cs typeface="+mn-cs"/>
            </a:rPr>
            <a:t>千円積み立てたため年度末残高が増加し、</a:t>
          </a:r>
          <a:r>
            <a:rPr kumimoji="1" lang="en-US" altLang="ja-JP" sz="1100">
              <a:solidFill>
                <a:schemeClr val="dk1"/>
              </a:solidFill>
              <a:effectLst/>
              <a:latin typeface="+mn-lt"/>
              <a:ea typeface="+mn-ea"/>
              <a:cs typeface="+mn-cs"/>
            </a:rPr>
            <a:t>1,036,931</a:t>
          </a:r>
          <a:r>
            <a:rPr kumimoji="1" lang="ja-JP" altLang="ja-JP" sz="1100">
              <a:solidFill>
                <a:schemeClr val="dk1"/>
              </a:solidFill>
              <a:effectLst/>
              <a:latin typeface="+mn-lt"/>
              <a:ea typeface="+mn-ea"/>
              <a:cs typeface="+mn-cs"/>
            </a:rPr>
            <a:t>千円となりました。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基金は長期的に安定した財政運営を行う上で必要不可欠であり、そのためにも、毎年度適正な予算執行を行い、決算剰余金を確実に積み立て、歳入歳出予算による積立も検討し、安定的な基金積立を行っていき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公債費の増減により地方財政の弾力性が失われ行政サービスに影響が出ないよう公債費の計画的な償還のために積立てる基金であり、繰上償還等に備えて保有しています。令和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年度末残高は</a:t>
          </a:r>
          <a:r>
            <a:rPr kumimoji="1" lang="en-US" altLang="ja-JP" sz="1100">
              <a:solidFill>
                <a:schemeClr val="dk1"/>
              </a:solidFill>
              <a:effectLst/>
              <a:latin typeface="+mn-lt"/>
              <a:ea typeface="+mn-ea"/>
              <a:cs typeface="+mn-cs"/>
            </a:rPr>
            <a:t>53,781</a:t>
          </a:r>
          <a:r>
            <a:rPr kumimoji="1" lang="ja-JP" altLang="ja-JP" sz="1100">
              <a:solidFill>
                <a:schemeClr val="dk1"/>
              </a:solidFill>
              <a:effectLst/>
              <a:latin typeface="+mn-lt"/>
              <a:ea typeface="+mn-ea"/>
              <a:cs typeface="+mn-cs"/>
            </a:rPr>
            <a:t>千円となっており、増減はありません。</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現在の残高を維持します。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97E2793-CA38-45BE-900A-A97E425DC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CACF496-A555-47E2-BC2F-C7A0B3B4F4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4843DD6-5D09-4C32-BBB0-38172D6A0C7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93B7D6F-7E0E-416A-9B26-E761899DDC1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B2AD04E-311A-434D-9A63-76161234EE8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C75C9A1-88E5-48CB-BF10-73F24E90283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3DB9B78-7179-49D7-A4A1-C88C252ED8C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F065204-C36B-44A9-A222-BDB3F3ACE74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360C350-94EA-4BFE-A4DD-AA6CE217D04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162FB29-93E6-475F-B527-A680CC2BFBF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D7294A7-6B89-4CBF-A804-A39C0A40972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7C3CA2A-7AF1-447E-8633-8BE1861DE19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15,601
15,112
19.44
8,919,970
8,627,119
279,378
4,369,708
6,303,399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848BA4F-21D1-496B-8D60-C3682737486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55A59CB-CA4D-4CF0-8159-262AAF3324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9A47648-BA5C-4833-BC93-E52DDD9A640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F91C32D-35D3-4EBC-9B2C-A9908F11C9B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ACEE86E-1975-4A16-BDA2-304E62E4164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FA418CD-2E42-47C8-BEAB-932FCE23417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4AD6721-9F04-4FA9-8855-7F3EA3175D2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08ED770-9924-441D-81E2-C7AB23AFB8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E9DC2F2-9D90-4C1C-9A69-043569FA05A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62D829D-EB6E-4CF0-83C9-4637CA90AC9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164F7F9-1AB2-4928-923B-3C7A0A9EB6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5A334D4-870F-4BA4-862F-7FDAD7C9460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05C3ED6-B44C-435A-AFA6-D22F9C9F037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E0F518D-F9D3-4633-980D-EE144EAA7D8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08F43BD-9751-48C8-9E76-D9752C4EEED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7DD1BB5-42C8-48E5-B281-19D910B87EC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F2B146A-3A87-4F63-B2A4-11FE5A298FE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FBC7000-C317-4C59-8E32-30C54C5B14A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948E5E4-5B68-441A-89DD-99158806D6F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7B15739-9467-4613-B4AC-D33E03267A9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C8296E6-5C62-4DEE-8A72-D9B9CDE7D4D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1CDB541-5499-4A83-AB40-F244D71D7D1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9BDF0EF-9B57-4432-B667-074EE0A1DD2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D6E8D4D-C0C1-4FEC-AAC5-830DA06AD6E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AE3D875-D345-4C4B-8847-ECB340AD77B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6167E6D-8C4A-42C4-A806-BF1A424E7BA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FD31962-7FC8-4FAF-B67D-B6189628311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1698B35-2E9F-456E-99F1-6A2913C4FE0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69F78D5-8FE7-46B0-9BBE-056805FD9FA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1CFEA7D-579C-415F-8911-02EAF9FD335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104DA81-68C0-49C0-99E3-8361CE214D4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D8CE725-99E3-426F-A8AC-043AFA21894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841FF50-7D28-47A0-B76A-6264A9D310A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02B927A-48C3-4F16-9E1A-CE4AED20DF3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D139879-26B5-4A09-96BA-D98EE55EB79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近年、有形固定資産減価償却率は減少傾向にありましたが、令和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年度に増加しています。しかし、依然として類似団体平均を下回っている状況にあります。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また、公共施設等の老朽化の進行も懸念される状態にあり、今後も維持保全費の増加が見込まれます。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そのため、公共施設等総合管理計画に基づいた個別施設計画により、公共施設の長寿命化、適正配置に取組みながら、公共施設等に要する経費の削減を進めてまいります。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5D4D0CE-B323-460D-AD8A-0319890837A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DC8C293-0526-4853-A58E-C55B40074D6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B90C10AC-8B58-4141-B8BF-4DD88F3DEB8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3F1C76A0-A464-4AAC-BB35-6E923522B5F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60336039-E08A-4394-9209-E04B07837EA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AFE8B61F-65FF-4EAF-BDD5-78F8064FD3B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BF5C14A-B730-4D48-B84F-40BC564F7B8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A970F116-F63F-4922-9DE7-DE71F546006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CC95747A-A560-4779-A856-A48CA309AF0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79F1749-4AD9-4AA2-8C74-BBA0CB80AAB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4B693B61-6C14-4201-AEE4-374EF3EECB0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E8ED0CFD-306D-4FCE-A22B-CBF3CCE744E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3B6C98B5-5467-46C1-8E10-1979C7DAB14D}"/>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EAF29FF8-1A0B-405F-A91F-E942307C053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9F122F0-917B-4B00-9E7D-CFE9165F7AD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E5C79A1A-5D55-4D12-B5AB-58A90EFA340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35</xdr:row>
      <xdr:rowOff>15875</xdr:rowOff>
    </xdr:to>
    <xdr:cxnSp macro="">
      <xdr:nvCxnSpPr>
        <xdr:cNvPr id="65" name="直線コネクタ 64">
          <a:extLst>
            <a:ext uri="{FF2B5EF4-FFF2-40B4-BE49-F238E27FC236}">
              <a16:creationId xmlns:a16="http://schemas.microsoft.com/office/drawing/2014/main" id="{232F4DDC-B4AE-4BD5-B8A7-E5E42799D37A}"/>
            </a:ext>
          </a:extLst>
        </xdr:cNvPr>
        <xdr:cNvCxnSpPr/>
      </xdr:nvCxnSpPr>
      <xdr:spPr>
        <a:xfrm flipV="1">
          <a:off x="4760595" y="5363210"/>
          <a:ext cx="127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6" name="有形固定資産減価償却率最小値テキスト">
          <a:extLst>
            <a:ext uri="{FF2B5EF4-FFF2-40B4-BE49-F238E27FC236}">
              <a16:creationId xmlns:a16="http://schemas.microsoft.com/office/drawing/2014/main" id="{F8631240-60CB-40D9-B560-7F725C1137A5}"/>
            </a:ext>
          </a:extLst>
        </xdr:cNvPr>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7" name="直線コネクタ 66">
          <a:extLst>
            <a:ext uri="{FF2B5EF4-FFF2-40B4-BE49-F238E27FC236}">
              <a16:creationId xmlns:a16="http://schemas.microsoft.com/office/drawing/2014/main" id="{3AFEF81F-3EA4-4854-AFC8-007B7E16B439}"/>
            </a:ext>
          </a:extLst>
        </xdr:cNvPr>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7C1B20BF-01B2-4053-97BC-949EF3920320}"/>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6EC46227-E858-4B0D-8B52-C7A0D1E7478F}"/>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28380</xdr:rowOff>
    </xdr:from>
    <xdr:ext cx="405111" cy="259045"/>
    <xdr:sp macro="" textlink="">
      <xdr:nvSpPr>
        <xdr:cNvPr id="70" name="有形固定資産減価償却率平均値テキスト">
          <a:extLst>
            <a:ext uri="{FF2B5EF4-FFF2-40B4-BE49-F238E27FC236}">
              <a16:creationId xmlns:a16="http://schemas.microsoft.com/office/drawing/2014/main" id="{FB49BEF5-4F68-4729-B2BC-EBD149ACBFDA}"/>
            </a:ext>
          </a:extLst>
        </xdr:cNvPr>
        <xdr:cNvSpPr txBox="1"/>
      </xdr:nvSpPr>
      <xdr:spPr>
        <a:xfrm>
          <a:off x="4813300" y="6114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71" name="フローチャート: 判断 70">
          <a:extLst>
            <a:ext uri="{FF2B5EF4-FFF2-40B4-BE49-F238E27FC236}">
              <a16:creationId xmlns:a16="http://schemas.microsoft.com/office/drawing/2014/main" id="{FDF22500-5B4A-470F-9EA6-9F08D8E93F73}"/>
            </a:ext>
          </a:extLst>
        </xdr:cNvPr>
        <xdr:cNvSpPr/>
      </xdr:nvSpPr>
      <xdr:spPr>
        <a:xfrm>
          <a:off x="4711700" y="613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72" name="フローチャート: 判断 71">
          <a:extLst>
            <a:ext uri="{FF2B5EF4-FFF2-40B4-BE49-F238E27FC236}">
              <a16:creationId xmlns:a16="http://schemas.microsoft.com/office/drawing/2014/main" id="{3949FA09-C1F1-4DA1-9998-876E27576FC4}"/>
            </a:ext>
          </a:extLst>
        </xdr:cNvPr>
        <xdr:cNvSpPr/>
      </xdr:nvSpPr>
      <xdr:spPr>
        <a:xfrm>
          <a:off x="4000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3" name="フローチャート: 判断 72">
          <a:extLst>
            <a:ext uri="{FF2B5EF4-FFF2-40B4-BE49-F238E27FC236}">
              <a16:creationId xmlns:a16="http://schemas.microsoft.com/office/drawing/2014/main" id="{5BBEB681-49BA-4D69-9CC4-6C9065D72D58}"/>
            </a:ext>
          </a:extLst>
        </xdr:cNvPr>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74" name="フローチャート: 判断 73">
          <a:extLst>
            <a:ext uri="{FF2B5EF4-FFF2-40B4-BE49-F238E27FC236}">
              <a16:creationId xmlns:a16="http://schemas.microsoft.com/office/drawing/2014/main" id="{25452D23-FF4A-4351-9774-4C1CEB98B3D6}"/>
            </a:ext>
          </a:extLst>
        </xdr:cNvPr>
        <xdr:cNvSpPr/>
      </xdr:nvSpPr>
      <xdr:spPr>
        <a:xfrm>
          <a:off x="2476500" y="617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75" name="フローチャート: 判断 74">
          <a:extLst>
            <a:ext uri="{FF2B5EF4-FFF2-40B4-BE49-F238E27FC236}">
              <a16:creationId xmlns:a16="http://schemas.microsoft.com/office/drawing/2014/main" id="{CF342E7C-ACF3-4A2D-A19D-8837E8D39EAD}"/>
            </a:ext>
          </a:extLst>
        </xdr:cNvPr>
        <xdr:cNvSpPr/>
      </xdr:nvSpPr>
      <xdr:spPr>
        <a:xfrm>
          <a:off x="1714500" y="61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9E7F10D-B986-4694-A31D-333A750B88F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456BD8B-98E0-41A0-8993-5B5D36C1FEC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9CCA410-F69B-440A-AB41-1AB9FCD8A3C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C75536F-7045-469B-B360-C4515A4402C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50D05D0-FB92-43EE-B747-8C8B3BBA2C2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42757</xdr:rowOff>
    </xdr:from>
    <xdr:to>
      <xdr:col>23</xdr:col>
      <xdr:colOff>136525</xdr:colOff>
      <xdr:row>31</xdr:row>
      <xdr:rowOff>144357</xdr:rowOff>
    </xdr:to>
    <xdr:sp macro="" textlink="">
      <xdr:nvSpPr>
        <xdr:cNvPr id="81" name="楕円 80">
          <a:extLst>
            <a:ext uri="{FF2B5EF4-FFF2-40B4-BE49-F238E27FC236}">
              <a16:creationId xmlns:a16="http://schemas.microsoft.com/office/drawing/2014/main" id="{A3C66E4A-4196-42DD-836C-2EE3906BE7C8}"/>
            </a:ext>
          </a:extLst>
        </xdr:cNvPr>
        <xdr:cNvSpPr/>
      </xdr:nvSpPr>
      <xdr:spPr>
        <a:xfrm>
          <a:off x="47117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65634</xdr:rowOff>
    </xdr:from>
    <xdr:ext cx="405111" cy="259045"/>
    <xdr:sp macro="" textlink="">
      <xdr:nvSpPr>
        <xdr:cNvPr id="82" name="有形固定資産減価償却率該当値テキスト">
          <a:extLst>
            <a:ext uri="{FF2B5EF4-FFF2-40B4-BE49-F238E27FC236}">
              <a16:creationId xmlns:a16="http://schemas.microsoft.com/office/drawing/2014/main" id="{E560AEA4-0EBC-4F13-BF7C-2AA141CFF02F}"/>
            </a:ext>
          </a:extLst>
        </xdr:cNvPr>
        <xdr:cNvSpPr txBox="1"/>
      </xdr:nvSpPr>
      <xdr:spPr>
        <a:xfrm>
          <a:off x="4813300" y="59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155363</xdr:rowOff>
    </xdr:from>
    <xdr:to>
      <xdr:col>19</xdr:col>
      <xdr:colOff>187325</xdr:colOff>
      <xdr:row>30</xdr:row>
      <xdr:rowOff>85513</xdr:rowOff>
    </xdr:to>
    <xdr:sp macro="" textlink="">
      <xdr:nvSpPr>
        <xdr:cNvPr id="83" name="楕円 82">
          <a:extLst>
            <a:ext uri="{FF2B5EF4-FFF2-40B4-BE49-F238E27FC236}">
              <a16:creationId xmlns:a16="http://schemas.microsoft.com/office/drawing/2014/main" id="{5FC392BA-BA02-4914-AE07-05A5397FB954}"/>
            </a:ext>
          </a:extLst>
        </xdr:cNvPr>
        <xdr:cNvSpPr/>
      </xdr:nvSpPr>
      <xdr:spPr>
        <a:xfrm>
          <a:off x="40005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34713</xdr:rowOff>
    </xdr:from>
    <xdr:to>
      <xdr:col>23</xdr:col>
      <xdr:colOff>85725</xdr:colOff>
      <xdr:row>31</xdr:row>
      <xdr:rowOff>93557</xdr:rowOff>
    </xdr:to>
    <xdr:cxnSp macro="">
      <xdr:nvCxnSpPr>
        <xdr:cNvPr id="84" name="直線コネクタ 83">
          <a:extLst>
            <a:ext uri="{FF2B5EF4-FFF2-40B4-BE49-F238E27FC236}">
              <a16:creationId xmlns:a16="http://schemas.microsoft.com/office/drawing/2014/main" id="{A1ABA81F-53EB-40E9-A3A5-180EF13C9441}"/>
            </a:ext>
          </a:extLst>
        </xdr:cNvPr>
        <xdr:cNvCxnSpPr/>
      </xdr:nvCxnSpPr>
      <xdr:spPr>
        <a:xfrm>
          <a:off x="4051300" y="5949738"/>
          <a:ext cx="711200" cy="23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138642</xdr:rowOff>
    </xdr:from>
    <xdr:to>
      <xdr:col>15</xdr:col>
      <xdr:colOff>187325</xdr:colOff>
      <xdr:row>31</xdr:row>
      <xdr:rowOff>68792</xdr:rowOff>
    </xdr:to>
    <xdr:sp macro="" textlink="">
      <xdr:nvSpPr>
        <xdr:cNvPr id="85" name="楕円 84">
          <a:extLst>
            <a:ext uri="{FF2B5EF4-FFF2-40B4-BE49-F238E27FC236}">
              <a16:creationId xmlns:a16="http://schemas.microsoft.com/office/drawing/2014/main" id="{38AC4219-7F80-4BE2-B4EB-FB76341D6BF0}"/>
            </a:ext>
          </a:extLst>
        </xdr:cNvPr>
        <xdr:cNvSpPr/>
      </xdr:nvSpPr>
      <xdr:spPr>
        <a:xfrm>
          <a:off x="3238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34713</xdr:rowOff>
    </xdr:from>
    <xdr:to>
      <xdr:col>19</xdr:col>
      <xdr:colOff>136525</xdr:colOff>
      <xdr:row>31</xdr:row>
      <xdr:rowOff>17992</xdr:rowOff>
    </xdr:to>
    <xdr:cxnSp macro="">
      <xdr:nvCxnSpPr>
        <xdr:cNvPr id="86" name="直線コネクタ 85">
          <a:extLst>
            <a:ext uri="{FF2B5EF4-FFF2-40B4-BE49-F238E27FC236}">
              <a16:creationId xmlns:a16="http://schemas.microsoft.com/office/drawing/2014/main" id="{9CA09966-347D-4358-8A31-CAC2DC40EA78}"/>
            </a:ext>
          </a:extLst>
        </xdr:cNvPr>
        <xdr:cNvCxnSpPr/>
      </xdr:nvCxnSpPr>
      <xdr:spPr>
        <a:xfrm flipV="1">
          <a:off x="3289300" y="5949738"/>
          <a:ext cx="762000" cy="15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121920</xdr:rowOff>
    </xdr:from>
    <xdr:to>
      <xdr:col>11</xdr:col>
      <xdr:colOff>187325</xdr:colOff>
      <xdr:row>32</xdr:row>
      <xdr:rowOff>52070</xdr:rowOff>
    </xdr:to>
    <xdr:sp macro="" textlink="">
      <xdr:nvSpPr>
        <xdr:cNvPr id="87" name="楕円 86">
          <a:extLst>
            <a:ext uri="{FF2B5EF4-FFF2-40B4-BE49-F238E27FC236}">
              <a16:creationId xmlns:a16="http://schemas.microsoft.com/office/drawing/2014/main" id="{EF9118EA-3006-4371-93ED-87367206CCA3}"/>
            </a:ext>
          </a:extLst>
        </xdr:cNvPr>
        <xdr:cNvSpPr/>
      </xdr:nvSpPr>
      <xdr:spPr>
        <a:xfrm>
          <a:off x="2476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17992</xdr:rowOff>
    </xdr:from>
    <xdr:to>
      <xdr:col>15</xdr:col>
      <xdr:colOff>136525</xdr:colOff>
      <xdr:row>32</xdr:row>
      <xdr:rowOff>1270</xdr:rowOff>
    </xdr:to>
    <xdr:cxnSp macro="">
      <xdr:nvCxnSpPr>
        <xdr:cNvPr id="88" name="直線コネクタ 87">
          <a:extLst>
            <a:ext uri="{FF2B5EF4-FFF2-40B4-BE49-F238E27FC236}">
              <a16:creationId xmlns:a16="http://schemas.microsoft.com/office/drawing/2014/main" id="{F570CE90-D1F1-4D86-9588-EBB9E7DA3BA8}"/>
            </a:ext>
          </a:extLst>
        </xdr:cNvPr>
        <xdr:cNvCxnSpPr/>
      </xdr:nvCxnSpPr>
      <xdr:spPr>
        <a:xfrm flipV="1">
          <a:off x="2527300" y="6104467"/>
          <a:ext cx="762000" cy="15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15240</xdr:rowOff>
    </xdr:from>
    <xdr:to>
      <xdr:col>7</xdr:col>
      <xdr:colOff>187325</xdr:colOff>
      <xdr:row>32</xdr:row>
      <xdr:rowOff>116840</xdr:rowOff>
    </xdr:to>
    <xdr:sp macro="" textlink="">
      <xdr:nvSpPr>
        <xdr:cNvPr id="89" name="楕円 88">
          <a:extLst>
            <a:ext uri="{FF2B5EF4-FFF2-40B4-BE49-F238E27FC236}">
              <a16:creationId xmlns:a16="http://schemas.microsoft.com/office/drawing/2014/main" id="{0C70910B-29CA-415B-9EB2-A634878A4E81}"/>
            </a:ext>
          </a:extLst>
        </xdr:cNvPr>
        <xdr:cNvSpPr/>
      </xdr:nvSpPr>
      <xdr:spPr>
        <a:xfrm>
          <a:off x="1714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1270</xdr:rowOff>
    </xdr:from>
    <xdr:to>
      <xdr:col>11</xdr:col>
      <xdr:colOff>136525</xdr:colOff>
      <xdr:row>32</xdr:row>
      <xdr:rowOff>66040</xdr:rowOff>
    </xdr:to>
    <xdr:cxnSp macro="">
      <xdr:nvCxnSpPr>
        <xdr:cNvPr id="90" name="直線コネクタ 89">
          <a:extLst>
            <a:ext uri="{FF2B5EF4-FFF2-40B4-BE49-F238E27FC236}">
              <a16:creationId xmlns:a16="http://schemas.microsoft.com/office/drawing/2014/main" id="{77C3E6E9-FA6A-496C-A8E5-6B7A60216567}"/>
            </a:ext>
          </a:extLst>
        </xdr:cNvPr>
        <xdr:cNvCxnSpPr/>
      </xdr:nvCxnSpPr>
      <xdr:spPr>
        <a:xfrm flipV="1">
          <a:off x="1765300" y="625919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17</xdr:rowOff>
    </xdr:from>
    <xdr:ext cx="405111" cy="259045"/>
    <xdr:sp macro="" textlink="">
      <xdr:nvSpPr>
        <xdr:cNvPr id="91" name="n_1aveValue有形固定資産減価償却率">
          <a:extLst>
            <a:ext uri="{FF2B5EF4-FFF2-40B4-BE49-F238E27FC236}">
              <a16:creationId xmlns:a16="http://schemas.microsoft.com/office/drawing/2014/main" id="{667D4C43-795C-4BBA-AAA5-0D5E5A8D00BC}"/>
            </a:ext>
          </a:extLst>
        </xdr:cNvPr>
        <xdr:cNvSpPr txBox="1"/>
      </xdr:nvSpPr>
      <xdr:spPr>
        <a:xfrm>
          <a:off x="38360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2" name="n_2aveValue有形固定資産減価償却率">
          <a:extLst>
            <a:ext uri="{FF2B5EF4-FFF2-40B4-BE49-F238E27FC236}">
              <a16:creationId xmlns:a16="http://schemas.microsoft.com/office/drawing/2014/main" id="{C56A963E-3862-42D0-B193-3E45BCC93ADD}"/>
            </a:ext>
          </a:extLst>
        </xdr:cNvPr>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32614</xdr:rowOff>
    </xdr:from>
    <xdr:ext cx="405111" cy="259045"/>
    <xdr:sp macro="" textlink="">
      <xdr:nvSpPr>
        <xdr:cNvPr id="93" name="n_3aveValue有形固定資産減価償却率">
          <a:extLst>
            <a:ext uri="{FF2B5EF4-FFF2-40B4-BE49-F238E27FC236}">
              <a16:creationId xmlns:a16="http://schemas.microsoft.com/office/drawing/2014/main" id="{EC7DFFEB-7D30-460E-981D-62ED871C01A0}"/>
            </a:ext>
          </a:extLst>
        </xdr:cNvPr>
        <xdr:cNvSpPr txBox="1"/>
      </xdr:nvSpPr>
      <xdr:spPr>
        <a:xfrm>
          <a:off x="2324744" y="5947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139294</xdr:rowOff>
    </xdr:from>
    <xdr:ext cx="405111" cy="259045"/>
    <xdr:sp macro="" textlink="">
      <xdr:nvSpPr>
        <xdr:cNvPr id="94" name="n_4aveValue有形固定資産減価償却率">
          <a:extLst>
            <a:ext uri="{FF2B5EF4-FFF2-40B4-BE49-F238E27FC236}">
              <a16:creationId xmlns:a16="http://schemas.microsoft.com/office/drawing/2014/main" id="{E5F7324B-A466-4A4B-B6AE-83C42F4AD333}"/>
            </a:ext>
          </a:extLst>
        </xdr:cNvPr>
        <xdr:cNvSpPr txBox="1"/>
      </xdr:nvSpPr>
      <xdr:spPr>
        <a:xfrm>
          <a:off x="1562744" y="5882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102040</xdr:rowOff>
    </xdr:from>
    <xdr:ext cx="405111" cy="259045"/>
    <xdr:sp macro="" textlink="">
      <xdr:nvSpPr>
        <xdr:cNvPr id="95" name="n_1mainValue有形固定資産減価償却率">
          <a:extLst>
            <a:ext uri="{FF2B5EF4-FFF2-40B4-BE49-F238E27FC236}">
              <a16:creationId xmlns:a16="http://schemas.microsoft.com/office/drawing/2014/main" id="{AFF65A10-B5ED-49C5-8385-5B8FCDB6183A}"/>
            </a:ext>
          </a:extLst>
        </xdr:cNvPr>
        <xdr:cNvSpPr txBox="1"/>
      </xdr:nvSpPr>
      <xdr:spPr>
        <a:xfrm>
          <a:off x="38360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85319</xdr:rowOff>
    </xdr:from>
    <xdr:ext cx="405111" cy="259045"/>
    <xdr:sp macro="" textlink="">
      <xdr:nvSpPr>
        <xdr:cNvPr id="96" name="n_2mainValue有形固定資産減価償却率">
          <a:extLst>
            <a:ext uri="{FF2B5EF4-FFF2-40B4-BE49-F238E27FC236}">
              <a16:creationId xmlns:a16="http://schemas.microsoft.com/office/drawing/2014/main" id="{61108CCE-DAA9-4D4D-895E-6D74DB86F167}"/>
            </a:ext>
          </a:extLst>
        </xdr:cNvPr>
        <xdr:cNvSpPr txBox="1"/>
      </xdr:nvSpPr>
      <xdr:spPr>
        <a:xfrm>
          <a:off x="3086744" y="582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43197</xdr:rowOff>
    </xdr:from>
    <xdr:ext cx="405111" cy="259045"/>
    <xdr:sp macro="" textlink="">
      <xdr:nvSpPr>
        <xdr:cNvPr id="97" name="n_3mainValue有形固定資産減価償却率">
          <a:extLst>
            <a:ext uri="{FF2B5EF4-FFF2-40B4-BE49-F238E27FC236}">
              <a16:creationId xmlns:a16="http://schemas.microsoft.com/office/drawing/2014/main" id="{B8C6FFD1-62E0-4695-9DA5-055F82C709AF}"/>
            </a:ext>
          </a:extLst>
        </xdr:cNvPr>
        <xdr:cNvSpPr txBox="1"/>
      </xdr:nvSpPr>
      <xdr:spPr>
        <a:xfrm>
          <a:off x="2324744" y="630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107967</xdr:rowOff>
    </xdr:from>
    <xdr:ext cx="405111" cy="259045"/>
    <xdr:sp macro="" textlink="">
      <xdr:nvSpPr>
        <xdr:cNvPr id="98" name="n_4mainValue有形固定資産減価償却率">
          <a:extLst>
            <a:ext uri="{FF2B5EF4-FFF2-40B4-BE49-F238E27FC236}">
              <a16:creationId xmlns:a16="http://schemas.microsoft.com/office/drawing/2014/main" id="{EEE260A2-AD22-4EFE-88DA-8EB7ED221CBD}"/>
            </a:ext>
          </a:extLst>
        </xdr:cNvPr>
        <xdr:cNvSpPr txBox="1"/>
      </xdr:nvSpPr>
      <xdr:spPr>
        <a:xfrm>
          <a:off x="1562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39B1B053-7038-40B7-A66E-F16AB3FABFE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55E79FDC-EB41-4EAA-A218-5ED5B8F7E42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F482DBFD-95BB-4B21-B1AB-844C922D25A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A67D8480-932E-4EDF-98CA-1730D5C1443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79865707-889C-4C2C-9E58-12454E0FC1C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C93ADAD6-5603-47EC-9778-D71440EAE1E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62F771AA-E5B6-4247-A593-7AA1CA554B3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A7C5A234-246F-429B-8FDF-EFADCE9F637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53272F2C-2A04-4355-9B6B-2B80166159F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9FF1B9CB-7BF2-4542-BF8E-E25CE76C30D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3374CAFB-EEE2-4F74-B98B-F2A3AE013B5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695F0C1A-1536-4DAF-9639-F4C6184DDC1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3497B22F-1B02-4902-96F5-4915E50E0AA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債務償還費率については、令和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年度に増加傾向に転じたものの、令和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年度については再び減少しています。しかし、類似団体平均と比較すると引き続き、上回った状態にあります。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熊本県平均を下回ったところではありますが高い水準にあるため、地方債の適正な管理を引き続き努めてまいります。</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FBA6A908-73C0-490B-93F6-397AD9F0286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186EC2B0-A2AE-4E70-8209-DC0F4C078A7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B7524492-C764-48D7-89A9-BD08571B851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621FEB36-1C5C-4E1A-BDF3-295A7BCFF76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EA121DA6-F9BC-4A79-A403-CDC9FAFDC84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16BC2D73-E633-4281-A78E-20B9576B72D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8EEF77BA-3B78-44CB-8B07-B774286D9C3D}"/>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5A0D34DE-F97F-4924-86D8-B7B3F3CE49A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26630365-EB81-48D9-921C-150DEE5F24B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BBB2B684-23EF-428D-B5C8-B65A70CB823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2503DFB3-E2F2-4AE7-8379-69E8A71F053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8A2712DB-7A6A-487F-AE91-95219067046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7AAAFD09-898F-4BF6-8E63-E60DC8D1DCB7}"/>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3FE47AB6-10A1-4F68-9E42-3A07827FFA5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BAE070D6-E37A-4B0F-9BC3-E3E96E97309B}"/>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C7226428-2563-41B9-90F5-3D53A0C4506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DC238352-3B48-4714-A31D-7CFC7BE2266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31</xdr:row>
      <xdr:rowOff>136325</xdr:rowOff>
    </xdr:to>
    <xdr:cxnSp macro="">
      <xdr:nvCxnSpPr>
        <xdr:cNvPr id="129" name="直線コネクタ 128">
          <a:extLst>
            <a:ext uri="{FF2B5EF4-FFF2-40B4-BE49-F238E27FC236}">
              <a16:creationId xmlns:a16="http://schemas.microsoft.com/office/drawing/2014/main" id="{21B45FBC-E2FB-42B9-B82A-A077CDF15516}"/>
            </a:ext>
          </a:extLst>
        </xdr:cNvPr>
        <xdr:cNvCxnSpPr/>
      </xdr:nvCxnSpPr>
      <xdr:spPr>
        <a:xfrm flipV="1">
          <a:off x="14793595" y="5261428"/>
          <a:ext cx="1269" cy="961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140152</xdr:rowOff>
    </xdr:from>
    <xdr:ext cx="469744" cy="259045"/>
    <xdr:sp macro="" textlink="">
      <xdr:nvSpPr>
        <xdr:cNvPr id="130" name="債務償還比率最小値テキスト">
          <a:extLst>
            <a:ext uri="{FF2B5EF4-FFF2-40B4-BE49-F238E27FC236}">
              <a16:creationId xmlns:a16="http://schemas.microsoft.com/office/drawing/2014/main" id="{E2B15A7F-6A9F-45E8-B8C4-FC48BCB4D025}"/>
            </a:ext>
          </a:extLst>
        </xdr:cNvPr>
        <xdr:cNvSpPr txBox="1"/>
      </xdr:nvSpPr>
      <xdr:spPr>
        <a:xfrm>
          <a:off x="14846300" y="62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136325</xdr:rowOff>
    </xdr:from>
    <xdr:to>
      <xdr:col>76</xdr:col>
      <xdr:colOff>111125</xdr:colOff>
      <xdr:row>31</xdr:row>
      <xdr:rowOff>136325</xdr:rowOff>
    </xdr:to>
    <xdr:cxnSp macro="">
      <xdr:nvCxnSpPr>
        <xdr:cNvPr id="131" name="直線コネクタ 130">
          <a:extLst>
            <a:ext uri="{FF2B5EF4-FFF2-40B4-BE49-F238E27FC236}">
              <a16:creationId xmlns:a16="http://schemas.microsoft.com/office/drawing/2014/main" id="{E24E5E21-8984-4701-A2F3-D848ED22B0EC}"/>
            </a:ext>
          </a:extLst>
        </xdr:cNvPr>
        <xdr:cNvCxnSpPr/>
      </xdr:nvCxnSpPr>
      <xdr:spPr>
        <a:xfrm>
          <a:off x="14706600" y="622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ECFF2B8-F400-49E8-8DBA-1F57C67542F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8F9BC975-3546-4100-B791-4CCBE5C5482A}"/>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35695</xdr:rowOff>
    </xdr:from>
    <xdr:ext cx="469744" cy="259045"/>
    <xdr:sp macro="" textlink="">
      <xdr:nvSpPr>
        <xdr:cNvPr id="134" name="債務償還比率平均値テキスト">
          <a:extLst>
            <a:ext uri="{FF2B5EF4-FFF2-40B4-BE49-F238E27FC236}">
              <a16:creationId xmlns:a16="http://schemas.microsoft.com/office/drawing/2014/main" id="{A755146C-9110-4C0C-A837-5010404D45B9}"/>
            </a:ext>
          </a:extLst>
        </xdr:cNvPr>
        <xdr:cNvSpPr txBox="1"/>
      </xdr:nvSpPr>
      <xdr:spPr>
        <a:xfrm>
          <a:off x="14846300" y="5607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12818</xdr:rowOff>
    </xdr:from>
    <xdr:to>
      <xdr:col>76</xdr:col>
      <xdr:colOff>73025</xdr:colOff>
      <xdr:row>29</xdr:row>
      <xdr:rowOff>114418</xdr:rowOff>
    </xdr:to>
    <xdr:sp macro="" textlink="">
      <xdr:nvSpPr>
        <xdr:cNvPr id="135" name="フローチャート: 判断 134">
          <a:extLst>
            <a:ext uri="{FF2B5EF4-FFF2-40B4-BE49-F238E27FC236}">
              <a16:creationId xmlns:a16="http://schemas.microsoft.com/office/drawing/2014/main" id="{43146F13-A504-4068-80AD-BA2E0A15C9D1}"/>
            </a:ext>
          </a:extLst>
        </xdr:cNvPr>
        <xdr:cNvSpPr/>
      </xdr:nvSpPr>
      <xdr:spPr>
        <a:xfrm>
          <a:off x="14744700" y="57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45856</xdr:rowOff>
    </xdr:from>
    <xdr:to>
      <xdr:col>72</xdr:col>
      <xdr:colOff>123825</xdr:colOff>
      <xdr:row>30</xdr:row>
      <xdr:rowOff>147456</xdr:rowOff>
    </xdr:to>
    <xdr:sp macro="" textlink="">
      <xdr:nvSpPr>
        <xdr:cNvPr id="136" name="フローチャート: 判断 135">
          <a:extLst>
            <a:ext uri="{FF2B5EF4-FFF2-40B4-BE49-F238E27FC236}">
              <a16:creationId xmlns:a16="http://schemas.microsoft.com/office/drawing/2014/main" id="{1FF71F95-C174-4540-ACF6-3A52DD161DD7}"/>
            </a:ext>
          </a:extLst>
        </xdr:cNvPr>
        <xdr:cNvSpPr/>
      </xdr:nvSpPr>
      <xdr:spPr>
        <a:xfrm>
          <a:off x="14033500" y="596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145478</xdr:rowOff>
    </xdr:from>
    <xdr:to>
      <xdr:col>68</xdr:col>
      <xdr:colOff>123825</xdr:colOff>
      <xdr:row>31</xdr:row>
      <xdr:rowOff>75628</xdr:rowOff>
    </xdr:to>
    <xdr:sp macro="" textlink="">
      <xdr:nvSpPr>
        <xdr:cNvPr id="137" name="フローチャート: 判断 136">
          <a:extLst>
            <a:ext uri="{FF2B5EF4-FFF2-40B4-BE49-F238E27FC236}">
              <a16:creationId xmlns:a16="http://schemas.microsoft.com/office/drawing/2014/main" id="{1A30E49D-428F-4F24-A62E-E3EF6869BCD4}"/>
            </a:ext>
          </a:extLst>
        </xdr:cNvPr>
        <xdr:cNvSpPr/>
      </xdr:nvSpPr>
      <xdr:spPr>
        <a:xfrm>
          <a:off x="13271500" y="606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1479</xdr:rowOff>
    </xdr:from>
    <xdr:to>
      <xdr:col>64</xdr:col>
      <xdr:colOff>123825</xdr:colOff>
      <xdr:row>31</xdr:row>
      <xdr:rowOff>103079</xdr:rowOff>
    </xdr:to>
    <xdr:sp macro="" textlink="">
      <xdr:nvSpPr>
        <xdr:cNvPr id="138" name="フローチャート: 判断 137">
          <a:extLst>
            <a:ext uri="{FF2B5EF4-FFF2-40B4-BE49-F238E27FC236}">
              <a16:creationId xmlns:a16="http://schemas.microsoft.com/office/drawing/2014/main" id="{3A788766-7D79-4D5D-86F8-6A28EECD4E79}"/>
            </a:ext>
          </a:extLst>
        </xdr:cNvPr>
        <xdr:cNvSpPr/>
      </xdr:nvSpPr>
      <xdr:spPr>
        <a:xfrm>
          <a:off x="12509500" y="608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18751</xdr:rowOff>
    </xdr:from>
    <xdr:to>
      <xdr:col>60</xdr:col>
      <xdr:colOff>123825</xdr:colOff>
      <xdr:row>31</xdr:row>
      <xdr:rowOff>120351</xdr:rowOff>
    </xdr:to>
    <xdr:sp macro="" textlink="">
      <xdr:nvSpPr>
        <xdr:cNvPr id="139" name="フローチャート: 判断 138">
          <a:extLst>
            <a:ext uri="{FF2B5EF4-FFF2-40B4-BE49-F238E27FC236}">
              <a16:creationId xmlns:a16="http://schemas.microsoft.com/office/drawing/2014/main" id="{74040EF1-EC4F-4EA3-89EC-654B07B3E931}"/>
            </a:ext>
          </a:extLst>
        </xdr:cNvPr>
        <xdr:cNvSpPr/>
      </xdr:nvSpPr>
      <xdr:spPr>
        <a:xfrm>
          <a:off x="11747500" y="61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2C6EC6A-DAA4-4B52-8A87-F1531B9E273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38DC655-EB65-4D4B-9A4C-A2C658A410B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0BB45D5-13F5-4C95-B841-CF1EFB81B42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509D9DA-97DA-4283-A245-A63460896E3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AC17116-6F4C-42D6-9C80-1FB69BC804B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30933</xdr:rowOff>
    </xdr:from>
    <xdr:to>
      <xdr:col>76</xdr:col>
      <xdr:colOff>73025</xdr:colOff>
      <xdr:row>31</xdr:row>
      <xdr:rowOff>132533</xdr:rowOff>
    </xdr:to>
    <xdr:sp macro="" textlink="">
      <xdr:nvSpPr>
        <xdr:cNvPr id="145" name="楕円 144">
          <a:extLst>
            <a:ext uri="{FF2B5EF4-FFF2-40B4-BE49-F238E27FC236}">
              <a16:creationId xmlns:a16="http://schemas.microsoft.com/office/drawing/2014/main" id="{F0A2FD77-2072-4011-AEFD-392B442E477D}"/>
            </a:ext>
          </a:extLst>
        </xdr:cNvPr>
        <xdr:cNvSpPr/>
      </xdr:nvSpPr>
      <xdr:spPr>
        <a:xfrm>
          <a:off x="147447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117310</xdr:rowOff>
    </xdr:from>
    <xdr:ext cx="469744" cy="259045"/>
    <xdr:sp macro="" textlink="">
      <xdr:nvSpPr>
        <xdr:cNvPr id="146" name="債務償還比率該当値テキスト">
          <a:extLst>
            <a:ext uri="{FF2B5EF4-FFF2-40B4-BE49-F238E27FC236}">
              <a16:creationId xmlns:a16="http://schemas.microsoft.com/office/drawing/2014/main" id="{5367479A-2C8C-44EE-9C37-70666C6110AE}"/>
            </a:ext>
          </a:extLst>
        </xdr:cNvPr>
        <xdr:cNvSpPr txBox="1"/>
      </xdr:nvSpPr>
      <xdr:spPr>
        <a:xfrm>
          <a:off x="14846300" y="603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37138</xdr:rowOff>
    </xdr:from>
    <xdr:to>
      <xdr:col>72</xdr:col>
      <xdr:colOff>123825</xdr:colOff>
      <xdr:row>32</xdr:row>
      <xdr:rowOff>138738</xdr:rowOff>
    </xdr:to>
    <xdr:sp macro="" textlink="">
      <xdr:nvSpPr>
        <xdr:cNvPr id="147" name="楕円 146">
          <a:extLst>
            <a:ext uri="{FF2B5EF4-FFF2-40B4-BE49-F238E27FC236}">
              <a16:creationId xmlns:a16="http://schemas.microsoft.com/office/drawing/2014/main" id="{A91A3AFE-A8BE-4EB3-9931-93946DAC99DC}"/>
            </a:ext>
          </a:extLst>
        </xdr:cNvPr>
        <xdr:cNvSpPr/>
      </xdr:nvSpPr>
      <xdr:spPr>
        <a:xfrm>
          <a:off x="14033500" y="62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81733</xdr:rowOff>
    </xdr:from>
    <xdr:to>
      <xdr:col>76</xdr:col>
      <xdr:colOff>22225</xdr:colOff>
      <xdr:row>32</xdr:row>
      <xdr:rowOff>87938</xdr:rowOff>
    </xdr:to>
    <xdr:cxnSp macro="">
      <xdr:nvCxnSpPr>
        <xdr:cNvPr id="148" name="直線コネクタ 147">
          <a:extLst>
            <a:ext uri="{FF2B5EF4-FFF2-40B4-BE49-F238E27FC236}">
              <a16:creationId xmlns:a16="http://schemas.microsoft.com/office/drawing/2014/main" id="{B43DF456-47F4-4B94-AD3E-A3106FFD0ACE}"/>
            </a:ext>
          </a:extLst>
        </xdr:cNvPr>
        <xdr:cNvCxnSpPr/>
      </xdr:nvCxnSpPr>
      <xdr:spPr>
        <a:xfrm flipV="1">
          <a:off x="14084300" y="6168208"/>
          <a:ext cx="711200" cy="17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18986</xdr:rowOff>
    </xdr:from>
    <xdr:to>
      <xdr:col>68</xdr:col>
      <xdr:colOff>123825</xdr:colOff>
      <xdr:row>29</xdr:row>
      <xdr:rowOff>120586</xdr:rowOff>
    </xdr:to>
    <xdr:sp macro="" textlink="">
      <xdr:nvSpPr>
        <xdr:cNvPr id="149" name="楕円 148">
          <a:extLst>
            <a:ext uri="{FF2B5EF4-FFF2-40B4-BE49-F238E27FC236}">
              <a16:creationId xmlns:a16="http://schemas.microsoft.com/office/drawing/2014/main" id="{AC98CDEC-0D11-4E32-96A3-335CE3D697E4}"/>
            </a:ext>
          </a:extLst>
        </xdr:cNvPr>
        <xdr:cNvSpPr/>
      </xdr:nvSpPr>
      <xdr:spPr>
        <a:xfrm>
          <a:off x="13271500" y="57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69786</xdr:rowOff>
    </xdr:from>
    <xdr:to>
      <xdr:col>72</xdr:col>
      <xdr:colOff>73025</xdr:colOff>
      <xdr:row>32</xdr:row>
      <xdr:rowOff>87938</xdr:rowOff>
    </xdr:to>
    <xdr:cxnSp macro="">
      <xdr:nvCxnSpPr>
        <xdr:cNvPr id="150" name="直線コネクタ 149">
          <a:extLst>
            <a:ext uri="{FF2B5EF4-FFF2-40B4-BE49-F238E27FC236}">
              <a16:creationId xmlns:a16="http://schemas.microsoft.com/office/drawing/2014/main" id="{FC4B2E0B-2374-48EC-AD9B-B63DB55340ED}"/>
            </a:ext>
          </a:extLst>
        </xdr:cNvPr>
        <xdr:cNvCxnSpPr/>
      </xdr:nvCxnSpPr>
      <xdr:spPr>
        <a:xfrm>
          <a:off x="13322300" y="5813361"/>
          <a:ext cx="762000" cy="53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86569</xdr:rowOff>
    </xdr:from>
    <xdr:to>
      <xdr:col>64</xdr:col>
      <xdr:colOff>123825</xdr:colOff>
      <xdr:row>31</xdr:row>
      <xdr:rowOff>16719</xdr:rowOff>
    </xdr:to>
    <xdr:sp macro="" textlink="">
      <xdr:nvSpPr>
        <xdr:cNvPr id="151" name="楕円 150">
          <a:extLst>
            <a:ext uri="{FF2B5EF4-FFF2-40B4-BE49-F238E27FC236}">
              <a16:creationId xmlns:a16="http://schemas.microsoft.com/office/drawing/2014/main" id="{F6514A0D-27AF-4D45-8A40-3DB1C9E4E5CB}"/>
            </a:ext>
          </a:extLst>
        </xdr:cNvPr>
        <xdr:cNvSpPr/>
      </xdr:nvSpPr>
      <xdr:spPr>
        <a:xfrm>
          <a:off x="12509500" y="600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69786</xdr:rowOff>
    </xdr:from>
    <xdr:to>
      <xdr:col>68</xdr:col>
      <xdr:colOff>73025</xdr:colOff>
      <xdr:row>30</xdr:row>
      <xdr:rowOff>137369</xdr:rowOff>
    </xdr:to>
    <xdr:cxnSp macro="">
      <xdr:nvCxnSpPr>
        <xdr:cNvPr id="152" name="直線コネクタ 151">
          <a:extLst>
            <a:ext uri="{FF2B5EF4-FFF2-40B4-BE49-F238E27FC236}">
              <a16:creationId xmlns:a16="http://schemas.microsoft.com/office/drawing/2014/main" id="{9E3CA8D8-10C0-4247-A091-D72C56C4B5CE}"/>
            </a:ext>
          </a:extLst>
        </xdr:cNvPr>
        <xdr:cNvCxnSpPr/>
      </xdr:nvCxnSpPr>
      <xdr:spPr>
        <a:xfrm flipV="1">
          <a:off x="12560300" y="5813361"/>
          <a:ext cx="762000" cy="23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138956</xdr:rowOff>
    </xdr:from>
    <xdr:to>
      <xdr:col>60</xdr:col>
      <xdr:colOff>123825</xdr:colOff>
      <xdr:row>34</xdr:row>
      <xdr:rowOff>69106</xdr:rowOff>
    </xdr:to>
    <xdr:sp macro="" textlink="">
      <xdr:nvSpPr>
        <xdr:cNvPr id="153" name="楕円 152">
          <a:extLst>
            <a:ext uri="{FF2B5EF4-FFF2-40B4-BE49-F238E27FC236}">
              <a16:creationId xmlns:a16="http://schemas.microsoft.com/office/drawing/2014/main" id="{67B72668-7D40-4B6A-9CA6-805B48D6B4BF}"/>
            </a:ext>
          </a:extLst>
        </xdr:cNvPr>
        <xdr:cNvSpPr/>
      </xdr:nvSpPr>
      <xdr:spPr>
        <a:xfrm>
          <a:off x="11747500" y="65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137369</xdr:rowOff>
    </xdr:from>
    <xdr:to>
      <xdr:col>64</xdr:col>
      <xdr:colOff>73025</xdr:colOff>
      <xdr:row>34</xdr:row>
      <xdr:rowOff>18306</xdr:rowOff>
    </xdr:to>
    <xdr:cxnSp macro="">
      <xdr:nvCxnSpPr>
        <xdr:cNvPr id="154" name="直線コネクタ 153">
          <a:extLst>
            <a:ext uri="{FF2B5EF4-FFF2-40B4-BE49-F238E27FC236}">
              <a16:creationId xmlns:a16="http://schemas.microsoft.com/office/drawing/2014/main" id="{711EDEA9-F735-4526-9E68-1A902B5390B6}"/>
            </a:ext>
          </a:extLst>
        </xdr:cNvPr>
        <xdr:cNvCxnSpPr/>
      </xdr:nvCxnSpPr>
      <xdr:spPr>
        <a:xfrm flipV="1">
          <a:off x="11798300" y="6052394"/>
          <a:ext cx="762000" cy="56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163983</xdr:rowOff>
    </xdr:from>
    <xdr:ext cx="469744" cy="259045"/>
    <xdr:sp macro="" textlink="">
      <xdr:nvSpPr>
        <xdr:cNvPr id="155" name="n_1aveValue債務償還比率">
          <a:extLst>
            <a:ext uri="{FF2B5EF4-FFF2-40B4-BE49-F238E27FC236}">
              <a16:creationId xmlns:a16="http://schemas.microsoft.com/office/drawing/2014/main" id="{FBFF3E6B-932C-44EF-8126-FDB77D8DA431}"/>
            </a:ext>
          </a:extLst>
        </xdr:cNvPr>
        <xdr:cNvSpPr txBox="1"/>
      </xdr:nvSpPr>
      <xdr:spPr>
        <a:xfrm>
          <a:off x="13836727" y="573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66755</xdr:rowOff>
    </xdr:from>
    <xdr:ext cx="469744" cy="259045"/>
    <xdr:sp macro="" textlink="">
      <xdr:nvSpPr>
        <xdr:cNvPr id="156" name="n_2aveValue債務償還比率">
          <a:extLst>
            <a:ext uri="{FF2B5EF4-FFF2-40B4-BE49-F238E27FC236}">
              <a16:creationId xmlns:a16="http://schemas.microsoft.com/office/drawing/2014/main" id="{2AF636B8-2A4A-46CE-975F-54F4168138ED}"/>
            </a:ext>
          </a:extLst>
        </xdr:cNvPr>
        <xdr:cNvSpPr txBox="1"/>
      </xdr:nvSpPr>
      <xdr:spPr>
        <a:xfrm>
          <a:off x="13087427" y="615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94206</xdr:rowOff>
    </xdr:from>
    <xdr:ext cx="469744" cy="259045"/>
    <xdr:sp macro="" textlink="">
      <xdr:nvSpPr>
        <xdr:cNvPr id="157" name="n_3aveValue債務償還比率">
          <a:extLst>
            <a:ext uri="{FF2B5EF4-FFF2-40B4-BE49-F238E27FC236}">
              <a16:creationId xmlns:a16="http://schemas.microsoft.com/office/drawing/2014/main" id="{1C303D91-2518-4E0D-A673-267B90FDDE2E}"/>
            </a:ext>
          </a:extLst>
        </xdr:cNvPr>
        <xdr:cNvSpPr txBox="1"/>
      </xdr:nvSpPr>
      <xdr:spPr>
        <a:xfrm>
          <a:off x="12325427" y="618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136878</xdr:rowOff>
    </xdr:from>
    <xdr:ext cx="469744" cy="259045"/>
    <xdr:sp macro="" textlink="">
      <xdr:nvSpPr>
        <xdr:cNvPr id="158" name="n_4aveValue債務償還比率">
          <a:extLst>
            <a:ext uri="{FF2B5EF4-FFF2-40B4-BE49-F238E27FC236}">
              <a16:creationId xmlns:a16="http://schemas.microsoft.com/office/drawing/2014/main" id="{C062C2BB-EA7C-4EFA-AE6B-477E3F1CD7F8}"/>
            </a:ext>
          </a:extLst>
        </xdr:cNvPr>
        <xdr:cNvSpPr txBox="1"/>
      </xdr:nvSpPr>
      <xdr:spPr>
        <a:xfrm>
          <a:off x="11563427" y="588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129865</xdr:rowOff>
    </xdr:from>
    <xdr:ext cx="469744" cy="259045"/>
    <xdr:sp macro="" textlink="">
      <xdr:nvSpPr>
        <xdr:cNvPr id="159" name="n_1mainValue債務償還比率">
          <a:extLst>
            <a:ext uri="{FF2B5EF4-FFF2-40B4-BE49-F238E27FC236}">
              <a16:creationId xmlns:a16="http://schemas.microsoft.com/office/drawing/2014/main" id="{8CAB6CB8-EF74-4903-A7C1-B81F1199FD6D}"/>
            </a:ext>
          </a:extLst>
        </xdr:cNvPr>
        <xdr:cNvSpPr txBox="1"/>
      </xdr:nvSpPr>
      <xdr:spPr>
        <a:xfrm>
          <a:off x="13836727" y="638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137113</xdr:rowOff>
    </xdr:from>
    <xdr:ext cx="469744" cy="259045"/>
    <xdr:sp macro="" textlink="">
      <xdr:nvSpPr>
        <xdr:cNvPr id="160" name="n_2mainValue債務償還比率">
          <a:extLst>
            <a:ext uri="{FF2B5EF4-FFF2-40B4-BE49-F238E27FC236}">
              <a16:creationId xmlns:a16="http://schemas.microsoft.com/office/drawing/2014/main" id="{98567631-29B7-4505-8291-311935D14602}"/>
            </a:ext>
          </a:extLst>
        </xdr:cNvPr>
        <xdr:cNvSpPr txBox="1"/>
      </xdr:nvSpPr>
      <xdr:spPr>
        <a:xfrm>
          <a:off x="13087427" y="553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33246</xdr:rowOff>
    </xdr:from>
    <xdr:ext cx="469744" cy="259045"/>
    <xdr:sp macro="" textlink="">
      <xdr:nvSpPr>
        <xdr:cNvPr id="161" name="n_3mainValue債務償還比率">
          <a:extLst>
            <a:ext uri="{FF2B5EF4-FFF2-40B4-BE49-F238E27FC236}">
              <a16:creationId xmlns:a16="http://schemas.microsoft.com/office/drawing/2014/main" id="{42ACC2EC-D370-4C9B-98A4-EB9C138AE2FA}"/>
            </a:ext>
          </a:extLst>
        </xdr:cNvPr>
        <xdr:cNvSpPr txBox="1"/>
      </xdr:nvSpPr>
      <xdr:spPr>
        <a:xfrm>
          <a:off x="12325427" y="577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60233</xdr:rowOff>
    </xdr:from>
    <xdr:ext cx="469744" cy="259045"/>
    <xdr:sp macro="" textlink="">
      <xdr:nvSpPr>
        <xdr:cNvPr id="162" name="n_4mainValue債務償還比率">
          <a:extLst>
            <a:ext uri="{FF2B5EF4-FFF2-40B4-BE49-F238E27FC236}">
              <a16:creationId xmlns:a16="http://schemas.microsoft.com/office/drawing/2014/main" id="{F0CD0403-A7B8-4ED9-A497-EDFEAFB2982A}"/>
            </a:ext>
          </a:extLst>
        </xdr:cNvPr>
        <xdr:cNvSpPr txBox="1"/>
      </xdr:nvSpPr>
      <xdr:spPr>
        <a:xfrm>
          <a:off x="11563427" y="66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42BA718-B440-4C9F-9092-31DBB903E9B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7322C354-EFF7-43DD-BF9B-D9B9761A6E6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BE6D93E1-81FD-48C0-B709-1FBD22ECBA7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31FF085-68FF-4AE0-9D36-365326F39EC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38F64A3F-E924-4D64-B15F-F70D341D5B0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F6944AA1-FFD0-4BE9-B7DB-139E71B477F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6047039-EC1B-4F65-8CB4-46CB55B7CDD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382C52C-3DCF-4D2C-AFF7-53BB0CC7727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CF31CFA-AE5A-425C-A829-74075F3E95B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7452C59-1701-434F-9901-643CD3B1122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E9B106F-F470-43A5-B981-1FAF5C85B6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F443759-8202-4CE6-A639-4F4AE2F2E06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DF3117E-4026-4535-9E0C-8A560CEF8D2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6315A61-DB70-4E7A-8CA5-8D585663D93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6421277-7A1C-4CB3-9116-915F1ABB226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4A57AF7-CC25-4E1C-9793-DD4C477E329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15,601
15,112
19.44
8,919,970
8,627,119
279,378
4,369,708
6,303,399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BA59B86-4227-464E-9847-6EEB91B3E3D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B0CE2C-B377-426B-8604-BC0AF355FCA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11D1EB6-E0C6-4F8F-B187-7E9B5EFBAE2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BCCEEB1-53FC-4195-909A-7A286F16A17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78C4819-4679-45E9-AA97-6893430DFF0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362389D-5366-4A6E-8A1E-7663895CEA3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C427357-562C-4D3A-B823-BE3D582205A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3C4D8FD-2425-465A-BFC0-19E6AE4AA5C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916225C-6EF6-45B5-8795-E4B09492B70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030AA9F-A6D8-4746-B909-D69D5DEE0F9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543C3A3-80CD-43CC-9D6A-F38A5EF8CFA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610CA2C-7E0F-40F6-8BC4-A392855EF94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4C24EF8-184F-4ABA-9D80-D95834FD5EF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364B871-1DDE-4329-8776-6800E105A95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929AFDB-4859-415C-AEF9-456D5410981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F03B89E-915C-43DC-89CB-0FE8D545A5E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F70E313-2363-4CA1-9D68-C9EDF742A21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1282664-29F2-4E94-BA12-C73113C9FAE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A3618D0-7B8B-4188-8FB5-B1991A90794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62D1FBE-1FF4-4827-A941-6B839CFF632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14777EF-C1B7-43D2-8C0F-82A98ADD8BD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DEECB95-1BCE-40BA-932C-FCA0B6F35E2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4BE3A63-4179-4213-B541-21CDA181911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79904CC-A18F-485A-9652-A0689D73302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F0162B8-E465-4D09-B842-397A5AB2EF7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3F4841D-49C0-4EC5-ACD4-BA402EB9E97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ADE886A-2E25-48D6-8B24-7538EDE622C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AF29704-790D-4AAB-BE7E-E8C45AC5704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2EDE55B-347E-4B39-93E0-BDC97E9D6D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E5ED3C5-FAEF-4EAD-AC93-774CE96943F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79EA8C3-3983-4840-B849-E5E108F3FA3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DAB68D9-CB16-43A4-8402-1899C8D8663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782DC51-5B84-436D-85A5-FB4908EBE25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39ACFA2-BF79-40D5-AE93-B090C720B95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135449E-F1C7-45C3-B57D-D43327B9CEB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9E3B08E-60B5-45BE-AEF1-110C08BAAD3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E00247D-877F-439A-94FE-C69C004418A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D658967-7687-4165-B7BC-CEDE3287969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A65670D-2684-4DCB-A378-E179B98B34E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D0FFA85-4418-4205-BFCF-DDE9B855A8E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2125D5B-408F-484D-A728-6D938F7C432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7D9CCCF-2C3A-499F-85EB-B777FAD869B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22E6F60-7F0D-4471-8526-6EC21E7F33D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D34200E-674F-4C9D-B1EC-E672C24B572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5EEA4BA-1EA1-4252-A905-212E3ACDCA4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139065</xdr:rowOff>
    </xdr:from>
    <xdr:to>
      <xdr:col>24</xdr:col>
      <xdr:colOff>62865</xdr:colOff>
      <xdr:row>41</xdr:row>
      <xdr:rowOff>154305</xdr:rowOff>
    </xdr:to>
    <xdr:cxnSp macro="">
      <xdr:nvCxnSpPr>
        <xdr:cNvPr id="57" name="直線コネクタ 56">
          <a:extLst>
            <a:ext uri="{FF2B5EF4-FFF2-40B4-BE49-F238E27FC236}">
              <a16:creationId xmlns:a16="http://schemas.microsoft.com/office/drawing/2014/main" id="{95DF88F0-18D1-4FDC-AF7F-8F231697DA94}"/>
            </a:ext>
          </a:extLst>
        </xdr:cNvPr>
        <xdr:cNvCxnSpPr/>
      </xdr:nvCxnSpPr>
      <xdr:spPr>
        <a:xfrm flipV="1">
          <a:off x="4634865" y="579691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158132</xdr:rowOff>
    </xdr:from>
    <xdr:ext cx="405111" cy="259045"/>
    <xdr:sp macro="" textlink="">
      <xdr:nvSpPr>
        <xdr:cNvPr id="58" name="【道路】&#10;有形固定資産減価償却率最小値テキスト">
          <a:extLst>
            <a:ext uri="{FF2B5EF4-FFF2-40B4-BE49-F238E27FC236}">
              <a16:creationId xmlns:a16="http://schemas.microsoft.com/office/drawing/2014/main" id="{3A604A08-0266-4CFA-8954-BB764D27500B}"/>
            </a:ext>
          </a:extLst>
        </xdr:cNvPr>
        <xdr:cNvSpPr txBox="1"/>
      </xdr:nvSpPr>
      <xdr:spPr>
        <a:xfrm>
          <a:off x="4673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154305</xdr:rowOff>
    </xdr:from>
    <xdr:to>
      <xdr:col>24</xdr:col>
      <xdr:colOff>152400</xdr:colOff>
      <xdr:row>41</xdr:row>
      <xdr:rowOff>154305</xdr:rowOff>
    </xdr:to>
    <xdr:cxnSp macro="">
      <xdr:nvCxnSpPr>
        <xdr:cNvPr id="59" name="直線コネクタ 58">
          <a:extLst>
            <a:ext uri="{FF2B5EF4-FFF2-40B4-BE49-F238E27FC236}">
              <a16:creationId xmlns:a16="http://schemas.microsoft.com/office/drawing/2014/main" id="{473B13B1-2BD9-4EC9-A9A8-81F09DF56472}"/>
            </a:ext>
          </a:extLst>
        </xdr:cNvPr>
        <xdr:cNvCxnSpPr/>
      </xdr:nvCxnSpPr>
      <xdr:spPr>
        <a:xfrm>
          <a:off x="4546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85742</xdr:rowOff>
    </xdr:from>
    <xdr:ext cx="405111" cy="259045"/>
    <xdr:sp macro="" textlink="">
      <xdr:nvSpPr>
        <xdr:cNvPr id="60" name="【道路】&#10;有形固定資産減価償却率最大値テキスト">
          <a:extLst>
            <a:ext uri="{FF2B5EF4-FFF2-40B4-BE49-F238E27FC236}">
              <a16:creationId xmlns:a16="http://schemas.microsoft.com/office/drawing/2014/main" id="{5F2CCCDB-6092-4239-AAC3-ED0EC6A730A2}"/>
            </a:ext>
          </a:extLst>
        </xdr:cNvPr>
        <xdr:cNvSpPr txBox="1"/>
      </xdr:nvSpPr>
      <xdr:spPr>
        <a:xfrm>
          <a:off x="4673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139065</xdr:rowOff>
    </xdr:from>
    <xdr:to>
      <xdr:col>24</xdr:col>
      <xdr:colOff>152400</xdr:colOff>
      <xdr:row>33</xdr:row>
      <xdr:rowOff>139065</xdr:rowOff>
    </xdr:to>
    <xdr:cxnSp macro="">
      <xdr:nvCxnSpPr>
        <xdr:cNvPr id="61" name="直線コネクタ 60">
          <a:extLst>
            <a:ext uri="{FF2B5EF4-FFF2-40B4-BE49-F238E27FC236}">
              <a16:creationId xmlns:a16="http://schemas.microsoft.com/office/drawing/2014/main" id="{C78AE302-207A-4AFB-AFA3-EBDA017C2921}"/>
            </a:ext>
          </a:extLst>
        </xdr:cNvPr>
        <xdr:cNvCxnSpPr/>
      </xdr:nvCxnSpPr>
      <xdr:spPr>
        <a:xfrm>
          <a:off x="4546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7349DF19-11D6-493E-BCCA-E82394931504}"/>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343E6E5-97A9-4567-A556-9A5FA85E66CC}"/>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a:extLst>
            <a:ext uri="{FF2B5EF4-FFF2-40B4-BE49-F238E27FC236}">
              <a16:creationId xmlns:a16="http://schemas.microsoft.com/office/drawing/2014/main" id="{A0AB5D11-DD76-4CAB-9041-8C6064B40C68}"/>
            </a:ext>
          </a:extLst>
        </xdr:cNvPr>
        <xdr:cNvSpPr/>
      </xdr:nvSpPr>
      <xdr:spPr>
        <a:xfrm>
          <a:off x="3746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a:extLst>
            <a:ext uri="{FF2B5EF4-FFF2-40B4-BE49-F238E27FC236}">
              <a16:creationId xmlns:a16="http://schemas.microsoft.com/office/drawing/2014/main" id="{B67E89FA-07D8-4DED-AD71-2779BC696CE6}"/>
            </a:ext>
          </a:extLst>
        </xdr:cNvPr>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a:extLst>
            <a:ext uri="{FF2B5EF4-FFF2-40B4-BE49-F238E27FC236}">
              <a16:creationId xmlns:a16="http://schemas.microsoft.com/office/drawing/2014/main" id="{41BBFDEA-A8B4-4FDF-B143-30D7701A46C7}"/>
            </a:ext>
          </a:extLst>
        </xdr:cNvPr>
        <xdr:cNvSpPr/>
      </xdr:nvSpPr>
      <xdr:spPr>
        <a:xfrm>
          <a:off x="1968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a:extLst>
            <a:ext uri="{FF2B5EF4-FFF2-40B4-BE49-F238E27FC236}">
              <a16:creationId xmlns:a16="http://schemas.microsoft.com/office/drawing/2014/main" id="{3F1D87B6-7D22-4A4F-9107-327DB62385CB}"/>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D06C7C9-20B5-40A0-A778-B43B4D83A5A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D2F6BAF-A768-420F-8DB8-925D38D6FB9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9D2ADCD-4899-4044-B65D-F888F796AB0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9180C44-DE0F-491C-86FB-FC62C141FE4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662B747-01FE-4796-8BAC-9BE2EA61FEF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55880</xdr:rowOff>
    </xdr:from>
    <xdr:to>
      <xdr:col>24</xdr:col>
      <xdr:colOff>114300</xdr:colOff>
      <xdr:row>40</xdr:row>
      <xdr:rowOff>157480</xdr:rowOff>
    </xdr:to>
    <xdr:sp macro="" textlink="">
      <xdr:nvSpPr>
        <xdr:cNvPr id="73" name="楕円 72">
          <a:extLst>
            <a:ext uri="{FF2B5EF4-FFF2-40B4-BE49-F238E27FC236}">
              <a16:creationId xmlns:a16="http://schemas.microsoft.com/office/drawing/2014/main" id="{DA1A2919-FBE0-483E-8085-9A6311CB2C54}"/>
            </a:ext>
          </a:extLst>
        </xdr:cNvPr>
        <xdr:cNvSpPr/>
      </xdr:nvSpPr>
      <xdr:spPr>
        <a:xfrm>
          <a:off x="4584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34307</xdr:rowOff>
    </xdr:from>
    <xdr:ext cx="405111" cy="259045"/>
    <xdr:sp macro="" textlink="">
      <xdr:nvSpPr>
        <xdr:cNvPr id="74" name="【道路】&#10;有形固定資産減価償却率該当値テキスト">
          <a:extLst>
            <a:ext uri="{FF2B5EF4-FFF2-40B4-BE49-F238E27FC236}">
              <a16:creationId xmlns:a16="http://schemas.microsoft.com/office/drawing/2014/main" id="{C4DCCE92-195F-499A-91F9-551E7119042B}"/>
            </a:ext>
          </a:extLst>
        </xdr:cNvPr>
        <xdr:cNvSpPr txBox="1"/>
      </xdr:nvSpPr>
      <xdr:spPr>
        <a:xfrm>
          <a:off x="4673600"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17780</xdr:rowOff>
    </xdr:from>
    <xdr:to>
      <xdr:col>20</xdr:col>
      <xdr:colOff>38100</xdr:colOff>
      <xdr:row>40</xdr:row>
      <xdr:rowOff>119380</xdr:rowOff>
    </xdr:to>
    <xdr:sp macro="" textlink="">
      <xdr:nvSpPr>
        <xdr:cNvPr id="75" name="楕円 74">
          <a:extLst>
            <a:ext uri="{FF2B5EF4-FFF2-40B4-BE49-F238E27FC236}">
              <a16:creationId xmlns:a16="http://schemas.microsoft.com/office/drawing/2014/main" id="{35EFAB4B-DF0D-4549-827F-A3DD66F75492}"/>
            </a:ext>
          </a:extLst>
        </xdr:cNvPr>
        <xdr:cNvSpPr/>
      </xdr:nvSpPr>
      <xdr:spPr>
        <a:xfrm>
          <a:off x="3746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68580</xdr:rowOff>
    </xdr:from>
    <xdr:to>
      <xdr:col>24</xdr:col>
      <xdr:colOff>63500</xdr:colOff>
      <xdr:row>40</xdr:row>
      <xdr:rowOff>106680</xdr:rowOff>
    </xdr:to>
    <xdr:cxnSp macro="">
      <xdr:nvCxnSpPr>
        <xdr:cNvPr id="76" name="直線コネクタ 75">
          <a:extLst>
            <a:ext uri="{FF2B5EF4-FFF2-40B4-BE49-F238E27FC236}">
              <a16:creationId xmlns:a16="http://schemas.microsoft.com/office/drawing/2014/main" id="{A72DE7EF-23B9-4798-9F72-47F13BC0A10A}"/>
            </a:ext>
          </a:extLst>
        </xdr:cNvPr>
        <xdr:cNvCxnSpPr/>
      </xdr:nvCxnSpPr>
      <xdr:spPr>
        <a:xfrm>
          <a:off x="3797300" y="6926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153035</xdr:rowOff>
    </xdr:from>
    <xdr:to>
      <xdr:col>15</xdr:col>
      <xdr:colOff>101600</xdr:colOff>
      <xdr:row>40</xdr:row>
      <xdr:rowOff>83185</xdr:rowOff>
    </xdr:to>
    <xdr:sp macro="" textlink="">
      <xdr:nvSpPr>
        <xdr:cNvPr id="77" name="楕円 76">
          <a:extLst>
            <a:ext uri="{FF2B5EF4-FFF2-40B4-BE49-F238E27FC236}">
              <a16:creationId xmlns:a16="http://schemas.microsoft.com/office/drawing/2014/main" id="{1BB3091D-EEEC-46D9-B7F5-04356812F14C}"/>
            </a:ext>
          </a:extLst>
        </xdr:cNvPr>
        <xdr:cNvSpPr/>
      </xdr:nvSpPr>
      <xdr:spPr>
        <a:xfrm>
          <a:off x="2857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32385</xdr:rowOff>
    </xdr:from>
    <xdr:to>
      <xdr:col>19</xdr:col>
      <xdr:colOff>177800</xdr:colOff>
      <xdr:row>40</xdr:row>
      <xdr:rowOff>68580</xdr:rowOff>
    </xdr:to>
    <xdr:cxnSp macro="">
      <xdr:nvCxnSpPr>
        <xdr:cNvPr id="78" name="直線コネクタ 77">
          <a:extLst>
            <a:ext uri="{FF2B5EF4-FFF2-40B4-BE49-F238E27FC236}">
              <a16:creationId xmlns:a16="http://schemas.microsoft.com/office/drawing/2014/main" id="{55203671-7B19-46BF-8E93-0A44939EE841}"/>
            </a:ext>
          </a:extLst>
        </xdr:cNvPr>
        <xdr:cNvCxnSpPr/>
      </xdr:nvCxnSpPr>
      <xdr:spPr>
        <a:xfrm>
          <a:off x="2908300" y="68903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114935</xdr:rowOff>
    </xdr:from>
    <xdr:to>
      <xdr:col>10</xdr:col>
      <xdr:colOff>165100</xdr:colOff>
      <xdr:row>40</xdr:row>
      <xdr:rowOff>45085</xdr:rowOff>
    </xdr:to>
    <xdr:sp macro="" textlink="">
      <xdr:nvSpPr>
        <xdr:cNvPr id="79" name="楕円 78">
          <a:extLst>
            <a:ext uri="{FF2B5EF4-FFF2-40B4-BE49-F238E27FC236}">
              <a16:creationId xmlns:a16="http://schemas.microsoft.com/office/drawing/2014/main" id="{2B754FD4-1DCC-454C-BD50-C2CF3B51F23E}"/>
            </a:ext>
          </a:extLst>
        </xdr:cNvPr>
        <xdr:cNvSpPr/>
      </xdr:nvSpPr>
      <xdr:spPr>
        <a:xfrm>
          <a:off x="1968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165735</xdr:rowOff>
    </xdr:from>
    <xdr:to>
      <xdr:col>15</xdr:col>
      <xdr:colOff>50800</xdr:colOff>
      <xdr:row>40</xdr:row>
      <xdr:rowOff>32385</xdr:rowOff>
    </xdr:to>
    <xdr:cxnSp macro="">
      <xdr:nvCxnSpPr>
        <xdr:cNvPr id="80" name="直線コネクタ 79">
          <a:extLst>
            <a:ext uri="{FF2B5EF4-FFF2-40B4-BE49-F238E27FC236}">
              <a16:creationId xmlns:a16="http://schemas.microsoft.com/office/drawing/2014/main" id="{60763830-5F21-4ED7-8765-8DAE23603BD2}"/>
            </a:ext>
          </a:extLst>
        </xdr:cNvPr>
        <xdr:cNvCxnSpPr/>
      </xdr:nvCxnSpPr>
      <xdr:spPr>
        <a:xfrm>
          <a:off x="2019300" y="68522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76835</xdr:rowOff>
    </xdr:from>
    <xdr:to>
      <xdr:col>6</xdr:col>
      <xdr:colOff>38100</xdr:colOff>
      <xdr:row>40</xdr:row>
      <xdr:rowOff>6985</xdr:rowOff>
    </xdr:to>
    <xdr:sp macro="" textlink="">
      <xdr:nvSpPr>
        <xdr:cNvPr id="81" name="楕円 80">
          <a:extLst>
            <a:ext uri="{FF2B5EF4-FFF2-40B4-BE49-F238E27FC236}">
              <a16:creationId xmlns:a16="http://schemas.microsoft.com/office/drawing/2014/main" id="{E71847A9-54ED-4F4F-A938-48E67A4364D4}"/>
            </a:ext>
          </a:extLst>
        </xdr:cNvPr>
        <xdr:cNvSpPr/>
      </xdr:nvSpPr>
      <xdr:spPr>
        <a:xfrm>
          <a:off x="1079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127635</xdr:rowOff>
    </xdr:from>
    <xdr:to>
      <xdr:col>10</xdr:col>
      <xdr:colOff>114300</xdr:colOff>
      <xdr:row>39</xdr:row>
      <xdr:rowOff>165735</xdr:rowOff>
    </xdr:to>
    <xdr:cxnSp macro="">
      <xdr:nvCxnSpPr>
        <xdr:cNvPr id="82" name="直線コネクタ 81">
          <a:extLst>
            <a:ext uri="{FF2B5EF4-FFF2-40B4-BE49-F238E27FC236}">
              <a16:creationId xmlns:a16="http://schemas.microsoft.com/office/drawing/2014/main" id="{839593AC-5681-4EE5-BBEE-55233ECB0271}"/>
            </a:ext>
          </a:extLst>
        </xdr:cNvPr>
        <xdr:cNvCxnSpPr/>
      </xdr:nvCxnSpPr>
      <xdr:spPr>
        <a:xfrm>
          <a:off x="1130300" y="68141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162577</xdr:rowOff>
    </xdr:from>
    <xdr:ext cx="405111" cy="259045"/>
    <xdr:sp macro="" textlink="">
      <xdr:nvSpPr>
        <xdr:cNvPr id="83" name="n_1aveValue【道路】&#10;有形固定資産減価償却率">
          <a:extLst>
            <a:ext uri="{FF2B5EF4-FFF2-40B4-BE49-F238E27FC236}">
              <a16:creationId xmlns:a16="http://schemas.microsoft.com/office/drawing/2014/main" id="{662FA17F-D79E-47B1-96E5-9900547FC526}"/>
            </a:ext>
          </a:extLst>
        </xdr:cNvPr>
        <xdr:cNvSpPr txBox="1"/>
      </xdr:nvSpPr>
      <xdr:spPr>
        <a:xfrm>
          <a:off x="35820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40657</xdr:rowOff>
    </xdr:from>
    <xdr:ext cx="405111" cy="259045"/>
    <xdr:sp macro="" textlink="">
      <xdr:nvSpPr>
        <xdr:cNvPr id="84" name="n_2aveValue【道路】&#10;有形固定資産減価償却率">
          <a:extLst>
            <a:ext uri="{FF2B5EF4-FFF2-40B4-BE49-F238E27FC236}">
              <a16:creationId xmlns:a16="http://schemas.microsoft.com/office/drawing/2014/main" id="{5A0FE194-A3B9-4F5C-BD3D-E9CBFD56B8AE}"/>
            </a:ext>
          </a:extLst>
        </xdr:cNvPr>
        <xdr:cNvSpPr txBox="1"/>
      </xdr:nvSpPr>
      <xdr:spPr>
        <a:xfrm>
          <a:off x="2705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170197</xdr:rowOff>
    </xdr:from>
    <xdr:ext cx="405111" cy="259045"/>
    <xdr:sp macro="" textlink="">
      <xdr:nvSpPr>
        <xdr:cNvPr id="85" name="n_3aveValue【道路】&#10;有形固定資産減価償却率">
          <a:extLst>
            <a:ext uri="{FF2B5EF4-FFF2-40B4-BE49-F238E27FC236}">
              <a16:creationId xmlns:a16="http://schemas.microsoft.com/office/drawing/2014/main" id="{6EC1714B-A5F8-490A-AC99-6E07C26D6361}"/>
            </a:ext>
          </a:extLst>
        </xdr:cNvPr>
        <xdr:cNvSpPr txBox="1"/>
      </xdr:nvSpPr>
      <xdr:spPr>
        <a:xfrm>
          <a:off x="1816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6" name="n_4aveValue【道路】&#10;有形固定資産減価償却率">
          <a:extLst>
            <a:ext uri="{FF2B5EF4-FFF2-40B4-BE49-F238E27FC236}">
              <a16:creationId xmlns:a16="http://schemas.microsoft.com/office/drawing/2014/main" id="{0B90E5FA-E2F5-4296-8A57-7A16B96314C1}"/>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110507</xdr:rowOff>
    </xdr:from>
    <xdr:ext cx="405111" cy="259045"/>
    <xdr:sp macro="" textlink="">
      <xdr:nvSpPr>
        <xdr:cNvPr id="87" name="n_1mainValue【道路】&#10;有形固定資産減価償却率">
          <a:extLst>
            <a:ext uri="{FF2B5EF4-FFF2-40B4-BE49-F238E27FC236}">
              <a16:creationId xmlns:a16="http://schemas.microsoft.com/office/drawing/2014/main" id="{2E3EAAA7-EEA0-4BA1-BE23-468AEE344931}"/>
            </a:ext>
          </a:extLst>
        </xdr:cNvPr>
        <xdr:cNvSpPr txBox="1"/>
      </xdr:nvSpPr>
      <xdr:spPr>
        <a:xfrm>
          <a:off x="35820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74312</xdr:rowOff>
    </xdr:from>
    <xdr:ext cx="405111" cy="259045"/>
    <xdr:sp macro="" textlink="">
      <xdr:nvSpPr>
        <xdr:cNvPr id="88" name="n_2mainValue【道路】&#10;有形固定資産減価償却率">
          <a:extLst>
            <a:ext uri="{FF2B5EF4-FFF2-40B4-BE49-F238E27FC236}">
              <a16:creationId xmlns:a16="http://schemas.microsoft.com/office/drawing/2014/main" id="{9BC834FC-43B1-4EAD-A324-5B2C36AC273F}"/>
            </a:ext>
          </a:extLst>
        </xdr:cNvPr>
        <xdr:cNvSpPr txBox="1"/>
      </xdr:nvSpPr>
      <xdr:spPr>
        <a:xfrm>
          <a:off x="27057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36212</xdr:rowOff>
    </xdr:from>
    <xdr:ext cx="405111" cy="259045"/>
    <xdr:sp macro="" textlink="">
      <xdr:nvSpPr>
        <xdr:cNvPr id="89" name="n_3mainValue【道路】&#10;有形固定資産減価償却率">
          <a:extLst>
            <a:ext uri="{FF2B5EF4-FFF2-40B4-BE49-F238E27FC236}">
              <a16:creationId xmlns:a16="http://schemas.microsoft.com/office/drawing/2014/main" id="{63B75DBE-4EB9-4594-9B43-26821F753D7B}"/>
            </a:ext>
          </a:extLst>
        </xdr:cNvPr>
        <xdr:cNvSpPr txBox="1"/>
      </xdr:nvSpPr>
      <xdr:spPr>
        <a:xfrm>
          <a:off x="1816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169562</xdr:rowOff>
    </xdr:from>
    <xdr:ext cx="405111" cy="259045"/>
    <xdr:sp macro="" textlink="">
      <xdr:nvSpPr>
        <xdr:cNvPr id="90" name="n_4mainValue【道路】&#10;有形固定資産減価償却率">
          <a:extLst>
            <a:ext uri="{FF2B5EF4-FFF2-40B4-BE49-F238E27FC236}">
              <a16:creationId xmlns:a16="http://schemas.microsoft.com/office/drawing/2014/main" id="{3B75CF68-F39C-4C49-A2E1-15A7AC36B5A8}"/>
            </a:ext>
          </a:extLst>
        </xdr:cNvPr>
        <xdr:cNvSpPr txBox="1"/>
      </xdr:nvSpPr>
      <xdr:spPr>
        <a:xfrm>
          <a:off x="927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D6781E7-4D84-4D3F-ACC5-9ACBD8F91D5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64569DA-256C-440D-A406-1DCF134FCE9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6BE93BF-E5A5-4D72-A803-4E8FA8152D1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EC2C933-5ABB-458B-992D-0EFC6E9828F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1BC81C4-02AD-4267-B2BA-559FA493E30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2D5FDE8-F838-4C49-8D86-3F42E82C4D1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054A1C5-34F3-42B6-8193-C7F2254170A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4307281-5FA8-4F7A-A339-8D4D2DC5306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A8330B7-C661-4466-B083-5BA560D2FC2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3C2A05E-570F-491C-AFE5-32DFD2BFFAA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F7E423BC-F7D0-4357-AD81-A443B5477E4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D5F25811-FCB0-45F6-AB1E-D6F0FB4D91A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E997160D-B7C9-47A4-AB19-AD780A9B315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B6366725-1549-429B-8759-B8B2D5E60319}"/>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8D7EB49D-79E4-4BEA-86A6-52046E58262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774534B3-1BAC-4B7C-9468-F1BC2B9107BF}"/>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FE50367-90DA-4A3A-A657-D97C13F2D21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6290379E-C34F-442B-8F6D-EE167E303815}"/>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2091C763-8C63-4583-AFD8-ECFBC0D9B0F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4E23E081-3D0B-4039-94F2-F3B2D914922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318D1E9B-C26E-4CA8-8D95-CEBCFB2274D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15347</xdr:rowOff>
    </xdr:from>
    <xdr:to>
      <xdr:col>54</xdr:col>
      <xdr:colOff>189865</xdr:colOff>
      <xdr:row>41</xdr:row>
      <xdr:rowOff>80571</xdr:rowOff>
    </xdr:to>
    <xdr:cxnSp macro="">
      <xdr:nvCxnSpPr>
        <xdr:cNvPr id="112" name="直線コネクタ 111">
          <a:extLst>
            <a:ext uri="{FF2B5EF4-FFF2-40B4-BE49-F238E27FC236}">
              <a16:creationId xmlns:a16="http://schemas.microsoft.com/office/drawing/2014/main" id="{9A884B76-F3AF-4DBC-B84C-2B3CCE989F0F}"/>
            </a:ext>
          </a:extLst>
        </xdr:cNvPr>
        <xdr:cNvCxnSpPr/>
      </xdr:nvCxnSpPr>
      <xdr:spPr>
        <a:xfrm flipV="1">
          <a:off x="10476865" y="5673197"/>
          <a:ext cx="0" cy="143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84398</xdr:rowOff>
    </xdr:from>
    <xdr:ext cx="469744" cy="259045"/>
    <xdr:sp macro="" textlink="">
      <xdr:nvSpPr>
        <xdr:cNvPr id="113" name="【道路】&#10;一人当たり延長最小値テキスト">
          <a:extLst>
            <a:ext uri="{FF2B5EF4-FFF2-40B4-BE49-F238E27FC236}">
              <a16:creationId xmlns:a16="http://schemas.microsoft.com/office/drawing/2014/main" id="{4949E6F8-4D7B-4E9F-8551-10356013BCE5}"/>
            </a:ext>
          </a:extLst>
        </xdr:cNvPr>
        <xdr:cNvSpPr txBox="1"/>
      </xdr:nvSpPr>
      <xdr:spPr>
        <a:xfrm>
          <a:off x="10515600" y="711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80571</xdr:rowOff>
    </xdr:from>
    <xdr:to>
      <xdr:col>55</xdr:col>
      <xdr:colOff>88900</xdr:colOff>
      <xdr:row>41</xdr:row>
      <xdr:rowOff>80571</xdr:rowOff>
    </xdr:to>
    <xdr:cxnSp macro="">
      <xdr:nvCxnSpPr>
        <xdr:cNvPr id="114" name="直線コネクタ 113">
          <a:extLst>
            <a:ext uri="{FF2B5EF4-FFF2-40B4-BE49-F238E27FC236}">
              <a16:creationId xmlns:a16="http://schemas.microsoft.com/office/drawing/2014/main" id="{18AE50A5-00B7-491A-9695-16788A78D00C}"/>
            </a:ext>
          </a:extLst>
        </xdr:cNvPr>
        <xdr:cNvCxnSpPr/>
      </xdr:nvCxnSpPr>
      <xdr:spPr>
        <a:xfrm>
          <a:off x="10388600" y="7110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133474</xdr:rowOff>
    </xdr:from>
    <xdr:ext cx="599010" cy="259045"/>
    <xdr:sp macro="" textlink="">
      <xdr:nvSpPr>
        <xdr:cNvPr id="115" name="【道路】&#10;一人当たり延長最大値テキスト">
          <a:extLst>
            <a:ext uri="{FF2B5EF4-FFF2-40B4-BE49-F238E27FC236}">
              <a16:creationId xmlns:a16="http://schemas.microsoft.com/office/drawing/2014/main" id="{936B2062-C944-4749-A308-5FD7130672A4}"/>
            </a:ext>
          </a:extLst>
        </xdr:cNvPr>
        <xdr:cNvSpPr txBox="1"/>
      </xdr:nvSpPr>
      <xdr:spPr>
        <a:xfrm>
          <a:off x="10515600" y="544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15347</xdr:rowOff>
    </xdr:from>
    <xdr:to>
      <xdr:col>55</xdr:col>
      <xdr:colOff>88900</xdr:colOff>
      <xdr:row>33</xdr:row>
      <xdr:rowOff>15347</xdr:rowOff>
    </xdr:to>
    <xdr:cxnSp macro="">
      <xdr:nvCxnSpPr>
        <xdr:cNvPr id="116" name="直線コネクタ 115">
          <a:extLst>
            <a:ext uri="{FF2B5EF4-FFF2-40B4-BE49-F238E27FC236}">
              <a16:creationId xmlns:a16="http://schemas.microsoft.com/office/drawing/2014/main" id="{B06A449F-7FD1-48AA-8A83-F0F8811C2A63}"/>
            </a:ext>
          </a:extLst>
        </xdr:cNvPr>
        <xdr:cNvCxnSpPr/>
      </xdr:nvCxnSpPr>
      <xdr:spPr>
        <a:xfrm>
          <a:off x="10388600" y="567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148779</xdr:rowOff>
    </xdr:from>
    <xdr:ext cx="534377" cy="259045"/>
    <xdr:sp macro="" textlink="">
      <xdr:nvSpPr>
        <xdr:cNvPr id="117" name="【道路】&#10;一人当たり延長平均値テキスト">
          <a:extLst>
            <a:ext uri="{FF2B5EF4-FFF2-40B4-BE49-F238E27FC236}">
              <a16:creationId xmlns:a16="http://schemas.microsoft.com/office/drawing/2014/main" id="{42776DB0-2D29-4D5D-BC19-8F3187EE85E9}"/>
            </a:ext>
          </a:extLst>
        </xdr:cNvPr>
        <xdr:cNvSpPr txBox="1"/>
      </xdr:nvSpPr>
      <xdr:spPr>
        <a:xfrm>
          <a:off x="10515600" y="666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125902</xdr:rowOff>
    </xdr:from>
    <xdr:to>
      <xdr:col>55</xdr:col>
      <xdr:colOff>50800</xdr:colOff>
      <xdr:row>40</xdr:row>
      <xdr:rowOff>56052</xdr:rowOff>
    </xdr:to>
    <xdr:sp macro="" textlink="">
      <xdr:nvSpPr>
        <xdr:cNvPr id="118" name="フローチャート: 判断 117">
          <a:extLst>
            <a:ext uri="{FF2B5EF4-FFF2-40B4-BE49-F238E27FC236}">
              <a16:creationId xmlns:a16="http://schemas.microsoft.com/office/drawing/2014/main" id="{36FC57A2-1199-49EB-980E-818E7441CBC5}"/>
            </a:ext>
          </a:extLst>
        </xdr:cNvPr>
        <xdr:cNvSpPr/>
      </xdr:nvSpPr>
      <xdr:spPr>
        <a:xfrm>
          <a:off x="10426700" y="681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161692</xdr:rowOff>
    </xdr:from>
    <xdr:to>
      <xdr:col>50</xdr:col>
      <xdr:colOff>165100</xdr:colOff>
      <xdr:row>40</xdr:row>
      <xdr:rowOff>91842</xdr:rowOff>
    </xdr:to>
    <xdr:sp macro="" textlink="">
      <xdr:nvSpPr>
        <xdr:cNvPr id="119" name="フローチャート: 判断 118">
          <a:extLst>
            <a:ext uri="{FF2B5EF4-FFF2-40B4-BE49-F238E27FC236}">
              <a16:creationId xmlns:a16="http://schemas.microsoft.com/office/drawing/2014/main" id="{D9EA8085-BA88-4BC1-BDCB-6FE4AD903C92}"/>
            </a:ext>
          </a:extLst>
        </xdr:cNvPr>
        <xdr:cNvSpPr/>
      </xdr:nvSpPr>
      <xdr:spPr>
        <a:xfrm>
          <a:off x="9588500" y="684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166876</xdr:rowOff>
    </xdr:from>
    <xdr:to>
      <xdr:col>46</xdr:col>
      <xdr:colOff>38100</xdr:colOff>
      <xdr:row>40</xdr:row>
      <xdr:rowOff>97026</xdr:rowOff>
    </xdr:to>
    <xdr:sp macro="" textlink="">
      <xdr:nvSpPr>
        <xdr:cNvPr id="120" name="フローチャート: 判断 119">
          <a:extLst>
            <a:ext uri="{FF2B5EF4-FFF2-40B4-BE49-F238E27FC236}">
              <a16:creationId xmlns:a16="http://schemas.microsoft.com/office/drawing/2014/main" id="{00C93026-AE44-40AA-B41A-13DA675C10E1}"/>
            </a:ext>
          </a:extLst>
        </xdr:cNvPr>
        <xdr:cNvSpPr/>
      </xdr:nvSpPr>
      <xdr:spPr>
        <a:xfrm>
          <a:off x="8699500" y="685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629</xdr:rowOff>
    </xdr:from>
    <xdr:to>
      <xdr:col>41</xdr:col>
      <xdr:colOff>101600</xdr:colOff>
      <xdr:row>40</xdr:row>
      <xdr:rowOff>102229</xdr:rowOff>
    </xdr:to>
    <xdr:sp macro="" textlink="">
      <xdr:nvSpPr>
        <xdr:cNvPr id="121" name="フローチャート: 判断 120">
          <a:extLst>
            <a:ext uri="{FF2B5EF4-FFF2-40B4-BE49-F238E27FC236}">
              <a16:creationId xmlns:a16="http://schemas.microsoft.com/office/drawing/2014/main" id="{E642EF28-D77F-488B-9AE5-C2DD83D4F478}"/>
            </a:ext>
          </a:extLst>
        </xdr:cNvPr>
        <xdr:cNvSpPr/>
      </xdr:nvSpPr>
      <xdr:spPr>
        <a:xfrm>
          <a:off x="7810500" y="68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5667</xdr:rowOff>
    </xdr:from>
    <xdr:to>
      <xdr:col>36</xdr:col>
      <xdr:colOff>165100</xdr:colOff>
      <xdr:row>40</xdr:row>
      <xdr:rowOff>107267</xdr:rowOff>
    </xdr:to>
    <xdr:sp macro="" textlink="">
      <xdr:nvSpPr>
        <xdr:cNvPr id="122" name="フローチャート: 判断 121">
          <a:extLst>
            <a:ext uri="{FF2B5EF4-FFF2-40B4-BE49-F238E27FC236}">
              <a16:creationId xmlns:a16="http://schemas.microsoft.com/office/drawing/2014/main" id="{DCE82450-CD7F-4356-A102-99C70422001D}"/>
            </a:ext>
          </a:extLst>
        </xdr:cNvPr>
        <xdr:cNvSpPr/>
      </xdr:nvSpPr>
      <xdr:spPr>
        <a:xfrm>
          <a:off x="6921500" y="686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6CFB4E5-4A00-4909-A113-FC5F635408E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29CCC32-3971-4BBC-8D96-863EBC749A0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21B907C-BC4B-49D4-A89D-CC8287AB0DC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F4E0EDA-AA03-4B8D-872F-40367936C39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C6EFD09-9287-4842-AF53-18706A0A27A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19831</xdr:rowOff>
    </xdr:from>
    <xdr:to>
      <xdr:col>55</xdr:col>
      <xdr:colOff>50800</xdr:colOff>
      <xdr:row>41</xdr:row>
      <xdr:rowOff>121431</xdr:rowOff>
    </xdr:to>
    <xdr:sp macro="" textlink="">
      <xdr:nvSpPr>
        <xdr:cNvPr id="128" name="楕円 127">
          <a:extLst>
            <a:ext uri="{FF2B5EF4-FFF2-40B4-BE49-F238E27FC236}">
              <a16:creationId xmlns:a16="http://schemas.microsoft.com/office/drawing/2014/main" id="{E13736FB-6BF8-45B4-8551-484D581878C8}"/>
            </a:ext>
          </a:extLst>
        </xdr:cNvPr>
        <xdr:cNvSpPr/>
      </xdr:nvSpPr>
      <xdr:spPr>
        <a:xfrm>
          <a:off x="10426700" y="704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106208</xdr:rowOff>
    </xdr:from>
    <xdr:ext cx="469744" cy="259045"/>
    <xdr:sp macro="" textlink="">
      <xdr:nvSpPr>
        <xdr:cNvPr id="129" name="【道路】&#10;一人当たり延長該当値テキスト">
          <a:extLst>
            <a:ext uri="{FF2B5EF4-FFF2-40B4-BE49-F238E27FC236}">
              <a16:creationId xmlns:a16="http://schemas.microsoft.com/office/drawing/2014/main" id="{26BCFB28-36C9-4031-B75D-44755F6DE197}"/>
            </a:ext>
          </a:extLst>
        </xdr:cNvPr>
        <xdr:cNvSpPr txBox="1"/>
      </xdr:nvSpPr>
      <xdr:spPr>
        <a:xfrm>
          <a:off x="10515600" y="696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21038</xdr:rowOff>
    </xdr:from>
    <xdr:to>
      <xdr:col>50</xdr:col>
      <xdr:colOff>165100</xdr:colOff>
      <xdr:row>41</xdr:row>
      <xdr:rowOff>122638</xdr:rowOff>
    </xdr:to>
    <xdr:sp macro="" textlink="">
      <xdr:nvSpPr>
        <xdr:cNvPr id="130" name="楕円 129">
          <a:extLst>
            <a:ext uri="{FF2B5EF4-FFF2-40B4-BE49-F238E27FC236}">
              <a16:creationId xmlns:a16="http://schemas.microsoft.com/office/drawing/2014/main" id="{FF44E5EC-3BF0-4938-9D6E-176F8E9E1737}"/>
            </a:ext>
          </a:extLst>
        </xdr:cNvPr>
        <xdr:cNvSpPr/>
      </xdr:nvSpPr>
      <xdr:spPr>
        <a:xfrm>
          <a:off x="9588500" y="70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70631</xdr:rowOff>
    </xdr:from>
    <xdr:to>
      <xdr:col>55</xdr:col>
      <xdr:colOff>0</xdr:colOff>
      <xdr:row>41</xdr:row>
      <xdr:rowOff>71838</xdr:rowOff>
    </xdr:to>
    <xdr:cxnSp macro="">
      <xdr:nvCxnSpPr>
        <xdr:cNvPr id="131" name="直線コネクタ 130">
          <a:extLst>
            <a:ext uri="{FF2B5EF4-FFF2-40B4-BE49-F238E27FC236}">
              <a16:creationId xmlns:a16="http://schemas.microsoft.com/office/drawing/2014/main" id="{1FA6E47D-843F-47DF-A4BC-783E0C761427}"/>
            </a:ext>
          </a:extLst>
        </xdr:cNvPr>
        <xdr:cNvCxnSpPr/>
      </xdr:nvCxnSpPr>
      <xdr:spPr>
        <a:xfrm flipV="1">
          <a:off x="9639300" y="7100081"/>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21688</xdr:rowOff>
    </xdr:from>
    <xdr:to>
      <xdr:col>46</xdr:col>
      <xdr:colOff>38100</xdr:colOff>
      <xdr:row>41</xdr:row>
      <xdr:rowOff>123288</xdr:rowOff>
    </xdr:to>
    <xdr:sp macro="" textlink="">
      <xdr:nvSpPr>
        <xdr:cNvPr id="132" name="楕円 131">
          <a:extLst>
            <a:ext uri="{FF2B5EF4-FFF2-40B4-BE49-F238E27FC236}">
              <a16:creationId xmlns:a16="http://schemas.microsoft.com/office/drawing/2014/main" id="{BEAEDF44-DEB8-4B0B-8B72-E8CFAC11A52E}"/>
            </a:ext>
          </a:extLst>
        </xdr:cNvPr>
        <xdr:cNvSpPr/>
      </xdr:nvSpPr>
      <xdr:spPr>
        <a:xfrm>
          <a:off x="8699500" y="70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71838</xdr:rowOff>
    </xdr:from>
    <xdr:to>
      <xdr:col>50</xdr:col>
      <xdr:colOff>114300</xdr:colOff>
      <xdr:row>41</xdr:row>
      <xdr:rowOff>72488</xdr:rowOff>
    </xdr:to>
    <xdr:cxnSp macro="">
      <xdr:nvCxnSpPr>
        <xdr:cNvPr id="133" name="直線コネクタ 132">
          <a:extLst>
            <a:ext uri="{FF2B5EF4-FFF2-40B4-BE49-F238E27FC236}">
              <a16:creationId xmlns:a16="http://schemas.microsoft.com/office/drawing/2014/main" id="{F4EEBD7C-594C-43F9-9D64-568FDDDD2672}"/>
            </a:ext>
          </a:extLst>
        </xdr:cNvPr>
        <xdr:cNvCxnSpPr/>
      </xdr:nvCxnSpPr>
      <xdr:spPr>
        <a:xfrm flipV="1">
          <a:off x="8750300" y="7101288"/>
          <a:ext cx="8890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24998</xdr:rowOff>
    </xdr:from>
    <xdr:to>
      <xdr:col>41</xdr:col>
      <xdr:colOff>101600</xdr:colOff>
      <xdr:row>41</xdr:row>
      <xdr:rowOff>126598</xdr:rowOff>
    </xdr:to>
    <xdr:sp macro="" textlink="">
      <xdr:nvSpPr>
        <xdr:cNvPr id="134" name="楕円 133">
          <a:extLst>
            <a:ext uri="{FF2B5EF4-FFF2-40B4-BE49-F238E27FC236}">
              <a16:creationId xmlns:a16="http://schemas.microsoft.com/office/drawing/2014/main" id="{36671DEE-172E-47C0-A4C9-B418F629E044}"/>
            </a:ext>
          </a:extLst>
        </xdr:cNvPr>
        <xdr:cNvSpPr/>
      </xdr:nvSpPr>
      <xdr:spPr>
        <a:xfrm>
          <a:off x="7810500" y="70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72488</xdr:rowOff>
    </xdr:from>
    <xdr:to>
      <xdr:col>45</xdr:col>
      <xdr:colOff>177800</xdr:colOff>
      <xdr:row>41</xdr:row>
      <xdr:rowOff>75798</xdr:rowOff>
    </xdr:to>
    <xdr:cxnSp macro="">
      <xdr:nvCxnSpPr>
        <xdr:cNvPr id="135" name="直線コネクタ 134">
          <a:extLst>
            <a:ext uri="{FF2B5EF4-FFF2-40B4-BE49-F238E27FC236}">
              <a16:creationId xmlns:a16="http://schemas.microsoft.com/office/drawing/2014/main" id="{3EF81FE0-8BC4-4B14-A12F-08A5AAAA0BB0}"/>
            </a:ext>
          </a:extLst>
        </xdr:cNvPr>
        <xdr:cNvCxnSpPr/>
      </xdr:nvCxnSpPr>
      <xdr:spPr>
        <a:xfrm flipV="1">
          <a:off x="7861300" y="7101938"/>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25253</xdr:rowOff>
    </xdr:from>
    <xdr:to>
      <xdr:col>36</xdr:col>
      <xdr:colOff>165100</xdr:colOff>
      <xdr:row>41</xdr:row>
      <xdr:rowOff>126853</xdr:rowOff>
    </xdr:to>
    <xdr:sp macro="" textlink="">
      <xdr:nvSpPr>
        <xdr:cNvPr id="136" name="楕円 135">
          <a:extLst>
            <a:ext uri="{FF2B5EF4-FFF2-40B4-BE49-F238E27FC236}">
              <a16:creationId xmlns:a16="http://schemas.microsoft.com/office/drawing/2014/main" id="{84BCF909-95B9-4819-976F-0ABAE478CD3C}"/>
            </a:ext>
          </a:extLst>
        </xdr:cNvPr>
        <xdr:cNvSpPr/>
      </xdr:nvSpPr>
      <xdr:spPr>
        <a:xfrm>
          <a:off x="6921500" y="705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75798</xdr:rowOff>
    </xdr:from>
    <xdr:to>
      <xdr:col>41</xdr:col>
      <xdr:colOff>50800</xdr:colOff>
      <xdr:row>41</xdr:row>
      <xdr:rowOff>76053</xdr:rowOff>
    </xdr:to>
    <xdr:cxnSp macro="">
      <xdr:nvCxnSpPr>
        <xdr:cNvPr id="137" name="直線コネクタ 136">
          <a:extLst>
            <a:ext uri="{FF2B5EF4-FFF2-40B4-BE49-F238E27FC236}">
              <a16:creationId xmlns:a16="http://schemas.microsoft.com/office/drawing/2014/main" id="{98CCB54D-6F4B-4379-A0E5-761C7DF13B3B}"/>
            </a:ext>
          </a:extLst>
        </xdr:cNvPr>
        <xdr:cNvCxnSpPr/>
      </xdr:nvCxnSpPr>
      <xdr:spPr>
        <a:xfrm flipV="1">
          <a:off x="6972300" y="7105248"/>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108369</xdr:rowOff>
    </xdr:from>
    <xdr:ext cx="534377" cy="259045"/>
    <xdr:sp macro="" textlink="">
      <xdr:nvSpPr>
        <xdr:cNvPr id="138" name="n_1aveValue【道路】&#10;一人当たり延長">
          <a:extLst>
            <a:ext uri="{FF2B5EF4-FFF2-40B4-BE49-F238E27FC236}">
              <a16:creationId xmlns:a16="http://schemas.microsoft.com/office/drawing/2014/main" id="{4F53E541-5B4D-4F9A-A98B-4459B2E65060}"/>
            </a:ext>
          </a:extLst>
        </xdr:cNvPr>
        <xdr:cNvSpPr txBox="1"/>
      </xdr:nvSpPr>
      <xdr:spPr>
        <a:xfrm>
          <a:off x="9359411" y="662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113553</xdr:rowOff>
    </xdr:from>
    <xdr:ext cx="534377" cy="259045"/>
    <xdr:sp macro="" textlink="">
      <xdr:nvSpPr>
        <xdr:cNvPr id="139" name="n_2aveValue【道路】&#10;一人当たり延長">
          <a:extLst>
            <a:ext uri="{FF2B5EF4-FFF2-40B4-BE49-F238E27FC236}">
              <a16:creationId xmlns:a16="http://schemas.microsoft.com/office/drawing/2014/main" id="{A1104C88-6AC9-47F7-8A9D-CB1318CB5BB8}"/>
            </a:ext>
          </a:extLst>
        </xdr:cNvPr>
        <xdr:cNvSpPr txBox="1"/>
      </xdr:nvSpPr>
      <xdr:spPr>
        <a:xfrm>
          <a:off x="8483111" y="662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118756</xdr:rowOff>
    </xdr:from>
    <xdr:ext cx="534377" cy="259045"/>
    <xdr:sp macro="" textlink="">
      <xdr:nvSpPr>
        <xdr:cNvPr id="140" name="n_3aveValue【道路】&#10;一人当たり延長">
          <a:extLst>
            <a:ext uri="{FF2B5EF4-FFF2-40B4-BE49-F238E27FC236}">
              <a16:creationId xmlns:a16="http://schemas.microsoft.com/office/drawing/2014/main" id="{DA96EFFA-9546-4641-91BC-9ACE0E47BDC7}"/>
            </a:ext>
          </a:extLst>
        </xdr:cNvPr>
        <xdr:cNvSpPr txBox="1"/>
      </xdr:nvSpPr>
      <xdr:spPr>
        <a:xfrm>
          <a:off x="7594111" y="66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123794</xdr:rowOff>
    </xdr:from>
    <xdr:ext cx="534377" cy="259045"/>
    <xdr:sp macro="" textlink="">
      <xdr:nvSpPr>
        <xdr:cNvPr id="141" name="n_4aveValue【道路】&#10;一人当たり延長">
          <a:extLst>
            <a:ext uri="{FF2B5EF4-FFF2-40B4-BE49-F238E27FC236}">
              <a16:creationId xmlns:a16="http://schemas.microsoft.com/office/drawing/2014/main" id="{A48DDAB7-7E14-49F1-A01F-56F076536D34}"/>
            </a:ext>
          </a:extLst>
        </xdr:cNvPr>
        <xdr:cNvSpPr txBox="1"/>
      </xdr:nvSpPr>
      <xdr:spPr>
        <a:xfrm>
          <a:off x="6705111" y="663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113765</xdr:rowOff>
    </xdr:from>
    <xdr:ext cx="469744" cy="259045"/>
    <xdr:sp macro="" textlink="">
      <xdr:nvSpPr>
        <xdr:cNvPr id="142" name="n_1mainValue【道路】&#10;一人当たり延長">
          <a:extLst>
            <a:ext uri="{FF2B5EF4-FFF2-40B4-BE49-F238E27FC236}">
              <a16:creationId xmlns:a16="http://schemas.microsoft.com/office/drawing/2014/main" id="{C9D9AA7C-6A9B-4500-A06E-AFFEB4815F4E}"/>
            </a:ext>
          </a:extLst>
        </xdr:cNvPr>
        <xdr:cNvSpPr txBox="1"/>
      </xdr:nvSpPr>
      <xdr:spPr>
        <a:xfrm>
          <a:off x="9391727" y="714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114415</xdr:rowOff>
    </xdr:from>
    <xdr:ext cx="469744" cy="259045"/>
    <xdr:sp macro="" textlink="">
      <xdr:nvSpPr>
        <xdr:cNvPr id="143" name="n_2mainValue【道路】&#10;一人当たり延長">
          <a:extLst>
            <a:ext uri="{FF2B5EF4-FFF2-40B4-BE49-F238E27FC236}">
              <a16:creationId xmlns:a16="http://schemas.microsoft.com/office/drawing/2014/main" id="{D2B0BAA3-9C5C-41D6-AD46-7B0819F9B958}"/>
            </a:ext>
          </a:extLst>
        </xdr:cNvPr>
        <xdr:cNvSpPr txBox="1"/>
      </xdr:nvSpPr>
      <xdr:spPr>
        <a:xfrm>
          <a:off x="8515427" y="714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117725</xdr:rowOff>
    </xdr:from>
    <xdr:ext cx="469744" cy="259045"/>
    <xdr:sp macro="" textlink="">
      <xdr:nvSpPr>
        <xdr:cNvPr id="144" name="n_3mainValue【道路】&#10;一人当たり延長">
          <a:extLst>
            <a:ext uri="{FF2B5EF4-FFF2-40B4-BE49-F238E27FC236}">
              <a16:creationId xmlns:a16="http://schemas.microsoft.com/office/drawing/2014/main" id="{4251A84D-8372-4B69-94DD-18905EF91DF2}"/>
            </a:ext>
          </a:extLst>
        </xdr:cNvPr>
        <xdr:cNvSpPr txBox="1"/>
      </xdr:nvSpPr>
      <xdr:spPr>
        <a:xfrm>
          <a:off x="7626427" y="714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117980</xdr:rowOff>
    </xdr:from>
    <xdr:ext cx="469744" cy="259045"/>
    <xdr:sp macro="" textlink="">
      <xdr:nvSpPr>
        <xdr:cNvPr id="145" name="n_4mainValue【道路】&#10;一人当たり延長">
          <a:extLst>
            <a:ext uri="{FF2B5EF4-FFF2-40B4-BE49-F238E27FC236}">
              <a16:creationId xmlns:a16="http://schemas.microsoft.com/office/drawing/2014/main" id="{520811C2-0B15-4A75-830C-CD6B32450BD9}"/>
            </a:ext>
          </a:extLst>
        </xdr:cNvPr>
        <xdr:cNvSpPr txBox="1"/>
      </xdr:nvSpPr>
      <xdr:spPr>
        <a:xfrm>
          <a:off x="6737427" y="714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BE7A6CF-FD2D-4240-8F22-70435C9B70C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CB0EDAC4-E53F-41A8-9732-332595D10FC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3028F07-3775-4713-9B51-3A2A478F8C3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B59E3C7E-E7EF-4A57-B7CB-B86B81159ED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83A78E35-7FE7-4D4A-8789-23177C40052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92BA60D2-A6BC-4562-923D-DCFBFBC52CB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C68407F6-3BC1-484C-ADA6-DE84833BEA9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A420330E-FA69-40D7-958E-3DB8AC22D6C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610E7542-B7C9-499C-B30F-4330BF01706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4781EAE6-87F3-4BC7-AFE2-6237C50AA35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9026E33-57E5-4BD3-AE51-5ACC27CE7EC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5EF7ECD8-96D4-425E-977F-9BBD3B6980B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D47D41D6-1BBE-44FA-BCE7-E697A3A669D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651F8C95-412A-47EC-85A0-B951753D8FB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D686AE63-26F2-401A-8ADD-6A17D16F696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AB2804E8-29C6-4A98-BF24-C0263FBFB61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A300E83A-A182-4B58-BD02-99B23F1CD0F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273ACD22-4A08-4F32-A81E-51D2A3F88D7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4325402-4329-4D66-8A19-AE4F2D42C00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9084CF92-539A-43E8-95AC-C1C43471E58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29B07DA8-D80E-4ED0-ADF5-6ABEED4610A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57E0E24F-D0B9-4DF5-BFA2-E9BF7F6EAB0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945D0379-2A6F-4281-9FF0-87AC3896E60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ECAF53B-B4D6-4925-9E79-382A32B0B49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D5A9C7E2-A572-4ABF-BDF8-F4A73727FBE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63</xdr:row>
      <xdr:rowOff>106135</xdr:rowOff>
    </xdr:to>
    <xdr:cxnSp macro="">
      <xdr:nvCxnSpPr>
        <xdr:cNvPr id="171" name="直線コネクタ 170">
          <a:extLst>
            <a:ext uri="{FF2B5EF4-FFF2-40B4-BE49-F238E27FC236}">
              <a16:creationId xmlns:a16="http://schemas.microsoft.com/office/drawing/2014/main" id="{8F913A30-CB05-4C12-AD53-42036BCEFEF6}"/>
            </a:ext>
          </a:extLst>
        </xdr:cNvPr>
        <xdr:cNvCxnSpPr/>
      </xdr:nvCxnSpPr>
      <xdr:spPr>
        <a:xfrm flipV="1">
          <a:off x="4634865" y="950159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109962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F2188CFE-94C6-44CC-B834-639BBA1FCD0B}"/>
            </a:ext>
          </a:extLst>
        </xdr:cNvPr>
        <xdr:cNvSpPr txBox="1"/>
      </xdr:nvSpPr>
      <xdr:spPr>
        <a:xfrm>
          <a:off x="4673600" y="109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106135</xdr:rowOff>
    </xdr:from>
    <xdr:to>
      <xdr:col>24</xdr:col>
      <xdr:colOff>152400</xdr:colOff>
      <xdr:row>63</xdr:row>
      <xdr:rowOff>106135</xdr:rowOff>
    </xdr:to>
    <xdr:cxnSp macro="">
      <xdr:nvCxnSpPr>
        <xdr:cNvPr id="173" name="直線コネクタ 172">
          <a:extLst>
            <a:ext uri="{FF2B5EF4-FFF2-40B4-BE49-F238E27FC236}">
              <a16:creationId xmlns:a16="http://schemas.microsoft.com/office/drawing/2014/main" id="{01B9E259-1B6B-4AC4-9781-061864C332B3}"/>
            </a:ext>
          </a:extLst>
        </xdr:cNvPr>
        <xdr:cNvCxnSpPr/>
      </xdr:nvCxnSpPr>
      <xdr:spPr>
        <a:xfrm>
          <a:off x="4546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6E332E17-FC69-41B2-A945-4AF8F7C2FE60}"/>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5" name="直線コネクタ 174">
          <a:extLst>
            <a:ext uri="{FF2B5EF4-FFF2-40B4-BE49-F238E27FC236}">
              <a16:creationId xmlns:a16="http://schemas.microsoft.com/office/drawing/2014/main" id="{0B27BEF7-3CA7-445E-95E7-77BF8747E8CC}"/>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66783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AA8EFCC9-B0B5-48E6-B2F4-AD9C52104D96}"/>
            </a:ext>
          </a:extLst>
        </xdr:cNvPr>
        <xdr:cNvSpPr txBox="1"/>
      </xdr:nvSpPr>
      <xdr:spPr>
        <a:xfrm>
          <a:off x="4673600" y="10353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77" name="フローチャート: 判断 176">
          <a:extLst>
            <a:ext uri="{FF2B5EF4-FFF2-40B4-BE49-F238E27FC236}">
              <a16:creationId xmlns:a16="http://schemas.microsoft.com/office/drawing/2014/main" id="{06DEC871-44B0-4275-A3BC-A47337E844A7}"/>
            </a:ext>
          </a:extLst>
        </xdr:cNvPr>
        <xdr:cNvSpPr/>
      </xdr:nvSpPr>
      <xdr:spPr>
        <a:xfrm>
          <a:off x="4584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a:extLst>
            <a:ext uri="{FF2B5EF4-FFF2-40B4-BE49-F238E27FC236}">
              <a16:creationId xmlns:a16="http://schemas.microsoft.com/office/drawing/2014/main" id="{A8A2E7E9-2C5F-43A2-A4E2-93813DD40CC2}"/>
            </a:ext>
          </a:extLst>
        </xdr:cNvPr>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117384</xdr:rowOff>
    </xdr:from>
    <xdr:to>
      <xdr:col>15</xdr:col>
      <xdr:colOff>101600</xdr:colOff>
      <xdr:row>61</xdr:row>
      <xdr:rowOff>47534</xdr:rowOff>
    </xdr:to>
    <xdr:sp macro="" textlink="">
      <xdr:nvSpPr>
        <xdr:cNvPr id="179" name="フローチャート: 判断 178">
          <a:extLst>
            <a:ext uri="{FF2B5EF4-FFF2-40B4-BE49-F238E27FC236}">
              <a16:creationId xmlns:a16="http://schemas.microsoft.com/office/drawing/2014/main" id="{8EE005BD-3F70-4920-A385-531EE391E729}"/>
            </a:ext>
          </a:extLst>
        </xdr:cNvPr>
        <xdr:cNvSpPr/>
      </xdr:nvSpPr>
      <xdr:spPr>
        <a:xfrm>
          <a:off x="2857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0" name="フローチャート: 判断 179">
          <a:extLst>
            <a:ext uri="{FF2B5EF4-FFF2-40B4-BE49-F238E27FC236}">
              <a16:creationId xmlns:a16="http://schemas.microsoft.com/office/drawing/2014/main" id="{96DE5618-8DD6-45B8-A2D9-6387B51A0B9F}"/>
            </a:ext>
          </a:extLst>
        </xdr:cNvPr>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1" name="フローチャート: 判断 180">
          <a:extLst>
            <a:ext uri="{FF2B5EF4-FFF2-40B4-BE49-F238E27FC236}">
              <a16:creationId xmlns:a16="http://schemas.microsoft.com/office/drawing/2014/main" id="{E0B3DE10-CCA0-473E-BB98-D7988952DA33}"/>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37A954E-0002-43E4-83B8-3008AC47A99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80F917D-812E-4212-9BF4-2F2C1D41385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0FB9D13-2908-41FF-A9A9-934349184EF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97F7C51-E21A-4D74-8744-1A3A462B221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039404B-A48F-4F6A-A5DC-C68098F55E5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87" name="楕円 186">
          <a:extLst>
            <a:ext uri="{FF2B5EF4-FFF2-40B4-BE49-F238E27FC236}">
              <a16:creationId xmlns:a16="http://schemas.microsoft.com/office/drawing/2014/main" id="{4A4C3561-1D24-43F1-9FC4-DD1EDF22B4A2}"/>
            </a:ext>
          </a:extLst>
        </xdr:cNvPr>
        <xdr:cNvSpPr/>
      </xdr:nvSpPr>
      <xdr:spPr>
        <a:xfrm>
          <a:off x="4584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76217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901A5A0-94D3-4696-8384-65B0CB895514}"/>
            </a:ext>
          </a:extLst>
        </xdr:cNvPr>
        <xdr:cNvSpPr txBox="1"/>
      </xdr:nvSpPr>
      <xdr:spPr>
        <a:xfrm>
          <a:off x="4673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xdr:rowOff>
    </xdr:from>
    <xdr:to>
      <xdr:col>20</xdr:col>
      <xdr:colOff>38100</xdr:colOff>
      <xdr:row>61</xdr:row>
      <xdr:rowOff>114481</xdr:rowOff>
    </xdr:to>
    <xdr:sp macro="" textlink="">
      <xdr:nvSpPr>
        <xdr:cNvPr id="189" name="楕円 188">
          <a:extLst>
            <a:ext uri="{FF2B5EF4-FFF2-40B4-BE49-F238E27FC236}">
              <a16:creationId xmlns:a16="http://schemas.microsoft.com/office/drawing/2014/main" id="{DBCDC3F7-BB62-4B03-BB62-F733085D8293}"/>
            </a:ext>
          </a:extLst>
        </xdr:cNvPr>
        <xdr:cNvSpPr/>
      </xdr:nvSpPr>
      <xdr:spPr>
        <a:xfrm>
          <a:off x="3746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63681</xdr:rowOff>
    </xdr:from>
    <xdr:to>
      <xdr:col>24</xdr:col>
      <xdr:colOff>63500</xdr:colOff>
      <xdr:row>61</xdr:row>
      <xdr:rowOff>148590</xdr:rowOff>
    </xdr:to>
    <xdr:cxnSp macro="">
      <xdr:nvCxnSpPr>
        <xdr:cNvPr id="190" name="直線コネクタ 189">
          <a:extLst>
            <a:ext uri="{FF2B5EF4-FFF2-40B4-BE49-F238E27FC236}">
              <a16:creationId xmlns:a16="http://schemas.microsoft.com/office/drawing/2014/main" id="{A607C087-8C11-48AA-A2D6-DBAE484E751E}"/>
            </a:ext>
          </a:extLst>
        </xdr:cNvPr>
        <xdr:cNvCxnSpPr/>
      </xdr:nvCxnSpPr>
      <xdr:spPr>
        <a:xfrm>
          <a:off x="3797300" y="10522131"/>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166370</xdr:rowOff>
    </xdr:from>
    <xdr:to>
      <xdr:col>15</xdr:col>
      <xdr:colOff>101600</xdr:colOff>
      <xdr:row>61</xdr:row>
      <xdr:rowOff>96520</xdr:rowOff>
    </xdr:to>
    <xdr:sp macro="" textlink="">
      <xdr:nvSpPr>
        <xdr:cNvPr id="191" name="楕円 190">
          <a:extLst>
            <a:ext uri="{FF2B5EF4-FFF2-40B4-BE49-F238E27FC236}">
              <a16:creationId xmlns:a16="http://schemas.microsoft.com/office/drawing/2014/main" id="{CA4D9A05-ABF3-44F9-AF0C-90A4E377917A}"/>
            </a:ext>
          </a:extLst>
        </xdr:cNvPr>
        <xdr:cNvSpPr/>
      </xdr:nvSpPr>
      <xdr:spPr>
        <a:xfrm>
          <a:off x="2857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45720</xdr:rowOff>
    </xdr:from>
    <xdr:to>
      <xdr:col>19</xdr:col>
      <xdr:colOff>177800</xdr:colOff>
      <xdr:row>61</xdr:row>
      <xdr:rowOff>63681</xdr:rowOff>
    </xdr:to>
    <xdr:cxnSp macro="">
      <xdr:nvCxnSpPr>
        <xdr:cNvPr id="192" name="直線コネクタ 191">
          <a:extLst>
            <a:ext uri="{FF2B5EF4-FFF2-40B4-BE49-F238E27FC236}">
              <a16:creationId xmlns:a16="http://schemas.microsoft.com/office/drawing/2014/main" id="{684E6662-CA14-4995-A388-F35461E7F6A3}"/>
            </a:ext>
          </a:extLst>
        </xdr:cNvPr>
        <xdr:cNvCxnSpPr/>
      </xdr:nvCxnSpPr>
      <xdr:spPr>
        <a:xfrm>
          <a:off x="2908300" y="105041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168003</xdr:rowOff>
    </xdr:from>
    <xdr:to>
      <xdr:col>10</xdr:col>
      <xdr:colOff>165100</xdr:colOff>
      <xdr:row>61</xdr:row>
      <xdr:rowOff>98153</xdr:rowOff>
    </xdr:to>
    <xdr:sp macro="" textlink="">
      <xdr:nvSpPr>
        <xdr:cNvPr id="193" name="楕円 192">
          <a:extLst>
            <a:ext uri="{FF2B5EF4-FFF2-40B4-BE49-F238E27FC236}">
              <a16:creationId xmlns:a16="http://schemas.microsoft.com/office/drawing/2014/main" id="{A84FF4B5-9651-485D-83CB-2DEA8A0A7573}"/>
            </a:ext>
          </a:extLst>
        </xdr:cNvPr>
        <xdr:cNvSpPr/>
      </xdr:nvSpPr>
      <xdr:spPr>
        <a:xfrm>
          <a:off x="1968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45720</xdr:rowOff>
    </xdr:from>
    <xdr:to>
      <xdr:col>15</xdr:col>
      <xdr:colOff>50800</xdr:colOff>
      <xdr:row>61</xdr:row>
      <xdr:rowOff>47353</xdr:rowOff>
    </xdr:to>
    <xdr:cxnSp macro="">
      <xdr:nvCxnSpPr>
        <xdr:cNvPr id="194" name="直線コネクタ 193">
          <a:extLst>
            <a:ext uri="{FF2B5EF4-FFF2-40B4-BE49-F238E27FC236}">
              <a16:creationId xmlns:a16="http://schemas.microsoft.com/office/drawing/2014/main" id="{8FD3CDCA-DC33-4CAA-B68D-7492AEDF5FBF}"/>
            </a:ext>
          </a:extLst>
        </xdr:cNvPr>
        <xdr:cNvCxnSpPr/>
      </xdr:nvCxnSpPr>
      <xdr:spPr>
        <a:xfrm flipV="1">
          <a:off x="2019300" y="1050417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148409</xdr:rowOff>
    </xdr:from>
    <xdr:to>
      <xdr:col>6</xdr:col>
      <xdr:colOff>38100</xdr:colOff>
      <xdr:row>61</xdr:row>
      <xdr:rowOff>78559</xdr:rowOff>
    </xdr:to>
    <xdr:sp macro="" textlink="">
      <xdr:nvSpPr>
        <xdr:cNvPr id="195" name="楕円 194">
          <a:extLst>
            <a:ext uri="{FF2B5EF4-FFF2-40B4-BE49-F238E27FC236}">
              <a16:creationId xmlns:a16="http://schemas.microsoft.com/office/drawing/2014/main" id="{CC588C9B-B0BD-4B60-A773-B2F646F586F5}"/>
            </a:ext>
          </a:extLst>
        </xdr:cNvPr>
        <xdr:cNvSpPr/>
      </xdr:nvSpPr>
      <xdr:spPr>
        <a:xfrm>
          <a:off x="1079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27759</xdr:rowOff>
    </xdr:from>
    <xdr:to>
      <xdr:col>10</xdr:col>
      <xdr:colOff>114300</xdr:colOff>
      <xdr:row>61</xdr:row>
      <xdr:rowOff>47353</xdr:rowOff>
    </xdr:to>
    <xdr:cxnSp macro="">
      <xdr:nvCxnSpPr>
        <xdr:cNvPr id="196" name="直線コネクタ 195">
          <a:extLst>
            <a:ext uri="{FF2B5EF4-FFF2-40B4-BE49-F238E27FC236}">
              <a16:creationId xmlns:a16="http://schemas.microsoft.com/office/drawing/2014/main" id="{A395EB14-767D-4537-AD2D-CCE838B85CB8}"/>
            </a:ext>
          </a:extLst>
        </xdr:cNvPr>
        <xdr:cNvCxnSpPr/>
      </xdr:nvCxnSpPr>
      <xdr:spPr>
        <a:xfrm>
          <a:off x="1130300" y="104862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E08B13FC-FDD5-42A1-903C-7D33FD3C6FD9}"/>
            </a:ext>
          </a:extLst>
        </xdr:cNvPr>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64061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15921829-B4BC-42B8-94AE-82DBC1515631}"/>
            </a:ext>
          </a:extLst>
        </xdr:cNvPr>
        <xdr:cNvSpPr txBox="1"/>
      </xdr:nvSpPr>
      <xdr:spPr>
        <a:xfrm>
          <a:off x="2705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60796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FA8A3F09-E462-4B5E-AC21-B2C7E164E405}"/>
            </a:ext>
          </a:extLst>
        </xdr:cNvPr>
        <xdr:cNvSpPr txBox="1"/>
      </xdr:nvSpPr>
      <xdr:spPr>
        <a:xfrm>
          <a:off x="1816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9E1AC5B1-B067-4C37-89D5-A9FBFF012630}"/>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105608</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9003D2F4-E55F-4B81-BC04-6BE97F74D57B}"/>
            </a:ext>
          </a:extLst>
        </xdr:cNvPr>
        <xdr:cNvSpPr txBox="1"/>
      </xdr:nvSpPr>
      <xdr:spPr>
        <a:xfrm>
          <a:off x="35820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87647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3E96F544-9252-4886-A19C-2FF547564578}"/>
            </a:ext>
          </a:extLst>
        </xdr:cNvPr>
        <xdr:cNvSpPr txBox="1"/>
      </xdr:nvSpPr>
      <xdr:spPr>
        <a:xfrm>
          <a:off x="2705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89280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147E4BB1-3F6C-4AD8-AA94-09E668BA4645}"/>
            </a:ext>
          </a:extLst>
        </xdr:cNvPr>
        <xdr:cNvSpPr txBox="1"/>
      </xdr:nvSpPr>
      <xdr:spPr>
        <a:xfrm>
          <a:off x="1816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69686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1D2B6C56-FF60-40BA-9A49-602C17775EDC}"/>
            </a:ext>
          </a:extLst>
        </xdr:cNvPr>
        <xdr:cNvSpPr txBox="1"/>
      </xdr:nvSpPr>
      <xdr:spPr>
        <a:xfrm>
          <a:off x="927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2BF1567-5BE3-4345-922D-01A168A4994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328C6527-0B2A-4938-B0EE-9318223029D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D5BE49E-410F-4291-86F1-F2EF52112F8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4FAE5DD-9AAC-466D-A1A2-51D09C54AD2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4A3AAD9-047D-4E8E-B7AA-931F4032014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D309D8CD-BA21-4B66-B4D1-0A2D8C5CA6A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7EB08D48-647F-4550-BE06-214B3C33E17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2AFF8A80-FC1F-47E7-8EC7-C3E0B6F2ABE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BF14FCB-4AF6-4DD9-80D5-EFDA858CCCE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CFD45F3-5338-4046-8D87-D7A1D181029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B706DB1D-B10A-4692-851D-8A368D4A85E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C81E8D90-D07B-4FD1-9223-EC346847B3C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5B8FB9D1-BD82-46DD-9017-BBC92ACD791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BC04B5C6-A09B-4749-ADD0-0F06E86B5D3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D7881094-EE57-4930-AB85-D15160EDE0D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C9B489AB-9976-4338-9B83-E9F13F0609A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CD15ED3-8EAF-4C9F-B894-F36E6DF7625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737DC487-FAA1-45BF-908B-C9435B5CEE41}"/>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354E4104-ABD8-4F61-B776-79E5182A0F6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310324DB-0E1A-4169-A479-0371C37C5F3C}"/>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53BC2B7A-8D1F-46F2-BE37-C3FB525E59B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8BFC0EA4-2371-47CD-801A-47AF60BE716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425A2CD4-BD18-401C-9496-D90EDCC2CDC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13495</xdr:rowOff>
    </xdr:from>
    <xdr:to>
      <xdr:col>54</xdr:col>
      <xdr:colOff>189865</xdr:colOff>
      <xdr:row>64</xdr:row>
      <xdr:rowOff>61196</xdr:rowOff>
    </xdr:to>
    <xdr:cxnSp macro="">
      <xdr:nvCxnSpPr>
        <xdr:cNvPr id="228" name="直線コネクタ 227">
          <a:extLst>
            <a:ext uri="{FF2B5EF4-FFF2-40B4-BE49-F238E27FC236}">
              <a16:creationId xmlns:a16="http://schemas.microsoft.com/office/drawing/2014/main" id="{CC7C8E25-0A61-4F2F-8423-B35A9DC3C71F}"/>
            </a:ext>
          </a:extLst>
        </xdr:cNvPr>
        <xdr:cNvCxnSpPr/>
      </xdr:nvCxnSpPr>
      <xdr:spPr>
        <a:xfrm flipV="1">
          <a:off x="10476865" y="9786145"/>
          <a:ext cx="0" cy="1247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65023</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3EB4F7D1-994E-4EFA-8C22-CFB50CC8EA1B}"/>
            </a:ext>
          </a:extLst>
        </xdr:cNvPr>
        <xdr:cNvSpPr txBox="1"/>
      </xdr:nvSpPr>
      <xdr:spPr>
        <a:xfrm>
          <a:off x="10515600" y="1103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61196</xdr:rowOff>
    </xdr:from>
    <xdr:to>
      <xdr:col>55</xdr:col>
      <xdr:colOff>88900</xdr:colOff>
      <xdr:row>64</xdr:row>
      <xdr:rowOff>61196</xdr:rowOff>
    </xdr:to>
    <xdr:cxnSp macro="">
      <xdr:nvCxnSpPr>
        <xdr:cNvPr id="230" name="直線コネクタ 229">
          <a:extLst>
            <a:ext uri="{FF2B5EF4-FFF2-40B4-BE49-F238E27FC236}">
              <a16:creationId xmlns:a16="http://schemas.microsoft.com/office/drawing/2014/main" id="{B425D6DE-0124-43E4-A602-8FBE8E5075AD}"/>
            </a:ext>
          </a:extLst>
        </xdr:cNvPr>
        <xdr:cNvCxnSpPr/>
      </xdr:nvCxnSpPr>
      <xdr:spPr>
        <a:xfrm>
          <a:off x="10388600" y="1103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131622</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BC22F4B-1919-4DEF-94A5-782AE2F41793}"/>
            </a:ext>
          </a:extLst>
        </xdr:cNvPr>
        <xdr:cNvSpPr txBox="1"/>
      </xdr:nvSpPr>
      <xdr:spPr>
        <a:xfrm>
          <a:off x="10515600" y="956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13495</xdr:rowOff>
    </xdr:from>
    <xdr:to>
      <xdr:col>55</xdr:col>
      <xdr:colOff>88900</xdr:colOff>
      <xdr:row>57</xdr:row>
      <xdr:rowOff>13495</xdr:rowOff>
    </xdr:to>
    <xdr:cxnSp macro="">
      <xdr:nvCxnSpPr>
        <xdr:cNvPr id="232" name="直線コネクタ 231">
          <a:extLst>
            <a:ext uri="{FF2B5EF4-FFF2-40B4-BE49-F238E27FC236}">
              <a16:creationId xmlns:a16="http://schemas.microsoft.com/office/drawing/2014/main" id="{95A58F12-F504-42D4-A02F-EF5580CAC204}"/>
            </a:ext>
          </a:extLst>
        </xdr:cNvPr>
        <xdr:cNvCxnSpPr/>
      </xdr:nvCxnSpPr>
      <xdr:spPr>
        <a:xfrm>
          <a:off x="10388600" y="978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71122</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D1F26E0-DC09-4DCB-9BEA-A11E728F060C}"/>
            </a:ext>
          </a:extLst>
        </xdr:cNvPr>
        <xdr:cNvSpPr txBox="1"/>
      </xdr:nvSpPr>
      <xdr:spPr>
        <a:xfrm>
          <a:off x="10515600" y="10358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48245</xdr:rowOff>
    </xdr:from>
    <xdr:to>
      <xdr:col>55</xdr:col>
      <xdr:colOff>50800</xdr:colOff>
      <xdr:row>61</xdr:row>
      <xdr:rowOff>149845</xdr:rowOff>
    </xdr:to>
    <xdr:sp macro="" textlink="">
      <xdr:nvSpPr>
        <xdr:cNvPr id="234" name="フローチャート: 判断 233">
          <a:extLst>
            <a:ext uri="{FF2B5EF4-FFF2-40B4-BE49-F238E27FC236}">
              <a16:creationId xmlns:a16="http://schemas.microsoft.com/office/drawing/2014/main" id="{4EFCBE63-DA43-4300-9CA9-ACEF3060D6AD}"/>
            </a:ext>
          </a:extLst>
        </xdr:cNvPr>
        <xdr:cNvSpPr/>
      </xdr:nvSpPr>
      <xdr:spPr>
        <a:xfrm>
          <a:off x="10426700" y="105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37864</xdr:rowOff>
    </xdr:from>
    <xdr:to>
      <xdr:col>50</xdr:col>
      <xdr:colOff>165100</xdr:colOff>
      <xdr:row>61</xdr:row>
      <xdr:rowOff>139464</xdr:rowOff>
    </xdr:to>
    <xdr:sp macro="" textlink="">
      <xdr:nvSpPr>
        <xdr:cNvPr id="235" name="フローチャート: 判断 234">
          <a:extLst>
            <a:ext uri="{FF2B5EF4-FFF2-40B4-BE49-F238E27FC236}">
              <a16:creationId xmlns:a16="http://schemas.microsoft.com/office/drawing/2014/main" id="{D7ABA21E-5B2F-492E-A018-DE97B21119E9}"/>
            </a:ext>
          </a:extLst>
        </xdr:cNvPr>
        <xdr:cNvSpPr/>
      </xdr:nvSpPr>
      <xdr:spPr>
        <a:xfrm>
          <a:off x="9588500" y="1049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49003</xdr:rowOff>
    </xdr:from>
    <xdr:to>
      <xdr:col>46</xdr:col>
      <xdr:colOff>38100</xdr:colOff>
      <xdr:row>61</xdr:row>
      <xdr:rowOff>150603</xdr:rowOff>
    </xdr:to>
    <xdr:sp macro="" textlink="">
      <xdr:nvSpPr>
        <xdr:cNvPr id="236" name="フローチャート: 判断 235">
          <a:extLst>
            <a:ext uri="{FF2B5EF4-FFF2-40B4-BE49-F238E27FC236}">
              <a16:creationId xmlns:a16="http://schemas.microsoft.com/office/drawing/2014/main" id="{47427E6E-A75A-4ABC-83D9-1A11773E94EB}"/>
            </a:ext>
          </a:extLst>
        </xdr:cNvPr>
        <xdr:cNvSpPr/>
      </xdr:nvSpPr>
      <xdr:spPr>
        <a:xfrm>
          <a:off x="8699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80235</xdr:rowOff>
    </xdr:from>
    <xdr:to>
      <xdr:col>41</xdr:col>
      <xdr:colOff>101600</xdr:colOff>
      <xdr:row>62</xdr:row>
      <xdr:rowOff>10385</xdr:rowOff>
    </xdr:to>
    <xdr:sp macro="" textlink="">
      <xdr:nvSpPr>
        <xdr:cNvPr id="237" name="フローチャート: 判断 236">
          <a:extLst>
            <a:ext uri="{FF2B5EF4-FFF2-40B4-BE49-F238E27FC236}">
              <a16:creationId xmlns:a16="http://schemas.microsoft.com/office/drawing/2014/main" id="{2E85077D-F73B-4440-844F-27362E926366}"/>
            </a:ext>
          </a:extLst>
        </xdr:cNvPr>
        <xdr:cNvSpPr/>
      </xdr:nvSpPr>
      <xdr:spPr>
        <a:xfrm>
          <a:off x="7810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67811</xdr:rowOff>
    </xdr:from>
    <xdr:to>
      <xdr:col>36</xdr:col>
      <xdr:colOff>165100</xdr:colOff>
      <xdr:row>61</xdr:row>
      <xdr:rowOff>169411</xdr:rowOff>
    </xdr:to>
    <xdr:sp macro="" textlink="">
      <xdr:nvSpPr>
        <xdr:cNvPr id="238" name="フローチャート: 判断 237">
          <a:extLst>
            <a:ext uri="{FF2B5EF4-FFF2-40B4-BE49-F238E27FC236}">
              <a16:creationId xmlns:a16="http://schemas.microsoft.com/office/drawing/2014/main" id="{3D9E9496-72D9-422D-A3BA-0BAA624C2AFE}"/>
            </a:ext>
          </a:extLst>
        </xdr:cNvPr>
        <xdr:cNvSpPr/>
      </xdr:nvSpPr>
      <xdr:spPr>
        <a:xfrm>
          <a:off x="6921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626C582-009C-4DCA-9A50-E593A3D269A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3C1FBF9-7B4C-4161-9725-06353D00BB6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814A09E-1AFA-4A41-ACE5-2658C04B9A8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906AD86-762E-4B8D-AA4F-405B94C6678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0DB3F4A-41FB-486E-BF8D-95DA85EA1FA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152709</xdr:rowOff>
    </xdr:from>
    <xdr:to>
      <xdr:col>55</xdr:col>
      <xdr:colOff>50800</xdr:colOff>
      <xdr:row>63</xdr:row>
      <xdr:rowOff>82859</xdr:rowOff>
    </xdr:to>
    <xdr:sp macro="" textlink="">
      <xdr:nvSpPr>
        <xdr:cNvPr id="244" name="楕円 243">
          <a:extLst>
            <a:ext uri="{FF2B5EF4-FFF2-40B4-BE49-F238E27FC236}">
              <a16:creationId xmlns:a16="http://schemas.microsoft.com/office/drawing/2014/main" id="{DA0DB822-FA23-47AC-A6F7-A240105EBA7A}"/>
            </a:ext>
          </a:extLst>
        </xdr:cNvPr>
        <xdr:cNvSpPr/>
      </xdr:nvSpPr>
      <xdr:spPr>
        <a:xfrm>
          <a:off x="10426700" y="107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131136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F96A1E41-0DB7-4CAF-82A6-7151E3E7F19E}"/>
            </a:ext>
          </a:extLst>
        </xdr:cNvPr>
        <xdr:cNvSpPr txBox="1"/>
      </xdr:nvSpPr>
      <xdr:spPr>
        <a:xfrm>
          <a:off x="10515600" y="1076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144718</xdr:rowOff>
    </xdr:from>
    <xdr:to>
      <xdr:col>50</xdr:col>
      <xdr:colOff>165100</xdr:colOff>
      <xdr:row>63</xdr:row>
      <xdr:rowOff>74868</xdr:rowOff>
    </xdr:to>
    <xdr:sp macro="" textlink="">
      <xdr:nvSpPr>
        <xdr:cNvPr id="246" name="楕円 245">
          <a:extLst>
            <a:ext uri="{FF2B5EF4-FFF2-40B4-BE49-F238E27FC236}">
              <a16:creationId xmlns:a16="http://schemas.microsoft.com/office/drawing/2014/main" id="{53DD6BE3-9297-4CA7-A921-539E76C3FE30}"/>
            </a:ext>
          </a:extLst>
        </xdr:cNvPr>
        <xdr:cNvSpPr/>
      </xdr:nvSpPr>
      <xdr:spPr>
        <a:xfrm>
          <a:off x="9588500" y="107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24068</xdr:rowOff>
    </xdr:from>
    <xdr:to>
      <xdr:col>55</xdr:col>
      <xdr:colOff>0</xdr:colOff>
      <xdr:row>63</xdr:row>
      <xdr:rowOff>32059</xdr:rowOff>
    </xdr:to>
    <xdr:cxnSp macro="">
      <xdr:nvCxnSpPr>
        <xdr:cNvPr id="247" name="直線コネクタ 246">
          <a:extLst>
            <a:ext uri="{FF2B5EF4-FFF2-40B4-BE49-F238E27FC236}">
              <a16:creationId xmlns:a16="http://schemas.microsoft.com/office/drawing/2014/main" id="{09DCAAA8-9E7B-4CDF-9E8C-5A1C08B54D3A}"/>
            </a:ext>
          </a:extLst>
        </xdr:cNvPr>
        <xdr:cNvCxnSpPr/>
      </xdr:nvCxnSpPr>
      <xdr:spPr>
        <a:xfrm>
          <a:off x="9639300" y="10825418"/>
          <a:ext cx="838200" cy="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148685</xdr:rowOff>
    </xdr:from>
    <xdr:to>
      <xdr:col>46</xdr:col>
      <xdr:colOff>38100</xdr:colOff>
      <xdr:row>63</xdr:row>
      <xdr:rowOff>78835</xdr:rowOff>
    </xdr:to>
    <xdr:sp macro="" textlink="">
      <xdr:nvSpPr>
        <xdr:cNvPr id="248" name="楕円 247">
          <a:extLst>
            <a:ext uri="{FF2B5EF4-FFF2-40B4-BE49-F238E27FC236}">
              <a16:creationId xmlns:a16="http://schemas.microsoft.com/office/drawing/2014/main" id="{78A35C0A-C31B-4D0E-AB4A-9FFE6922777E}"/>
            </a:ext>
          </a:extLst>
        </xdr:cNvPr>
        <xdr:cNvSpPr/>
      </xdr:nvSpPr>
      <xdr:spPr>
        <a:xfrm>
          <a:off x="8699500" y="107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24068</xdr:rowOff>
    </xdr:from>
    <xdr:to>
      <xdr:col>50</xdr:col>
      <xdr:colOff>114300</xdr:colOff>
      <xdr:row>63</xdr:row>
      <xdr:rowOff>28035</xdr:rowOff>
    </xdr:to>
    <xdr:cxnSp macro="">
      <xdr:nvCxnSpPr>
        <xdr:cNvPr id="249" name="直線コネクタ 248">
          <a:extLst>
            <a:ext uri="{FF2B5EF4-FFF2-40B4-BE49-F238E27FC236}">
              <a16:creationId xmlns:a16="http://schemas.microsoft.com/office/drawing/2014/main" id="{C55733A0-6BBB-472B-A0EB-D267E06E056A}"/>
            </a:ext>
          </a:extLst>
        </xdr:cNvPr>
        <xdr:cNvCxnSpPr/>
      </xdr:nvCxnSpPr>
      <xdr:spPr>
        <a:xfrm flipV="1">
          <a:off x="8750300" y="10825418"/>
          <a:ext cx="8890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155166</xdr:rowOff>
    </xdr:from>
    <xdr:to>
      <xdr:col>41</xdr:col>
      <xdr:colOff>101600</xdr:colOff>
      <xdr:row>63</xdr:row>
      <xdr:rowOff>85316</xdr:rowOff>
    </xdr:to>
    <xdr:sp macro="" textlink="">
      <xdr:nvSpPr>
        <xdr:cNvPr id="250" name="楕円 249">
          <a:extLst>
            <a:ext uri="{FF2B5EF4-FFF2-40B4-BE49-F238E27FC236}">
              <a16:creationId xmlns:a16="http://schemas.microsoft.com/office/drawing/2014/main" id="{C2EB8B8A-DCCA-4323-93B3-B24C8451F9C4}"/>
            </a:ext>
          </a:extLst>
        </xdr:cNvPr>
        <xdr:cNvSpPr/>
      </xdr:nvSpPr>
      <xdr:spPr>
        <a:xfrm>
          <a:off x="7810500" y="107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28035</xdr:rowOff>
    </xdr:from>
    <xdr:to>
      <xdr:col>45</xdr:col>
      <xdr:colOff>177800</xdr:colOff>
      <xdr:row>63</xdr:row>
      <xdr:rowOff>34516</xdr:rowOff>
    </xdr:to>
    <xdr:cxnSp macro="">
      <xdr:nvCxnSpPr>
        <xdr:cNvPr id="251" name="直線コネクタ 250">
          <a:extLst>
            <a:ext uri="{FF2B5EF4-FFF2-40B4-BE49-F238E27FC236}">
              <a16:creationId xmlns:a16="http://schemas.microsoft.com/office/drawing/2014/main" id="{BB6CAC04-A09C-4044-9118-65DB2B30B8EA}"/>
            </a:ext>
          </a:extLst>
        </xdr:cNvPr>
        <xdr:cNvCxnSpPr/>
      </xdr:nvCxnSpPr>
      <xdr:spPr>
        <a:xfrm flipV="1">
          <a:off x="7861300" y="10829385"/>
          <a:ext cx="889000" cy="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157704</xdr:rowOff>
    </xdr:from>
    <xdr:to>
      <xdr:col>36</xdr:col>
      <xdr:colOff>165100</xdr:colOff>
      <xdr:row>63</xdr:row>
      <xdr:rowOff>87854</xdr:rowOff>
    </xdr:to>
    <xdr:sp macro="" textlink="">
      <xdr:nvSpPr>
        <xdr:cNvPr id="252" name="楕円 251">
          <a:extLst>
            <a:ext uri="{FF2B5EF4-FFF2-40B4-BE49-F238E27FC236}">
              <a16:creationId xmlns:a16="http://schemas.microsoft.com/office/drawing/2014/main" id="{170431E4-B7FD-43E9-B555-322E1D7CF6C0}"/>
            </a:ext>
          </a:extLst>
        </xdr:cNvPr>
        <xdr:cNvSpPr/>
      </xdr:nvSpPr>
      <xdr:spPr>
        <a:xfrm>
          <a:off x="6921500" y="107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34516</xdr:rowOff>
    </xdr:from>
    <xdr:to>
      <xdr:col>41</xdr:col>
      <xdr:colOff>50800</xdr:colOff>
      <xdr:row>63</xdr:row>
      <xdr:rowOff>37054</xdr:rowOff>
    </xdr:to>
    <xdr:cxnSp macro="">
      <xdr:nvCxnSpPr>
        <xdr:cNvPr id="253" name="直線コネクタ 252">
          <a:extLst>
            <a:ext uri="{FF2B5EF4-FFF2-40B4-BE49-F238E27FC236}">
              <a16:creationId xmlns:a16="http://schemas.microsoft.com/office/drawing/2014/main" id="{3FC83E90-33D6-4ABD-A45C-54D461C5EBAC}"/>
            </a:ext>
          </a:extLst>
        </xdr:cNvPr>
        <xdr:cNvCxnSpPr/>
      </xdr:nvCxnSpPr>
      <xdr:spPr>
        <a:xfrm flipV="1">
          <a:off x="6972300" y="10835866"/>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155991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94DA8443-1556-4DDD-B656-46C13B1F3A37}"/>
            </a:ext>
          </a:extLst>
        </xdr:cNvPr>
        <xdr:cNvSpPr txBox="1"/>
      </xdr:nvSpPr>
      <xdr:spPr>
        <a:xfrm>
          <a:off x="9327095" y="1027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167130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34270E7C-B38B-4312-97B1-5331E5C60CF5}"/>
            </a:ext>
          </a:extLst>
        </xdr:cNvPr>
        <xdr:cNvSpPr txBox="1"/>
      </xdr:nvSpPr>
      <xdr:spPr>
        <a:xfrm>
          <a:off x="8450795" y="1028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26912</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750B24BA-D3A1-4D57-9B2F-5E7B9DE6446A}"/>
            </a:ext>
          </a:extLst>
        </xdr:cNvPr>
        <xdr:cNvSpPr txBox="1"/>
      </xdr:nvSpPr>
      <xdr:spPr>
        <a:xfrm>
          <a:off x="7561795" y="1031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14488</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77A86888-30AC-468F-A5CF-CF7E9761197B}"/>
            </a:ext>
          </a:extLst>
        </xdr:cNvPr>
        <xdr:cNvSpPr txBox="1"/>
      </xdr:nvSpPr>
      <xdr:spPr>
        <a:xfrm>
          <a:off x="6672795" y="1030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65995</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8020A708-623A-4948-ACE3-3B3B18197E4E}"/>
            </a:ext>
          </a:extLst>
        </xdr:cNvPr>
        <xdr:cNvSpPr txBox="1"/>
      </xdr:nvSpPr>
      <xdr:spPr>
        <a:xfrm>
          <a:off x="9327095" y="10867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69962</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FF11DBDE-550A-48BC-BEA6-F7912AB5EAC5}"/>
            </a:ext>
          </a:extLst>
        </xdr:cNvPr>
        <xdr:cNvSpPr txBox="1"/>
      </xdr:nvSpPr>
      <xdr:spPr>
        <a:xfrm>
          <a:off x="8450795" y="1087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76443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1737511B-E6DB-4EE9-B127-AF56BADE451C}"/>
            </a:ext>
          </a:extLst>
        </xdr:cNvPr>
        <xdr:cNvSpPr txBox="1"/>
      </xdr:nvSpPr>
      <xdr:spPr>
        <a:xfrm>
          <a:off x="7561795" y="1087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78981</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199A7721-6795-49F4-A99E-E47C7A207D60}"/>
            </a:ext>
          </a:extLst>
        </xdr:cNvPr>
        <xdr:cNvSpPr txBox="1"/>
      </xdr:nvSpPr>
      <xdr:spPr>
        <a:xfrm>
          <a:off x="6672795" y="1088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9E3454B6-CBDC-4DB6-818A-9294F9EEEDE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BAA2809-BB90-402A-87B9-4539487C54C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93E8AEB6-A526-4AFB-A664-56A5176E792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7A70E34-1879-4552-AA70-8CEB1562FEF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4F0F86BE-9396-4859-A7E1-ABF3020F3F3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57476ADB-97A3-4282-856E-748B7AE1D79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3A6F2DA8-13E2-45C0-A3BA-E46155F29BF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69B139C-55E3-49C8-B4EA-D923314DF0E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D345C303-C58C-463A-805E-6B62DAC036D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EA299374-DE57-416C-BBA0-C1B08689154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7087A9BA-D634-4CCA-B6ED-E25B00C9E00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DC898564-DD25-442F-975F-D86C8F44036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14F1AE49-92C0-4DB7-A31A-ECB0C761EA7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6C1FF851-17E2-4A71-80DE-D631D393E45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E120B751-79A8-4FAA-BD65-E442634B6C3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6E873F98-E0BA-4556-AB23-AD2F6C33E25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842640CA-E3D7-4987-BA1E-018F9E5342C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7E8C3ADF-3757-4F6F-8495-D3C7293ADBD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F5EF1AEE-2232-43E7-A9BA-727BE30FB30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4BD0DFCF-14E7-4B5A-ACB6-9B5E025DBCC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60D8E55C-8E0D-4BD7-9F83-B1CAEBB794A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3DB33BF7-9B71-4C10-A18B-818C79A388F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8CB731F4-4620-48B9-AF52-FCAD91A11DD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D1E9FF53-D3A4-4985-816E-93E2161ADAA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86</xdr:row>
      <xdr:rowOff>83820</xdr:rowOff>
    </xdr:to>
    <xdr:cxnSp macro="">
      <xdr:nvCxnSpPr>
        <xdr:cNvPr id="286" name="直線コネクタ 285">
          <a:extLst>
            <a:ext uri="{FF2B5EF4-FFF2-40B4-BE49-F238E27FC236}">
              <a16:creationId xmlns:a16="http://schemas.microsoft.com/office/drawing/2014/main" id="{638684AD-F2AB-439A-B476-479653925BA0}"/>
            </a:ext>
          </a:extLst>
        </xdr:cNvPr>
        <xdr:cNvCxnSpPr/>
      </xdr:nvCxnSpPr>
      <xdr:spPr>
        <a:xfrm flipV="1">
          <a:off x="4634865" y="13331189"/>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FCDFCCFE-8940-4AA1-9E12-0AEEDD6E32F7}"/>
            </a:ext>
          </a:extLst>
        </xdr:cNvPr>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a:extLst>
            <a:ext uri="{FF2B5EF4-FFF2-40B4-BE49-F238E27FC236}">
              <a16:creationId xmlns:a16="http://schemas.microsoft.com/office/drawing/2014/main" id="{0496DFF7-1CAD-49BA-A847-307572379573}"/>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9DE35946-1F3A-4CEE-9E50-6263FABD51C7}"/>
            </a:ext>
          </a:extLst>
        </xdr:cNvPr>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90" name="直線コネクタ 289">
          <a:extLst>
            <a:ext uri="{FF2B5EF4-FFF2-40B4-BE49-F238E27FC236}">
              <a16:creationId xmlns:a16="http://schemas.microsoft.com/office/drawing/2014/main" id="{2C7A448C-5CBE-47A0-A1AE-78679C7C86F6}"/>
            </a:ext>
          </a:extLst>
        </xdr:cNvPr>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152416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1FF50F20-D7E7-4DE2-B003-043675093E82}"/>
            </a:ext>
          </a:extLst>
        </xdr:cNvPr>
        <xdr:cNvSpPr txBox="1"/>
      </xdr:nvSpPr>
      <xdr:spPr>
        <a:xfrm>
          <a:off x="46736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92" name="フローチャート: 判断 291">
          <a:extLst>
            <a:ext uri="{FF2B5EF4-FFF2-40B4-BE49-F238E27FC236}">
              <a16:creationId xmlns:a16="http://schemas.microsoft.com/office/drawing/2014/main" id="{59D5A53A-B9B8-497C-8591-0C9720A8A6DC}"/>
            </a:ext>
          </a:extLst>
        </xdr:cNvPr>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93" name="フローチャート: 判断 292">
          <a:extLst>
            <a:ext uri="{FF2B5EF4-FFF2-40B4-BE49-F238E27FC236}">
              <a16:creationId xmlns:a16="http://schemas.microsoft.com/office/drawing/2014/main" id="{F85C512B-19A5-4948-A75B-BE99D9B0E5D4}"/>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4" name="フローチャート: 判断 293">
          <a:extLst>
            <a:ext uri="{FF2B5EF4-FFF2-40B4-BE49-F238E27FC236}">
              <a16:creationId xmlns:a16="http://schemas.microsoft.com/office/drawing/2014/main" id="{0577D23F-ED7F-4AB9-8AE8-B0A629C9AA2B}"/>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95" name="フローチャート: 判断 294">
          <a:extLst>
            <a:ext uri="{FF2B5EF4-FFF2-40B4-BE49-F238E27FC236}">
              <a16:creationId xmlns:a16="http://schemas.microsoft.com/office/drawing/2014/main" id="{11DC37E1-63BA-40A7-94A0-FB5EDB44B807}"/>
            </a:ext>
          </a:extLst>
        </xdr:cNvPr>
        <xdr:cNvSpPr/>
      </xdr:nvSpPr>
      <xdr:spPr>
        <a:xfrm>
          <a:off x="1968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296" name="フローチャート: 判断 295">
          <a:extLst>
            <a:ext uri="{FF2B5EF4-FFF2-40B4-BE49-F238E27FC236}">
              <a16:creationId xmlns:a16="http://schemas.microsoft.com/office/drawing/2014/main" id="{BD75C2E3-F1D9-4716-A849-75B3B0F73C14}"/>
            </a:ext>
          </a:extLst>
        </xdr:cNvPr>
        <xdr:cNvSpPr/>
      </xdr:nvSpPr>
      <xdr:spPr>
        <a:xfrm>
          <a:off x="1079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39EF956-5EB9-4A28-92C1-BC93834FE1B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3607B3B-8A84-4A20-9406-3F73556AA12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B5FA3EA-8F6A-41F9-9982-EB3EEFFA291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E0E8C46-2CF6-44AA-879B-2D8D773C895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9F70E6D-EB92-443F-A973-B63DAB88A6C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74930</xdr:rowOff>
    </xdr:from>
    <xdr:to>
      <xdr:col>24</xdr:col>
      <xdr:colOff>114300</xdr:colOff>
      <xdr:row>79</xdr:row>
      <xdr:rowOff>5080</xdr:rowOff>
    </xdr:to>
    <xdr:sp macro="" textlink="">
      <xdr:nvSpPr>
        <xdr:cNvPr id="302" name="楕円 301">
          <a:extLst>
            <a:ext uri="{FF2B5EF4-FFF2-40B4-BE49-F238E27FC236}">
              <a16:creationId xmlns:a16="http://schemas.microsoft.com/office/drawing/2014/main" id="{81E39856-C542-4635-9F53-77098DA2F676}"/>
            </a:ext>
          </a:extLst>
        </xdr:cNvPr>
        <xdr:cNvSpPr/>
      </xdr:nvSpPr>
      <xdr:spPr>
        <a:xfrm>
          <a:off x="45847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97807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890112F2-5F7B-4749-B99D-82B2632BC1BD}"/>
            </a:ext>
          </a:extLst>
        </xdr:cNvPr>
        <xdr:cNvSpPr txBox="1"/>
      </xdr:nvSpPr>
      <xdr:spPr>
        <a:xfrm>
          <a:off x="4673600"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53975</xdr:rowOff>
    </xdr:from>
    <xdr:to>
      <xdr:col>20</xdr:col>
      <xdr:colOff>38100</xdr:colOff>
      <xdr:row>78</xdr:row>
      <xdr:rowOff>155575</xdr:rowOff>
    </xdr:to>
    <xdr:sp macro="" textlink="">
      <xdr:nvSpPr>
        <xdr:cNvPr id="304" name="楕円 303">
          <a:extLst>
            <a:ext uri="{FF2B5EF4-FFF2-40B4-BE49-F238E27FC236}">
              <a16:creationId xmlns:a16="http://schemas.microsoft.com/office/drawing/2014/main" id="{4BE57579-EEB6-46A3-9739-64A9250766FE}"/>
            </a:ext>
          </a:extLst>
        </xdr:cNvPr>
        <xdr:cNvSpPr/>
      </xdr:nvSpPr>
      <xdr:spPr>
        <a:xfrm>
          <a:off x="3746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104775</xdr:rowOff>
    </xdr:from>
    <xdr:to>
      <xdr:col>24</xdr:col>
      <xdr:colOff>63500</xdr:colOff>
      <xdr:row>78</xdr:row>
      <xdr:rowOff>125730</xdr:rowOff>
    </xdr:to>
    <xdr:cxnSp macro="">
      <xdr:nvCxnSpPr>
        <xdr:cNvPr id="305" name="直線コネクタ 304">
          <a:extLst>
            <a:ext uri="{FF2B5EF4-FFF2-40B4-BE49-F238E27FC236}">
              <a16:creationId xmlns:a16="http://schemas.microsoft.com/office/drawing/2014/main" id="{1D8A483A-963F-4A5F-B8B5-84F33CFD3AAD}"/>
            </a:ext>
          </a:extLst>
        </xdr:cNvPr>
        <xdr:cNvCxnSpPr/>
      </xdr:nvCxnSpPr>
      <xdr:spPr>
        <a:xfrm>
          <a:off x="3797300" y="134778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15875</xdr:rowOff>
    </xdr:from>
    <xdr:to>
      <xdr:col>15</xdr:col>
      <xdr:colOff>101600</xdr:colOff>
      <xdr:row>78</xdr:row>
      <xdr:rowOff>117475</xdr:rowOff>
    </xdr:to>
    <xdr:sp macro="" textlink="">
      <xdr:nvSpPr>
        <xdr:cNvPr id="306" name="楕円 305">
          <a:extLst>
            <a:ext uri="{FF2B5EF4-FFF2-40B4-BE49-F238E27FC236}">
              <a16:creationId xmlns:a16="http://schemas.microsoft.com/office/drawing/2014/main" id="{6A7D9D9C-3A67-4E65-BE75-78931C069F28}"/>
            </a:ext>
          </a:extLst>
        </xdr:cNvPr>
        <xdr:cNvSpPr/>
      </xdr:nvSpPr>
      <xdr:spPr>
        <a:xfrm>
          <a:off x="2857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66675</xdr:rowOff>
    </xdr:from>
    <xdr:to>
      <xdr:col>19</xdr:col>
      <xdr:colOff>177800</xdr:colOff>
      <xdr:row>78</xdr:row>
      <xdr:rowOff>104775</xdr:rowOff>
    </xdr:to>
    <xdr:cxnSp macro="">
      <xdr:nvCxnSpPr>
        <xdr:cNvPr id="307" name="直線コネクタ 306">
          <a:extLst>
            <a:ext uri="{FF2B5EF4-FFF2-40B4-BE49-F238E27FC236}">
              <a16:creationId xmlns:a16="http://schemas.microsoft.com/office/drawing/2014/main" id="{E3B8717D-950E-4423-9014-A6D5A0945D7C}"/>
            </a:ext>
          </a:extLst>
        </xdr:cNvPr>
        <xdr:cNvCxnSpPr/>
      </xdr:nvCxnSpPr>
      <xdr:spPr>
        <a:xfrm>
          <a:off x="2908300" y="13439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38736</xdr:rowOff>
    </xdr:from>
    <xdr:to>
      <xdr:col>10</xdr:col>
      <xdr:colOff>165100</xdr:colOff>
      <xdr:row>80</xdr:row>
      <xdr:rowOff>140336</xdr:rowOff>
    </xdr:to>
    <xdr:sp macro="" textlink="">
      <xdr:nvSpPr>
        <xdr:cNvPr id="308" name="楕円 307">
          <a:extLst>
            <a:ext uri="{FF2B5EF4-FFF2-40B4-BE49-F238E27FC236}">
              <a16:creationId xmlns:a16="http://schemas.microsoft.com/office/drawing/2014/main" id="{F6D6450F-39A8-4F1E-BF50-84A1D8F2478C}"/>
            </a:ext>
          </a:extLst>
        </xdr:cNvPr>
        <xdr:cNvSpPr/>
      </xdr:nvSpPr>
      <xdr:spPr>
        <a:xfrm>
          <a:off x="1968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66675</xdr:rowOff>
    </xdr:from>
    <xdr:to>
      <xdr:col>15</xdr:col>
      <xdr:colOff>50800</xdr:colOff>
      <xdr:row>80</xdr:row>
      <xdr:rowOff>89536</xdr:rowOff>
    </xdr:to>
    <xdr:cxnSp macro="">
      <xdr:nvCxnSpPr>
        <xdr:cNvPr id="309" name="直線コネクタ 308">
          <a:extLst>
            <a:ext uri="{FF2B5EF4-FFF2-40B4-BE49-F238E27FC236}">
              <a16:creationId xmlns:a16="http://schemas.microsoft.com/office/drawing/2014/main" id="{4B05BB42-B281-4DE4-AEEA-0E39CC28B99C}"/>
            </a:ext>
          </a:extLst>
        </xdr:cNvPr>
        <xdr:cNvCxnSpPr/>
      </xdr:nvCxnSpPr>
      <xdr:spPr>
        <a:xfrm flipV="1">
          <a:off x="2019300" y="13439775"/>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80645</xdr:rowOff>
    </xdr:from>
    <xdr:to>
      <xdr:col>6</xdr:col>
      <xdr:colOff>38100</xdr:colOff>
      <xdr:row>86</xdr:row>
      <xdr:rowOff>10795</xdr:rowOff>
    </xdr:to>
    <xdr:sp macro="" textlink="">
      <xdr:nvSpPr>
        <xdr:cNvPr id="310" name="楕円 309">
          <a:extLst>
            <a:ext uri="{FF2B5EF4-FFF2-40B4-BE49-F238E27FC236}">
              <a16:creationId xmlns:a16="http://schemas.microsoft.com/office/drawing/2014/main" id="{7AE64A45-9554-49EA-88AF-50B9FAF7C6D4}"/>
            </a:ext>
          </a:extLst>
        </xdr:cNvPr>
        <xdr:cNvSpPr/>
      </xdr:nvSpPr>
      <xdr:spPr>
        <a:xfrm>
          <a:off x="1079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89536</xdr:rowOff>
    </xdr:from>
    <xdr:to>
      <xdr:col>10</xdr:col>
      <xdr:colOff>114300</xdr:colOff>
      <xdr:row>85</xdr:row>
      <xdr:rowOff>131445</xdr:rowOff>
    </xdr:to>
    <xdr:cxnSp macro="">
      <xdr:nvCxnSpPr>
        <xdr:cNvPr id="311" name="直線コネクタ 310">
          <a:extLst>
            <a:ext uri="{FF2B5EF4-FFF2-40B4-BE49-F238E27FC236}">
              <a16:creationId xmlns:a16="http://schemas.microsoft.com/office/drawing/2014/main" id="{D1C257B1-0D10-4112-AED0-1DAD143CB92C}"/>
            </a:ext>
          </a:extLst>
        </xdr:cNvPr>
        <xdr:cNvCxnSpPr/>
      </xdr:nvCxnSpPr>
      <xdr:spPr>
        <a:xfrm flipV="1">
          <a:off x="1130300" y="13805536"/>
          <a:ext cx="889000" cy="89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40022</xdr:rowOff>
    </xdr:from>
    <xdr:ext cx="405111" cy="259045"/>
    <xdr:sp macro="" textlink="">
      <xdr:nvSpPr>
        <xdr:cNvPr id="312" name="n_1aveValue【公営住宅】&#10;有形固定資産減価償却率">
          <a:extLst>
            <a:ext uri="{FF2B5EF4-FFF2-40B4-BE49-F238E27FC236}">
              <a16:creationId xmlns:a16="http://schemas.microsoft.com/office/drawing/2014/main" id="{EEBA068A-50B5-4161-A3E9-1B7543D483FD}"/>
            </a:ext>
          </a:extLst>
        </xdr:cNvPr>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13" name="n_2aveValue【公営住宅】&#10;有形固定資産減価償却率">
          <a:extLst>
            <a:ext uri="{FF2B5EF4-FFF2-40B4-BE49-F238E27FC236}">
              <a16:creationId xmlns:a16="http://schemas.microsoft.com/office/drawing/2014/main" id="{20FBC6BD-E4A2-4AF9-9922-F83D9C7AABBA}"/>
            </a:ext>
          </a:extLst>
        </xdr:cNvPr>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36213</xdr:rowOff>
    </xdr:from>
    <xdr:ext cx="405111" cy="259045"/>
    <xdr:sp macro="" textlink="">
      <xdr:nvSpPr>
        <xdr:cNvPr id="314" name="n_3aveValue【公営住宅】&#10;有形固定資産減価償却率">
          <a:extLst>
            <a:ext uri="{FF2B5EF4-FFF2-40B4-BE49-F238E27FC236}">
              <a16:creationId xmlns:a16="http://schemas.microsoft.com/office/drawing/2014/main" id="{AEBC7A52-E2DE-42A4-90B1-1DD6245FF334}"/>
            </a:ext>
          </a:extLst>
        </xdr:cNvPr>
        <xdr:cNvSpPr txBox="1"/>
      </xdr:nvSpPr>
      <xdr:spPr>
        <a:xfrm>
          <a:off x="1816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76852</xdr:rowOff>
    </xdr:from>
    <xdr:ext cx="405111" cy="259045"/>
    <xdr:sp macro="" textlink="">
      <xdr:nvSpPr>
        <xdr:cNvPr id="315" name="n_4aveValue【公営住宅】&#10;有形固定資産減価償却率">
          <a:extLst>
            <a:ext uri="{FF2B5EF4-FFF2-40B4-BE49-F238E27FC236}">
              <a16:creationId xmlns:a16="http://schemas.microsoft.com/office/drawing/2014/main" id="{61C8861B-0605-4FCE-8447-97EC603A0C4D}"/>
            </a:ext>
          </a:extLst>
        </xdr:cNvPr>
        <xdr:cNvSpPr txBox="1"/>
      </xdr:nvSpPr>
      <xdr:spPr>
        <a:xfrm>
          <a:off x="927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652</xdr:rowOff>
    </xdr:from>
    <xdr:ext cx="405111" cy="259045"/>
    <xdr:sp macro="" textlink="">
      <xdr:nvSpPr>
        <xdr:cNvPr id="316" name="n_1mainValue【公営住宅】&#10;有形固定資産減価償却率">
          <a:extLst>
            <a:ext uri="{FF2B5EF4-FFF2-40B4-BE49-F238E27FC236}">
              <a16:creationId xmlns:a16="http://schemas.microsoft.com/office/drawing/2014/main" id="{0DB0880C-1340-4269-B34D-C2AA250E936A}"/>
            </a:ext>
          </a:extLst>
        </xdr:cNvPr>
        <xdr:cNvSpPr txBox="1"/>
      </xdr:nvSpPr>
      <xdr:spPr>
        <a:xfrm>
          <a:off x="3582044"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134002</xdr:rowOff>
    </xdr:from>
    <xdr:ext cx="405111" cy="259045"/>
    <xdr:sp macro="" textlink="">
      <xdr:nvSpPr>
        <xdr:cNvPr id="317" name="n_2mainValue【公営住宅】&#10;有形固定資産減価償却率">
          <a:extLst>
            <a:ext uri="{FF2B5EF4-FFF2-40B4-BE49-F238E27FC236}">
              <a16:creationId xmlns:a16="http://schemas.microsoft.com/office/drawing/2014/main" id="{741E9DC4-5CBD-4FD2-92E7-5E9250E521F5}"/>
            </a:ext>
          </a:extLst>
        </xdr:cNvPr>
        <xdr:cNvSpPr txBox="1"/>
      </xdr:nvSpPr>
      <xdr:spPr>
        <a:xfrm>
          <a:off x="2705744" y="1316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156863</xdr:rowOff>
    </xdr:from>
    <xdr:ext cx="405111" cy="259045"/>
    <xdr:sp macro="" textlink="">
      <xdr:nvSpPr>
        <xdr:cNvPr id="318" name="n_3mainValue【公営住宅】&#10;有形固定資産減価償却率">
          <a:extLst>
            <a:ext uri="{FF2B5EF4-FFF2-40B4-BE49-F238E27FC236}">
              <a16:creationId xmlns:a16="http://schemas.microsoft.com/office/drawing/2014/main" id="{149E423B-7192-41FC-A2FC-3E0D43ACF1BE}"/>
            </a:ext>
          </a:extLst>
        </xdr:cNvPr>
        <xdr:cNvSpPr txBox="1"/>
      </xdr:nvSpPr>
      <xdr:spPr>
        <a:xfrm>
          <a:off x="1816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1922</xdr:rowOff>
    </xdr:from>
    <xdr:ext cx="405111" cy="259045"/>
    <xdr:sp macro="" textlink="">
      <xdr:nvSpPr>
        <xdr:cNvPr id="319" name="n_4mainValue【公営住宅】&#10;有形固定資産減価償却率">
          <a:extLst>
            <a:ext uri="{FF2B5EF4-FFF2-40B4-BE49-F238E27FC236}">
              <a16:creationId xmlns:a16="http://schemas.microsoft.com/office/drawing/2014/main" id="{6F163021-3CB0-481F-8AD2-6A1EAFE1F453}"/>
            </a:ext>
          </a:extLst>
        </xdr:cNvPr>
        <xdr:cNvSpPr txBox="1"/>
      </xdr:nvSpPr>
      <xdr:spPr>
        <a:xfrm>
          <a:off x="927744"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F4DE203-6480-4426-B210-6DB254D37EE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4190EE37-BC8F-4808-8997-67F4B407602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5219E344-FFA5-42EE-BC6C-2DB9900B0F7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8CA214B7-6572-4D48-91ED-9552BC69822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FE0357E8-AC00-4D23-A1F8-B58F096E00F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B9AFF816-AF8E-43E6-9EDD-E737C8D974E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345EFC12-DCFF-4B12-AE55-B34BC8977FB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4D33F77A-848E-404E-8EE2-B4B1BEE5962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EFD73C95-1DD6-4AE2-9893-41C1CE0FFB4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1560F327-F616-4998-A455-B135346B32C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a:extLst>
            <a:ext uri="{FF2B5EF4-FFF2-40B4-BE49-F238E27FC236}">
              <a16:creationId xmlns:a16="http://schemas.microsoft.com/office/drawing/2014/main" id="{946AD528-A996-45B9-A39B-A09F4C81CBCC}"/>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1" name="テキスト ボックス 330">
          <a:extLst>
            <a:ext uri="{FF2B5EF4-FFF2-40B4-BE49-F238E27FC236}">
              <a16:creationId xmlns:a16="http://schemas.microsoft.com/office/drawing/2014/main" id="{3013FEFD-D540-4F8C-9464-D3B5B64255B6}"/>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8A621AB4-B35A-492A-8E4F-5DFC638020C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FFBAB942-3918-4C38-8AF7-BE69CC3C7EE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4" name="直線コネクタ 333">
          <a:extLst>
            <a:ext uri="{FF2B5EF4-FFF2-40B4-BE49-F238E27FC236}">
              <a16:creationId xmlns:a16="http://schemas.microsoft.com/office/drawing/2014/main" id="{F8536241-AC07-4D00-AA7C-7D63FB1952B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5" name="テキスト ボックス 334">
          <a:extLst>
            <a:ext uri="{FF2B5EF4-FFF2-40B4-BE49-F238E27FC236}">
              <a16:creationId xmlns:a16="http://schemas.microsoft.com/office/drawing/2014/main" id="{1DB2A10C-F9DB-48C6-9F5B-A03D14DF165A}"/>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7ADADB56-8CE1-45D2-95F6-E56700E019F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981BCDFC-BB59-499D-9202-1C9E4E423EF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55BF06A0-BDEC-4303-8476-E543831972D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83820</xdr:rowOff>
    </xdr:to>
    <xdr:cxnSp macro="">
      <xdr:nvCxnSpPr>
        <xdr:cNvPr id="339" name="直線コネクタ 338">
          <a:extLst>
            <a:ext uri="{FF2B5EF4-FFF2-40B4-BE49-F238E27FC236}">
              <a16:creationId xmlns:a16="http://schemas.microsoft.com/office/drawing/2014/main" id="{22CA80AB-1788-4BED-B118-77CC543F7658}"/>
            </a:ext>
          </a:extLst>
        </xdr:cNvPr>
        <xdr:cNvCxnSpPr/>
      </xdr:nvCxnSpPr>
      <xdr:spPr>
        <a:xfrm flipV="1">
          <a:off x="10476865" y="13391769"/>
          <a:ext cx="0" cy="126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40" name="【公営住宅】&#10;一人当たり面積最小値テキスト">
          <a:extLst>
            <a:ext uri="{FF2B5EF4-FFF2-40B4-BE49-F238E27FC236}">
              <a16:creationId xmlns:a16="http://schemas.microsoft.com/office/drawing/2014/main" id="{4DEAB871-F436-40C1-AFDC-E25ACA528ADE}"/>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1" name="直線コネクタ 340">
          <a:extLst>
            <a:ext uri="{FF2B5EF4-FFF2-40B4-BE49-F238E27FC236}">
              <a16:creationId xmlns:a16="http://schemas.microsoft.com/office/drawing/2014/main" id="{E74D03E7-0917-4AC3-AAA5-5ABD1A437318}"/>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42" name="【公営住宅】&#10;一人当たり面積最大値テキスト">
          <a:extLst>
            <a:ext uri="{FF2B5EF4-FFF2-40B4-BE49-F238E27FC236}">
              <a16:creationId xmlns:a16="http://schemas.microsoft.com/office/drawing/2014/main" id="{6C4AE907-CF27-4267-8D97-8CA35DE4AF29}"/>
            </a:ext>
          </a:extLst>
        </xdr:cNvPr>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43" name="直線コネクタ 342">
          <a:extLst>
            <a:ext uri="{FF2B5EF4-FFF2-40B4-BE49-F238E27FC236}">
              <a16:creationId xmlns:a16="http://schemas.microsoft.com/office/drawing/2014/main" id="{40768689-213D-497B-A6BA-6BEE101C0020}"/>
            </a:ext>
          </a:extLst>
        </xdr:cNvPr>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166324</xdr:rowOff>
    </xdr:from>
    <xdr:ext cx="469744" cy="259045"/>
    <xdr:sp macro="" textlink="">
      <xdr:nvSpPr>
        <xdr:cNvPr id="344" name="【公営住宅】&#10;一人当たり面積平均値テキスト">
          <a:extLst>
            <a:ext uri="{FF2B5EF4-FFF2-40B4-BE49-F238E27FC236}">
              <a16:creationId xmlns:a16="http://schemas.microsoft.com/office/drawing/2014/main" id="{AA75A25B-13C9-4F41-8E1D-AD09F4980CD5}"/>
            </a:ext>
          </a:extLst>
        </xdr:cNvPr>
        <xdr:cNvSpPr txBox="1"/>
      </xdr:nvSpPr>
      <xdr:spPr>
        <a:xfrm>
          <a:off x="10515600" y="14053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16447</xdr:rowOff>
    </xdr:from>
    <xdr:to>
      <xdr:col>55</xdr:col>
      <xdr:colOff>50800</xdr:colOff>
      <xdr:row>82</xdr:row>
      <xdr:rowOff>118047</xdr:rowOff>
    </xdr:to>
    <xdr:sp macro="" textlink="">
      <xdr:nvSpPr>
        <xdr:cNvPr id="345" name="フローチャート: 判断 344">
          <a:extLst>
            <a:ext uri="{FF2B5EF4-FFF2-40B4-BE49-F238E27FC236}">
              <a16:creationId xmlns:a16="http://schemas.microsoft.com/office/drawing/2014/main" id="{2FCD09F4-3493-4E93-8D17-AA92F43AAAC0}"/>
            </a:ext>
          </a:extLst>
        </xdr:cNvPr>
        <xdr:cNvSpPr/>
      </xdr:nvSpPr>
      <xdr:spPr>
        <a:xfrm>
          <a:off x="10426700" y="140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89027</xdr:rowOff>
    </xdr:from>
    <xdr:to>
      <xdr:col>50</xdr:col>
      <xdr:colOff>165100</xdr:colOff>
      <xdr:row>83</xdr:row>
      <xdr:rowOff>19177</xdr:rowOff>
    </xdr:to>
    <xdr:sp macro="" textlink="">
      <xdr:nvSpPr>
        <xdr:cNvPr id="346" name="フローチャート: 判断 345">
          <a:extLst>
            <a:ext uri="{FF2B5EF4-FFF2-40B4-BE49-F238E27FC236}">
              <a16:creationId xmlns:a16="http://schemas.microsoft.com/office/drawing/2014/main" id="{A3C3D39D-501C-4DAD-AC08-4C4B89E9DE0F}"/>
            </a:ext>
          </a:extLst>
        </xdr:cNvPr>
        <xdr:cNvSpPr/>
      </xdr:nvSpPr>
      <xdr:spPr>
        <a:xfrm>
          <a:off x="9588500" y="1414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98171</xdr:rowOff>
    </xdr:from>
    <xdr:to>
      <xdr:col>46</xdr:col>
      <xdr:colOff>38100</xdr:colOff>
      <xdr:row>83</xdr:row>
      <xdr:rowOff>28321</xdr:rowOff>
    </xdr:to>
    <xdr:sp macro="" textlink="">
      <xdr:nvSpPr>
        <xdr:cNvPr id="347" name="フローチャート: 判断 346">
          <a:extLst>
            <a:ext uri="{FF2B5EF4-FFF2-40B4-BE49-F238E27FC236}">
              <a16:creationId xmlns:a16="http://schemas.microsoft.com/office/drawing/2014/main" id="{F09AD15E-399E-40BD-862F-25B9E5A0FB66}"/>
            </a:ext>
          </a:extLst>
        </xdr:cNvPr>
        <xdr:cNvSpPr/>
      </xdr:nvSpPr>
      <xdr:spPr>
        <a:xfrm>
          <a:off x="8699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115888</xdr:rowOff>
    </xdr:from>
    <xdr:to>
      <xdr:col>41</xdr:col>
      <xdr:colOff>101600</xdr:colOff>
      <xdr:row>83</xdr:row>
      <xdr:rowOff>46038</xdr:rowOff>
    </xdr:to>
    <xdr:sp macro="" textlink="">
      <xdr:nvSpPr>
        <xdr:cNvPr id="348" name="フローチャート: 判断 347">
          <a:extLst>
            <a:ext uri="{FF2B5EF4-FFF2-40B4-BE49-F238E27FC236}">
              <a16:creationId xmlns:a16="http://schemas.microsoft.com/office/drawing/2014/main" id="{98E23BA7-4A52-4207-8040-D04B96EAB608}"/>
            </a:ext>
          </a:extLst>
        </xdr:cNvPr>
        <xdr:cNvSpPr/>
      </xdr:nvSpPr>
      <xdr:spPr>
        <a:xfrm>
          <a:off x="7810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84455</xdr:rowOff>
    </xdr:from>
    <xdr:to>
      <xdr:col>36</xdr:col>
      <xdr:colOff>165100</xdr:colOff>
      <xdr:row>83</xdr:row>
      <xdr:rowOff>14605</xdr:rowOff>
    </xdr:to>
    <xdr:sp macro="" textlink="">
      <xdr:nvSpPr>
        <xdr:cNvPr id="349" name="フローチャート: 判断 348">
          <a:extLst>
            <a:ext uri="{FF2B5EF4-FFF2-40B4-BE49-F238E27FC236}">
              <a16:creationId xmlns:a16="http://schemas.microsoft.com/office/drawing/2014/main" id="{CE996040-DED5-4321-A176-2D4EB60D6EDE}"/>
            </a:ext>
          </a:extLst>
        </xdr:cNvPr>
        <xdr:cNvSpPr/>
      </xdr:nvSpPr>
      <xdr:spPr>
        <a:xfrm>
          <a:off x="6921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BEB44C2E-E9E7-4F97-A5B3-720956F197D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D7AF151-BECD-4663-80DA-13AF01F90DF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BCAB4A5F-38BD-4688-823C-070760A22BC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915B4E8-7206-47E7-B7C4-71468A9F40C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5BB125B-D12A-41AF-93BF-B9E5E15A0B1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82169</xdr:rowOff>
    </xdr:from>
    <xdr:to>
      <xdr:col>55</xdr:col>
      <xdr:colOff>50800</xdr:colOff>
      <xdr:row>80</xdr:row>
      <xdr:rowOff>12319</xdr:rowOff>
    </xdr:to>
    <xdr:sp macro="" textlink="">
      <xdr:nvSpPr>
        <xdr:cNvPr id="355" name="楕円 354">
          <a:extLst>
            <a:ext uri="{FF2B5EF4-FFF2-40B4-BE49-F238E27FC236}">
              <a16:creationId xmlns:a16="http://schemas.microsoft.com/office/drawing/2014/main" id="{D201A6DD-0F57-4BB8-BF79-28124E9F175D}"/>
            </a:ext>
          </a:extLst>
        </xdr:cNvPr>
        <xdr:cNvSpPr/>
      </xdr:nvSpPr>
      <xdr:spPr>
        <a:xfrm>
          <a:off x="10426700" y="136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105046</xdr:rowOff>
    </xdr:from>
    <xdr:ext cx="469744" cy="259045"/>
    <xdr:sp macro="" textlink="">
      <xdr:nvSpPr>
        <xdr:cNvPr id="356" name="【公営住宅】&#10;一人当たり面積該当値テキスト">
          <a:extLst>
            <a:ext uri="{FF2B5EF4-FFF2-40B4-BE49-F238E27FC236}">
              <a16:creationId xmlns:a16="http://schemas.microsoft.com/office/drawing/2014/main" id="{FAD87376-F563-4EF8-BCD7-AAA3593F6549}"/>
            </a:ext>
          </a:extLst>
        </xdr:cNvPr>
        <xdr:cNvSpPr txBox="1"/>
      </xdr:nvSpPr>
      <xdr:spPr>
        <a:xfrm>
          <a:off x="10515600" y="1347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123889</xdr:rowOff>
    </xdr:from>
    <xdr:to>
      <xdr:col>50</xdr:col>
      <xdr:colOff>165100</xdr:colOff>
      <xdr:row>80</xdr:row>
      <xdr:rowOff>54039</xdr:rowOff>
    </xdr:to>
    <xdr:sp macro="" textlink="">
      <xdr:nvSpPr>
        <xdr:cNvPr id="357" name="楕円 356">
          <a:extLst>
            <a:ext uri="{FF2B5EF4-FFF2-40B4-BE49-F238E27FC236}">
              <a16:creationId xmlns:a16="http://schemas.microsoft.com/office/drawing/2014/main" id="{DF46C3B8-A632-41C8-B808-328BD8487DBE}"/>
            </a:ext>
          </a:extLst>
        </xdr:cNvPr>
        <xdr:cNvSpPr/>
      </xdr:nvSpPr>
      <xdr:spPr>
        <a:xfrm>
          <a:off x="9588500" y="1366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132969</xdr:rowOff>
    </xdr:from>
    <xdr:to>
      <xdr:col>55</xdr:col>
      <xdr:colOff>0</xdr:colOff>
      <xdr:row>80</xdr:row>
      <xdr:rowOff>3239</xdr:rowOff>
    </xdr:to>
    <xdr:cxnSp macro="">
      <xdr:nvCxnSpPr>
        <xdr:cNvPr id="358" name="直線コネクタ 357">
          <a:extLst>
            <a:ext uri="{FF2B5EF4-FFF2-40B4-BE49-F238E27FC236}">
              <a16:creationId xmlns:a16="http://schemas.microsoft.com/office/drawing/2014/main" id="{3FDF777D-5A2C-40D8-B20A-671242FA4DB9}"/>
            </a:ext>
          </a:extLst>
        </xdr:cNvPr>
        <xdr:cNvCxnSpPr/>
      </xdr:nvCxnSpPr>
      <xdr:spPr>
        <a:xfrm flipV="1">
          <a:off x="9639300" y="13677519"/>
          <a:ext cx="8382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134175</xdr:rowOff>
    </xdr:from>
    <xdr:to>
      <xdr:col>46</xdr:col>
      <xdr:colOff>38100</xdr:colOff>
      <xdr:row>80</xdr:row>
      <xdr:rowOff>64325</xdr:rowOff>
    </xdr:to>
    <xdr:sp macro="" textlink="">
      <xdr:nvSpPr>
        <xdr:cNvPr id="359" name="楕円 358">
          <a:extLst>
            <a:ext uri="{FF2B5EF4-FFF2-40B4-BE49-F238E27FC236}">
              <a16:creationId xmlns:a16="http://schemas.microsoft.com/office/drawing/2014/main" id="{F438F9D5-BFDC-4FE6-87F3-C1BA0967A793}"/>
            </a:ext>
          </a:extLst>
        </xdr:cNvPr>
        <xdr:cNvSpPr/>
      </xdr:nvSpPr>
      <xdr:spPr>
        <a:xfrm>
          <a:off x="8699500" y="1367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3239</xdr:rowOff>
    </xdr:from>
    <xdr:to>
      <xdr:col>50</xdr:col>
      <xdr:colOff>114300</xdr:colOff>
      <xdr:row>80</xdr:row>
      <xdr:rowOff>13525</xdr:rowOff>
    </xdr:to>
    <xdr:cxnSp macro="">
      <xdr:nvCxnSpPr>
        <xdr:cNvPr id="360" name="直線コネクタ 359">
          <a:extLst>
            <a:ext uri="{FF2B5EF4-FFF2-40B4-BE49-F238E27FC236}">
              <a16:creationId xmlns:a16="http://schemas.microsoft.com/office/drawing/2014/main" id="{D0731A2F-19BB-4E9E-9CCE-145C23F0A2A5}"/>
            </a:ext>
          </a:extLst>
        </xdr:cNvPr>
        <xdr:cNvCxnSpPr/>
      </xdr:nvCxnSpPr>
      <xdr:spPr>
        <a:xfrm flipV="1">
          <a:off x="8750300" y="13719239"/>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111316</xdr:rowOff>
    </xdr:from>
    <xdr:to>
      <xdr:col>41</xdr:col>
      <xdr:colOff>101600</xdr:colOff>
      <xdr:row>83</xdr:row>
      <xdr:rowOff>41466</xdr:rowOff>
    </xdr:to>
    <xdr:sp macro="" textlink="">
      <xdr:nvSpPr>
        <xdr:cNvPr id="361" name="楕円 360">
          <a:extLst>
            <a:ext uri="{FF2B5EF4-FFF2-40B4-BE49-F238E27FC236}">
              <a16:creationId xmlns:a16="http://schemas.microsoft.com/office/drawing/2014/main" id="{234EB560-F469-46A8-83B1-6783DC2C3AEF}"/>
            </a:ext>
          </a:extLst>
        </xdr:cNvPr>
        <xdr:cNvSpPr/>
      </xdr:nvSpPr>
      <xdr:spPr>
        <a:xfrm>
          <a:off x="7810500" y="1417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13525</xdr:rowOff>
    </xdr:from>
    <xdr:to>
      <xdr:col>45</xdr:col>
      <xdr:colOff>177800</xdr:colOff>
      <xdr:row>82</xdr:row>
      <xdr:rowOff>162116</xdr:rowOff>
    </xdr:to>
    <xdr:cxnSp macro="">
      <xdr:nvCxnSpPr>
        <xdr:cNvPr id="362" name="直線コネクタ 361">
          <a:extLst>
            <a:ext uri="{FF2B5EF4-FFF2-40B4-BE49-F238E27FC236}">
              <a16:creationId xmlns:a16="http://schemas.microsoft.com/office/drawing/2014/main" id="{988B56F1-5CB7-47E9-A989-67E9AEC890C7}"/>
            </a:ext>
          </a:extLst>
        </xdr:cNvPr>
        <xdr:cNvCxnSpPr/>
      </xdr:nvCxnSpPr>
      <xdr:spPr>
        <a:xfrm flipV="1">
          <a:off x="7861300" y="13729525"/>
          <a:ext cx="889000" cy="49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110744</xdr:rowOff>
    </xdr:from>
    <xdr:to>
      <xdr:col>36</xdr:col>
      <xdr:colOff>165100</xdr:colOff>
      <xdr:row>84</xdr:row>
      <xdr:rowOff>40894</xdr:rowOff>
    </xdr:to>
    <xdr:sp macro="" textlink="">
      <xdr:nvSpPr>
        <xdr:cNvPr id="363" name="楕円 362">
          <a:extLst>
            <a:ext uri="{FF2B5EF4-FFF2-40B4-BE49-F238E27FC236}">
              <a16:creationId xmlns:a16="http://schemas.microsoft.com/office/drawing/2014/main" id="{0683EC2F-5681-4A5F-8D35-C3C5DF235611}"/>
            </a:ext>
          </a:extLst>
        </xdr:cNvPr>
        <xdr:cNvSpPr/>
      </xdr:nvSpPr>
      <xdr:spPr>
        <a:xfrm>
          <a:off x="6921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162116</xdr:rowOff>
    </xdr:from>
    <xdr:to>
      <xdr:col>41</xdr:col>
      <xdr:colOff>50800</xdr:colOff>
      <xdr:row>83</xdr:row>
      <xdr:rowOff>161544</xdr:rowOff>
    </xdr:to>
    <xdr:cxnSp macro="">
      <xdr:nvCxnSpPr>
        <xdr:cNvPr id="364" name="直線コネクタ 363">
          <a:extLst>
            <a:ext uri="{FF2B5EF4-FFF2-40B4-BE49-F238E27FC236}">
              <a16:creationId xmlns:a16="http://schemas.microsoft.com/office/drawing/2014/main" id="{00BF29EE-1FF9-4D59-8273-E0C6AB3BF89C}"/>
            </a:ext>
          </a:extLst>
        </xdr:cNvPr>
        <xdr:cNvCxnSpPr/>
      </xdr:nvCxnSpPr>
      <xdr:spPr>
        <a:xfrm flipV="1">
          <a:off x="6972300" y="14221016"/>
          <a:ext cx="889000" cy="17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10304</xdr:rowOff>
    </xdr:from>
    <xdr:ext cx="469744" cy="259045"/>
    <xdr:sp macro="" textlink="">
      <xdr:nvSpPr>
        <xdr:cNvPr id="365" name="n_1aveValue【公営住宅】&#10;一人当たり面積">
          <a:extLst>
            <a:ext uri="{FF2B5EF4-FFF2-40B4-BE49-F238E27FC236}">
              <a16:creationId xmlns:a16="http://schemas.microsoft.com/office/drawing/2014/main" id="{C5250B60-A974-4441-B506-B7663130CE4C}"/>
            </a:ext>
          </a:extLst>
        </xdr:cNvPr>
        <xdr:cNvSpPr txBox="1"/>
      </xdr:nvSpPr>
      <xdr:spPr>
        <a:xfrm>
          <a:off x="9391727" y="1424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19448</xdr:rowOff>
    </xdr:from>
    <xdr:ext cx="469744" cy="259045"/>
    <xdr:sp macro="" textlink="">
      <xdr:nvSpPr>
        <xdr:cNvPr id="366" name="n_2aveValue【公営住宅】&#10;一人当たり面積">
          <a:extLst>
            <a:ext uri="{FF2B5EF4-FFF2-40B4-BE49-F238E27FC236}">
              <a16:creationId xmlns:a16="http://schemas.microsoft.com/office/drawing/2014/main" id="{6BB674F4-7585-4427-A92C-7A18F2B5575E}"/>
            </a:ext>
          </a:extLst>
        </xdr:cNvPr>
        <xdr:cNvSpPr txBox="1"/>
      </xdr:nvSpPr>
      <xdr:spPr>
        <a:xfrm>
          <a:off x="8515427" y="1424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37165</xdr:rowOff>
    </xdr:from>
    <xdr:ext cx="469744" cy="259045"/>
    <xdr:sp macro="" textlink="">
      <xdr:nvSpPr>
        <xdr:cNvPr id="367" name="n_3aveValue【公営住宅】&#10;一人当たり面積">
          <a:extLst>
            <a:ext uri="{FF2B5EF4-FFF2-40B4-BE49-F238E27FC236}">
              <a16:creationId xmlns:a16="http://schemas.microsoft.com/office/drawing/2014/main" id="{E0856FBF-D58A-4954-A6BF-79BE01DB3512}"/>
            </a:ext>
          </a:extLst>
        </xdr:cNvPr>
        <xdr:cNvSpPr txBox="1"/>
      </xdr:nvSpPr>
      <xdr:spPr>
        <a:xfrm>
          <a:off x="7626427" y="1426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31132</xdr:rowOff>
    </xdr:from>
    <xdr:ext cx="469744" cy="259045"/>
    <xdr:sp macro="" textlink="">
      <xdr:nvSpPr>
        <xdr:cNvPr id="368" name="n_4aveValue【公営住宅】&#10;一人当たり面積">
          <a:extLst>
            <a:ext uri="{FF2B5EF4-FFF2-40B4-BE49-F238E27FC236}">
              <a16:creationId xmlns:a16="http://schemas.microsoft.com/office/drawing/2014/main" id="{3DE8610E-28D4-4F6E-88D6-AB682386D806}"/>
            </a:ext>
          </a:extLst>
        </xdr:cNvPr>
        <xdr:cNvSpPr txBox="1"/>
      </xdr:nvSpPr>
      <xdr:spPr>
        <a:xfrm>
          <a:off x="6737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70566</xdr:rowOff>
    </xdr:from>
    <xdr:ext cx="469744" cy="259045"/>
    <xdr:sp macro="" textlink="">
      <xdr:nvSpPr>
        <xdr:cNvPr id="369" name="n_1mainValue【公営住宅】&#10;一人当たり面積">
          <a:extLst>
            <a:ext uri="{FF2B5EF4-FFF2-40B4-BE49-F238E27FC236}">
              <a16:creationId xmlns:a16="http://schemas.microsoft.com/office/drawing/2014/main" id="{AE476677-1D5E-4746-94B2-F33275CAB22E}"/>
            </a:ext>
          </a:extLst>
        </xdr:cNvPr>
        <xdr:cNvSpPr txBox="1"/>
      </xdr:nvSpPr>
      <xdr:spPr>
        <a:xfrm>
          <a:off x="9391727" y="134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80852</xdr:rowOff>
    </xdr:from>
    <xdr:ext cx="469744" cy="259045"/>
    <xdr:sp macro="" textlink="">
      <xdr:nvSpPr>
        <xdr:cNvPr id="370" name="n_2mainValue【公営住宅】&#10;一人当たり面積">
          <a:extLst>
            <a:ext uri="{FF2B5EF4-FFF2-40B4-BE49-F238E27FC236}">
              <a16:creationId xmlns:a16="http://schemas.microsoft.com/office/drawing/2014/main" id="{41C768C8-283E-4F80-B9D1-D07A8FB40257}"/>
            </a:ext>
          </a:extLst>
        </xdr:cNvPr>
        <xdr:cNvSpPr txBox="1"/>
      </xdr:nvSpPr>
      <xdr:spPr>
        <a:xfrm>
          <a:off x="8515427" y="1345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57993</xdr:rowOff>
    </xdr:from>
    <xdr:ext cx="469744" cy="259045"/>
    <xdr:sp macro="" textlink="">
      <xdr:nvSpPr>
        <xdr:cNvPr id="371" name="n_3mainValue【公営住宅】&#10;一人当たり面積">
          <a:extLst>
            <a:ext uri="{FF2B5EF4-FFF2-40B4-BE49-F238E27FC236}">
              <a16:creationId xmlns:a16="http://schemas.microsoft.com/office/drawing/2014/main" id="{5B34B974-6747-4233-9E97-22801B56B0E0}"/>
            </a:ext>
          </a:extLst>
        </xdr:cNvPr>
        <xdr:cNvSpPr txBox="1"/>
      </xdr:nvSpPr>
      <xdr:spPr>
        <a:xfrm>
          <a:off x="7626427" y="1394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32021</xdr:rowOff>
    </xdr:from>
    <xdr:ext cx="469744" cy="259045"/>
    <xdr:sp macro="" textlink="">
      <xdr:nvSpPr>
        <xdr:cNvPr id="372" name="n_4mainValue【公営住宅】&#10;一人当たり面積">
          <a:extLst>
            <a:ext uri="{FF2B5EF4-FFF2-40B4-BE49-F238E27FC236}">
              <a16:creationId xmlns:a16="http://schemas.microsoft.com/office/drawing/2014/main" id="{11972188-0192-4D4C-964D-B1A5C02DC1CC}"/>
            </a:ext>
          </a:extLst>
        </xdr:cNvPr>
        <xdr:cNvSpPr txBox="1"/>
      </xdr:nvSpPr>
      <xdr:spPr>
        <a:xfrm>
          <a:off x="6737427"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B9EF8F71-08D2-4C17-985E-D5FD2596E93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4A9BE44C-9930-4CB9-B8B9-5C39356ABD7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A97E747B-D580-49E5-8054-0A6D0D23AA4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F2E8BB08-45D5-4468-8D75-8FDC6A84130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2BBCD14B-DC07-40B2-836C-B38C7890D82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8991B118-B36B-456D-B212-8FFF83BCDFF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23D500EA-A67E-49C7-B75D-A3BC7D40560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A4CFD86-9092-4421-B881-3F3E3915C6E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67D5862C-23D3-42FA-8E4C-8B8A2FC2AFB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36B96E8D-CF72-40C5-85B9-F0CCA185225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331E059C-A788-4EBB-BD02-4A664FCA84F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a:extLst>
            <a:ext uri="{FF2B5EF4-FFF2-40B4-BE49-F238E27FC236}">
              <a16:creationId xmlns:a16="http://schemas.microsoft.com/office/drawing/2014/main" id="{6A586B92-3A5B-4CC7-92F1-26F06F17039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a:extLst>
            <a:ext uri="{FF2B5EF4-FFF2-40B4-BE49-F238E27FC236}">
              <a16:creationId xmlns:a16="http://schemas.microsoft.com/office/drawing/2014/main" id="{8D9CAC2F-1886-42B8-861E-B2591984BA9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a:extLst>
            <a:ext uri="{FF2B5EF4-FFF2-40B4-BE49-F238E27FC236}">
              <a16:creationId xmlns:a16="http://schemas.microsoft.com/office/drawing/2014/main" id="{856A0A55-F5C6-44F2-8624-9FC88F7754B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a:extLst>
            <a:ext uri="{FF2B5EF4-FFF2-40B4-BE49-F238E27FC236}">
              <a16:creationId xmlns:a16="http://schemas.microsoft.com/office/drawing/2014/main" id="{1F6EA28D-C303-4E6E-8F13-1654CA41128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a:extLst>
            <a:ext uri="{FF2B5EF4-FFF2-40B4-BE49-F238E27FC236}">
              <a16:creationId xmlns:a16="http://schemas.microsoft.com/office/drawing/2014/main" id="{F19F95F0-A4DE-4CC6-829D-EB9D5CF4994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a:extLst>
            <a:ext uri="{FF2B5EF4-FFF2-40B4-BE49-F238E27FC236}">
              <a16:creationId xmlns:a16="http://schemas.microsoft.com/office/drawing/2014/main" id="{F6DD9B6A-8B85-4C8E-926A-D1FFB36B4E8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a:extLst>
            <a:ext uri="{FF2B5EF4-FFF2-40B4-BE49-F238E27FC236}">
              <a16:creationId xmlns:a16="http://schemas.microsoft.com/office/drawing/2014/main" id="{C9AB7F81-E0E6-452B-87BC-5DDBC89A0D4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a:extLst>
            <a:ext uri="{FF2B5EF4-FFF2-40B4-BE49-F238E27FC236}">
              <a16:creationId xmlns:a16="http://schemas.microsoft.com/office/drawing/2014/main" id="{0D13E5D0-16F4-40AE-B387-A01E983E4AD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a:extLst>
            <a:ext uri="{FF2B5EF4-FFF2-40B4-BE49-F238E27FC236}">
              <a16:creationId xmlns:a16="http://schemas.microsoft.com/office/drawing/2014/main" id="{4FF0E75F-AC3C-4B62-BE7C-F2AE4BE30C8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a:extLst>
            <a:ext uri="{FF2B5EF4-FFF2-40B4-BE49-F238E27FC236}">
              <a16:creationId xmlns:a16="http://schemas.microsoft.com/office/drawing/2014/main" id="{E075BA22-1C38-444A-B5CE-C0E844C9DBE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a:extLst>
            <a:ext uri="{FF2B5EF4-FFF2-40B4-BE49-F238E27FC236}">
              <a16:creationId xmlns:a16="http://schemas.microsoft.com/office/drawing/2014/main" id="{18ABA598-9498-4BDA-9D97-5EAD311C739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a:extLst>
            <a:ext uri="{FF2B5EF4-FFF2-40B4-BE49-F238E27FC236}">
              <a16:creationId xmlns:a16="http://schemas.microsoft.com/office/drawing/2014/main" id="{3ADBE503-72BE-41FF-A678-A0C0D3CBA03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9CF89385-B504-41FF-ACEF-23BFB4642B8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5D28D391-E995-41BA-82D0-9821937ACE3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107</xdr:row>
      <xdr:rowOff>161108</xdr:rowOff>
    </xdr:to>
    <xdr:cxnSp macro="">
      <xdr:nvCxnSpPr>
        <xdr:cNvPr id="398" name="直線コネクタ 397">
          <a:extLst>
            <a:ext uri="{FF2B5EF4-FFF2-40B4-BE49-F238E27FC236}">
              <a16:creationId xmlns:a16="http://schemas.microsoft.com/office/drawing/2014/main" id="{C3B97BAC-4E99-4DF7-99DD-00CF6541CE73}"/>
            </a:ext>
          </a:extLst>
        </xdr:cNvPr>
        <xdr:cNvCxnSpPr/>
      </xdr:nvCxnSpPr>
      <xdr:spPr>
        <a:xfrm flipV="1">
          <a:off x="4634865" y="17286514"/>
          <a:ext cx="0" cy="121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164935</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A9ED67A5-2C8B-47F1-8970-EB3B6E34E233}"/>
            </a:ext>
          </a:extLst>
        </xdr:cNvPr>
        <xdr:cNvSpPr txBox="1"/>
      </xdr:nvSpPr>
      <xdr:spPr>
        <a:xfrm>
          <a:off x="4673600" y="1851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161108</xdr:rowOff>
    </xdr:from>
    <xdr:to>
      <xdr:col>24</xdr:col>
      <xdr:colOff>152400</xdr:colOff>
      <xdr:row>107</xdr:row>
      <xdr:rowOff>161108</xdr:rowOff>
    </xdr:to>
    <xdr:cxnSp macro="">
      <xdr:nvCxnSpPr>
        <xdr:cNvPr id="400" name="直線コネクタ 399">
          <a:extLst>
            <a:ext uri="{FF2B5EF4-FFF2-40B4-BE49-F238E27FC236}">
              <a16:creationId xmlns:a16="http://schemas.microsoft.com/office/drawing/2014/main" id="{27EDCFCD-7682-4675-813D-1C4994A98F01}"/>
            </a:ext>
          </a:extLst>
        </xdr:cNvPr>
        <xdr:cNvCxnSpPr/>
      </xdr:nvCxnSpPr>
      <xdr:spPr>
        <a:xfrm>
          <a:off x="4546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BFA3E862-789B-4CAD-87AC-2FEDBF30032B}"/>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2" name="直線コネクタ 401">
          <a:extLst>
            <a:ext uri="{FF2B5EF4-FFF2-40B4-BE49-F238E27FC236}">
              <a16:creationId xmlns:a16="http://schemas.microsoft.com/office/drawing/2014/main" id="{B7B319B8-FB97-483C-9647-64722487C4F7}"/>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72407</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FB9D6AB5-06F8-4E89-9488-61395E553316}"/>
            </a:ext>
          </a:extLst>
        </xdr:cNvPr>
        <xdr:cNvSpPr txBox="1"/>
      </xdr:nvSpPr>
      <xdr:spPr>
        <a:xfrm>
          <a:off x="4673600" y="18246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93980</xdr:rowOff>
    </xdr:from>
    <xdr:to>
      <xdr:col>24</xdr:col>
      <xdr:colOff>114300</xdr:colOff>
      <xdr:row>107</xdr:row>
      <xdr:rowOff>24130</xdr:rowOff>
    </xdr:to>
    <xdr:sp macro="" textlink="">
      <xdr:nvSpPr>
        <xdr:cNvPr id="404" name="フローチャート: 判断 403">
          <a:extLst>
            <a:ext uri="{FF2B5EF4-FFF2-40B4-BE49-F238E27FC236}">
              <a16:creationId xmlns:a16="http://schemas.microsoft.com/office/drawing/2014/main" id="{1F330F3E-2D0A-4FC7-B0F4-289D90B042D6}"/>
            </a:ext>
          </a:extLst>
        </xdr:cNvPr>
        <xdr:cNvSpPr/>
      </xdr:nvSpPr>
      <xdr:spPr>
        <a:xfrm>
          <a:off x="4584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44994</xdr:rowOff>
    </xdr:from>
    <xdr:to>
      <xdr:col>20</xdr:col>
      <xdr:colOff>38100</xdr:colOff>
      <xdr:row>105</xdr:row>
      <xdr:rowOff>146594</xdr:rowOff>
    </xdr:to>
    <xdr:sp macro="" textlink="">
      <xdr:nvSpPr>
        <xdr:cNvPr id="405" name="フローチャート: 判断 404">
          <a:extLst>
            <a:ext uri="{FF2B5EF4-FFF2-40B4-BE49-F238E27FC236}">
              <a16:creationId xmlns:a16="http://schemas.microsoft.com/office/drawing/2014/main" id="{2269C132-968D-40C9-900B-FC0103A8007C}"/>
            </a:ext>
          </a:extLst>
        </xdr:cNvPr>
        <xdr:cNvSpPr/>
      </xdr:nvSpPr>
      <xdr:spPr>
        <a:xfrm>
          <a:off x="37465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406" name="フローチャート: 判断 405">
          <a:extLst>
            <a:ext uri="{FF2B5EF4-FFF2-40B4-BE49-F238E27FC236}">
              <a16:creationId xmlns:a16="http://schemas.microsoft.com/office/drawing/2014/main" id="{EC27F0CB-F475-496B-99EB-AAC40D45738F}"/>
            </a:ext>
          </a:extLst>
        </xdr:cNvPr>
        <xdr:cNvSpPr/>
      </xdr:nvSpPr>
      <xdr:spPr>
        <a:xfrm>
          <a:off x="2857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49893</xdr:rowOff>
    </xdr:from>
    <xdr:to>
      <xdr:col>10</xdr:col>
      <xdr:colOff>165100</xdr:colOff>
      <xdr:row>105</xdr:row>
      <xdr:rowOff>151493</xdr:rowOff>
    </xdr:to>
    <xdr:sp macro="" textlink="">
      <xdr:nvSpPr>
        <xdr:cNvPr id="407" name="フローチャート: 判断 406">
          <a:extLst>
            <a:ext uri="{FF2B5EF4-FFF2-40B4-BE49-F238E27FC236}">
              <a16:creationId xmlns:a16="http://schemas.microsoft.com/office/drawing/2014/main" id="{B3818E3F-08ED-4AD6-8040-200A36527A3A}"/>
            </a:ext>
          </a:extLst>
        </xdr:cNvPr>
        <xdr:cNvSpPr/>
      </xdr:nvSpPr>
      <xdr:spPr>
        <a:xfrm>
          <a:off x="1968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17236</xdr:rowOff>
    </xdr:from>
    <xdr:to>
      <xdr:col>6</xdr:col>
      <xdr:colOff>38100</xdr:colOff>
      <xdr:row>105</xdr:row>
      <xdr:rowOff>118836</xdr:rowOff>
    </xdr:to>
    <xdr:sp macro="" textlink="">
      <xdr:nvSpPr>
        <xdr:cNvPr id="408" name="フローチャート: 判断 407">
          <a:extLst>
            <a:ext uri="{FF2B5EF4-FFF2-40B4-BE49-F238E27FC236}">
              <a16:creationId xmlns:a16="http://schemas.microsoft.com/office/drawing/2014/main" id="{167FCD29-99B4-4AF0-A309-3717B8E879B1}"/>
            </a:ext>
          </a:extLst>
        </xdr:cNvPr>
        <xdr:cNvSpPr/>
      </xdr:nvSpPr>
      <xdr:spPr>
        <a:xfrm>
          <a:off x="1079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C75339A1-ABFE-4177-9A28-8D46BFB3E69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544B42A6-E59E-4B97-9A6E-8F02FF32DFF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3526806B-79C4-4D5C-9606-72D90567AAC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F861673D-4C42-485D-B736-D48BE4EE7E1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78F6AF4-9BD4-449E-A3CB-C0370327CA6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90714</xdr:rowOff>
    </xdr:from>
    <xdr:to>
      <xdr:col>24</xdr:col>
      <xdr:colOff>114300</xdr:colOff>
      <xdr:row>101</xdr:row>
      <xdr:rowOff>20864</xdr:rowOff>
    </xdr:to>
    <xdr:sp macro="" textlink="">
      <xdr:nvSpPr>
        <xdr:cNvPr id="414" name="楕円 413">
          <a:extLst>
            <a:ext uri="{FF2B5EF4-FFF2-40B4-BE49-F238E27FC236}">
              <a16:creationId xmlns:a16="http://schemas.microsoft.com/office/drawing/2014/main" id="{9E724478-AC6F-4C00-AC93-2CDB8E742AF4}"/>
            </a:ext>
          </a:extLst>
        </xdr:cNvPr>
        <xdr:cNvSpPr/>
      </xdr:nvSpPr>
      <xdr:spPr>
        <a:xfrm>
          <a:off x="4584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43741</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5D7E216D-7C3B-486C-86D6-2AD76312BB09}"/>
            </a:ext>
          </a:extLst>
        </xdr:cNvPr>
        <xdr:cNvSpPr txBox="1"/>
      </xdr:nvSpPr>
      <xdr:spPr>
        <a:xfrm>
          <a:off x="4673600" y="17188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58057</xdr:rowOff>
    </xdr:from>
    <xdr:to>
      <xdr:col>20</xdr:col>
      <xdr:colOff>38100</xdr:colOff>
      <xdr:row>100</xdr:row>
      <xdr:rowOff>159657</xdr:rowOff>
    </xdr:to>
    <xdr:sp macro="" textlink="">
      <xdr:nvSpPr>
        <xdr:cNvPr id="416" name="楕円 415">
          <a:extLst>
            <a:ext uri="{FF2B5EF4-FFF2-40B4-BE49-F238E27FC236}">
              <a16:creationId xmlns:a16="http://schemas.microsoft.com/office/drawing/2014/main" id="{D541EDBF-14B2-4243-9C88-6940C49BA902}"/>
            </a:ext>
          </a:extLst>
        </xdr:cNvPr>
        <xdr:cNvSpPr/>
      </xdr:nvSpPr>
      <xdr:spPr>
        <a:xfrm>
          <a:off x="3746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108857</xdr:rowOff>
    </xdr:from>
    <xdr:to>
      <xdr:col>24</xdr:col>
      <xdr:colOff>63500</xdr:colOff>
      <xdr:row>100</xdr:row>
      <xdr:rowOff>141514</xdr:rowOff>
    </xdr:to>
    <xdr:cxnSp macro="">
      <xdr:nvCxnSpPr>
        <xdr:cNvPr id="417" name="直線コネクタ 416">
          <a:extLst>
            <a:ext uri="{FF2B5EF4-FFF2-40B4-BE49-F238E27FC236}">
              <a16:creationId xmlns:a16="http://schemas.microsoft.com/office/drawing/2014/main" id="{C851E639-CDDA-4DBC-90C8-5940CCF01FFB}"/>
            </a:ext>
          </a:extLst>
        </xdr:cNvPr>
        <xdr:cNvCxnSpPr/>
      </xdr:nvCxnSpPr>
      <xdr:spPr>
        <a:xfrm>
          <a:off x="3797300" y="17253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25400</xdr:rowOff>
    </xdr:from>
    <xdr:to>
      <xdr:col>15</xdr:col>
      <xdr:colOff>101600</xdr:colOff>
      <xdr:row>100</xdr:row>
      <xdr:rowOff>127000</xdr:rowOff>
    </xdr:to>
    <xdr:sp macro="" textlink="">
      <xdr:nvSpPr>
        <xdr:cNvPr id="418" name="楕円 417">
          <a:extLst>
            <a:ext uri="{FF2B5EF4-FFF2-40B4-BE49-F238E27FC236}">
              <a16:creationId xmlns:a16="http://schemas.microsoft.com/office/drawing/2014/main" id="{33CC1513-2BC0-4275-8EDE-A09F9C32A1E7}"/>
            </a:ext>
          </a:extLst>
        </xdr:cNvPr>
        <xdr:cNvSpPr/>
      </xdr:nvSpPr>
      <xdr:spPr>
        <a:xfrm>
          <a:off x="2857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76200</xdr:rowOff>
    </xdr:from>
    <xdr:to>
      <xdr:col>19</xdr:col>
      <xdr:colOff>177800</xdr:colOff>
      <xdr:row>100</xdr:row>
      <xdr:rowOff>108857</xdr:rowOff>
    </xdr:to>
    <xdr:cxnSp macro="">
      <xdr:nvCxnSpPr>
        <xdr:cNvPr id="419" name="直線コネクタ 418">
          <a:extLst>
            <a:ext uri="{FF2B5EF4-FFF2-40B4-BE49-F238E27FC236}">
              <a16:creationId xmlns:a16="http://schemas.microsoft.com/office/drawing/2014/main" id="{D208E1DC-24D3-4121-AA0C-5FA762581BE2}"/>
            </a:ext>
          </a:extLst>
        </xdr:cNvPr>
        <xdr:cNvCxnSpPr/>
      </xdr:nvCxnSpPr>
      <xdr:spPr>
        <a:xfrm>
          <a:off x="2908300" y="1722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164193</xdr:rowOff>
    </xdr:from>
    <xdr:to>
      <xdr:col>10</xdr:col>
      <xdr:colOff>165100</xdr:colOff>
      <xdr:row>100</xdr:row>
      <xdr:rowOff>94343</xdr:rowOff>
    </xdr:to>
    <xdr:sp macro="" textlink="">
      <xdr:nvSpPr>
        <xdr:cNvPr id="420" name="楕円 419">
          <a:extLst>
            <a:ext uri="{FF2B5EF4-FFF2-40B4-BE49-F238E27FC236}">
              <a16:creationId xmlns:a16="http://schemas.microsoft.com/office/drawing/2014/main" id="{E2681167-6628-4C20-94F6-EAEE8790727D}"/>
            </a:ext>
          </a:extLst>
        </xdr:cNvPr>
        <xdr:cNvSpPr/>
      </xdr:nvSpPr>
      <xdr:spPr>
        <a:xfrm>
          <a:off x="1968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43543</xdr:rowOff>
    </xdr:from>
    <xdr:to>
      <xdr:col>15</xdr:col>
      <xdr:colOff>50800</xdr:colOff>
      <xdr:row>100</xdr:row>
      <xdr:rowOff>76200</xdr:rowOff>
    </xdr:to>
    <xdr:cxnSp macro="">
      <xdr:nvCxnSpPr>
        <xdr:cNvPr id="421" name="直線コネクタ 420">
          <a:extLst>
            <a:ext uri="{FF2B5EF4-FFF2-40B4-BE49-F238E27FC236}">
              <a16:creationId xmlns:a16="http://schemas.microsoft.com/office/drawing/2014/main" id="{28C89115-7861-4E59-A437-E5A36E65585A}"/>
            </a:ext>
          </a:extLst>
        </xdr:cNvPr>
        <xdr:cNvCxnSpPr/>
      </xdr:nvCxnSpPr>
      <xdr:spPr>
        <a:xfrm>
          <a:off x="2019300" y="1718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131536</xdr:rowOff>
    </xdr:from>
    <xdr:to>
      <xdr:col>6</xdr:col>
      <xdr:colOff>38100</xdr:colOff>
      <xdr:row>100</xdr:row>
      <xdr:rowOff>61686</xdr:rowOff>
    </xdr:to>
    <xdr:sp macro="" textlink="">
      <xdr:nvSpPr>
        <xdr:cNvPr id="422" name="楕円 421">
          <a:extLst>
            <a:ext uri="{FF2B5EF4-FFF2-40B4-BE49-F238E27FC236}">
              <a16:creationId xmlns:a16="http://schemas.microsoft.com/office/drawing/2014/main" id="{CE47CB02-7A39-4B13-9FB8-AAFEFC6788F5}"/>
            </a:ext>
          </a:extLst>
        </xdr:cNvPr>
        <xdr:cNvSpPr/>
      </xdr:nvSpPr>
      <xdr:spPr>
        <a:xfrm>
          <a:off x="1079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10886</xdr:rowOff>
    </xdr:from>
    <xdr:to>
      <xdr:col>10</xdr:col>
      <xdr:colOff>114300</xdr:colOff>
      <xdr:row>100</xdr:row>
      <xdr:rowOff>43543</xdr:rowOff>
    </xdr:to>
    <xdr:cxnSp macro="">
      <xdr:nvCxnSpPr>
        <xdr:cNvPr id="423" name="直線コネクタ 422">
          <a:extLst>
            <a:ext uri="{FF2B5EF4-FFF2-40B4-BE49-F238E27FC236}">
              <a16:creationId xmlns:a16="http://schemas.microsoft.com/office/drawing/2014/main" id="{D7F041D3-BC50-4A28-A092-2CCB8D8A0CF9}"/>
            </a:ext>
          </a:extLst>
        </xdr:cNvPr>
        <xdr:cNvCxnSpPr/>
      </xdr:nvCxnSpPr>
      <xdr:spPr>
        <a:xfrm>
          <a:off x="1130300" y="1715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137721</xdr:rowOff>
    </xdr:from>
    <xdr:ext cx="405111" cy="259045"/>
    <xdr:sp macro="" textlink="">
      <xdr:nvSpPr>
        <xdr:cNvPr id="424" name="n_1aveValue【港湾・漁港】&#10;有形固定資産減価償却率">
          <a:extLst>
            <a:ext uri="{FF2B5EF4-FFF2-40B4-BE49-F238E27FC236}">
              <a16:creationId xmlns:a16="http://schemas.microsoft.com/office/drawing/2014/main" id="{E115C56D-5BE3-4C82-AF1B-EE374AA69622}"/>
            </a:ext>
          </a:extLst>
        </xdr:cNvPr>
        <xdr:cNvSpPr txBox="1"/>
      </xdr:nvSpPr>
      <xdr:spPr>
        <a:xfrm>
          <a:off x="35820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561</xdr:rowOff>
    </xdr:from>
    <xdr:ext cx="405111" cy="259045"/>
    <xdr:sp macro="" textlink="">
      <xdr:nvSpPr>
        <xdr:cNvPr id="425" name="n_2aveValue【港湾・漁港】&#10;有形固定資産減価償却率">
          <a:extLst>
            <a:ext uri="{FF2B5EF4-FFF2-40B4-BE49-F238E27FC236}">
              <a16:creationId xmlns:a16="http://schemas.microsoft.com/office/drawing/2014/main" id="{2ECC1130-C9BC-4414-8AE1-CFF66AF17414}"/>
            </a:ext>
          </a:extLst>
        </xdr:cNvPr>
        <xdr:cNvSpPr txBox="1"/>
      </xdr:nvSpPr>
      <xdr:spPr>
        <a:xfrm>
          <a:off x="2705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142620</xdr:rowOff>
    </xdr:from>
    <xdr:ext cx="405111" cy="259045"/>
    <xdr:sp macro="" textlink="">
      <xdr:nvSpPr>
        <xdr:cNvPr id="426" name="n_3aveValue【港湾・漁港】&#10;有形固定資産減価償却率">
          <a:extLst>
            <a:ext uri="{FF2B5EF4-FFF2-40B4-BE49-F238E27FC236}">
              <a16:creationId xmlns:a16="http://schemas.microsoft.com/office/drawing/2014/main" id="{B407FDDE-5A0E-49F0-BDEA-30AE8DDACE12}"/>
            </a:ext>
          </a:extLst>
        </xdr:cNvPr>
        <xdr:cNvSpPr txBox="1"/>
      </xdr:nvSpPr>
      <xdr:spPr>
        <a:xfrm>
          <a:off x="1816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109963</xdr:rowOff>
    </xdr:from>
    <xdr:ext cx="405111" cy="259045"/>
    <xdr:sp macro="" textlink="">
      <xdr:nvSpPr>
        <xdr:cNvPr id="427" name="n_4aveValue【港湾・漁港】&#10;有形固定資産減価償却率">
          <a:extLst>
            <a:ext uri="{FF2B5EF4-FFF2-40B4-BE49-F238E27FC236}">
              <a16:creationId xmlns:a16="http://schemas.microsoft.com/office/drawing/2014/main" id="{59B6F36E-D0C5-4FC0-86CE-F89234C2357D}"/>
            </a:ext>
          </a:extLst>
        </xdr:cNvPr>
        <xdr:cNvSpPr txBox="1"/>
      </xdr:nvSpPr>
      <xdr:spPr>
        <a:xfrm>
          <a:off x="927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4734</xdr:rowOff>
    </xdr:from>
    <xdr:ext cx="405111" cy="259045"/>
    <xdr:sp macro="" textlink="">
      <xdr:nvSpPr>
        <xdr:cNvPr id="428" name="n_1mainValue【港湾・漁港】&#10;有形固定資産減価償却率">
          <a:extLst>
            <a:ext uri="{FF2B5EF4-FFF2-40B4-BE49-F238E27FC236}">
              <a16:creationId xmlns:a16="http://schemas.microsoft.com/office/drawing/2014/main" id="{6AA0EE11-A12D-4339-8014-94C109541E89}"/>
            </a:ext>
          </a:extLst>
        </xdr:cNvPr>
        <xdr:cNvSpPr txBox="1"/>
      </xdr:nvSpPr>
      <xdr:spPr>
        <a:xfrm>
          <a:off x="35820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143527</xdr:rowOff>
    </xdr:from>
    <xdr:ext cx="340478" cy="259045"/>
    <xdr:sp macro="" textlink="">
      <xdr:nvSpPr>
        <xdr:cNvPr id="429" name="n_2mainValue【港湾・漁港】&#10;有形固定資産減価償却率">
          <a:extLst>
            <a:ext uri="{FF2B5EF4-FFF2-40B4-BE49-F238E27FC236}">
              <a16:creationId xmlns:a16="http://schemas.microsoft.com/office/drawing/2014/main" id="{E5B76CDF-EBF8-4238-8A6C-9525FC21B4CE}"/>
            </a:ext>
          </a:extLst>
        </xdr:cNvPr>
        <xdr:cNvSpPr txBox="1"/>
      </xdr:nvSpPr>
      <xdr:spPr>
        <a:xfrm>
          <a:off x="27380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110870</xdr:rowOff>
    </xdr:from>
    <xdr:ext cx="340478" cy="259045"/>
    <xdr:sp macro="" textlink="">
      <xdr:nvSpPr>
        <xdr:cNvPr id="430" name="n_3mainValue【港湾・漁港】&#10;有形固定資産減価償却率">
          <a:extLst>
            <a:ext uri="{FF2B5EF4-FFF2-40B4-BE49-F238E27FC236}">
              <a16:creationId xmlns:a16="http://schemas.microsoft.com/office/drawing/2014/main" id="{C6A3B131-C97B-4E37-90FA-15ADEADEC5E2}"/>
            </a:ext>
          </a:extLst>
        </xdr:cNvPr>
        <xdr:cNvSpPr txBox="1"/>
      </xdr:nvSpPr>
      <xdr:spPr>
        <a:xfrm>
          <a:off x="18490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78213</xdr:rowOff>
    </xdr:from>
    <xdr:ext cx="340478" cy="259045"/>
    <xdr:sp macro="" textlink="">
      <xdr:nvSpPr>
        <xdr:cNvPr id="431" name="n_4mainValue【港湾・漁港】&#10;有形固定資産減価償却率">
          <a:extLst>
            <a:ext uri="{FF2B5EF4-FFF2-40B4-BE49-F238E27FC236}">
              <a16:creationId xmlns:a16="http://schemas.microsoft.com/office/drawing/2014/main" id="{5E80F991-6A62-4DB1-A264-243F25B5BB4C}"/>
            </a:ext>
          </a:extLst>
        </xdr:cNvPr>
        <xdr:cNvSpPr txBox="1"/>
      </xdr:nvSpPr>
      <xdr:spPr>
        <a:xfrm>
          <a:off x="9600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91BE7EE7-0725-485E-89AF-4E99D2E6B86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A8D4708B-9B85-4F59-A22A-A7B0CEE2B26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3ABD2B93-B3CC-45BA-B04C-3B868B7BA69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9F48437B-B097-4648-8E6C-85B36F5A029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D69F20F-0E97-47C9-AD70-A3DA9C753AD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67125D7C-A7DE-43CB-9F16-019B8415DA5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80F5508A-4376-4B30-BF76-01213438BFD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9D4BD128-92F2-4636-A553-EFD2D947BA4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D25069F1-AFC0-41F3-A997-3D2F8B1480B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D2F77B38-049B-413B-9AC3-C4F71C7CE52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BD3BECD6-76E8-4412-86AB-178F4841EC3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3" name="テキスト ボックス 442">
          <a:extLst>
            <a:ext uri="{FF2B5EF4-FFF2-40B4-BE49-F238E27FC236}">
              <a16:creationId xmlns:a16="http://schemas.microsoft.com/office/drawing/2014/main" id="{A040D836-D0FC-427F-80A9-E75396FAC176}"/>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E8DBABB1-AE76-479B-9712-9F9D9C67247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5" name="テキスト ボックス 444">
          <a:extLst>
            <a:ext uri="{FF2B5EF4-FFF2-40B4-BE49-F238E27FC236}">
              <a16:creationId xmlns:a16="http://schemas.microsoft.com/office/drawing/2014/main" id="{B5C9F503-CA97-4CCA-85E6-FA0A933E2651}"/>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8EA7B569-D3F0-4E88-A132-481C158673F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7" name="テキスト ボックス 446">
          <a:extLst>
            <a:ext uri="{FF2B5EF4-FFF2-40B4-BE49-F238E27FC236}">
              <a16:creationId xmlns:a16="http://schemas.microsoft.com/office/drawing/2014/main" id="{2D17F0BD-60CF-4B73-A493-650966BABB2B}"/>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986B36D9-32FD-4083-98C8-0A49985F4B3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9" name="テキスト ボックス 448">
          <a:extLst>
            <a:ext uri="{FF2B5EF4-FFF2-40B4-BE49-F238E27FC236}">
              <a16:creationId xmlns:a16="http://schemas.microsoft.com/office/drawing/2014/main" id="{7F2FB300-CC7B-4E92-B28C-32129BADE52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B15657B9-9F67-48E6-AEE2-2200C0AD784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1" name="テキスト ボックス 450">
          <a:extLst>
            <a:ext uri="{FF2B5EF4-FFF2-40B4-BE49-F238E27FC236}">
              <a16:creationId xmlns:a16="http://schemas.microsoft.com/office/drawing/2014/main" id="{EA7B8CB3-6D70-4793-92B6-F88C0CC427D8}"/>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721625B9-4419-4FEB-AC1F-5CEA1B4569D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3" name="テキスト ボックス 452">
          <a:extLst>
            <a:ext uri="{FF2B5EF4-FFF2-40B4-BE49-F238E27FC236}">
              <a16:creationId xmlns:a16="http://schemas.microsoft.com/office/drawing/2014/main" id="{A2D115C1-B144-4F58-ACDF-2556FD4650F9}"/>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a:extLst>
            <a:ext uri="{FF2B5EF4-FFF2-40B4-BE49-F238E27FC236}">
              <a16:creationId xmlns:a16="http://schemas.microsoft.com/office/drawing/2014/main" id="{85A0F186-60BA-4185-8081-C3B0C248015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61522</xdr:rowOff>
    </xdr:from>
    <xdr:to>
      <xdr:col>54</xdr:col>
      <xdr:colOff>189865</xdr:colOff>
      <xdr:row>108</xdr:row>
      <xdr:rowOff>149245</xdr:rowOff>
    </xdr:to>
    <xdr:cxnSp macro="">
      <xdr:nvCxnSpPr>
        <xdr:cNvPr id="455" name="直線コネクタ 454">
          <a:extLst>
            <a:ext uri="{FF2B5EF4-FFF2-40B4-BE49-F238E27FC236}">
              <a16:creationId xmlns:a16="http://schemas.microsoft.com/office/drawing/2014/main" id="{8E64D47C-2E44-4F8C-AB52-51ECD7F3C615}"/>
            </a:ext>
          </a:extLst>
        </xdr:cNvPr>
        <xdr:cNvCxnSpPr/>
      </xdr:nvCxnSpPr>
      <xdr:spPr>
        <a:xfrm flipV="1">
          <a:off x="10476865" y="17377972"/>
          <a:ext cx="0" cy="1287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153072</xdr:rowOff>
    </xdr:from>
    <xdr:ext cx="469744" cy="259045"/>
    <xdr:sp macro="" textlink="">
      <xdr:nvSpPr>
        <xdr:cNvPr id="456" name="【港湾・漁港】&#10;一人当たり有形固定資産（償却資産）額最小値テキスト">
          <a:extLst>
            <a:ext uri="{FF2B5EF4-FFF2-40B4-BE49-F238E27FC236}">
              <a16:creationId xmlns:a16="http://schemas.microsoft.com/office/drawing/2014/main" id="{4A9C4421-E8FE-4FD7-8F8E-F217DEB4269A}"/>
            </a:ext>
          </a:extLst>
        </xdr:cNvPr>
        <xdr:cNvSpPr txBox="1"/>
      </xdr:nvSpPr>
      <xdr:spPr>
        <a:xfrm>
          <a:off x="10515600" y="1866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149245</xdr:rowOff>
    </xdr:from>
    <xdr:to>
      <xdr:col>55</xdr:col>
      <xdr:colOff>88900</xdr:colOff>
      <xdr:row>108</xdr:row>
      <xdr:rowOff>149245</xdr:rowOff>
    </xdr:to>
    <xdr:cxnSp macro="">
      <xdr:nvCxnSpPr>
        <xdr:cNvPr id="457" name="直線コネクタ 456">
          <a:extLst>
            <a:ext uri="{FF2B5EF4-FFF2-40B4-BE49-F238E27FC236}">
              <a16:creationId xmlns:a16="http://schemas.microsoft.com/office/drawing/2014/main" id="{9DEA3273-D48B-45B1-96FD-FB4C4532BB82}"/>
            </a:ext>
          </a:extLst>
        </xdr:cNvPr>
        <xdr:cNvCxnSpPr/>
      </xdr:nvCxnSpPr>
      <xdr:spPr>
        <a:xfrm>
          <a:off x="10388600" y="1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8199</xdr:rowOff>
    </xdr:from>
    <xdr:ext cx="599010" cy="259045"/>
    <xdr:sp macro="" textlink="">
      <xdr:nvSpPr>
        <xdr:cNvPr id="458" name="【港湾・漁港】&#10;一人当たり有形固定資産（償却資産）額最大値テキスト">
          <a:extLst>
            <a:ext uri="{FF2B5EF4-FFF2-40B4-BE49-F238E27FC236}">
              <a16:creationId xmlns:a16="http://schemas.microsoft.com/office/drawing/2014/main" id="{E6E82673-C720-41D2-83EC-A6EC163D9B85}"/>
            </a:ext>
          </a:extLst>
        </xdr:cNvPr>
        <xdr:cNvSpPr txBox="1"/>
      </xdr:nvSpPr>
      <xdr:spPr>
        <a:xfrm>
          <a:off x="10515600" y="1715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61522</xdr:rowOff>
    </xdr:from>
    <xdr:to>
      <xdr:col>55</xdr:col>
      <xdr:colOff>88900</xdr:colOff>
      <xdr:row>101</xdr:row>
      <xdr:rowOff>61522</xdr:rowOff>
    </xdr:to>
    <xdr:cxnSp macro="">
      <xdr:nvCxnSpPr>
        <xdr:cNvPr id="459" name="直線コネクタ 458">
          <a:extLst>
            <a:ext uri="{FF2B5EF4-FFF2-40B4-BE49-F238E27FC236}">
              <a16:creationId xmlns:a16="http://schemas.microsoft.com/office/drawing/2014/main" id="{92A1B964-08D1-4C2F-9B94-5F2E53C7E44A}"/>
            </a:ext>
          </a:extLst>
        </xdr:cNvPr>
        <xdr:cNvCxnSpPr/>
      </xdr:nvCxnSpPr>
      <xdr:spPr>
        <a:xfrm>
          <a:off x="10388600" y="1737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47917</xdr:rowOff>
    </xdr:from>
    <xdr:ext cx="599010" cy="259045"/>
    <xdr:sp macro="" textlink="">
      <xdr:nvSpPr>
        <xdr:cNvPr id="460" name="【港湾・漁港】&#10;一人当たり有形固定資産（償却資産）額平均値テキスト">
          <a:extLst>
            <a:ext uri="{FF2B5EF4-FFF2-40B4-BE49-F238E27FC236}">
              <a16:creationId xmlns:a16="http://schemas.microsoft.com/office/drawing/2014/main" id="{1A937119-B09C-4ED2-9373-91EBE2B65C31}"/>
            </a:ext>
          </a:extLst>
        </xdr:cNvPr>
        <xdr:cNvSpPr txBox="1"/>
      </xdr:nvSpPr>
      <xdr:spPr>
        <a:xfrm>
          <a:off x="10515600" y="17707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25040</xdr:rowOff>
    </xdr:from>
    <xdr:to>
      <xdr:col>55</xdr:col>
      <xdr:colOff>50800</xdr:colOff>
      <xdr:row>104</xdr:row>
      <xdr:rowOff>126640</xdr:rowOff>
    </xdr:to>
    <xdr:sp macro="" textlink="">
      <xdr:nvSpPr>
        <xdr:cNvPr id="461" name="フローチャート: 判断 460">
          <a:extLst>
            <a:ext uri="{FF2B5EF4-FFF2-40B4-BE49-F238E27FC236}">
              <a16:creationId xmlns:a16="http://schemas.microsoft.com/office/drawing/2014/main" id="{119304B6-B3D1-40F2-AEFA-2783D47C6775}"/>
            </a:ext>
          </a:extLst>
        </xdr:cNvPr>
        <xdr:cNvSpPr/>
      </xdr:nvSpPr>
      <xdr:spPr>
        <a:xfrm>
          <a:off x="10426700" y="1785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16708</xdr:rowOff>
    </xdr:from>
    <xdr:to>
      <xdr:col>50</xdr:col>
      <xdr:colOff>165100</xdr:colOff>
      <xdr:row>106</xdr:row>
      <xdr:rowOff>118308</xdr:rowOff>
    </xdr:to>
    <xdr:sp macro="" textlink="">
      <xdr:nvSpPr>
        <xdr:cNvPr id="462" name="フローチャート: 判断 461">
          <a:extLst>
            <a:ext uri="{FF2B5EF4-FFF2-40B4-BE49-F238E27FC236}">
              <a16:creationId xmlns:a16="http://schemas.microsoft.com/office/drawing/2014/main" id="{C2DB781A-98B4-4E2C-8644-9C833E85E3A5}"/>
            </a:ext>
          </a:extLst>
        </xdr:cNvPr>
        <xdr:cNvSpPr/>
      </xdr:nvSpPr>
      <xdr:spPr>
        <a:xfrm>
          <a:off x="9588500" y="1819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86716</xdr:rowOff>
    </xdr:from>
    <xdr:to>
      <xdr:col>46</xdr:col>
      <xdr:colOff>38100</xdr:colOff>
      <xdr:row>108</xdr:row>
      <xdr:rowOff>16866</xdr:rowOff>
    </xdr:to>
    <xdr:sp macro="" textlink="">
      <xdr:nvSpPr>
        <xdr:cNvPr id="463" name="フローチャート: 判断 462">
          <a:extLst>
            <a:ext uri="{FF2B5EF4-FFF2-40B4-BE49-F238E27FC236}">
              <a16:creationId xmlns:a16="http://schemas.microsoft.com/office/drawing/2014/main" id="{B9AE9D0C-77A1-46D2-874C-399888C5074D}"/>
            </a:ext>
          </a:extLst>
        </xdr:cNvPr>
        <xdr:cNvSpPr/>
      </xdr:nvSpPr>
      <xdr:spPr>
        <a:xfrm>
          <a:off x="8699500" y="1843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120631</xdr:rowOff>
    </xdr:from>
    <xdr:to>
      <xdr:col>41</xdr:col>
      <xdr:colOff>101600</xdr:colOff>
      <xdr:row>108</xdr:row>
      <xdr:rowOff>50781</xdr:rowOff>
    </xdr:to>
    <xdr:sp macro="" textlink="">
      <xdr:nvSpPr>
        <xdr:cNvPr id="464" name="フローチャート: 判断 463">
          <a:extLst>
            <a:ext uri="{FF2B5EF4-FFF2-40B4-BE49-F238E27FC236}">
              <a16:creationId xmlns:a16="http://schemas.microsoft.com/office/drawing/2014/main" id="{C102B423-5A3A-4E0B-B67F-931A6AE14E0D}"/>
            </a:ext>
          </a:extLst>
        </xdr:cNvPr>
        <xdr:cNvSpPr/>
      </xdr:nvSpPr>
      <xdr:spPr>
        <a:xfrm>
          <a:off x="7810500" y="1846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123138</xdr:rowOff>
    </xdr:from>
    <xdr:to>
      <xdr:col>36</xdr:col>
      <xdr:colOff>165100</xdr:colOff>
      <xdr:row>108</xdr:row>
      <xdr:rowOff>53288</xdr:rowOff>
    </xdr:to>
    <xdr:sp macro="" textlink="">
      <xdr:nvSpPr>
        <xdr:cNvPr id="465" name="フローチャート: 判断 464">
          <a:extLst>
            <a:ext uri="{FF2B5EF4-FFF2-40B4-BE49-F238E27FC236}">
              <a16:creationId xmlns:a16="http://schemas.microsoft.com/office/drawing/2014/main" id="{C7FCC63B-E0D4-42FE-84CB-E9C6F1D3003B}"/>
            </a:ext>
          </a:extLst>
        </xdr:cNvPr>
        <xdr:cNvSpPr/>
      </xdr:nvSpPr>
      <xdr:spPr>
        <a:xfrm>
          <a:off x="6921500" y="1846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C9300A96-40FB-49D0-B9E4-EB2BE590AAF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8DA823E7-7C41-4F0F-A368-CB39A85F29E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29325DF1-D4B3-457F-A41E-7F036EE5010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8D2574E4-050A-4921-B87B-2C3C046CB58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9F2DF3BB-47E6-4A49-94DE-EAC77A8E0A5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98445</xdr:rowOff>
    </xdr:from>
    <xdr:to>
      <xdr:col>55</xdr:col>
      <xdr:colOff>50800</xdr:colOff>
      <xdr:row>109</xdr:row>
      <xdr:rowOff>28595</xdr:rowOff>
    </xdr:to>
    <xdr:sp macro="" textlink="">
      <xdr:nvSpPr>
        <xdr:cNvPr id="471" name="楕円 470">
          <a:extLst>
            <a:ext uri="{FF2B5EF4-FFF2-40B4-BE49-F238E27FC236}">
              <a16:creationId xmlns:a16="http://schemas.microsoft.com/office/drawing/2014/main" id="{A59699BE-AD51-4CDC-A01E-26FBF2E99A0C}"/>
            </a:ext>
          </a:extLst>
        </xdr:cNvPr>
        <xdr:cNvSpPr/>
      </xdr:nvSpPr>
      <xdr:spPr>
        <a:xfrm>
          <a:off x="10426700" y="1861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13372</xdr:rowOff>
    </xdr:from>
    <xdr:ext cx="469744" cy="259045"/>
    <xdr:sp macro="" textlink="">
      <xdr:nvSpPr>
        <xdr:cNvPr id="472" name="【港湾・漁港】&#10;一人当たり有形固定資産（償却資産）額該当値テキスト">
          <a:extLst>
            <a:ext uri="{FF2B5EF4-FFF2-40B4-BE49-F238E27FC236}">
              <a16:creationId xmlns:a16="http://schemas.microsoft.com/office/drawing/2014/main" id="{593BD39A-9C01-4C3D-B7E3-4A3A14202302}"/>
            </a:ext>
          </a:extLst>
        </xdr:cNvPr>
        <xdr:cNvSpPr txBox="1"/>
      </xdr:nvSpPr>
      <xdr:spPr>
        <a:xfrm>
          <a:off x="10515600" y="1852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98506</xdr:rowOff>
    </xdr:from>
    <xdr:to>
      <xdr:col>50</xdr:col>
      <xdr:colOff>165100</xdr:colOff>
      <xdr:row>109</xdr:row>
      <xdr:rowOff>28656</xdr:rowOff>
    </xdr:to>
    <xdr:sp macro="" textlink="">
      <xdr:nvSpPr>
        <xdr:cNvPr id="473" name="楕円 472">
          <a:extLst>
            <a:ext uri="{FF2B5EF4-FFF2-40B4-BE49-F238E27FC236}">
              <a16:creationId xmlns:a16="http://schemas.microsoft.com/office/drawing/2014/main" id="{4793F206-E3B1-40E0-96F7-8162E231CEE5}"/>
            </a:ext>
          </a:extLst>
        </xdr:cNvPr>
        <xdr:cNvSpPr/>
      </xdr:nvSpPr>
      <xdr:spPr>
        <a:xfrm>
          <a:off x="9588500" y="186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149245</xdr:rowOff>
    </xdr:from>
    <xdr:to>
      <xdr:col>55</xdr:col>
      <xdr:colOff>0</xdr:colOff>
      <xdr:row>108</xdr:row>
      <xdr:rowOff>149306</xdr:rowOff>
    </xdr:to>
    <xdr:cxnSp macro="">
      <xdr:nvCxnSpPr>
        <xdr:cNvPr id="474" name="直線コネクタ 473">
          <a:extLst>
            <a:ext uri="{FF2B5EF4-FFF2-40B4-BE49-F238E27FC236}">
              <a16:creationId xmlns:a16="http://schemas.microsoft.com/office/drawing/2014/main" id="{7D9CDAB3-4886-40CE-9715-EEA38023046F}"/>
            </a:ext>
          </a:extLst>
        </xdr:cNvPr>
        <xdr:cNvCxnSpPr/>
      </xdr:nvCxnSpPr>
      <xdr:spPr>
        <a:xfrm flipV="1">
          <a:off x="9639300" y="18665845"/>
          <a:ext cx="8382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98538</xdr:rowOff>
    </xdr:from>
    <xdr:to>
      <xdr:col>46</xdr:col>
      <xdr:colOff>38100</xdr:colOff>
      <xdr:row>109</xdr:row>
      <xdr:rowOff>28688</xdr:rowOff>
    </xdr:to>
    <xdr:sp macro="" textlink="">
      <xdr:nvSpPr>
        <xdr:cNvPr id="475" name="楕円 474">
          <a:extLst>
            <a:ext uri="{FF2B5EF4-FFF2-40B4-BE49-F238E27FC236}">
              <a16:creationId xmlns:a16="http://schemas.microsoft.com/office/drawing/2014/main" id="{CA527560-7C74-4CF7-8540-620248E22292}"/>
            </a:ext>
          </a:extLst>
        </xdr:cNvPr>
        <xdr:cNvSpPr/>
      </xdr:nvSpPr>
      <xdr:spPr>
        <a:xfrm>
          <a:off x="8699500" y="186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149306</xdr:rowOff>
    </xdr:from>
    <xdr:to>
      <xdr:col>50</xdr:col>
      <xdr:colOff>114300</xdr:colOff>
      <xdr:row>108</xdr:row>
      <xdr:rowOff>149338</xdr:rowOff>
    </xdr:to>
    <xdr:cxnSp macro="">
      <xdr:nvCxnSpPr>
        <xdr:cNvPr id="476" name="直線コネクタ 475">
          <a:extLst>
            <a:ext uri="{FF2B5EF4-FFF2-40B4-BE49-F238E27FC236}">
              <a16:creationId xmlns:a16="http://schemas.microsoft.com/office/drawing/2014/main" id="{2EF026FE-18F4-4CA8-9738-5828BE455E79}"/>
            </a:ext>
          </a:extLst>
        </xdr:cNvPr>
        <xdr:cNvCxnSpPr/>
      </xdr:nvCxnSpPr>
      <xdr:spPr>
        <a:xfrm flipV="1">
          <a:off x="8750300" y="1866590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98534</xdr:rowOff>
    </xdr:from>
    <xdr:to>
      <xdr:col>41</xdr:col>
      <xdr:colOff>101600</xdr:colOff>
      <xdr:row>109</xdr:row>
      <xdr:rowOff>28684</xdr:rowOff>
    </xdr:to>
    <xdr:sp macro="" textlink="">
      <xdr:nvSpPr>
        <xdr:cNvPr id="477" name="楕円 476">
          <a:extLst>
            <a:ext uri="{FF2B5EF4-FFF2-40B4-BE49-F238E27FC236}">
              <a16:creationId xmlns:a16="http://schemas.microsoft.com/office/drawing/2014/main" id="{DA54EDA0-F2E0-4CF4-8C21-C63B57DDC33E}"/>
            </a:ext>
          </a:extLst>
        </xdr:cNvPr>
        <xdr:cNvSpPr/>
      </xdr:nvSpPr>
      <xdr:spPr>
        <a:xfrm>
          <a:off x="7810500" y="1861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149334</xdr:rowOff>
    </xdr:from>
    <xdr:to>
      <xdr:col>45</xdr:col>
      <xdr:colOff>177800</xdr:colOff>
      <xdr:row>108</xdr:row>
      <xdr:rowOff>149338</xdr:rowOff>
    </xdr:to>
    <xdr:cxnSp macro="">
      <xdr:nvCxnSpPr>
        <xdr:cNvPr id="478" name="直線コネクタ 477">
          <a:extLst>
            <a:ext uri="{FF2B5EF4-FFF2-40B4-BE49-F238E27FC236}">
              <a16:creationId xmlns:a16="http://schemas.microsoft.com/office/drawing/2014/main" id="{126966BD-5BC6-4AE4-878D-CA8A4A8D306D}"/>
            </a:ext>
          </a:extLst>
        </xdr:cNvPr>
        <xdr:cNvCxnSpPr/>
      </xdr:nvCxnSpPr>
      <xdr:spPr>
        <a:xfrm>
          <a:off x="7861300" y="18665934"/>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98560</xdr:rowOff>
    </xdr:from>
    <xdr:to>
      <xdr:col>36</xdr:col>
      <xdr:colOff>165100</xdr:colOff>
      <xdr:row>109</xdr:row>
      <xdr:rowOff>28710</xdr:rowOff>
    </xdr:to>
    <xdr:sp macro="" textlink="">
      <xdr:nvSpPr>
        <xdr:cNvPr id="479" name="楕円 478">
          <a:extLst>
            <a:ext uri="{FF2B5EF4-FFF2-40B4-BE49-F238E27FC236}">
              <a16:creationId xmlns:a16="http://schemas.microsoft.com/office/drawing/2014/main" id="{A592CE76-3242-4716-B360-33D9F775981B}"/>
            </a:ext>
          </a:extLst>
        </xdr:cNvPr>
        <xdr:cNvSpPr/>
      </xdr:nvSpPr>
      <xdr:spPr>
        <a:xfrm>
          <a:off x="6921500" y="1861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149334</xdr:rowOff>
    </xdr:from>
    <xdr:to>
      <xdr:col>41</xdr:col>
      <xdr:colOff>50800</xdr:colOff>
      <xdr:row>108</xdr:row>
      <xdr:rowOff>149360</xdr:rowOff>
    </xdr:to>
    <xdr:cxnSp macro="">
      <xdr:nvCxnSpPr>
        <xdr:cNvPr id="480" name="直線コネクタ 479">
          <a:extLst>
            <a:ext uri="{FF2B5EF4-FFF2-40B4-BE49-F238E27FC236}">
              <a16:creationId xmlns:a16="http://schemas.microsoft.com/office/drawing/2014/main" id="{D7D50C52-1A6C-43B7-87D7-C514F0EA79A0}"/>
            </a:ext>
          </a:extLst>
        </xdr:cNvPr>
        <xdr:cNvCxnSpPr/>
      </xdr:nvCxnSpPr>
      <xdr:spPr>
        <a:xfrm flipV="1">
          <a:off x="6972300" y="18665934"/>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134835</xdr:rowOff>
    </xdr:from>
    <xdr:ext cx="599010" cy="259045"/>
    <xdr:sp macro="" textlink="">
      <xdr:nvSpPr>
        <xdr:cNvPr id="481" name="n_1aveValue【港湾・漁港】&#10;一人当たり有形固定資産（償却資産）額">
          <a:extLst>
            <a:ext uri="{FF2B5EF4-FFF2-40B4-BE49-F238E27FC236}">
              <a16:creationId xmlns:a16="http://schemas.microsoft.com/office/drawing/2014/main" id="{0D15F634-A82B-4A15-B110-E33C9AD711B9}"/>
            </a:ext>
          </a:extLst>
        </xdr:cNvPr>
        <xdr:cNvSpPr txBox="1"/>
      </xdr:nvSpPr>
      <xdr:spPr>
        <a:xfrm>
          <a:off x="9327095" y="1796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33393</xdr:rowOff>
    </xdr:from>
    <xdr:ext cx="534377" cy="259045"/>
    <xdr:sp macro="" textlink="">
      <xdr:nvSpPr>
        <xdr:cNvPr id="482" name="n_2aveValue【港湾・漁港】&#10;一人当たり有形固定資産（償却資産）額">
          <a:extLst>
            <a:ext uri="{FF2B5EF4-FFF2-40B4-BE49-F238E27FC236}">
              <a16:creationId xmlns:a16="http://schemas.microsoft.com/office/drawing/2014/main" id="{8AFEECBA-DD93-4878-92FC-82C3F3671C0B}"/>
            </a:ext>
          </a:extLst>
        </xdr:cNvPr>
        <xdr:cNvSpPr txBox="1"/>
      </xdr:nvSpPr>
      <xdr:spPr>
        <a:xfrm>
          <a:off x="8483111" y="18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67308</xdr:rowOff>
    </xdr:from>
    <xdr:ext cx="534377" cy="259045"/>
    <xdr:sp macro="" textlink="">
      <xdr:nvSpPr>
        <xdr:cNvPr id="483" name="n_3aveValue【港湾・漁港】&#10;一人当たり有形固定資産（償却資産）額">
          <a:extLst>
            <a:ext uri="{FF2B5EF4-FFF2-40B4-BE49-F238E27FC236}">
              <a16:creationId xmlns:a16="http://schemas.microsoft.com/office/drawing/2014/main" id="{1181D3FB-911B-45B4-90CE-3C71E5F531CB}"/>
            </a:ext>
          </a:extLst>
        </xdr:cNvPr>
        <xdr:cNvSpPr txBox="1"/>
      </xdr:nvSpPr>
      <xdr:spPr>
        <a:xfrm>
          <a:off x="7594111" y="1824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69815</xdr:rowOff>
    </xdr:from>
    <xdr:ext cx="534377" cy="259045"/>
    <xdr:sp macro="" textlink="">
      <xdr:nvSpPr>
        <xdr:cNvPr id="484" name="n_4aveValue【港湾・漁港】&#10;一人当たり有形固定資産（償却資産）額">
          <a:extLst>
            <a:ext uri="{FF2B5EF4-FFF2-40B4-BE49-F238E27FC236}">
              <a16:creationId xmlns:a16="http://schemas.microsoft.com/office/drawing/2014/main" id="{C08CF5C2-97E8-4DAC-9F65-E13EE9B4AE59}"/>
            </a:ext>
          </a:extLst>
        </xdr:cNvPr>
        <xdr:cNvSpPr txBox="1"/>
      </xdr:nvSpPr>
      <xdr:spPr>
        <a:xfrm>
          <a:off x="6705111" y="1824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19783</xdr:rowOff>
    </xdr:from>
    <xdr:ext cx="469744" cy="259045"/>
    <xdr:sp macro="" textlink="">
      <xdr:nvSpPr>
        <xdr:cNvPr id="485" name="n_1mainValue【港湾・漁港】&#10;一人当たり有形固定資産（償却資産）額">
          <a:extLst>
            <a:ext uri="{FF2B5EF4-FFF2-40B4-BE49-F238E27FC236}">
              <a16:creationId xmlns:a16="http://schemas.microsoft.com/office/drawing/2014/main" id="{9BEA2D8D-6FA6-4E90-BE06-6A355989C9FD}"/>
            </a:ext>
          </a:extLst>
        </xdr:cNvPr>
        <xdr:cNvSpPr txBox="1"/>
      </xdr:nvSpPr>
      <xdr:spPr>
        <a:xfrm>
          <a:off x="9391728" y="1870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19815</xdr:rowOff>
    </xdr:from>
    <xdr:ext cx="469744" cy="259045"/>
    <xdr:sp macro="" textlink="">
      <xdr:nvSpPr>
        <xdr:cNvPr id="486" name="n_2mainValue【港湾・漁港】&#10;一人当たり有形固定資産（償却資産）額">
          <a:extLst>
            <a:ext uri="{FF2B5EF4-FFF2-40B4-BE49-F238E27FC236}">
              <a16:creationId xmlns:a16="http://schemas.microsoft.com/office/drawing/2014/main" id="{40BE69E5-F344-459E-A2BF-647FF4AAD0A6}"/>
            </a:ext>
          </a:extLst>
        </xdr:cNvPr>
        <xdr:cNvSpPr txBox="1"/>
      </xdr:nvSpPr>
      <xdr:spPr>
        <a:xfrm>
          <a:off x="8515428" y="1870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19811</xdr:rowOff>
    </xdr:from>
    <xdr:ext cx="469744" cy="259045"/>
    <xdr:sp macro="" textlink="">
      <xdr:nvSpPr>
        <xdr:cNvPr id="487" name="n_3mainValue【港湾・漁港】&#10;一人当たり有形固定資産（償却資産）額">
          <a:extLst>
            <a:ext uri="{FF2B5EF4-FFF2-40B4-BE49-F238E27FC236}">
              <a16:creationId xmlns:a16="http://schemas.microsoft.com/office/drawing/2014/main" id="{7AD7C06A-B393-4EE2-B845-325878A28EFC}"/>
            </a:ext>
          </a:extLst>
        </xdr:cNvPr>
        <xdr:cNvSpPr txBox="1"/>
      </xdr:nvSpPr>
      <xdr:spPr>
        <a:xfrm>
          <a:off x="7626428" y="1870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19837</xdr:rowOff>
    </xdr:from>
    <xdr:ext cx="469744" cy="259045"/>
    <xdr:sp macro="" textlink="">
      <xdr:nvSpPr>
        <xdr:cNvPr id="488" name="n_4mainValue【港湾・漁港】&#10;一人当たり有形固定資産（償却資産）額">
          <a:extLst>
            <a:ext uri="{FF2B5EF4-FFF2-40B4-BE49-F238E27FC236}">
              <a16:creationId xmlns:a16="http://schemas.microsoft.com/office/drawing/2014/main" id="{27BE8E69-D440-4593-939C-B6EC18EE0B7D}"/>
            </a:ext>
          </a:extLst>
        </xdr:cNvPr>
        <xdr:cNvSpPr txBox="1"/>
      </xdr:nvSpPr>
      <xdr:spPr>
        <a:xfrm>
          <a:off x="6737428" y="1870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974EA5BC-6EA5-4199-B142-E6BBD847711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9FACABF1-3B6B-4C54-BBB7-BE5C903EF18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A8736F55-91E2-4248-AE66-92BEF575E8B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A7E330E-99C8-4ABC-B949-866DF82FBB7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B7A92A9-DD8B-42F5-B56F-94DFA98B6A5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D5723823-2D72-48D5-9771-3A6EB1CF49E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7DA1E736-6CDF-45C0-86DC-F8BCED6BEE3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70DD1D53-6B64-4142-982C-54B68073741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31D758E7-4A5C-42BF-89FF-964CF4C35B0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2EC803FF-98C3-428F-869A-A0B036EF2A0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FBF096A4-B0BE-4B87-AC5A-4921135EB85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0027EC12-9E78-4F82-B886-4CCC32CE2E5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D40B6D11-ECDC-4A2F-AA86-C578C333054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77C03D52-30FD-4D70-A3ED-BB1DAA2A029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A8A6E262-DAF1-456E-9D18-26C8062206D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FEAE040C-359B-4EAF-99A2-429EBA22070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E67288E8-B196-4A35-9C00-ABE45338CDB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F7B73879-9C2B-468D-B473-48EFEE5042E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FBDC07CB-316B-4F4D-8FB9-269C4EF0213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04BDE7CF-DEE6-42C0-90E5-477703C9F28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00F84E77-9857-48FA-8BAD-5ABE352DCAB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F8BCAB00-9332-46B8-9C2F-5C99F53321E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278401BC-52FD-4AB4-9256-F80745D5411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id="{68FDD003-9DBB-4CA4-9D72-228472F9152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106680</xdr:rowOff>
    </xdr:from>
    <xdr:to>
      <xdr:col>85</xdr:col>
      <xdr:colOff>126364</xdr:colOff>
      <xdr:row>42</xdr:row>
      <xdr:rowOff>38100</xdr:rowOff>
    </xdr:to>
    <xdr:cxnSp macro="">
      <xdr:nvCxnSpPr>
        <xdr:cNvPr id="513" name="直線コネクタ 512">
          <a:extLst>
            <a:ext uri="{FF2B5EF4-FFF2-40B4-BE49-F238E27FC236}">
              <a16:creationId xmlns:a16="http://schemas.microsoft.com/office/drawing/2014/main" id="{781DEC61-5850-4B4B-96AA-DA3FD4783E23}"/>
            </a:ext>
          </a:extLst>
        </xdr:cNvPr>
        <xdr:cNvCxnSpPr/>
      </xdr:nvCxnSpPr>
      <xdr:spPr>
        <a:xfrm flipV="1">
          <a:off x="16318864" y="593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4" name="【認定こども園・幼稚園・保育所】&#10;有形固定資産減価償却率最小値テキスト">
          <a:extLst>
            <a:ext uri="{FF2B5EF4-FFF2-40B4-BE49-F238E27FC236}">
              <a16:creationId xmlns:a16="http://schemas.microsoft.com/office/drawing/2014/main" id="{2E6C2C77-5824-4BDF-A283-D874F52AD0E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5" name="直線コネクタ 514">
          <a:extLst>
            <a:ext uri="{FF2B5EF4-FFF2-40B4-BE49-F238E27FC236}">
              <a16:creationId xmlns:a16="http://schemas.microsoft.com/office/drawing/2014/main" id="{FBB2B0A9-59B6-4475-934C-E4C4F9CF9243}"/>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53357</xdr:rowOff>
    </xdr:from>
    <xdr:ext cx="405111" cy="259045"/>
    <xdr:sp macro="" textlink="">
      <xdr:nvSpPr>
        <xdr:cNvPr id="516" name="【認定こども園・幼稚園・保育所】&#10;有形固定資産減価償却率最大値テキスト">
          <a:extLst>
            <a:ext uri="{FF2B5EF4-FFF2-40B4-BE49-F238E27FC236}">
              <a16:creationId xmlns:a16="http://schemas.microsoft.com/office/drawing/2014/main" id="{C48618E6-C83B-475D-A0E9-989DFE98C378}"/>
            </a:ext>
          </a:extLst>
        </xdr:cNvPr>
        <xdr:cNvSpPr txBox="1"/>
      </xdr:nvSpPr>
      <xdr:spPr>
        <a:xfrm>
          <a:off x="16357600"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106680</xdr:rowOff>
    </xdr:from>
    <xdr:to>
      <xdr:col>86</xdr:col>
      <xdr:colOff>25400</xdr:colOff>
      <xdr:row>34</xdr:row>
      <xdr:rowOff>106680</xdr:rowOff>
    </xdr:to>
    <xdr:cxnSp macro="">
      <xdr:nvCxnSpPr>
        <xdr:cNvPr id="517" name="直線コネクタ 516">
          <a:extLst>
            <a:ext uri="{FF2B5EF4-FFF2-40B4-BE49-F238E27FC236}">
              <a16:creationId xmlns:a16="http://schemas.microsoft.com/office/drawing/2014/main" id="{3CBB7281-764C-4C58-8DDD-D3243F744E01}"/>
            </a:ext>
          </a:extLst>
        </xdr:cNvPr>
        <xdr:cNvCxnSpPr/>
      </xdr:nvCxnSpPr>
      <xdr:spPr>
        <a:xfrm>
          <a:off x="16230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51452</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id="{A76DEBAB-71FC-4E85-B6F0-D0FF7C3610C1}"/>
            </a:ext>
          </a:extLst>
        </xdr:cNvPr>
        <xdr:cNvSpPr txBox="1"/>
      </xdr:nvSpPr>
      <xdr:spPr>
        <a:xfrm>
          <a:off x="16357600" y="639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519" name="フローチャート: 判断 518">
          <a:extLst>
            <a:ext uri="{FF2B5EF4-FFF2-40B4-BE49-F238E27FC236}">
              <a16:creationId xmlns:a16="http://schemas.microsoft.com/office/drawing/2014/main" id="{B50452E3-5763-4743-8D15-046FA498231E}"/>
            </a:ext>
          </a:extLst>
        </xdr:cNvPr>
        <xdr:cNvSpPr/>
      </xdr:nvSpPr>
      <xdr:spPr>
        <a:xfrm>
          <a:off x="16268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95885</xdr:rowOff>
    </xdr:from>
    <xdr:to>
      <xdr:col>81</xdr:col>
      <xdr:colOff>101600</xdr:colOff>
      <xdr:row>38</xdr:row>
      <xdr:rowOff>26035</xdr:rowOff>
    </xdr:to>
    <xdr:sp macro="" textlink="">
      <xdr:nvSpPr>
        <xdr:cNvPr id="520" name="フローチャート: 判断 519">
          <a:extLst>
            <a:ext uri="{FF2B5EF4-FFF2-40B4-BE49-F238E27FC236}">
              <a16:creationId xmlns:a16="http://schemas.microsoft.com/office/drawing/2014/main" id="{F2216C69-E8CA-42D3-92FA-486508F58E69}"/>
            </a:ext>
          </a:extLst>
        </xdr:cNvPr>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71120</xdr:rowOff>
    </xdr:from>
    <xdr:to>
      <xdr:col>76</xdr:col>
      <xdr:colOff>165100</xdr:colOff>
      <xdr:row>38</xdr:row>
      <xdr:rowOff>1270</xdr:rowOff>
    </xdr:to>
    <xdr:sp macro="" textlink="">
      <xdr:nvSpPr>
        <xdr:cNvPr id="521" name="フローチャート: 判断 520">
          <a:extLst>
            <a:ext uri="{FF2B5EF4-FFF2-40B4-BE49-F238E27FC236}">
              <a16:creationId xmlns:a16="http://schemas.microsoft.com/office/drawing/2014/main" id="{F51370A9-5AA3-4362-9C10-BD2E739E4CEC}"/>
            </a:ext>
          </a:extLst>
        </xdr:cNvPr>
        <xdr:cNvSpPr/>
      </xdr:nvSpPr>
      <xdr:spPr>
        <a:xfrm>
          <a:off x="14541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522" name="フローチャート: 判断 521">
          <a:extLst>
            <a:ext uri="{FF2B5EF4-FFF2-40B4-BE49-F238E27FC236}">
              <a16:creationId xmlns:a16="http://schemas.microsoft.com/office/drawing/2014/main" id="{FD5CC4B3-CF38-4C4C-AF79-3AF71903122E}"/>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523" name="フローチャート: 判断 522">
          <a:extLst>
            <a:ext uri="{FF2B5EF4-FFF2-40B4-BE49-F238E27FC236}">
              <a16:creationId xmlns:a16="http://schemas.microsoft.com/office/drawing/2014/main" id="{91AF56A0-5D89-4EA3-BD23-119E20D8FCC9}"/>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91250E39-9674-4D8E-85B7-1361A261FB4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856562C1-1492-4EC5-BA97-65E174AF370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8B110905-ACC8-49FC-B3B5-DC6ED095A59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87EDF81-43D8-47EB-ADE4-467A7421A25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FD5AC440-E74D-4FD9-B362-8AA69A5C136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41</xdr:row>
      <xdr:rowOff>55880</xdr:rowOff>
    </xdr:from>
    <xdr:to>
      <xdr:col>72</xdr:col>
      <xdr:colOff>38100</xdr:colOff>
      <xdr:row>41</xdr:row>
      <xdr:rowOff>157480</xdr:rowOff>
    </xdr:to>
    <xdr:sp macro="" textlink="">
      <xdr:nvSpPr>
        <xdr:cNvPr id="529" name="楕円 528">
          <a:extLst>
            <a:ext uri="{FF2B5EF4-FFF2-40B4-BE49-F238E27FC236}">
              <a16:creationId xmlns:a16="http://schemas.microsoft.com/office/drawing/2014/main" id="{09662794-58C7-4798-B571-4194FC711EC3}"/>
            </a:ext>
          </a:extLst>
        </xdr:cNvPr>
        <xdr:cNvSpPr/>
      </xdr:nvSpPr>
      <xdr:spPr>
        <a:xfrm>
          <a:off x="13652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41</xdr:row>
      <xdr:rowOff>13970</xdr:rowOff>
    </xdr:from>
    <xdr:to>
      <xdr:col>67</xdr:col>
      <xdr:colOff>101600</xdr:colOff>
      <xdr:row>41</xdr:row>
      <xdr:rowOff>115570</xdr:rowOff>
    </xdr:to>
    <xdr:sp macro="" textlink="">
      <xdr:nvSpPr>
        <xdr:cNvPr id="530" name="楕円 529">
          <a:extLst>
            <a:ext uri="{FF2B5EF4-FFF2-40B4-BE49-F238E27FC236}">
              <a16:creationId xmlns:a16="http://schemas.microsoft.com/office/drawing/2014/main" id="{93D3206E-ED58-4CF4-A68D-00900BD994A8}"/>
            </a:ext>
          </a:extLst>
        </xdr:cNvPr>
        <xdr:cNvSpPr/>
      </xdr:nvSpPr>
      <xdr:spPr>
        <a:xfrm>
          <a:off x="12763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64770</xdr:rowOff>
    </xdr:from>
    <xdr:to>
      <xdr:col>71</xdr:col>
      <xdr:colOff>177800</xdr:colOff>
      <xdr:row>41</xdr:row>
      <xdr:rowOff>106680</xdr:rowOff>
    </xdr:to>
    <xdr:cxnSp macro="">
      <xdr:nvCxnSpPr>
        <xdr:cNvPr id="531" name="直線コネクタ 530">
          <a:extLst>
            <a:ext uri="{FF2B5EF4-FFF2-40B4-BE49-F238E27FC236}">
              <a16:creationId xmlns:a16="http://schemas.microsoft.com/office/drawing/2014/main" id="{F8CAD144-1D06-4FAE-9553-B6C5F17C3A29}"/>
            </a:ext>
          </a:extLst>
        </xdr:cNvPr>
        <xdr:cNvCxnSpPr/>
      </xdr:nvCxnSpPr>
      <xdr:spPr>
        <a:xfrm>
          <a:off x="12814300" y="7094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42562</xdr:rowOff>
    </xdr:from>
    <xdr:ext cx="405111" cy="259045"/>
    <xdr:sp macro="" textlink="">
      <xdr:nvSpPr>
        <xdr:cNvPr id="532" name="n_1aveValue【認定こども園・幼稚園・保育所】&#10;有形固定資産減価償却率">
          <a:extLst>
            <a:ext uri="{FF2B5EF4-FFF2-40B4-BE49-F238E27FC236}">
              <a16:creationId xmlns:a16="http://schemas.microsoft.com/office/drawing/2014/main" id="{D011C6AF-54E6-4512-9A4E-3166FE75C968}"/>
            </a:ext>
          </a:extLst>
        </xdr:cNvPr>
        <xdr:cNvSpPr txBox="1"/>
      </xdr:nvSpPr>
      <xdr:spPr>
        <a:xfrm>
          <a:off x="1526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17797</xdr:rowOff>
    </xdr:from>
    <xdr:ext cx="405111" cy="259045"/>
    <xdr:sp macro="" textlink="">
      <xdr:nvSpPr>
        <xdr:cNvPr id="533" name="n_2aveValue【認定こども園・幼稚園・保育所】&#10;有形固定資産減価償却率">
          <a:extLst>
            <a:ext uri="{FF2B5EF4-FFF2-40B4-BE49-F238E27FC236}">
              <a16:creationId xmlns:a16="http://schemas.microsoft.com/office/drawing/2014/main" id="{92ECC619-FB5A-4B9A-A3EF-A0471A194C4E}"/>
            </a:ext>
          </a:extLst>
        </xdr:cNvPr>
        <xdr:cNvSpPr txBox="1"/>
      </xdr:nvSpPr>
      <xdr:spPr>
        <a:xfrm>
          <a:off x="14389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534" name="n_3aveValue【認定こども園・幼稚園・保育所】&#10;有形固定資産減価償却率">
          <a:extLst>
            <a:ext uri="{FF2B5EF4-FFF2-40B4-BE49-F238E27FC236}">
              <a16:creationId xmlns:a16="http://schemas.microsoft.com/office/drawing/2014/main" id="{948C0E9A-A8AA-45DB-8B0C-95D1D59783E2}"/>
            </a:ext>
          </a:extLst>
        </xdr:cNvPr>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535" name="n_4aveValue【認定こども園・幼稚園・保育所】&#10;有形固定資産減価償却率">
          <a:extLst>
            <a:ext uri="{FF2B5EF4-FFF2-40B4-BE49-F238E27FC236}">
              <a16:creationId xmlns:a16="http://schemas.microsoft.com/office/drawing/2014/main" id="{C1612EAE-E2B9-4E0A-89BC-38E512F7ADF5}"/>
            </a:ext>
          </a:extLst>
        </xdr:cNvPr>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148607</xdr:rowOff>
    </xdr:from>
    <xdr:ext cx="405111" cy="259045"/>
    <xdr:sp macro="" textlink="">
      <xdr:nvSpPr>
        <xdr:cNvPr id="536" name="n_3mainValue【認定こども園・幼稚園・保育所】&#10;有形固定資産減価償却率">
          <a:extLst>
            <a:ext uri="{FF2B5EF4-FFF2-40B4-BE49-F238E27FC236}">
              <a16:creationId xmlns:a16="http://schemas.microsoft.com/office/drawing/2014/main" id="{8D804A77-00D3-4F8F-B557-3EC2BE5DA03D}"/>
            </a:ext>
          </a:extLst>
        </xdr:cNvPr>
        <xdr:cNvSpPr txBox="1"/>
      </xdr:nvSpPr>
      <xdr:spPr>
        <a:xfrm>
          <a:off x="13500744"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106697</xdr:rowOff>
    </xdr:from>
    <xdr:ext cx="405111" cy="259045"/>
    <xdr:sp macro="" textlink="">
      <xdr:nvSpPr>
        <xdr:cNvPr id="537" name="n_4mainValue【認定こども園・幼稚園・保育所】&#10;有形固定資産減価償却率">
          <a:extLst>
            <a:ext uri="{FF2B5EF4-FFF2-40B4-BE49-F238E27FC236}">
              <a16:creationId xmlns:a16="http://schemas.microsoft.com/office/drawing/2014/main" id="{CEB9F72B-5B97-44E7-89A8-222F195DA415}"/>
            </a:ext>
          </a:extLst>
        </xdr:cNvPr>
        <xdr:cNvSpPr txBox="1"/>
      </xdr:nvSpPr>
      <xdr:spPr>
        <a:xfrm>
          <a:off x="12611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8" name="正方形/長方形 537">
          <a:extLst>
            <a:ext uri="{FF2B5EF4-FFF2-40B4-BE49-F238E27FC236}">
              <a16:creationId xmlns:a16="http://schemas.microsoft.com/office/drawing/2014/main" id="{0571C328-5F41-4159-AA66-5007FB885B2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9" name="正方形/長方形 538">
          <a:extLst>
            <a:ext uri="{FF2B5EF4-FFF2-40B4-BE49-F238E27FC236}">
              <a16:creationId xmlns:a16="http://schemas.microsoft.com/office/drawing/2014/main" id="{B4A2B850-EA16-40A7-ABC5-1D27B28E1EE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0" name="正方形/長方形 539">
          <a:extLst>
            <a:ext uri="{FF2B5EF4-FFF2-40B4-BE49-F238E27FC236}">
              <a16:creationId xmlns:a16="http://schemas.microsoft.com/office/drawing/2014/main" id="{BAB9F6E2-3D28-4C6C-956C-3655A9B9287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1" name="正方形/長方形 540">
          <a:extLst>
            <a:ext uri="{FF2B5EF4-FFF2-40B4-BE49-F238E27FC236}">
              <a16:creationId xmlns:a16="http://schemas.microsoft.com/office/drawing/2014/main" id="{052F60B4-B583-4ADD-9656-F9E4C97D8A5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2" name="正方形/長方形 541">
          <a:extLst>
            <a:ext uri="{FF2B5EF4-FFF2-40B4-BE49-F238E27FC236}">
              <a16:creationId xmlns:a16="http://schemas.microsoft.com/office/drawing/2014/main" id="{DEA9608A-B9E5-4AEF-A595-7CC9DE4AEED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3" name="正方形/長方形 542">
          <a:extLst>
            <a:ext uri="{FF2B5EF4-FFF2-40B4-BE49-F238E27FC236}">
              <a16:creationId xmlns:a16="http://schemas.microsoft.com/office/drawing/2014/main" id="{0D974DA0-376E-4D04-8EE5-D840A9EBB4F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4" name="正方形/長方形 543">
          <a:extLst>
            <a:ext uri="{FF2B5EF4-FFF2-40B4-BE49-F238E27FC236}">
              <a16:creationId xmlns:a16="http://schemas.microsoft.com/office/drawing/2014/main" id="{024D94A1-DDC2-4A79-A06E-D430A502299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5" name="正方形/長方形 544">
          <a:extLst>
            <a:ext uri="{FF2B5EF4-FFF2-40B4-BE49-F238E27FC236}">
              <a16:creationId xmlns:a16="http://schemas.microsoft.com/office/drawing/2014/main" id="{E658E113-04AF-46BD-B9F6-BAB027F0E7B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6" name="テキスト ボックス 545">
          <a:extLst>
            <a:ext uri="{FF2B5EF4-FFF2-40B4-BE49-F238E27FC236}">
              <a16:creationId xmlns:a16="http://schemas.microsoft.com/office/drawing/2014/main" id="{7DA6D074-05F3-41E3-B2B6-E1CBC44E790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7" name="直線コネクタ 546">
          <a:extLst>
            <a:ext uri="{FF2B5EF4-FFF2-40B4-BE49-F238E27FC236}">
              <a16:creationId xmlns:a16="http://schemas.microsoft.com/office/drawing/2014/main" id="{9499F255-3DF1-43DE-92E9-8E4C7EEF7FC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8" name="直線コネクタ 547">
          <a:extLst>
            <a:ext uri="{FF2B5EF4-FFF2-40B4-BE49-F238E27FC236}">
              <a16:creationId xmlns:a16="http://schemas.microsoft.com/office/drawing/2014/main" id="{AE4519F0-9544-4C10-8157-DDEF179177B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49" name="テキスト ボックス 548">
          <a:extLst>
            <a:ext uri="{FF2B5EF4-FFF2-40B4-BE49-F238E27FC236}">
              <a16:creationId xmlns:a16="http://schemas.microsoft.com/office/drawing/2014/main" id="{5E7A7CED-63CA-4793-B32F-7CDF2618900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0" name="直線コネクタ 549">
          <a:extLst>
            <a:ext uri="{FF2B5EF4-FFF2-40B4-BE49-F238E27FC236}">
              <a16:creationId xmlns:a16="http://schemas.microsoft.com/office/drawing/2014/main" id="{3AC740AC-113B-4AF6-8257-88ED1479CCC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1" name="テキスト ボックス 550">
          <a:extLst>
            <a:ext uri="{FF2B5EF4-FFF2-40B4-BE49-F238E27FC236}">
              <a16:creationId xmlns:a16="http://schemas.microsoft.com/office/drawing/2014/main" id="{93643CDE-93D2-4565-9F2E-EE7858937F5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2" name="直線コネクタ 551">
          <a:extLst>
            <a:ext uri="{FF2B5EF4-FFF2-40B4-BE49-F238E27FC236}">
              <a16:creationId xmlns:a16="http://schemas.microsoft.com/office/drawing/2014/main" id="{92944FCB-DCED-40DB-B4B8-9776835C181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3" name="テキスト ボックス 552">
          <a:extLst>
            <a:ext uri="{FF2B5EF4-FFF2-40B4-BE49-F238E27FC236}">
              <a16:creationId xmlns:a16="http://schemas.microsoft.com/office/drawing/2014/main" id="{BD909DC4-48A2-4619-B361-4394C6F499F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4" name="直線コネクタ 553">
          <a:extLst>
            <a:ext uri="{FF2B5EF4-FFF2-40B4-BE49-F238E27FC236}">
              <a16:creationId xmlns:a16="http://schemas.microsoft.com/office/drawing/2014/main" id="{9137F1D5-48AC-4EFE-A755-BC3C814470B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55" name="テキスト ボックス 554">
          <a:extLst>
            <a:ext uri="{FF2B5EF4-FFF2-40B4-BE49-F238E27FC236}">
              <a16:creationId xmlns:a16="http://schemas.microsoft.com/office/drawing/2014/main" id="{EB5E4803-7795-405A-9939-2D8ED6B851D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6" name="直線コネクタ 555">
          <a:extLst>
            <a:ext uri="{FF2B5EF4-FFF2-40B4-BE49-F238E27FC236}">
              <a16:creationId xmlns:a16="http://schemas.microsoft.com/office/drawing/2014/main" id="{E039B6C7-31FA-49E4-955D-5CBCFB132AB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57" name="テキスト ボックス 556">
          <a:extLst>
            <a:ext uri="{FF2B5EF4-FFF2-40B4-BE49-F238E27FC236}">
              <a16:creationId xmlns:a16="http://schemas.microsoft.com/office/drawing/2014/main" id="{C0BE6AC6-05E3-4C7F-B1FB-0BE8575552D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8" name="直線コネクタ 557">
          <a:extLst>
            <a:ext uri="{FF2B5EF4-FFF2-40B4-BE49-F238E27FC236}">
              <a16:creationId xmlns:a16="http://schemas.microsoft.com/office/drawing/2014/main" id="{22B72853-7EBA-41BC-A351-CBBE9B91BAA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59" name="テキスト ボックス 558">
          <a:extLst>
            <a:ext uri="{FF2B5EF4-FFF2-40B4-BE49-F238E27FC236}">
              <a16:creationId xmlns:a16="http://schemas.microsoft.com/office/drawing/2014/main" id="{60F21055-FB7A-4F87-8B66-B8AD264484BE}"/>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a:extLst>
            <a:ext uri="{FF2B5EF4-FFF2-40B4-BE49-F238E27FC236}">
              <a16:creationId xmlns:a16="http://schemas.microsoft.com/office/drawing/2014/main" id="{6B4681A7-8CD8-4656-A63F-62DB2E6A9B2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1" name="テキスト ボックス 560">
          <a:extLst>
            <a:ext uri="{FF2B5EF4-FFF2-40B4-BE49-F238E27FC236}">
              <a16:creationId xmlns:a16="http://schemas.microsoft.com/office/drawing/2014/main" id="{C3FD6289-6814-4E59-83E9-FB04B4003EA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認定こども園・幼稚園・保育所】&#10;一人当たり面積グラフ枠">
          <a:extLst>
            <a:ext uri="{FF2B5EF4-FFF2-40B4-BE49-F238E27FC236}">
              <a16:creationId xmlns:a16="http://schemas.microsoft.com/office/drawing/2014/main" id="{BBA106AB-1207-4705-91BB-3E124198D7B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128451</xdr:rowOff>
    </xdr:from>
    <xdr:to>
      <xdr:col>116</xdr:col>
      <xdr:colOff>62864</xdr:colOff>
      <xdr:row>41</xdr:row>
      <xdr:rowOff>103959</xdr:rowOff>
    </xdr:to>
    <xdr:cxnSp macro="">
      <xdr:nvCxnSpPr>
        <xdr:cNvPr id="563" name="直線コネクタ 562">
          <a:extLst>
            <a:ext uri="{FF2B5EF4-FFF2-40B4-BE49-F238E27FC236}">
              <a16:creationId xmlns:a16="http://schemas.microsoft.com/office/drawing/2014/main" id="{718DB13D-C4CB-477D-A489-0CE07F32E676}"/>
            </a:ext>
          </a:extLst>
        </xdr:cNvPr>
        <xdr:cNvCxnSpPr/>
      </xdr:nvCxnSpPr>
      <xdr:spPr>
        <a:xfrm flipV="1">
          <a:off x="22160864" y="561485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107786</xdr:rowOff>
    </xdr:from>
    <xdr:ext cx="469744" cy="259045"/>
    <xdr:sp macro="" textlink="">
      <xdr:nvSpPr>
        <xdr:cNvPr id="564" name="【認定こども園・幼稚園・保育所】&#10;一人当たり面積最小値テキスト">
          <a:extLst>
            <a:ext uri="{FF2B5EF4-FFF2-40B4-BE49-F238E27FC236}">
              <a16:creationId xmlns:a16="http://schemas.microsoft.com/office/drawing/2014/main" id="{D2BC5983-B7D8-443B-9F53-A54D03F86916}"/>
            </a:ext>
          </a:extLst>
        </xdr:cNvPr>
        <xdr:cNvSpPr txBox="1"/>
      </xdr:nvSpPr>
      <xdr:spPr>
        <a:xfrm>
          <a:off x="22199600" y="713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103959</xdr:rowOff>
    </xdr:from>
    <xdr:to>
      <xdr:col>116</xdr:col>
      <xdr:colOff>152400</xdr:colOff>
      <xdr:row>41</xdr:row>
      <xdr:rowOff>103959</xdr:rowOff>
    </xdr:to>
    <xdr:cxnSp macro="">
      <xdr:nvCxnSpPr>
        <xdr:cNvPr id="565" name="直線コネクタ 564">
          <a:extLst>
            <a:ext uri="{FF2B5EF4-FFF2-40B4-BE49-F238E27FC236}">
              <a16:creationId xmlns:a16="http://schemas.microsoft.com/office/drawing/2014/main" id="{DB264B7C-1F2D-4B80-9517-DB7965C568B5}"/>
            </a:ext>
          </a:extLst>
        </xdr:cNvPr>
        <xdr:cNvCxnSpPr/>
      </xdr:nvCxnSpPr>
      <xdr:spPr>
        <a:xfrm>
          <a:off x="22072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75128</xdr:rowOff>
    </xdr:from>
    <xdr:ext cx="469744" cy="259045"/>
    <xdr:sp macro="" textlink="">
      <xdr:nvSpPr>
        <xdr:cNvPr id="566" name="【認定こども園・幼稚園・保育所】&#10;一人当たり面積最大値テキスト">
          <a:extLst>
            <a:ext uri="{FF2B5EF4-FFF2-40B4-BE49-F238E27FC236}">
              <a16:creationId xmlns:a16="http://schemas.microsoft.com/office/drawing/2014/main" id="{CDB30002-CEB7-42AB-8EB5-F9973DD8046D}"/>
            </a:ext>
          </a:extLst>
        </xdr:cNvPr>
        <xdr:cNvSpPr txBox="1"/>
      </xdr:nvSpPr>
      <xdr:spPr>
        <a:xfrm>
          <a:off x="22199600" y="53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128451</xdr:rowOff>
    </xdr:from>
    <xdr:to>
      <xdr:col>116</xdr:col>
      <xdr:colOff>152400</xdr:colOff>
      <xdr:row>32</xdr:row>
      <xdr:rowOff>128451</xdr:rowOff>
    </xdr:to>
    <xdr:cxnSp macro="">
      <xdr:nvCxnSpPr>
        <xdr:cNvPr id="567" name="直線コネクタ 566">
          <a:extLst>
            <a:ext uri="{FF2B5EF4-FFF2-40B4-BE49-F238E27FC236}">
              <a16:creationId xmlns:a16="http://schemas.microsoft.com/office/drawing/2014/main" id="{19576CF5-8260-4F2E-A30F-92F65972D2C9}"/>
            </a:ext>
          </a:extLst>
        </xdr:cNvPr>
        <xdr:cNvCxnSpPr/>
      </xdr:nvCxnSpPr>
      <xdr:spPr>
        <a:xfrm>
          <a:off x="22072600" y="561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11991</xdr:rowOff>
    </xdr:from>
    <xdr:ext cx="469744" cy="259045"/>
    <xdr:sp macro="" textlink="">
      <xdr:nvSpPr>
        <xdr:cNvPr id="568" name="【認定こども園・幼稚園・保育所】&#10;一人当たり面積平均値テキスト">
          <a:extLst>
            <a:ext uri="{FF2B5EF4-FFF2-40B4-BE49-F238E27FC236}">
              <a16:creationId xmlns:a16="http://schemas.microsoft.com/office/drawing/2014/main" id="{2C848983-EAB9-4F3C-A0B9-93C1354106FA}"/>
            </a:ext>
          </a:extLst>
        </xdr:cNvPr>
        <xdr:cNvSpPr txBox="1"/>
      </xdr:nvSpPr>
      <xdr:spPr>
        <a:xfrm>
          <a:off x="22199600" y="6355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33564</xdr:rowOff>
    </xdr:from>
    <xdr:to>
      <xdr:col>116</xdr:col>
      <xdr:colOff>114300</xdr:colOff>
      <xdr:row>37</xdr:row>
      <xdr:rowOff>135164</xdr:rowOff>
    </xdr:to>
    <xdr:sp macro="" textlink="">
      <xdr:nvSpPr>
        <xdr:cNvPr id="569" name="フローチャート: 判断 568">
          <a:extLst>
            <a:ext uri="{FF2B5EF4-FFF2-40B4-BE49-F238E27FC236}">
              <a16:creationId xmlns:a16="http://schemas.microsoft.com/office/drawing/2014/main" id="{60077393-240C-4ECF-A7EF-C9BF52E45587}"/>
            </a:ext>
          </a:extLst>
        </xdr:cNvPr>
        <xdr:cNvSpPr/>
      </xdr:nvSpPr>
      <xdr:spPr>
        <a:xfrm>
          <a:off x="221107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570" name="フローチャート: 判断 569">
          <a:extLst>
            <a:ext uri="{FF2B5EF4-FFF2-40B4-BE49-F238E27FC236}">
              <a16:creationId xmlns:a16="http://schemas.microsoft.com/office/drawing/2014/main" id="{DF1CBFE9-96F0-4241-B776-DE751CC43A36}"/>
            </a:ext>
          </a:extLst>
        </xdr:cNvPr>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62956</xdr:rowOff>
    </xdr:from>
    <xdr:to>
      <xdr:col>107</xdr:col>
      <xdr:colOff>101600</xdr:colOff>
      <xdr:row>37</xdr:row>
      <xdr:rowOff>164556</xdr:rowOff>
    </xdr:to>
    <xdr:sp macro="" textlink="">
      <xdr:nvSpPr>
        <xdr:cNvPr id="571" name="フローチャート: 判断 570">
          <a:extLst>
            <a:ext uri="{FF2B5EF4-FFF2-40B4-BE49-F238E27FC236}">
              <a16:creationId xmlns:a16="http://schemas.microsoft.com/office/drawing/2014/main" id="{20530C13-E10A-4D86-AAA0-1CF2F10ED287}"/>
            </a:ext>
          </a:extLst>
        </xdr:cNvPr>
        <xdr:cNvSpPr/>
      </xdr:nvSpPr>
      <xdr:spPr>
        <a:xfrm>
          <a:off x="20383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108676</xdr:rowOff>
    </xdr:from>
    <xdr:to>
      <xdr:col>102</xdr:col>
      <xdr:colOff>165100</xdr:colOff>
      <xdr:row>38</xdr:row>
      <xdr:rowOff>38826</xdr:rowOff>
    </xdr:to>
    <xdr:sp macro="" textlink="">
      <xdr:nvSpPr>
        <xdr:cNvPr id="572" name="フローチャート: 判断 571">
          <a:extLst>
            <a:ext uri="{FF2B5EF4-FFF2-40B4-BE49-F238E27FC236}">
              <a16:creationId xmlns:a16="http://schemas.microsoft.com/office/drawing/2014/main" id="{CEFC616D-297D-4A83-A927-DE7828D02F1E}"/>
            </a:ext>
          </a:extLst>
        </xdr:cNvPr>
        <xdr:cNvSpPr/>
      </xdr:nvSpPr>
      <xdr:spPr>
        <a:xfrm>
          <a:off x="19494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89081</xdr:rowOff>
    </xdr:from>
    <xdr:to>
      <xdr:col>98</xdr:col>
      <xdr:colOff>38100</xdr:colOff>
      <xdr:row>38</xdr:row>
      <xdr:rowOff>19231</xdr:rowOff>
    </xdr:to>
    <xdr:sp macro="" textlink="">
      <xdr:nvSpPr>
        <xdr:cNvPr id="573" name="フローチャート: 判断 572">
          <a:extLst>
            <a:ext uri="{FF2B5EF4-FFF2-40B4-BE49-F238E27FC236}">
              <a16:creationId xmlns:a16="http://schemas.microsoft.com/office/drawing/2014/main" id="{3D6507C9-A245-4A49-B4BE-60DC8D1A8328}"/>
            </a:ext>
          </a:extLst>
        </xdr:cNvPr>
        <xdr:cNvSpPr/>
      </xdr:nvSpPr>
      <xdr:spPr>
        <a:xfrm>
          <a:off x="18605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EF696FD8-4CD5-496A-9CEC-CE3D92B3398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CB416F3C-383F-4715-AD6D-CA9D499B6EA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1A59ED20-5FD3-4B5D-9698-BA6F5AE2495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C1DD86CB-8E16-4833-B064-1AFEE57F850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4787A07E-D4EC-4967-82BF-1BFDB1313A5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40096</xdr:rowOff>
    </xdr:from>
    <xdr:to>
      <xdr:col>102</xdr:col>
      <xdr:colOff>165100</xdr:colOff>
      <xdr:row>41</xdr:row>
      <xdr:rowOff>141696</xdr:rowOff>
    </xdr:to>
    <xdr:sp macro="" textlink="">
      <xdr:nvSpPr>
        <xdr:cNvPr id="579" name="楕円 578">
          <a:extLst>
            <a:ext uri="{FF2B5EF4-FFF2-40B4-BE49-F238E27FC236}">
              <a16:creationId xmlns:a16="http://schemas.microsoft.com/office/drawing/2014/main" id="{B80AACA4-A609-4C9B-A15F-D89BF6ED658D}"/>
            </a:ext>
          </a:extLst>
        </xdr:cNvPr>
        <xdr:cNvSpPr/>
      </xdr:nvSpPr>
      <xdr:spPr>
        <a:xfrm>
          <a:off x="19494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40096</xdr:rowOff>
    </xdr:from>
    <xdr:to>
      <xdr:col>98</xdr:col>
      <xdr:colOff>38100</xdr:colOff>
      <xdr:row>41</xdr:row>
      <xdr:rowOff>141696</xdr:rowOff>
    </xdr:to>
    <xdr:sp macro="" textlink="">
      <xdr:nvSpPr>
        <xdr:cNvPr id="580" name="楕円 579">
          <a:extLst>
            <a:ext uri="{FF2B5EF4-FFF2-40B4-BE49-F238E27FC236}">
              <a16:creationId xmlns:a16="http://schemas.microsoft.com/office/drawing/2014/main" id="{A716DC2A-EF6E-4F54-B3DE-77F98564141E}"/>
            </a:ext>
          </a:extLst>
        </xdr:cNvPr>
        <xdr:cNvSpPr/>
      </xdr:nvSpPr>
      <xdr:spPr>
        <a:xfrm>
          <a:off x="18605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90896</xdr:rowOff>
    </xdr:from>
    <xdr:to>
      <xdr:col>102</xdr:col>
      <xdr:colOff>114300</xdr:colOff>
      <xdr:row>41</xdr:row>
      <xdr:rowOff>90896</xdr:rowOff>
    </xdr:to>
    <xdr:cxnSp macro="">
      <xdr:nvCxnSpPr>
        <xdr:cNvPr id="581" name="直線コネクタ 580">
          <a:extLst>
            <a:ext uri="{FF2B5EF4-FFF2-40B4-BE49-F238E27FC236}">
              <a16:creationId xmlns:a16="http://schemas.microsoft.com/office/drawing/2014/main" id="{5EBE0182-0974-450B-83E5-58BC0D3787B4}"/>
            </a:ext>
          </a:extLst>
        </xdr:cNvPr>
        <xdr:cNvCxnSpPr/>
      </xdr:nvCxnSpPr>
      <xdr:spPr>
        <a:xfrm>
          <a:off x="18656300" y="7120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29227</xdr:rowOff>
    </xdr:from>
    <xdr:ext cx="469744" cy="259045"/>
    <xdr:sp macro="" textlink="">
      <xdr:nvSpPr>
        <xdr:cNvPr id="582" name="n_1aveValue【認定こども園・幼稚園・保育所】&#10;一人当たり面積">
          <a:extLst>
            <a:ext uri="{FF2B5EF4-FFF2-40B4-BE49-F238E27FC236}">
              <a16:creationId xmlns:a16="http://schemas.microsoft.com/office/drawing/2014/main" id="{24280B1D-3FAD-4ADB-9D9C-6C8ACF99848B}"/>
            </a:ext>
          </a:extLst>
        </xdr:cNvPr>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9633</xdr:rowOff>
    </xdr:from>
    <xdr:ext cx="469744" cy="259045"/>
    <xdr:sp macro="" textlink="">
      <xdr:nvSpPr>
        <xdr:cNvPr id="583" name="n_2aveValue【認定こども園・幼稚園・保育所】&#10;一人当たり面積">
          <a:extLst>
            <a:ext uri="{FF2B5EF4-FFF2-40B4-BE49-F238E27FC236}">
              <a16:creationId xmlns:a16="http://schemas.microsoft.com/office/drawing/2014/main" id="{0A082703-AEB3-4A72-9D41-C270981ADFA9}"/>
            </a:ext>
          </a:extLst>
        </xdr:cNvPr>
        <xdr:cNvSpPr txBox="1"/>
      </xdr:nvSpPr>
      <xdr:spPr>
        <a:xfrm>
          <a:off x="20199427" y="618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55353</xdr:rowOff>
    </xdr:from>
    <xdr:ext cx="469744" cy="259045"/>
    <xdr:sp macro="" textlink="">
      <xdr:nvSpPr>
        <xdr:cNvPr id="584" name="n_3aveValue【認定こども園・幼稚園・保育所】&#10;一人当たり面積">
          <a:extLst>
            <a:ext uri="{FF2B5EF4-FFF2-40B4-BE49-F238E27FC236}">
              <a16:creationId xmlns:a16="http://schemas.microsoft.com/office/drawing/2014/main" id="{EC2328BF-E9D6-42B6-B4BF-7234D0CEC82B}"/>
            </a:ext>
          </a:extLst>
        </xdr:cNvPr>
        <xdr:cNvSpPr txBox="1"/>
      </xdr:nvSpPr>
      <xdr:spPr>
        <a:xfrm>
          <a:off x="1931042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35758</xdr:rowOff>
    </xdr:from>
    <xdr:ext cx="469744" cy="259045"/>
    <xdr:sp macro="" textlink="">
      <xdr:nvSpPr>
        <xdr:cNvPr id="585" name="n_4aveValue【認定こども園・幼稚園・保育所】&#10;一人当たり面積">
          <a:extLst>
            <a:ext uri="{FF2B5EF4-FFF2-40B4-BE49-F238E27FC236}">
              <a16:creationId xmlns:a16="http://schemas.microsoft.com/office/drawing/2014/main" id="{62102767-A3BC-4910-A9CC-3BD95AA33B6A}"/>
            </a:ext>
          </a:extLst>
        </xdr:cNvPr>
        <xdr:cNvSpPr txBox="1"/>
      </xdr:nvSpPr>
      <xdr:spPr>
        <a:xfrm>
          <a:off x="18421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132823</xdr:rowOff>
    </xdr:from>
    <xdr:ext cx="469744" cy="259045"/>
    <xdr:sp macro="" textlink="">
      <xdr:nvSpPr>
        <xdr:cNvPr id="586" name="n_3mainValue【認定こども園・幼稚園・保育所】&#10;一人当たり面積">
          <a:extLst>
            <a:ext uri="{FF2B5EF4-FFF2-40B4-BE49-F238E27FC236}">
              <a16:creationId xmlns:a16="http://schemas.microsoft.com/office/drawing/2014/main" id="{B1547D0C-1137-4307-B8B8-ED4D4D4494B6}"/>
            </a:ext>
          </a:extLst>
        </xdr:cNvPr>
        <xdr:cNvSpPr txBox="1"/>
      </xdr:nvSpPr>
      <xdr:spPr>
        <a:xfrm>
          <a:off x="19310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132823</xdr:rowOff>
    </xdr:from>
    <xdr:ext cx="469744" cy="259045"/>
    <xdr:sp macro="" textlink="">
      <xdr:nvSpPr>
        <xdr:cNvPr id="587" name="n_4mainValue【認定こども園・幼稚園・保育所】&#10;一人当たり面積">
          <a:extLst>
            <a:ext uri="{FF2B5EF4-FFF2-40B4-BE49-F238E27FC236}">
              <a16:creationId xmlns:a16="http://schemas.microsoft.com/office/drawing/2014/main" id="{7C2BCE35-7B01-45EA-A6AF-8AB4AC30DF43}"/>
            </a:ext>
          </a:extLst>
        </xdr:cNvPr>
        <xdr:cNvSpPr txBox="1"/>
      </xdr:nvSpPr>
      <xdr:spPr>
        <a:xfrm>
          <a:off x="18421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8" name="正方形/長方形 587">
          <a:extLst>
            <a:ext uri="{FF2B5EF4-FFF2-40B4-BE49-F238E27FC236}">
              <a16:creationId xmlns:a16="http://schemas.microsoft.com/office/drawing/2014/main" id="{5E1C87C2-8E21-4ECF-B5F9-8ABEE35AA34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9" name="正方形/長方形 588">
          <a:extLst>
            <a:ext uri="{FF2B5EF4-FFF2-40B4-BE49-F238E27FC236}">
              <a16:creationId xmlns:a16="http://schemas.microsoft.com/office/drawing/2014/main" id="{B251F4ED-C65E-4010-AD35-58D4D0D02ED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0" name="正方形/長方形 589">
          <a:extLst>
            <a:ext uri="{FF2B5EF4-FFF2-40B4-BE49-F238E27FC236}">
              <a16:creationId xmlns:a16="http://schemas.microsoft.com/office/drawing/2014/main" id="{AA9A7333-5450-4E11-8C00-398BD2EE7A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1" name="正方形/長方形 590">
          <a:extLst>
            <a:ext uri="{FF2B5EF4-FFF2-40B4-BE49-F238E27FC236}">
              <a16:creationId xmlns:a16="http://schemas.microsoft.com/office/drawing/2014/main" id="{997066FE-83FA-4F0E-98AD-40F30B8E127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2" name="正方形/長方形 591">
          <a:extLst>
            <a:ext uri="{FF2B5EF4-FFF2-40B4-BE49-F238E27FC236}">
              <a16:creationId xmlns:a16="http://schemas.microsoft.com/office/drawing/2014/main" id="{3A1D2A3A-61D8-4F40-8304-F0223C0EEA2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3" name="正方形/長方形 592">
          <a:extLst>
            <a:ext uri="{FF2B5EF4-FFF2-40B4-BE49-F238E27FC236}">
              <a16:creationId xmlns:a16="http://schemas.microsoft.com/office/drawing/2014/main" id="{28CFC199-8FEA-4B67-BD2E-D6D4670739E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4" name="正方形/長方形 593">
          <a:extLst>
            <a:ext uri="{FF2B5EF4-FFF2-40B4-BE49-F238E27FC236}">
              <a16:creationId xmlns:a16="http://schemas.microsoft.com/office/drawing/2014/main" id="{AD6674A4-8C9B-4942-937E-58C101AF6FE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a:extLst>
            <a:ext uri="{FF2B5EF4-FFF2-40B4-BE49-F238E27FC236}">
              <a16:creationId xmlns:a16="http://schemas.microsoft.com/office/drawing/2014/main" id="{5691D116-AB07-4B6E-A2E9-B7D41893AD6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a:extLst>
            <a:ext uri="{FF2B5EF4-FFF2-40B4-BE49-F238E27FC236}">
              <a16:creationId xmlns:a16="http://schemas.microsoft.com/office/drawing/2014/main" id="{229355ED-CE17-451C-8D8C-A105EA270EE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a:extLst>
            <a:ext uri="{FF2B5EF4-FFF2-40B4-BE49-F238E27FC236}">
              <a16:creationId xmlns:a16="http://schemas.microsoft.com/office/drawing/2014/main" id="{ADB3C5F9-EE57-487C-9BB8-BE96AA5DA3C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8" name="テキスト ボックス 597">
          <a:extLst>
            <a:ext uri="{FF2B5EF4-FFF2-40B4-BE49-F238E27FC236}">
              <a16:creationId xmlns:a16="http://schemas.microsoft.com/office/drawing/2014/main" id="{90119B11-5975-4605-93F3-A12362F82C7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9" name="直線コネクタ 598">
          <a:extLst>
            <a:ext uri="{FF2B5EF4-FFF2-40B4-BE49-F238E27FC236}">
              <a16:creationId xmlns:a16="http://schemas.microsoft.com/office/drawing/2014/main" id="{8F112A44-7D4C-4F12-87C0-E6763727D2A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00" name="テキスト ボックス 599">
          <a:extLst>
            <a:ext uri="{FF2B5EF4-FFF2-40B4-BE49-F238E27FC236}">
              <a16:creationId xmlns:a16="http://schemas.microsoft.com/office/drawing/2014/main" id="{E7AE6029-A076-4898-80B0-ABC6559F1C75}"/>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1" name="直線コネクタ 600">
          <a:extLst>
            <a:ext uri="{FF2B5EF4-FFF2-40B4-BE49-F238E27FC236}">
              <a16:creationId xmlns:a16="http://schemas.microsoft.com/office/drawing/2014/main" id="{81882FC1-AD73-4280-BA8E-A7B27833CBF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2" name="テキスト ボックス 601">
          <a:extLst>
            <a:ext uri="{FF2B5EF4-FFF2-40B4-BE49-F238E27FC236}">
              <a16:creationId xmlns:a16="http://schemas.microsoft.com/office/drawing/2014/main" id="{07D54CE9-FC7C-4231-B918-161B744ACA2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3" name="直線コネクタ 602">
          <a:extLst>
            <a:ext uri="{FF2B5EF4-FFF2-40B4-BE49-F238E27FC236}">
              <a16:creationId xmlns:a16="http://schemas.microsoft.com/office/drawing/2014/main" id="{147C53FF-E181-47B4-861F-5CA4C8C2B4C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4" name="テキスト ボックス 603">
          <a:extLst>
            <a:ext uri="{FF2B5EF4-FFF2-40B4-BE49-F238E27FC236}">
              <a16:creationId xmlns:a16="http://schemas.microsoft.com/office/drawing/2014/main" id="{670786CC-C8FD-41AA-AB86-9438D606038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5" name="直線コネクタ 604">
          <a:extLst>
            <a:ext uri="{FF2B5EF4-FFF2-40B4-BE49-F238E27FC236}">
              <a16:creationId xmlns:a16="http://schemas.microsoft.com/office/drawing/2014/main" id="{FAC406E0-615D-4989-AD8C-568AD34CB28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6" name="テキスト ボックス 605">
          <a:extLst>
            <a:ext uri="{FF2B5EF4-FFF2-40B4-BE49-F238E27FC236}">
              <a16:creationId xmlns:a16="http://schemas.microsoft.com/office/drawing/2014/main" id="{126BD45E-6A85-4032-A74A-907A4C81E3E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7" name="直線コネクタ 606">
          <a:extLst>
            <a:ext uri="{FF2B5EF4-FFF2-40B4-BE49-F238E27FC236}">
              <a16:creationId xmlns:a16="http://schemas.microsoft.com/office/drawing/2014/main" id="{DE0DC440-68DB-4D62-8B01-6450970D0BC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8" name="テキスト ボックス 607">
          <a:extLst>
            <a:ext uri="{FF2B5EF4-FFF2-40B4-BE49-F238E27FC236}">
              <a16:creationId xmlns:a16="http://schemas.microsoft.com/office/drawing/2014/main" id="{9203A9FC-8EBF-4460-953A-2854ADE903C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9" name="直線コネクタ 608">
          <a:extLst>
            <a:ext uri="{FF2B5EF4-FFF2-40B4-BE49-F238E27FC236}">
              <a16:creationId xmlns:a16="http://schemas.microsoft.com/office/drawing/2014/main" id="{B82866CE-B6A9-4B52-824C-2334C7CF0D3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10" name="テキスト ボックス 609">
          <a:extLst>
            <a:ext uri="{FF2B5EF4-FFF2-40B4-BE49-F238E27FC236}">
              <a16:creationId xmlns:a16="http://schemas.microsoft.com/office/drawing/2014/main" id="{080A1F05-0099-4212-B426-22CB30AB38DE}"/>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a:extLst>
            <a:ext uri="{FF2B5EF4-FFF2-40B4-BE49-F238E27FC236}">
              <a16:creationId xmlns:a16="http://schemas.microsoft.com/office/drawing/2014/main" id="{EE9A6ED0-26CE-4D36-A772-07605549C17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2" name="テキスト ボックス 611">
          <a:extLst>
            <a:ext uri="{FF2B5EF4-FFF2-40B4-BE49-F238E27FC236}">
              <a16:creationId xmlns:a16="http://schemas.microsoft.com/office/drawing/2014/main" id="{90EDB55D-6114-44DE-856F-3ACE3D689F7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3" name="【学校施設】&#10;有形固定資産減価償却率グラフ枠">
          <a:extLst>
            <a:ext uri="{FF2B5EF4-FFF2-40B4-BE49-F238E27FC236}">
              <a16:creationId xmlns:a16="http://schemas.microsoft.com/office/drawing/2014/main" id="{7D5284DA-2DB0-4D05-8750-5AC5924A915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163285</xdr:rowOff>
    </xdr:from>
    <xdr:to>
      <xdr:col>85</xdr:col>
      <xdr:colOff>126364</xdr:colOff>
      <xdr:row>64</xdr:row>
      <xdr:rowOff>62049</xdr:rowOff>
    </xdr:to>
    <xdr:cxnSp macro="">
      <xdr:nvCxnSpPr>
        <xdr:cNvPr id="614" name="直線コネクタ 613">
          <a:extLst>
            <a:ext uri="{FF2B5EF4-FFF2-40B4-BE49-F238E27FC236}">
              <a16:creationId xmlns:a16="http://schemas.microsoft.com/office/drawing/2014/main" id="{1E5F8FF8-39F3-443C-B69C-32C6DD7E2839}"/>
            </a:ext>
          </a:extLst>
        </xdr:cNvPr>
        <xdr:cNvCxnSpPr/>
      </xdr:nvCxnSpPr>
      <xdr:spPr>
        <a:xfrm flipV="1">
          <a:off x="16318864" y="9421585"/>
          <a:ext cx="0" cy="1613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615" name="【学校施設】&#10;有形固定資産減価償却率最小値テキスト">
          <a:extLst>
            <a:ext uri="{FF2B5EF4-FFF2-40B4-BE49-F238E27FC236}">
              <a16:creationId xmlns:a16="http://schemas.microsoft.com/office/drawing/2014/main" id="{46497F8D-618B-4CB9-94EB-63759769F43A}"/>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616" name="直線コネクタ 615">
          <a:extLst>
            <a:ext uri="{FF2B5EF4-FFF2-40B4-BE49-F238E27FC236}">
              <a16:creationId xmlns:a16="http://schemas.microsoft.com/office/drawing/2014/main" id="{55CB511D-95D1-44E0-A71F-475E5A9790F2}"/>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109962</xdr:rowOff>
    </xdr:from>
    <xdr:ext cx="405111" cy="259045"/>
    <xdr:sp macro="" textlink="">
      <xdr:nvSpPr>
        <xdr:cNvPr id="617" name="【学校施設】&#10;有形固定資産減価償却率最大値テキスト">
          <a:extLst>
            <a:ext uri="{FF2B5EF4-FFF2-40B4-BE49-F238E27FC236}">
              <a16:creationId xmlns:a16="http://schemas.microsoft.com/office/drawing/2014/main" id="{73338ACC-81FE-4B03-8384-BDD9B97B1B27}"/>
            </a:ext>
          </a:extLst>
        </xdr:cNvPr>
        <xdr:cNvSpPr txBox="1"/>
      </xdr:nvSpPr>
      <xdr:spPr>
        <a:xfrm>
          <a:off x="16357600" y="919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163285</xdr:rowOff>
    </xdr:from>
    <xdr:to>
      <xdr:col>86</xdr:col>
      <xdr:colOff>25400</xdr:colOff>
      <xdr:row>54</xdr:row>
      <xdr:rowOff>163285</xdr:rowOff>
    </xdr:to>
    <xdr:cxnSp macro="">
      <xdr:nvCxnSpPr>
        <xdr:cNvPr id="618" name="直線コネクタ 617">
          <a:extLst>
            <a:ext uri="{FF2B5EF4-FFF2-40B4-BE49-F238E27FC236}">
              <a16:creationId xmlns:a16="http://schemas.microsoft.com/office/drawing/2014/main" id="{CDAD5600-AC64-4B3C-A9A8-BB3601D9A72A}"/>
            </a:ext>
          </a:extLst>
        </xdr:cNvPr>
        <xdr:cNvCxnSpPr/>
      </xdr:nvCxnSpPr>
      <xdr:spPr>
        <a:xfrm>
          <a:off x="16230600" y="942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619" name="【学校施設】&#10;有形固定資産減価償却率平均値テキスト">
          <a:extLst>
            <a:ext uri="{FF2B5EF4-FFF2-40B4-BE49-F238E27FC236}">
              <a16:creationId xmlns:a16="http://schemas.microsoft.com/office/drawing/2014/main" id="{3A2DF666-5729-48D7-9FBA-4B4538EEBB0B}"/>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20" name="フローチャート: 判断 619">
          <a:extLst>
            <a:ext uri="{FF2B5EF4-FFF2-40B4-BE49-F238E27FC236}">
              <a16:creationId xmlns:a16="http://schemas.microsoft.com/office/drawing/2014/main" id="{A8343574-9F8C-4F5E-ABD1-51B28D2EFFA1}"/>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39007</xdr:rowOff>
    </xdr:from>
    <xdr:to>
      <xdr:col>81</xdr:col>
      <xdr:colOff>101600</xdr:colOff>
      <xdr:row>59</xdr:row>
      <xdr:rowOff>140607</xdr:rowOff>
    </xdr:to>
    <xdr:sp macro="" textlink="">
      <xdr:nvSpPr>
        <xdr:cNvPr id="621" name="フローチャート: 判断 620">
          <a:extLst>
            <a:ext uri="{FF2B5EF4-FFF2-40B4-BE49-F238E27FC236}">
              <a16:creationId xmlns:a16="http://schemas.microsoft.com/office/drawing/2014/main" id="{3708A680-3EF2-433C-B6B4-9A24AB1F26ED}"/>
            </a:ext>
          </a:extLst>
        </xdr:cNvPr>
        <xdr:cNvSpPr/>
      </xdr:nvSpPr>
      <xdr:spPr>
        <a:xfrm>
          <a:off x="154305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622" name="フローチャート: 判断 621">
          <a:extLst>
            <a:ext uri="{FF2B5EF4-FFF2-40B4-BE49-F238E27FC236}">
              <a16:creationId xmlns:a16="http://schemas.microsoft.com/office/drawing/2014/main" id="{D49144AF-7006-4EDC-A03C-4F2E9FD392F5}"/>
            </a:ext>
          </a:extLst>
        </xdr:cNvPr>
        <xdr:cNvSpPr/>
      </xdr:nvSpPr>
      <xdr:spPr>
        <a:xfrm>
          <a:off x="14541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623" name="フローチャート: 判断 622">
          <a:extLst>
            <a:ext uri="{FF2B5EF4-FFF2-40B4-BE49-F238E27FC236}">
              <a16:creationId xmlns:a16="http://schemas.microsoft.com/office/drawing/2014/main" id="{23D0ADBF-F041-4073-83E3-A7F5914A8277}"/>
            </a:ext>
          </a:extLst>
        </xdr:cNvPr>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99423</xdr:rowOff>
    </xdr:from>
    <xdr:to>
      <xdr:col>67</xdr:col>
      <xdr:colOff>101600</xdr:colOff>
      <xdr:row>59</xdr:row>
      <xdr:rowOff>29573</xdr:rowOff>
    </xdr:to>
    <xdr:sp macro="" textlink="">
      <xdr:nvSpPr>
        <xdr:cNvPr id="624" name="フローチャート: 判断 623">
          <a:extLst>
            <a:ext uri="{FF2B5EF4-FFF2-40B4-BE49-F238E27FC236}">
              <a16:creationId xmlns:a16="http://schemas.microsoft.com/office/drawing/2014/main" id="{8B0664AF-4205-40A3-9750-57ECDCE434B0}"/>
            </a:ext>
          </a:extLst>
        </xdr:cNvPr>
        <xdr:cNvSpPr/>
      </xdr:nvSpPr>
      <xdr:spPr>
        <a:xfrm>
          <a:off x="12763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1C193D4C-EE6A-4E7F-BB69-EB4020A7BCC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71671486-FAA2-4607-BA97-3287999C2DB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DE09EA3C-F51E-4F09-8128-1BFE8816C99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42F4CCAE-3CDB-426E-BBF2-B9C418C61CA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FF3A27DA-4461-4D2F-8ED9-F4A77105B67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128815</xdr:rowOff>
    </xdr:from>
    <xdr:to>
      <xdr:col>85</xdr:col>
      <xdr:colOff>177800</xdr:colOff>
      <xdr:row>61</xdr:row>
      <xdr:rowOff>58965</xdr:rowOff>
    </xdr:to>
    <xdr:sp macro="" textlink="">
      <xdr:nvSpPr>
        <xdr:cNvPr id="630" name="楕円 629">
          <a:extLst>
            <a:ext uri="{FF2B5EF4-FFF2-40B4-BE49-F238E27FC236}">
              <a16:creationId xmlns:a16="http://schemas.microsoft.com/office/drawing/2014/main" id="{B15672FC-D3FA-4F1B-9CE7-F8C46E92A312}"/>
            </a:ext>
          </a:extLst>
        </xdr:cNvPr>
        <xdr:cNvSpPr/>
      </xdr:nvSpPr>
      <xdr:spPr>
        <a:xfrm>
          <a:off x="16268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107242</xdr:rowOff>
    </xdr:from>
    <xdr:ext cx="405111" cy="259045"/>
    <xdr:sp macro="" textlink="">
      <xdr:nvSpPr>
        <xdr:cNvPr id="631" name="【学校施設】&#10;有形固定資産減価償却率該当値テキスト">
          <a:extLst>
            <a:ext uri="{FF2B5EF4-FFF2-40B4-BE49-F238E27FC236}">
              <a16:creationId xmlns:a16="http://schemas.microsoft.com/office/drawing/2014/main" id="{9879C709-7D09-4712-852F-A0F4E3911A82}"/>
            </a:ext>
          </a:extLst>
        </xdr:cNvPr>
        <xdr:cNvSpPr txBox="1"/>
      </xdr:nvSpPr>
      <xdr:spPr>
        <a:xfrm>
          <a:off x="16357600"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632" name="楕円 631">
          <a:extLst>
            <a:ext uri="{FF2B5EF4-FFF2-40B4-BE49-F238E27FC236}">
              <a16:creationId xmlns:a16="http://schemas.microsoft.com/office/drawing/2014/main" id="{22A6AAB9-ADCF-4A00-9AC0-074364A54A01}"/>
            </a:ext>
          </a:extLst>
        </xdr:cNvPr>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61</xdr:row>
      <xdr:rowOff>8165</xdr:rowOff>
    </xdr:to>
    <xdr:cxnSp macro="">
      <xdr:nvCxnSpPr>
        <xdr:cNvPr id="633" name="直線コネクタ 632">
          <a:extLst>
            <a:ext uri="{FF2B5EF4-FFF2-40B4-BE49-F238E27FC236}">
              <a16:creationId xmlns:a16="http://schemas.microsoft.com/office/drawing/2014/main" id="{52A10C03-7C8C-49E1-9473-21262BF5652E}"/>
            </a:ext>
          </a:extLst>
        </xdr:cNvPr>
        <xdr:cNvCxnSpPr/>
      </xdr:nvCxnSpPr>
      <xdr:spPr>
        <a:xfrm>
          <a:off x="15481300" y="104013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xdr:rowOff>
    </xdr:from>
    <xdr:to>
      <xdr:col>76</xdr:col>
      <xdr:colOff>165100</xdr:colOff>
      <xdr:row>60</xdr:row>
      <xdr:rowOff>103051</xdr:rowOff>
    </xdr:to>
    <xdr:sp macro="" textlink="">
      <xdr:nvSpPr>
        <xdr:cNvPr id="634" name="楕円 633">
          <a:extLst>
            <a:ext uri="{FF2B5EF4-FFF2-40B4-BE49-F238E27FC236}">
              <a16:creationId xmlns:a16="http://schemas.microsoft.com/office/drawing/2014/main" id="{1873E199-4A23-44E4-8B4C-3F9C1BBA4D6C}"/>
            </a:ext>
          </a:extLst>
        </xdr:cNvPr>
        <xdr:cNvSpPr/>
      </xdr:nvSpPr>
      <xdr:spPr>
        <a:xfrm>
          <a:off x="14541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52251</xdr:rowOff>
    </xdr:from>
    <xdr:to>
      <xdr:col>81</xdr:col>
      <xdr:colOff>50800</xdr:colOff>
      <xdr:row>60</xdr:row>
      <xdr:rowOff>114300</xdr:rowOff>
    </xdr:to>
    <xdr:cxnSp macro="">
      <xdr:nvCxnSpPr>
        <xdr:cNvPr id="635" name="直線コネクタ 634">
          <a:extLst>
            <a:ext uri="{FF2B5EF4-FFF2-40B4-BE49-F238E27FC236}">
              <a16:creationId xmlns:a16="http://schemas.microsoft.com/office/drawing/2014/main" id="{A994A28F-F1F6-4D12-B9E7-13BA90579E80}"/>
            </a:ext>
          </a:extLst>
        </xdr:cNvPr>
        <xdr:cNvCxnSpPr/>
      </xdr:nvCxnSpPr>
      <xdr:spPr>
        <a:xfrm>
          <a:off x="14592300" y="1033925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136978</xdr:rowOff>
    </xdr:from>
    <xdr:to>
      <xdr:col>72</xdr:col>
      <xdr:colOff>38100</xdr:colOff>
      <xdr:row>60</xdr:row>
      <xdr:rowOff>67128</xdr:rowOff>
    </xdr:to>
    <xdr:sp macro="" textlink="">
      <xdr:nvSpPr>
        <xdr:cNvPr id="636" name="楕円 635">
          <a:extLst>
            <a:ext uri="{FF2B5EF4-FFF2-40B4-BE49-F238E27FC236}">
              <a16:creationId xmlns:a16="http://schemas.microsoft.com/office/drawing/2014/main" id="{166CAFD5-ADEA-4FC0-9078-028247395332}"/>
            </a:ext>
          </a:extLst>
        </xdr:cNvPr>
        <xdr:cNvSpPr/>
      </xdr:nvSpPr>
      <xdr:spPr>
        <a:xfrm>
          <a:off x="13652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xdr:rowOff>
    </xdr:from>
    <xdr:to>
      <xdr:col>76</xdr:col>
      <xdr:colOff>114300</xdr:colOff>
      <xdr:row>60</xdr:row>
      <xdr:rowOff>52251</xdr:rowOff>
    </xdr:to>
    <xdr:cxnSp macro="">
      <xdr:nvCxnSpPr>
        <xdr:cNvPr id="637" name="直線コネクタ 636">
          <a:extLst>
            <a:ext uri="{FF2B5EF4-FFF2-40B4-BE49-F238E27FC236}">
              <a16:creationId xmlns:a16="http://schemas.microsoft.com/office/drawing/2014/main" id="{9E753AAB-6C30-407C-8CCF-1B1BF3BA8E18}"/>
            </a:ext>
          </a:extLst>
        </xdr:cNvPr>
        <xdr:cNvCxnSpPr/>
      </xdr:nvCxnSpPr>
      <xdr:spPr>
        <a:xfrm>
          <a:off x="13703300" y="103033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71665</xdr:rowOff>
    </xdr:from>
    <xdr:to>
      <xdr:col>67</xdr:col>
      <xdr:colOff>101600</xdr:colOff>
      <xdr:row>60</xdr:row>
      <xdr:rowOff>1815</xdr:rowOff>
    </xdr:to>
    <xdr:sp macro="" textlink="">
      <xdr:nvSpPr>
        <xdr:cNvPr id="638" name="楕円 637">
          <a:extLst>
            <a:ext uri="{FF2B5EF4-FFF2-40B4-BE49-F238E27FC236}">
              <a16:creationId xmlns:a16="http://schemas.microsoft.com/office/drawing/2014/main" id="{D60BB136-90D8-4E29-9B34-D8FB09CBB674}"/>
            </a:ext>
          </a:extLst>
        </xdr:cNvPr>
        <xdr:cNvSpPr/>
      </xdr:nvSpPr>
      <xdr:spPr>
        <a:xfrm>
          <a:off x="12763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122465</xdr:rowOff>
    </xdr:from>
    <xdr:to>
      <xdr:col>71</xdr:col>
      <xdr:colOff>177800</xdr:colOff>
      <xdr:row>60</xdr:row>
      <xdr:rowOff>16328</xdr:rowOff>
    </xdr:to>
    <xdr:cxnSp macro="">
      <xdr:nvCxnSpPr>
        <xdr:cNvPr id="639" name="直線コネクタ 638">
          <a:extLst>
            <a:ext uri="{FF2B5EF4-FFF2-40B4-BE49-F238E27FC236}">
              <a16:creationId xmlns:a16="http://schemas.microsoft.com/office/drawing/2014/main" id="{66B2503D-FD9D-4983-A779-C763D80C5706}"/>
            </a:ext>
          </a:extLst>
        </xdr:cNvPr>
        <xdr:cNvCxnSpPr/>
      </xdr:nvCxnSpPr>
      <xdr:spPr>
        <a:xfrm>
          <a:off x="12814300" y="10238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157134</xdr:rowOff>
    </xdr:from>
    <xdr:ext cx="405111" cy="259045"/>
    <xdr:sp macro="" textlink="">
      <xdr:nvSpPr>
        <xdr:cNvPr id="640" name="n_1aveValue【学校施設】&#10;有形固定資産減価償却率">
          <a:extLst>
            <a:ext uri="{FF2B5EF4-FFF2-40B4-BE49-F238E27FC236}">
              <a16:creationId xmlns:a16="http://schemas.microsoft.com/office/drawing/2014/main" id="{0B3E16BC-6A19-493B-9618-E83490464839}"/>
            </a:ext>
          </a:extLst>
        </xdr:cNvPr>
        <xdr:cNvSpPr txBox="1"/>
      </xdr:nvSpPr>
      <xdr:spPr>
        <a:xfrm>
          <a:off x="152660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117946</xdr:rowOff>
    </xdr:from>
    <xdr:ext cx="405111" cy="259045"/>
    <xdr:sp macro="" textlink="">
      <xdr:nvSpPr>
        <xdr:cNvPr id="641" name="n_2aveValue【学校施設】&#10;有形固定資産減価償却率">
          <a:extLst>
            <a:ext uri="{FF2B5EF4-FFF2-40B4-BE49-F238E27FC236}">
              <a16:creationId xmlns:a16="http://schemas.microsoft.com/office/drawing/2014/main" id="{17206BCC-20D7-41B8-A671-05469F8A8228}"/>
            </a:ext>
          </a:extLst>
        </xdr:cNvPr>
        <xdr:cNvSpPr txBox="1"/>
      </xdr:nvSpPr>
      <xdr:spPr>
        <a:xfrm>
          <a:off x="14389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642" name="n_3aveValue【学校施設】&#10;有形固定資産減価償却率">
          <a:extLst>
            <a:ext uri="{FF2B5EF4-FFF2-40B4-BE49-F238E27FC236}">
              <a16:creationId xmlns:a16="http://schemas.microsoft.com/office/drawing/2014/main" id="{1981A5CF-F507-44B4-8E26-B49F5CBFCFF1}"/>
            </a:ext>
          </a:extLst>
        </xdr:cNvPr>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46100</xdr:rowOff>
    </xdr:from>
    <xdr:ext cx="405111" cy="259045"/>
    <xdr:sp macro="" textlink="">
      <xdr:nvSpPr>
        <xdr:cNvPr id="643" name="n_4aveValue【学校施設】&#10;有形固定資産減価償却率">
          <a:extLst>
            <a:ext uri="{FF2B5EF4-FFF2-40B4-BE49-F238E27FC236}">
              <a16:creationId xmlns:a16="http://schemas.microsoft.com/office/drawing/2014/main" id="{5C14EE46-0878-4955-92D3-0B7B11F30C98}"/>
            </a:ext>
          </a:extLst>
        </xdr:cNvPr>
        <xdr:cNvSpPr txBox="1"/>
      </xdr:nvSpPr>
      <xdr:spPr>
        <a:xfrm>
          <a:off x="12611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644" name="n_1mainValue【学校施設】&#10;有形固定資産減価償却率">
          <a:extLst>
            <a:ext uri="{FF2B5EF4-FFF2-40B4-BE49-F238E27FC236}">
              <a16:creationId xmlns:a16="http://schemas.microsoft.com/office/drawing/2014/main" id="{2048B204-FC5A-4BF3-B0B4-FB5593EE6279}"/>
            </a:ext>
          </a:extLst>
        </xdr:cNvPr>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45" name="n_2mainValue【学校施設】&#10;有形固定資産減価償却率">
          <a:extLst>
            <a:ext uri="{FF2B5EF4-FFF2-40B4-BE49-F238E27FC236}">
              <a16:creationId xmlns:a16="http://schemas.microsoft.com/office/drawing/2014/main" id="{F2CC4665-16B1-481F-B396-CA0B475C6124}"/>
            </a:ext>
          </a:extLst>
        </xdr:cNvPr>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58255</xdr:rowOff>
    </xdr:from>
    <xdr:ext cx="405111" cy="259045"/>
    <xdr:sp macro="" textlink="">
      <xdr:nvSpPr>
        <xdr:cNvPr id="646" name="n_3mainValue【学校施設】&#10;有形固定資産減価償却率">
          <a:extLst>
            <a:ext uri="{FF2B5EF4-FFF2-40B4-BE49-F238E27FC236}">
              <a16:creationId xmlns:a16="http://schemas.microsoft.com/office/drawing/2014/main" id="{58B26F40-CE94-4F4D-9BC7-C6ED58627633}"/>
            </a:ext>
          </a:extLst>
        </xdr:cNvPr>
        <xdr:cNvSpPr txBox="1"/>
      </xdr:nvSpPr>
      <xdr:spPr>
        <a:xfrm>
          <a:off x="13500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164392</xdr:rowOff>
    </xdr:from>
    <xdr:ext cx="405111" cy="259045"/>
    <xdr:sp macro="" textlink="">
      <xdr:nvSpPr>
        <xdr:cNvPr id="647" name="n_4mainValue【学校施設】&#10;有形固定資産減価償却率">
          <a:extLst>
            <a:ext uri="{FF2B5EF4-FFF2-40B4-BE49-F238E27FC236}">
              <a16:creationId xmlns:a16="http://schemas.microsoft.com/office/drawing/2014/main" id="{FB68EC37-B635-41EA-92B3-4190C1108C83}"/>
            </a:ext>
          </a:extLst>
        </xdr:cNvPr>
        <xdr:cNvSpPr txBox="1"/>
      </xdr:nvSpPr>
      <xdr:spPr>
        <a:xfrm>
          <a:off x="126117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8" name="正方形/長方形 647">
          <a:extLst>
            <a:ext uri="{FF2B5EF4-FFF2-40B4-BE49-F238E27FC236}">
              <a16:creationId xmlns:a16="http://schemas.microsoft.com/office/drawing/2014/main" id="{8CE26F63-8831-4915-93C1-4BC1967FF96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9" name="正方形/長方形 648">
          <a:extLst>
            <a:ext uri="{FF2B5EF4-FFF2-40B4-BE49-F238E27FC236}">
              <a16:creationId xmlns:a16="http://schemas.microsoft.com/office/drawing/2014/main" id="{AC4B1029-7C8E-40A5-82DD-21FC9230020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0" name="正方形/長方形 649">
          <a:extLst>
            <a:ext uri="{FF2B5EF4-FFF2-40B4-BE49-F238E27FC236}">
              <a16:creationId xmlns:a16="http://schemas.microsoft.com/office/drawing/2014/main" id="{CE2D343D-7926-4C93-B75D-D1079A751FC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1" name="正方形/長方形 650">
          <a:extLst>
            <a:ext uri="{FF2B5EF4-FFF2-40B4-BE49-F238E27FC236}">
              <a16:creationId xmlns:a16="http://schemas.microsoft.com/office/drawing/2014/main" id="{EF7D8554-674D-4DFB-A7DD-A37343886C5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2" name="正方形/長方形 651">
          <a:extLst>
            <a:ext uri="{FF2B5EF4-FFF2-40B4-BE49-F238E27FC236}">
              <a16:creationId xmlns:a16="http://schemas.microsoft.com/office/drawing/2014/main" id="{E0093145-D186-4DE9-B3C6-13779FEA59F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3" name="正方形/長方形 652">
          <a:extLst>
            <a:ext uri="{FF2B5EF4-FFF2-40B4-BE49-F238E27FC236}">
              <a16:creationId xmlns:a16="http://schemas.microsoft.com/office/drawing/2014/main" id="{75BA4B4F-8416-480B-9ECB-A2362E48687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4" name="正方形/長方形 653">
          <a:extLst>
            <a:ext uri="{FF2B5EF4-FFF2-40B4-BE49-F238E27FC236}">
              <a16:creationId xmlns:a16="http://schemas.microsoft.com/office/drawing/2014/main" id="{75FB3C1B-9BF3-441F-B44C-C581B21411C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5" name="正方形/長方形 654">
          <a:extLst>
            <a:ext uri="{FF2B5EF4-FFF2-40B4-BE49-F238E27FC236}">
              <a16:creationId xmlns:a16="http://schemas.microsoft.com/office/drawing/2014/main" id="{71F547E5-9ED6-438F-BF74-CBD4891BEAA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6" name="テキスト ボックス 655">
          <a:extLst>
            <a:ext uri="{FF2B5EF4-FFF2-40B4-BE49-F238E27FC236}">
              <a16:creationId xmlns:a16="http://schemas.microsoft.com/office/drawing/2014/main" id="{B439310C-B4F0-4062-B0B1-5EEC07F35A7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7" name="直線コネクタ 656">
          <a:extLst>
            <a:ext uri="{FF2B5EF4-FFF2-40B4-BE49-F238E27FC236}">
              <a16:creationId xmlns:a16="http://schemas.microsoft.com/office/drawing/2014/main" id="{8CBD4434-8518-4D6B-80B5-380A402EAC3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58" name="テキスト ボックス 657">
          <a:extLst>
            <a:ext uri="{FF2B5EF4-FFF2-40B4-BE49-F238E27FC236}">
              <a16:creationId xmlns:a16="http://schemas.microsoft.com/office/drawing/2014/main" id="{F1B4CDC3-EA0A-4F19-BB8F-823EE125086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59" name="直線コネクタ 658">
          <a:extLst>
            <a:ext uri="{FF2B5EF4-FFF2-40B4-BE49-F238E27FC236}">
              <a16:creationId xmlns:a16="http://schemas.microsoft.com/office/drawing/2014/main" id="{CB96073E-9966-4429-860C-3E6C804227C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0" name="テキスト ボックス 659">
          <a:extLst>
            <a:ext uri="{FF2B5EF4-FFF2-40B4-BE49-F238E27FC236}">
              <a16:creationId xmlns:a16="http://schemas.microsoft.com/office/drawing/2014/main" id="{1E68AE58-BE37-4E37-9AA5-A6A7FC7E242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1" name="直線コネクタ 660">
          <a:extLst>
            <a:ext uri="{FF2B5EF4-FFF2-40B4-BE49-F238E27FC236}">
              <a16:creationId xmlns:a16="http://schemas.microsoft.com/office/drawing/2014/main" id="{35299579-8298-4FD8-93AA-1D71720CD80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2" name="テキスト ボックス 661">
          <a:extLst>
            <a:ext uri="{FF2B5EF4-FFF2-40B4-BE49-F238E27FC236}">
              <a16:creationId xmlns:a16="http://schemas.microsoft.com/office/drawing/2014/main" id="{AB8D7EF7-A4AE-4F1B-8F9E-37DE6703AB6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3" name="直線コネクタ 662">
          <a:extLst>
            <a:ext uri="{FF2B5EF4-FFF2-40B4-BE49-F238E27FC236}">
              <a16:creationId xmlns:a16="http://schemas.microsoft.com/office/drawing/2014/main" id="{B53A992A-C047-421E-A81F-5E2BA198186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4" name="テキスト ボックス 663">
          <a:extLst>
            <a:ext uri="{FF2B5EF4-FFF2-40B4-BE49-F238E27FC236}">
              <a16:creationId xmlns:a16="http://schemas.microsoft.com/office/drawing/2014/main" id="{ECF63CC9-118E-43DF-84F3-DE1FD950B2B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5" name="直線コネクタ 664">
          <a:extLst>
            <a:ext uri="{FF2B5EF4-FFF2-40B4-BE49-F238E27FC236}">
              <a16:creationId xmlns:a16="http://schemas.microsoft.com/office/drawing/2014/main" id="{017BD951-9FAB-49EC-AD37-9E1364EC942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6" name="テキスト ボックス 665">
          <a:extLst>
            <a:ext uri="{FF2B5EF4-FFF2-40B4-BE49-F238E27FC236}">
              <a16:creationId xmlns:a16="http://schemas.microsoft.com/office/drawing/2014/main" id="{F01039D8-747F-4E3D-AA04-370C462027D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7" name="直線コネクタ 666">
          <a:extLst>
            <a:ext uri="{FF2B5EF4-FFF2-40B4-BE49-F238E27FC236}">
              <a16:creationId xmlns:a16="http://schemas.microsoft.com/office/drawing/2014/main" id="{14BF0474-F3CA-4576-85F5-EC9CC6C82D5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8" name="テキスト ボックス 667">
          <a:extLst>
            <a:ext uri="{FF2B5EF4-FFF2-40B4-BE49-F238E27FC236}">
              <a16:creationId xmlns:a16="http://schemas.microsoft.com/office/drawing/2014/main" id="{61DD0CCD-45C5-4DAA-97C1-D6791B4482F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9" name="【学校施設】&#10;一人当たり面積グラフ枠">
          <a:extLst>
            <a:ext uri="{FF2B5EF4-FFF2-40B4-BE49-F238E27FC236}">
              <a16:creationId xmlns:a16="http://schemas.microsoft.com/office/drawing/2014/main" id="{A45DDE3E-EEB2-4937-9AE4-39D5B975419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97384</xdr:rowOff>
    </xdr:from>
    <xdr:to>
      <xdr:col>116</xdr:col>
      <xdr:colOff>62864</xdr:colOff>
      <xdr:row>62</xdr:row>
      <xdr:rowOff>170535</xdr:rowOff>
    </xdr:to>
    <xdr:cxnSp macro="">
      <xdr:nvCxnSpPr>
        <xdr:cNvPr id="670" name="直線コネクタ 669">
          <a:extLst>
            <a:ext uri="{FF2B5EF4-FFF2-40B4-BE49-F238E27FC236}">
              <a16:creationId xmlns:a16="http://schemas.microsoft.com/office/drawing/2014/main" id="{CCF70487-F100-46E1-873D-965D6750C1CC}"/>
            </a:ext>
          </a:extLst>
        </xdr:cNvPr>
        <xdr:cNvCxnSpPr/>
      </xdr:nvCxnSpPr>
      <xdr:spPr>
        <a:xfrm flipV="1">
          <a:off x="22160864" y="9527134"/>
          <a:ext cx="0" cy="1273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2912</xdr:rowOff>
    </xdr:from>
    <xdr:ext cx="469744" cy="259045"/>
    <xdr:sp macro="" textlink="">
      <xdr:nvSpPr>
        <xdr:cNvPr id="671" name="【学校施設】&#10;一人当たり面積最小値テキスト">
          <a:extLst>
            <a:ext uri="{FF2B5EF4-FFF2-40B4-BE49-F238E27FC236}">
              <a16:creationId xmlns:a16="http://schemas.microsoft.com/office/drawing/2014/main" id="{BBFE9F06-7B05-4211-AB43-52A1F02C2422}"/>
            </a:ext>
          </a:extLst>
        </xdr:cNvPr>
        <xdr:cNvSpPr txBox="1"/>
      </xdr:nvSpPr>
      <xdr:spPr>
        <a:xfrm>
          <a:off x="22199600" y="1080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170535</xdr:rowOff>
    </xdr:from>
    <xdr:to>
      <xdr:col>116</xdr:col>
      <xdr:colOff>152400</xdr:colOff>
      <xdr:row>62</xdr:row>
      <xdr:rowOff>170535</xdr:rowOff>
    </xdr:to>
    <xdr:cxnSp macro="">
      <xdr:nvCxnSpPr>
        <xdr:cNvPr id="672" name="直線コネクタ 671">
          <a:extLst>
            <a:ext uri="{FF2B5EF4-FFF2-40B4-BE49-F238E27FC236}">
              <a16:creationId xmlns:a16="http://schemas.microsoft.com/office/drawing/2014/main" id="{7A331066-E72C-4466-865B-BFACEFFD1677}"/>
            </a:ext>
          </a:extLst>
        </xdr:cNvPr>
        <xdr:cNvCxnSpPr/>
      </xdr:nvCxnSpPr>
      <xdr:spPr>
        <a:xfrm>
          <a:off x="22072600" y="108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44061</xdr:rowOff>
    </xdr:from>
    <xdr:ext cx="469744" cy="259045"/>
    <xdr:sp macro="" textlink="">
      <xdr:nvSpPr>
        <xdr:cNvPr id="673" name="【学校施設】&#10;一人当たり面積最大値テキスト">
          <a:extLst>
            <a:ext uri="{FF2B5EF4-FFF2-40B4-BE49-F238E27FC236}">
              <a16:creationId xmlns:a16="http://schemas.microsoft.com/office/drawing/2014/main" id="{D16ECEB4-2A2C-45CC-9243-B1C72E4CB498}"/>
            </a:ext>
          </a:extLst>
        </xdr:cNvPr>
        <xdr:cNvSpPr txBox="1"/>
      </xdr:nvSpPr>
      <xdr:spPr>
        <a:xfrm>
          <a:off x="22199600" y="930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97384</xdr:rowOff>
    </xdr:from>
    <xdr:to>
      <xdr:col>116</xdr:col>
      <xdr:colOff>152400</xdr:colOff>
      <xdr:row>55</xdr:row>
      <xdr:rowOff>97384</xdr:rowOff>
    </xdr:to>
    <xdr:cxnSp macro="">
      <xdr:nvCxnSpPr>
        <xdr:cNvPr id="674" name="直線コネクタ 673">
          <a:extLst>
            <a:ext uri="{FF2B5EF4-FFF2-40B4-BE49-F238E27FC236}">
              <a16:creationId xmlns:a16="http://schemas.microsoft.com/office/drawing/2014/main" id="{D750B6B0-9C27-4A61-8129-27A5D4370D11}"/>
            </a:ext>
          </a:extLst>
        </xdr:cNvPr>
        <xdr:cNvCxnSpPr/>
      </xdr:nvCxnSpPr>
      <xdr:spPr>
        <a:xfrm>
          <a:off x="22072600" y="952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23283</xdr:rowOff>
    </xdr:from>
    <xdr:ext cx="469744" cy="259045"/>
    <xdr:sp macro="" textlink="">
      <xdr:nvSpPr>
        <xdr:cNvPr id="675" name="【学校施設】&#10;一人当たり面積平均値テキスト">
          <a:extLst>
            <a:ext uri="{FF2B5EF4-FFF2-40B4-BE49-F238E27FC236}">
              <a16:creationId xmlns:a16="http://schemas.microsoft.com/office/drawing/2014/main" id="{D2922466-8F9D-41B2-8CE1-6FA9C475220A}"/>
            </a:ext>
          </a:extLst>
        </xdr:cNvPr>
        <xdr:cNvSpPr txBox="1"/>
      </xdr:nvSpPr>
      <xdr:spPr>
        <a:xfrm>
          <a:off x="22199600" y="10310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xdr:rowOff>
    </xdr:from>
    <xdr:to>
      <xdr:col>116</xdr:col>
      <xdr:colOff>114300</xdr:colOff>
      <xdr:row>61</xdr:row>
      <xdr:rowOff>102006</xdr:rowOff>
    </xdr:to>
    <xdr:sp macro="" textlink="">
      <xdr:nvSpPr>
        <xdr:cNvPr id="676" name="フローチャート: 判断 675">
          <a:extLst>
            <a:ext uri="{FF2B5EF4-FFF2-40B4-BE49-F238E27FC236}">
              <a16:creationId xmlns:a16="http://schemas.microsoft.com/office/drawing/2014/main" id="{D8BEF96A-CE69-4A33-998A-4FA82B1678F2}"/>
            </a:ext>
          </a:extLst>
        </xdr:cNvPr>
        <xdr:cNvSpPr/>
      </xdr:nvSpPr>
      <xdr:spPr>
        <a:xfrm>
          <a:off x="22110700" y="1045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677" name="フローチャート: 判断 676">
          <a:extLst>
            <a:ext uri="{FF2B5EF4-FFF2-40B4-BE49-F238E27FC236}">
              <a16:creationId xmlns:a16="http://schemas.microsoft.com/office/drawing/2014/main" id="{8833FA09-C4DE-4256-AA95-4C2B8E9B1B1D}"/>
            </a:ext>
          </a:extLst>
        </xdr:cNvPr>
        <xdr:cNvSpPr/>
      </xdr:nvSpPr>
      <xdr:spPr>
        <a:xfrm>
          <a:off x="21272500" y="104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8179</xdr:rowOff>
    </xdr:from>
    <xdr:to>
      <xdr:col>107</xdr:col>
      <xdr:colOff>101600</xdr:colOff>
      <xdr:row>61</xdr:row>
      <xdr:rowOff>109779</xdr:rowOff>
    </xdr:to>
    <xdr:sp macro="" textlink="">
      <xdr:nvSpPr>
        <xdr:cNvPr id="678" name="フローチャート: 判断 677">
          <a:extLst>
            <a:ext uri="{FF2B5EF4-FFF2-40B4-BE49-F238E27FC236}">
              <a16:creationId xmlns:a16="http://schemas.microsoft.com/office/drawing/2014/main" id="{DF643220-1194-4E67-81B1-94018418E494}"/>
            </a:ext>
          </a:extLst>
        </xdr:cNvPr>
        <xdr:cNvSpPr/>
      </xdr:nvSpPr>
      <xdr:spPr>
        <a:xfrm>
          <a:off x="203835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22809</xdr:rowOff>
    </xdr:from>
    <xdr:to>
      <xdr:col>102</xdr:col>
      <xdr:colOff>165100</xdr:colOff>
      <xdr:row>61</xdr:row>
      <xdr:rowOff>124409</xdr:rowOff>
    </xdr:to>
    <xdr:sp macro="" textlink="">
      <xdr:nvSpPr>
        <xdr:cNvPr id="679" name="フローチャート: 判断 678">
          <a:extLst>
            <a:ext uri="{FF2B5EF4-FFF2-40B4-BE49-F238E27FC236}">
              <a16:creationId xmlns:a16="http://schemas.microsoft.com/office/drawing/2014/main" id="{89563BFB-D291-40F8-9FBB-F99983FD9A30}"/>
            </a:ext>
          </a:extLst>
        </xdr:cNvPr>
        <xdr:cNvSpPr/>
      </xdr:nvSpPr>
      <xdr:spPr>
        <a:xfrm>
          <a:off x="19494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106934</xdr:rowOff>
    </xdr:from>
    <xdr:to>
      <xdr:col>98</xdr:col>
      <xdr:colOff>38100</xdr:colOff>
      <xdr:row>61</xdr:row>
      <xdr:rowOff>37084</xdr:rowOff>
    </xdr:to>
    <xdr:sp macro="" textlink="">
      <xdr:nvSpPr>
        <xdr:cNvPr id="680" name="フローチャート: 判断 679">
          <a:extLst>
            <a:ext uri="{FF2B5EF4-FFF2-40B4-BE49-F238E27FC236}">
              <a16:creationId xmlns:a16="http://schemas.microsoft.com/office/drawing/2014/main" id="{E46EF344-A674-4448-AD32-B252DCF4190F}"/>
            </a:ext>
          </a:extLst>
        </xdr:cNvPr>
        <xdr:cNvSpPr/>
      </xdr:nvSpPr>
      <xdr:spPr>
        <a:xfrm>
          <a:off x="18605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9E769D2E-7F37-4BF2-BD81-6C0EE830890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D7D0FCDB-873F-4442-B2EF-E040B05A697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A1DD75F6-6139-4564-9F3F-DA7978EFF46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94FE1E8F-C26A-4F17-8AC5-C6E9259FFAB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1B62DE93-3637-4741-96BD-DE8335D5253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13665</xdr:rowOff>
    </xdr:from>
    <xdr:to>
      <xdr:col>116</xdr:col>
      <xdr:colOff>114300</xdr:colOff>
      <xdr:row>61</xdr:row>
      <xdr:rowOff>115265</xdr:rowOff>
    </xdr:to>
    <xdr:sp macro="" textlink="">
      <xdr:nvSpPr>
        <xdr:cNvPr id="686" name="楕円 685">
          <a:extLst>
            <a:ext uri="{FF2B5EF4-FFF2-40B4-BE49-F238E27FC236}">
              <a16:creationId xmlns:a16="http://schemas.microsoft.com/office/drawing/2014/main" id="{1DCDE240-050D-4575-BC0D-7593C5DD4755}"/>
            </a:ext>
          </a:extLst>
        </xdr:cNvPr>
        <xdr:cNvSpPr/>
      </xdr:nvSpPr>
      <xdr:spPr>
        <a:xfrm>
          <a:off x="22110700" y="104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163542</xdr:rowOff>
    </xdr:from>
    <xdr:ext cx="469744" cy="259045"/>
    <xdr:sp macro="" textlink="">
      <xdr:nvSpPr>
        <xdr:cNvPr id="687" name="【学校施設】&#10;一人当たり面積該当値テキスト">
          <a:extLst>
            <a:ext uri="{FF2B5EF4-FFF2-40B4-BE49-F238E27FC236}">
              <a16:creationId xmlns:a16="http://schemas.microsoft.com/office/drawing/2014/main" id="{DC49A8BD-F91E-45E4-A8E1-2616379F5511}"/>
            </a:ext>
          </a:extLst>
        </xdr:cNvPr>
        <xdr:cNvSpPr txBox="1"/>
      </xdr:nvSpPr>
      <xdr:spPr>
        <a:xfrm>
          <a:off x="22199600" y="104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30125</xdr:rowOff>
    </xdr:from>
    <xdr:to>
      <xdr:col>112</xdr:col>
      <xdr:colOff>38100</xdr:colOff>
      <xdr:row>61</xdr:row>
      <xdr:rowOff>131725</xdr:rowOff>
    </xdr:to>
    <xdr:sp macro="" textlink="">
      <xdr:nvSpPr>
        <xdr:cNvPr id="688" name="楕円 687">
          <a:extLst>
            <a:ext uri="{FF2B5EF4-FFF2-40B4-BE49-F238E27FC236}">
              <a16:creationId xmlns:a16="http://schemas.microsoft.com/office/drawing/2014/main" id="{15FADBDC-05F0-4FF9-8BB7-6C2ACE139F7F}"/>
            </a:ext>
          </a:extLst>
        </xdr:cNvPr>
        <xdr:cNvSpPr/>
      </xdr:nvSpPr>
      <xdr:spPr>
        <a:xfrm>
          <a:off x="21272500" y="104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64465</xdr:rowOff>
    </xdr:from>
    <xdr:to>
      <xdr:col>116</xdr:col>
      <xdr:colOff>63500</xdr:colOff>
      <xdr:row>61</xdr:row>
      <xdr:rowOff>80925</xdr:rowOff>
    </xdr:to>
    <xdr:cxnSp macro="">
      <xdr:nvCxnSpPr>
        <xdr:cNvPr id="689" name="直線コネクタ 688">
          <a:extLst>
            <a:ext uri="{FF2B5EF4-FFF2-40B4-BE49-F238E27FC236}">
              <a16:creationId xmlns:a16="http://schemas.microsoft.com/office/drawing/2014/main" id="{EFA60FE7-C22E-4987-94C0-64C766C0C840}"/>
            </a:ext>
          </a:extLst>
        </xdr:cNvPr>
        <xdr:cNvCxnSpPr/>
      </xdr:nvCxnSpPr>
      <xdr:spPr>
        <a:xfrm flipV="1">
          <a:off x="21323300" y="10522915"/>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41554</xdr:rowOff>
    </xdr:from>
    <xdr:to>
      <xdr:col>107</xdr:col>
      <xdr:colOff>101600</xdr:colOff>
      <xdr:row>61</xdr:row>
      <xdr:rowOff>143154</xdr:rowOff>
    </xdr:to>
    <xdr:sp macro="" textlink="">
      <xdr:nvSpPr>
        <xdr:cNvPr id="690" name="楕円 689">
          <a:extLst>
            <a:ext uri="{FF2B5EF4-FFF2-40B4-BE49-F238E27FC236}">
              <a16:creationId xmlns:a16="http://schemas.microsoft.com/office/drawing/2014/main" id="{9880CBD4-ED02-45CF-9E06-4E197B72D825}"/>
            </a:ext>
          </a:extLst>
        </xdr:cNvPr>
        <xdr:cNvSpPr/>
      </xdr:nvSpPr>
      <xdr:spPr>
        <a:xfrm>
          <a:off x="20383500" y="105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80925</xdr:rowOff>
    </xdr:from>
    <xdr:to>
      <xdr:col>111</xdr:col>
      <xdr:colOff>177800</xdr:colOff>
      <xdr:row>61</xdr:row>
      <xdr:rowOff>92354</xdr:rowOff>
    </xdr:to>
    <xdr:cxnSp macro="">
      <xdr:nvCxnSpPr>
        <xdr:cNvPr id="691" name="直線コネクタ 690">
          <a:extLst>
            <a:ext uri="{FF2B5EF4-FFF2-40B4-BE49-F238E27FC236}">
              <a16:creationId xmlns:a16="http://schemas.microsoft.com/office/drawing/2014/main" id="{C7C89B1A-58B5-4F9D-8582-46BE8F59C0AB}"/>
            </a:ext>
          </a:extLst>
        </xdr:cNvPr>
        <xdr:cNvCxnSpPr/>
      </xdr:nvCxnSpPr>
      <xdr:spPr>
        <a:xfrm flipV="1">
          <a:off x="20434300" y="1053937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9093</xdr:rowOff>
    </xdr:from>
    <xdr:to>
      <xdr:col>102</xdr:col>
      <xdr:colOff>165100</xdr:colOff>
      <xdr:row>61</xdr:row>
      <xdr:rowOff>110693</xdr:rowOff>
    </xdr:to>
    <xdr:sp macro="" textlink="">
      <xdr:nvSpPr>
        <xdr:cNvPr id="692" name="楕円 691">
          <a:extLst>
            <a:ext uri="{FF2B5EF4-FFF2-40B4-BE49-F238E27FC236}">
              <a16:creationId xmlns:a16="http://schemas.microsoft.com/office/drawing/2014/main" id="{879F2812-F09B-4D2D-8CD4-A3C78FB24308}"/>
            </a:ext>
          </a:extLst>
        </xdr:cNvPr>
        <xdr:cNvSpPr/>
      </xdr:nvSpPr>
      <xdr:spPr>
        <a:xfrm>
          <a:off x="19494500" y="104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59893</xdr:rowOff>
    </xdr:from>
    <xdr:to>
      <xdr:col>107</xdr:col>
      <xdr:colOff>50800</xdr:colOff>
      <xdr:row>61</xdr:row>
      <xdr:rowOff>92354</xdr:rowOff>
    </xdr:to>
    <xdr:cxnSp macro="">
      <xdr:nvCxnSpPr>
        <xdr:cNvPr id="693" name="直線コネクタ 692">
          <a:extLst>
            <a:ext uri="{FF2B5EF4-FFF2-40B4-BE49-F238E27FC236}">
              <a16:creationId xmlns:a16="http://schemas.microsoft.com/office/drawing/2014/main" id="{6A44C121-024E-4C9F-9D55-BF03473454DE}"/>
            </a:ext>
          </a:extLst>
        </xdr:cNvPr>
        <xdr:cNvCxnSpPr/>
      </xdr:nvCxnSpPr>
      <xdr:spPr>
        <a:xfrm>
          <a:off x="19545300" y="10518343"/>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13208</xdr:rowOff>
    </xdr:from>
    <xdr:to>
      <xdr:col>98</xdr:col>
      <xdr:colOff>38100</xdr:colOff>
      <xdr:row>61</xdr:row>
      <xdr:rowOff>114808</xdr:rowOff>
    </xdr:to>
    <xdr:sp macro="" textlink="">
      <xdr:nvSpPr>
        <xdr:cNvPr id="694" name="楕円 693">
          <a:extLst>
            <a:ext uri="{FF2B5EF4-FFF2-40B4-BE49-F238E27FC236}">
              <a16:creationId xmlns:a16="http://schemas.microsoft.com/office/drawing/2014/main" id="{E20B82CB-46C9-4BC5-9243-6F1FCA2AAD62}"/>
            </a:ext>
          </a:extLst>
        </xdr:cNvPr>
        <xdr:cNvSpPr/>
      </xdr:nvSpPr>
      <xdr:spPr>
        <a:xfrm>
          <a:off x="186055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59893</xdr:rowOff>
    </xdr:from>
    <xdr:to>
      <xdr:col>102</xdr:col>
      <xdr:colOff>114300</xdr:colOff>
      <xdr:row>61</xdr:row>
      <xdr:rowOff>64008</xdr:rowOff>
    </xdr:to>
    <xdr:cxnSp macro="">
      <xdr:nvCxnSpPr>
        <xdr:cNvPr id="695" name="直線コネクタ 694">
          <a:extLst>
            <a:ext uri="{FF2B5EF4-FFF2-40B4-BE49-F238E27FC236}">
              <a16:creationId xmlns:a16="http://schemas.microsoft.com/office/drawing/2014/main" id="{2FA03F80-1ED4-4A56-9F7A-DBCBBFDCB663}"/>
            </a:ext>
          </a:extLst>
        </xdr:cNvPr>
        <xdr:cNvCxnSpPr/>
      </xdr:nvCxnSpPr>
      <xdr:spPr>
        <a:xfrm flipV="1">
          <a:off x="18656300" y="1051834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143222</xdr:rowOff>
    </xdr:from>
    <xdr:ext cx="469744" cy="259045"/>
    <xdr:sp macro="" textlink="">
      <xdr:nvSpPr>
        <xdr:cNvPr id="696" name="n_1aveValue【学校施設】&#10;一人当たり面積">
          <a:extLst>
            <a:ext uri="{FF2B5EF4-FFF2-40B4-BE49-F238E27FC236}">
              <a16:creationId xmlns:a16="http://schemas.microsoft.com/office/drawing/2014/main" id="{353FB44B-8E71-417B-98E5-FE5E9DA4022F}"/>
            </a:ext>
          </a:extLst>
        </xdr:cNvPr>
        <xdr:cNvSpPr txBox="1"/>
      </xdr:nvSpPr>
      <xdr:spPr>
        <a:xfrm>
          <a:off x="21075727" y="1025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126306</xdr:rowOff>
    </xdr:from>
    <xdr:ext cx="469744" cy="259045"/>
    <xdr:sp macro="" textlink="">
      <xdr:nvSpPr>
        <xdr:cNvPr id="697" name="n_2aveValue【学校施設】&#10;一人当たり面積">
          <a:extLst>
            <a:ext uri="{FF2B5EF4-FFF2-40B4-BE49-F238E27FC236}">
              <a16:creationId xmlns:a16="http://schemas.microsoft.com/office/drawing/2014/main" id="{8F331742-906B-420D-A360-BD17E6E36200}"/>
            </a:ext>
          </a:extLst>
        </xdr:cNvPr>
        <xdr:cNvSpPr txBox="1"/>
      </xdr:nvSpPr>
      <xdr:spPr>
        <a:xfrm>
          <a:off x="20199427" y="1024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115536</xdr:rowOff>
    </xdr:from>
    <xdr:ext cx="469744" cy="259045"/>
    <xdr:sp macro="" textlink="">
      <xdr:nvSpPr>
        <xdr:cNvPr id="698" name="n_3aveValue【学校施設】&#10;一人当たり面積">
          <a:extLst>
            <a:ext uri="{FF2B5EF4-FFF2-40B4-BE49-F238E27FC236}">
              <a16:creationId xmlns:a16="http://schemas.microsoft.com/office/drawing/2014/main" id="{25123DF3-B2E6-4AEE-BBFA-478B046AC2B3}"/>
            </a:ext>
          </a:extLst>
        </xdr:cNvPr>
        <xdr:cNvSpPr txBox="1"/>
      </xdr:nvSpPr>
      <xdr:spPr>
        <a:xfrm>
          <a:off x="19310427" y="105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53611</xdr:rowOff>
    </xdr:from>
    <xdr:ext cx="469744" cy="259045"/>
    <xdr:sp macro="" textlink="">
      <xdr:nvSpPr>
        <xdr:cNvPr id="699" name="n_4aveValue【学校施設】&#10;一人当たり面積">
          <a:extLst>
            <a:ext uri="{FF2B5EF4-FFF2-40B4-BE49-F238E27FC236}">
              <a16:creationId xmlns:a16="http://schemas.microsoft.com/office/drawing/2014/main" id="{C2230889-3A3C-47F7-ABA4-9FF4959A828C}"/>
            </a:ext>
          </a:extLst>
        </xdr:cNvPr>
        <xdr:cNvSpPr txBox="1"/>
      </xdr:nvSpPr>
      <xdr:spPr>
        <a:xfrm>
          <a:off x="18421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122852</xdr:rowOff>
    </xdr:from>
    <xdr:ext cx="469744" cy="259045"/>
    <xdr:sp macro="" textlink="">
      <xdr:nvSpPr>
        <xdr:cNvPr id="700" name="n_1mainValue【学校施設】&#10;一人当たり面積">
          <a:extLst>
            <a:ext uri="{FF2B5EF4-FFF2-40B4-BE49-F238E27FC236}">
              <a16:creationId xmlns:a16="http://schemas.microsoft.com/office/drawing/2014/main" id="{6883BC2A-86B2-402B-BE9A-34494E42BE38}"/>
            </a:ext>
          </a:extLst>
        </xdr:cNvPr>
        <xdr:cNvSpPr txBox="1"/>
      </xdr:nvSpPr>
      <xdr:spPr>
        <a:xfrm>
          <a:off x="21075727" y="1058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134281</xdr:rowOff>
    </xdr:from>
    <xdr:ext cx="469744" cy="259045"/>
    <xdr:sp macro="" textlink="">
      <xdr:nvSpPr>
        <xdr:cNvPr id="701" name="n_2mainValue【学校施設】&#10;一人当たり面積">
          <a:extLst>
            <a:ext uri="{FF2B5EF4-FFF2-40B4-BE49-F238E27FC236}">
              <a16:creationId xmlns:a16="http://schemas.microsoft.com/office/drawing/2014/main" id="{D80ADE1E-2AD1-436C-A14E-24991670634A}"/>
            </a:ext>
          </a:extLst>
        </xdr:cNvPr>
        <xdr:cNvSpPr txBox="1"/>
      </xdr:nvSpPr>
      <xdr:spPr>
        <a:xfrm>
          <a:off x="20199427" y="1059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127220</xdr:rowOff>
    </xdr:from>
    <xdr:ext cx="469744" cy="259045"/>
    <xdr:sp macro="" textlink="">
      <xdr:nvSpPr>
        <xdr:cNvPr id="702" name="n_3mainValue【学校施設】&#10;一人当たり面積">
          <a:extLst>
            <a:ext uri="{FF2B5EF4-FFF2-40B4-BE49-F238E27FC236}">
              <a16:creationId xmlns:a16="http://schemas.microsoft.com/office/drawing/2014/main" id="{DCAE1E1B-D7AA-487F-ADE0-FAABE2DA1597}"/>
            </a:ext>
          </a:extLst>
        </xdr:cNvPr>
        <xdr:cNvSpPr txBox="1"/>
      </xdr:nvSpPr>
      <xdr:spPr>
        <a:xfrm>
          <a:off x="19310427" y="1024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105935</xdr:rowOff>
    </xdr:from>
    <xdr:ext cx="469744" cy="259045"/>
    <xdr:sp macro="" textlink="">
      <xdr:nvSpPr>
        <xdr:cNvPr id="703" name="n_4mainValue【学校施設】&#10;一人当たり面積">
          <a:extLst>
            <a:ext uri="{FF2B5EF4-FFF2-40B4-BE49-F238E27FC236}">
              <a16:creationId xmlns:a16="http://schemas.microsoft.com/office/drawing/2014/main" id="{ABC3FACE-205E-4F29-95F9-D1E5EF2DDCB3}"/>
            </a:ext>
          </a:extLst>
        </xdr:cNvPr>
        <xdr:cNvSpPr txBox="1"/>
      </xdr:nvSpPr>
      <xdr:spPr>
        <a:xfrm>
          <a:off x="18421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4" name="正方形/長方形 703">
          <a:extLst>
            <a:ext uri="{FF2B5EF4-FFF2-40B4-BE49-F238E27FC236}">
              <a16:creationId xmlns:a16="http://schemas.microsoft.com/office/drawing/2014/main" id="{265D533C-E1EE-4647-860A-FC4FEAF3B66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5" name="正方形/長方形 704">
          <a:extLst>
            <a:ext uri="{FF2B5EF4-FFF2-40B4-BE49-F238E27FC236}">
              <a16:creationId xmlns:a16="http://schemas.microsoft.com/office/drawing/2014/main" id="{B5564EB9-EEC8-450F-A284-155ECD4F29B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6" name="正方形/長方形 705">
          <a:extLst>
            <a:ext uri="{FF2B5EF4-FFF2-40B4-BE49-F238E27FC236}">
              <a16:creationId xmlns:a16="http://schemas.microsoft.com/office/drawing/2014/main" id="{0E854735-AB21-4AD3-A412-EE73F583B6E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7" name="正方形/長方形 706">
          <a:extLst>
            <a:ext uri="{FF2B5EF4-FFF2-40B4-BE49-F238E27FC236}">
              <a16:creationId xmlns:a16="http://schemas.microsoft.com/office/drawing/2014/main" id="{674C24E2-01B5-4207-9817-6B5473DC863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8" name="正方形/長方形 707">
          <a:extLst>
            <a:ext uri="{FF2B5EF4-FFF2-40B4-BE49-F238E27FC236}">
              <a16:creationId xmlns:a16="http://schemas.microsoft.com/office/drawing/2014/main" id="{25B0F575-8F04-437A-9699-3A08830C20B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9" name="正方形/長方形 708">
          <a:extLst>
            <a:ext uri="{FF2B5EF4-FFF2-40B4-BE49-F238E27FC236}">
              <a16:creationId xmlns:a16="http://schemas.microsoft.com/office/drawing/2014/main" id="{378BEFA6-5E76-47DC-875B-08724B1AF14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0" name="正方形/長方形 709">
          <a:extLst>
            <a:ext uri="{FF2B5EF4-FFF2-40B4-BE49-F238E27FC236}">
              <a16:creationId xmlns:a16="http://schemas.microsoft.com/office/drawing/2014/main" id="{F08B7DF3-1F6C-47EE-A91D-CEEB2356C59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1" name="正方形/長方形 710">
          <a:extLst>
            <a:ext uri="{FF2B5EF4-FFF2-40B4-BE49-F238E27FC236}">
              <a16:creationId xmlns:a16="http://schemas.microsoft.com/office/drawing/2014/main" id="{019554F5-A45B-4F24-B221-D2C33E8126F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2" name="テキスト ボックス 711">
          <a:extLst>
            <a:ext uri="{FF2B5EF4-FFF2-40B4-BE49-F238E27FC236}">
              <a16:creationId xmlns:a16="http://schemas.microsoft.com/office/drawing/2014/main" id="{9C3F27B2-024E-44F4-A97C-63F69DD6095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3" name="直線コネクタ 712">
          <a:extLst>
            <a:ext uri="{FF2B5EF4-FFF2-40B4-BE49-F238E27FC236}">
              <a16:creationId xmlns:a16="http://schemas.microsoft.com/office/drawing/2014/main" id="{D28677EF-FF9E-4CFD-9151-06A611526E8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4" name="テキスト ボックス 713">
          <a:extLst>
            <a:ext uri="{FF2B5EF4-FFF2-40B4-BE49-F238E27FC236}">
              <a16:creationId xmlns:a16="http://schemas.microsoft.com/office/drawing/2014/main" id="{FA4DF318-D1E7-4B2B-BD54-F1EBC7D7A7E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5" name="直線コネクタ 714">
          <a:extLst>
            <a:ext uri="{FF2B5EF4-FFF2-40B4-BE49-F238E27FC236}">
              <a16:creationId xmlns:a16="http://schemas.microsoft.com/office/drawing/2014/main" id="{20F4F9D0-5163-439E-8DB9-AE21F15B501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6" name="テキスト ボックス 715">
          <a:extLst>
            <a:ext uri="{FF2B5EF4-FFF2-40B4-BE49-F238E27FC236}">
              <a16:creationId xmlns:a16="http://schemas.microsoft.com/office/drawing/2014/main" id="{EECB9093-CDC2-4773-9209-23C842EE005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7" name="直線コネクタ 716">
          <a:extLst>
            <a:ext uri="{FF2B5EF4-FFF2-40B4-BE49-F238E27FC236}">
              <a16:creationId xmlns:a16="http://schemas.microsoft.com/office/drawing/2014/main" id="{32594E35-173E-41AE-96EA-3A8EBBB1D8F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8" name="テキスト ボックス 717">
          <a:extLst>
            <a:ext uri="{FF2B5EF4-FFF2-40B4-BE49-F238E27FC236}">
              <a16:creationId xmlns:a16="http://schemas.microsoft.com/office/drawing/2014/main" id="{C3084564-D416-4054-B75C-A49DAA2E529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9" name="直線コネクタ 718">
          <a:extLst>
            <a:ext uri="{FF2B5EF4-FFF2-40B4-BE49-F238E27FC236}">
              <a16:creationId xmlns:a16="http://schemas.microsoft.com/office/drawing/2014/main" id="{D92C404A-829E-40D2-A2B9-6AE70D286FB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0" name="テキスト ボックス 719">
          <a:extLst>
            <a:ext uri="{FF2B5EF4-FFF2-40B4-BE49-F238E27FC236}">
              <a16:creationId xmlns:a16="http://schemas.microsoft.com/office/drawing/2014/main" id="{B3B31D3F-271F-4285-8B67-343E21204DD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1" name="直線コネクタ 720">
          <a:extLst>
            <a:ext uri="{FF2B5EF4-FFF2-40B4-BE49-F238E27FC236}">
              <a16:creationId xmlns:a16="http://schemas.microsoft.com/office/drawing/2014/main" id="{DADFD770-8F88-472E-9ED3-FA424E4C582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2" name="テキスト ボックス 721">
          <a:extLst>
            <a:ext uri="{FF2B5EF4-FFF2-40B4-BE49-F238E27FC236}">
              <a16:creationId xmlns:a16="http://schemas.microsoft.com/office/drawing/2014/main" id="{BFFBA294-99F2-4307-83C2-20D5587BE99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3" name="直線コネクタ 722">
          <a:extLst>
            <a:ext uri="{FF2B5EF4-FFF2-40B4-BE49-F238E27FC236}">
              <a16:creationId xmlns:a16="http://schemas.microsoft.com/office/drawing/2014/main" id="{8E74A40D-8B17-47BA-9459-1BA9F3A06CE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24" name="テキスト ボックス 723">
          <a:extLst>
            <a:ext uri="{FF2B5EF4-FFF2-40B4-BE49-F238E27FC236}">
              <a16:creationId xmlns:a16="http://schemas.microsoft.com/office/drawing/2014/main" id="{D3FC17AE-6B01-4AF3-ABD4-792E39CAA01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5" name="直線コネクタ 724">
          <a:extLst>
            <a:ext uri="{FF2B5EF4-FFF2-40B4-BE49-F238E27FC236}">
              <a16:creationId xmlns:a16="http://schemas.microsoft.com/office/drawing/2014/main" id="{2A4113FD-BA7F-412F-B156-C3CA9B9B3FF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6" name="テキスト ボックス 725">
          <a:extLst>
            <a:ext uri="{FF2B5EF4-FFF2-40B4-BE49-F238E27FC236}">
              <a16:creationId xmlns:a16="http://schemas.microsoft.com/office/drawing/2014/main" id="{8C4E2E5A-D828-4DC0-8877-CA077486E81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7" name="【児童館】&#10;有形固定資産減価償却率グラフ枠">
          <a:extLst>
            <a:ext uri="{FF2B5EF4-FFF2-40B4-BE49-F238E27FC236}">
              <a16:creationId xmlns:a16="http://schemas.microsoft.com/office/drawing/2014/main" id="{63011AEC-14F6-47DE-A4CA-21438502CEB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19050</xdr:rowOff>
    </xdr:from>
    <xdr:to>
      <xdr:col>85</xdr:col>
      <xdr:colOff>126364</xdr:colOff>
      <xdr:row>86</xdr:row>
      <xdr:rowOff>53339</xdr:rowOff>
    </xdr:to>
    <xdr:cxnSp macro="">
      <xdr:nvCxnSpPr>
        <xdr:cNvPr id="728" name="直線コネクタ 727">
          <a:extLst>
            <a:ext uri="{FF2B5EF4-FFF2-40B4-BE49-F238E27FC236}">
              <a16:creationId xmlns:a16="http://schemas.microsoft.com/office/drawing/2014/main" id="{04A90E71-F5AA-4BD6-AB4D-8A9FF2833924}"/>
            </a:ext>
          </a:extLst>
        </xdr:cNvPr>
        <xdr:cNvCxnSpPr/>
      </xdr:nvCxnSpPr>
      <xdr:spPr>
        <a:xfrm flipV="1">
          <a:off x="16318864" y="13392150"/>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57166</xdr:rowOff>
    </xdr:from>
    <xdr:ext cx="405111" cy="259045"/>
    <xdr:sp macro="" textlink="">
      <xdr:nvSpPr>
        <xdr:cNvPr id="729" name="【児童館】&#10;有形固定資産減価償却率最小値テキスト">
          <a:extLst>
            <a:ext uri="{FF2B5EF4-FFF2-40B4-BE49-F238E27FC236}">
              <a16:creationId xmlns:a16="http://schemas.microsoft.com/office/drawing/2014/main" id="{F866E48B-BC5D-4ABE-99D6-4B189F539099}"/>
            </a:ext>
          </a:extLst>
        </xdr:cNvPr>
        <xdr:cNvSpPr txBox="1"/>
      </xdr:nvSpPr>
      <xdr:spPr>
        <a:xfrm>
          <a:off x="16357600"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53339</xdr:rowOff>
    </xdr:from>
    <xdr:to>
      <xdr:col>86</xdr:col>
      <xdr:colOff>25400</xdr:colOff>
      <xdr:row>86</xdr:row>
      <xdr:rowOff>53339</xdr:rowOff>
    </xdr:to>
    <xdr:cxnSp macro="">
      <xdr:nvCxnSpPr>
        <xdr:cNvPr id="730" name="直線コネクタ 729">
          <a:extLst>
            <a:ext uri="{FF2B5EF4-FFF2-40B4-BE49-F238E27FC236}">
              <a16:creationId xmlns:a16="http://schemas.microsoft.com/office/drawing/2014/main" id="{B6813304-EA18-4013-8E80-5208BACB0490}"/>
            </a:ext>
          </a:extLst>
        </xdr:cNvPr>
        <xdr:cNvCxnSpPr/>
      </xdr:nvCxnSpPr>
      <xdr:spPr>
        <a:xfrm>
          <a:off x="16230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137177</xdr:rowOff>
    </xdr:from>
    <xdr:ext cx="405111" cy="259045"/>
    <xdr:sp macro="" textlink="">
      <xdr:nvSpPr>
        <xdr:cNvPr id="731" name="【児童館】&#10;有形固定資産減価償却率最大値テキスト">
          <a:extLst>
            <a:ext uri="{FF2B5EF4-FFF2-40B4-BE49-F238E27FC236}">
              <a16:creationId xmlns:a16="http://schemas.microsoft.com/office/drawing/2014/main" id="{DB16D473-F2A5-4B8D-8604-72BF7A8812C8}"/>
            </a:ext>
          </a:extLst>
        </xdr:cNvPr>
        <xdr:cNvSpPr txBox="1"/>
      </xdr:nvSpPr>
      <xdr:spPr>
        <a:xfrm>
          <a:off x="16357600" y="1316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19050</xdr:rowOff>
    </xdr:from>
    <xdr:to>
      <xdr:col>86</xdr:col>
      <xdr:colOff>25400</xdr:colOff>
      <xdr:row>78</xdr:row>
      <xdr:rowOff>19050</xdr:rowOff>
    </xdr:to>
    <xdr:cxnSp macro="">
      <xdr:nvCxnSpPr>
        <xdr:cNvPr id="732" name="直線コネクタ 731">
          <a:extLst>
            <a:ext uri="{FF2B5EF4-FFF2-40B4-BE49-F238E27FC236}">
              <a16:creationId xmlns:a16="http://schemas.microsoft.com/office/drawing/2014/main" id="{52540D6A-7E96-4EAC-AAA9-FA110CA62472}"/>
            </a:ext>
          </a:extLst>
        </xdr:cNvPr>
        <xdr:cNvCxnSpPr/>
      </xdr:nvCxnSpPr>
      <xdr:spPr>
        <a:xfrm>
          <a:off x="16230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70502</xdr:rowOff>
    </xdr:from>
    <xdr:ext cx="405111" cy="259045"/>
    <xdr:sp macro="" textlink="">
      <xdr:nvSpPr>
        <xdr:cNvPr id="733" name="【児童館】&#10;有形固定資産減価償却率平均値テキスト">
          <a:extLst>
            <a:ext uri="{FF2B5EF4-FFF2-40B4-BE49-F238E27FC236}">
              <a16:creationId xmlns:a16="http://schemas.microsoft.com/office/drawing/2014/main" id="{9D7CC3D5-8AC8-40CE-BF13-C7F2371121DE}"/>
            </a:ext>
          </a:extLst>
        </xdr:cNvPr>
        <xdr:cNvSpPr txBox="1"/>
      </xdr:nvSpPr>
      <xdr:spPr>
        <a:xfrm>
          <a:off x="16357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734" name="フローチャート: 判断 733">
          <a:extLst>
            <a:ext uri="{FF2B5EF4-FFF2-40B4-BE49-F238E27FC236}">
              <a16:creationId xmlns:a16="http://schemas.microsoft.com/office/drawing/2014/main" id="{C665DEFA-39C9-431C-99FD-CC3C1CF7C3FF}"/>
            </a:ext>
          </a:extLst>
        </xdr:cNvPr>
        <xdr:cNvSpPr/>
      </xdr:nvSpPr>
      <xdr:spPr>
        <a:xfrm>
          <a:off x="16268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735" name="フローチャート: 判断 734">
          <a:extLst>
            <a:ext uri="{FF2B5EF4-FFF2-40B4-BE49-F238E27FC236}">
              <a16:creationId xmlns:a16="http://schemas.microsoft.com/office/drawing/2014/main" id="{0251E18B-C452-4DC5-B42F-EF379A48CDE2}"/>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636</xdr:rowOff>
    </xdr:from>
    <xdr:to>
      <xdr:col>76</xdr:col>
      <xdr:colOff>165100</xdr:colOff>
      <xdr:row>82</xdr:row>
      <xdr:rowOff>102236</xdr:rowOff>
    </xdr:to>
    <xdr:sp macro="" textlink="">
      <xdr:nvSpPr>
        <xdr:cNvPr id="736" name="フローチャート: 判断 735">
          <a:extLst>
            <a:ext uri="{FF2B5EF4-FFF2-40B4-BE49-F238E27FC236}">
              <a16:creationId xmlns:a16="http://schemas.microsoft.com/office/drawing/2014/main" id="{4AD42CAA-5C84-451F-B02F-10D56A793C4B}"/>
            </a:ext>
          </a:extLst>
        </xdr:cNvPr>
        <xdr:cNvSpPr/>
      </xdr:nvSpPr>
      <xdr:spPr>
        <a:xfrm>
          <a:off x="14541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107314</xdr:rowOff>
    </xdr:from>
    <xdr:to>
      <xdr:col>72</xdr:col>
      <xdr:colOff>38100</xdr:colOff>
      <xdr:row>82</xdr:row>
      <xdr:rowOff>37464</xdr:rowOff>
    </xdr:to>
    <xdr:sp macro="" textlink="">
      <xdr:nvSpPr>
        <xdr:cNvPr id="737" name="フローチャート: 判断 736">
          <a:extLst>
            <a:ext uri="{FF2B5EF4-FFF2-40B4-BE49-F238E27FC236}">
              <a16:creationId xmlns:a16="http://schemas.microsoft.com/office/drawing/2014/main" id="{4071766E-2AC6-403D-9C59-4F59B61E5DD8}"/>
            </a:ext>
          </a:extLst>
        </xdr:cNvPr>
        <xdr:cNvSpPr/>
      </xdr:nvSpPr>
      <xdr:spPr>
        <a:xfrm>
          <a:off x="13652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116839</xdr:rowOff>
    </xdr:from>
    <xdr:to>
      <xdr:col>67</xdr:col>
      <xdr:colOff>101600</xdr:colOff>
      <xdr:row>82</xdr:row>
      <xdr:rowOff>46989</xdr:rowOff>
    </xdr:to>
    <xdr:sp macro="" textlink="">
      <xdr:nvSpPr>
        <xdr:cNvPr id="738" name="フローチャート: 判断 737">
          <a:extLst>
            <a:ext uri="{FF2B5EF4-FFF2-40B4-BE49-F238E27FC236}">
              <a16:creationId xmlns:a16="http://schemas.microsoft.com/office/drawing/2014/main" id="{D9F2D71C-BDA5-484B-99CD-BF4D88C3C8BC}"/>
            </a:ext>
          </a:extLst>
        </xdr:cNvPr>
        <xdr:cNvSpPr/>
      </xdr:nvSpPr>
      <xdr:spPr>
        <a:xfrm>
          <a:off x="12763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8059C5D1-2CB7-4555-978F-2C2F91D4D7A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338A3ECC-C179-4157-A869-ABF9EDAF155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A8FFBD74-4DBB-4336-B29A-7DA704A0AE4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6E1C53A1-D079-4647-BB59-26CC6A9EF8D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48D3B972-B531-4CF0-B990-1B275A54A52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23495</xdr:rowOff>
    </xdr:from>
    <xdr:to>
      <xdr:col>85</xdr:col>
      <xdr:colOff>177800</xdr:colOff>
      <xdr:row>79</xdr:row>
      <xdr:rowOff>125095</xdr:rowOff>
    </xdr:to>
    <xdr:sp macro="" textlink="">
      <xdr:nvSpPr>
        <xdr:cNvPr id="744" name="楕円 743">
          <a:extLst>
            <a:ext uri="{FF2B5EF4-FFF2-40B4-BE49-F238E27FC236}">
              <a16:creationId xmlns:a16="http://schemas.microsoft.com/office/drawing/2014/main" id="{BF965B1A-3304-47D6-9D13-8EA6254AED18}"/>
            </a:ext>
          </a:extLst>
        </xdr:cNvPr>
        <xdr:cNvSpPr/>
      </xdr:nvSpPr>
      <xdr:spPr>
        <a:xfrm>
          <a:off x="162687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46372</xdr:rowOff>
    </xdr:from>
    <xdr:ext cx="405111" cy="259045"/>
    <xdr:sp macro="" textlink="">
      <xdr:nvSpPr>
        <xdr:cNvPr id="745" name="【児童館】&#10;有形固定資産減価償却率該当値テキスト">
          <a:extLst>
            <a:ext uri="{FF2B5EF4-FFF2-40B4-BE49-F238E27FC236}">
              <a16:creationId xmlns:a16="http://schemas.microsoft.com/office/drawing/2014/main" id="{5F7C5519-6FF6-431F-8EBE-FB181E09E502}"/>
            </a:ext>
          </a:extLst>
        </xdr:cNvPr>
        <xdr:cNvSpPr txBox="1"/>
      </xdr:nvSpPr>
      <xdr:spPr>
        <a:xfrm>
          <a:off x="16357600"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101600</xdr:rowOff>
    </xdr:from>
    <xdr:to>
      <xdr:col>81</xdr:col>
      <xdr:colOff>101600</xdr:colOff>
      <xdr:row>79</xdr:row>
      <xdr:rowOff>31750</xdr:rowOff>
    </xdr:to>
    <xdr:sp macro="" textlink="">
      <xdr:nvSpPr>
        <xdr:cNvPr id="746" name="楕円 745">
          <a:extLst>
            <a:ext uri="{FF2B5EF4-FFF2-40B4-BE49-F238E27FC236}">
              <a16:creationId xmlns:a16="http://schemas.microsoft.com/office/drawing/2014/main" id="{D0B20996-026C-4211-BC69-3E0A6082A25F}"/>
            </a:ext>
          </a:extLst>
        </xdr:cNvPr>
        <xdr:cNvSpPr/>
      </xdr:nvSpPr>
      <xdr:spPr>
        <a:xfrm>
          <a:off x="15430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152400</xdr:rowOff>
    </xdr:from>
    <xdr:to>
      <xdr:col>85</xdr:col>
      <xdr:colOff>127000</xdr:colOff>
      <xdr:row>79</xdr:row>
      <xdr:rowOff>74295</xdr:rowOff>
    </xdr:to>
    <xdr:cxnSp macro="">
      <xdr:nvCxnSpPr>
        <xdr:cNvPr id="747" name="直線コネクタ 746">
          <a:extLst>
            <a:ext uri="{FF2B5EF4-FFF2-40B4-BE49-F238E27FC236}">
              <a16:creationId xmlns:a16="http://schemas.microsoft.com/office/drawing/2014/main" id="{101A16FE-791F-4201-871C-DD61FAFA24FE}"/>
            </a:ext>
          </a:extLst>
        </xdr:cNvPr>
        <xdr:cNvCxnSpPr/>
      </xdr:nvCxnSpPr>
      <xdr:spPr>
        <a:xfrm>
          <a:off x="15481300" y="13525500"/>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6350</xdr:rowOff>
    </xdr:from>
    <xdr:to>
      <xdr:col>76</xdr:col>
      <xdr:colOff>165100</xdr:colOff>
      <xdr:row>78</xdr:row>
      <xdr:rowOff>107950</xdr:rowOff>
    </xdr:to>
    <xdr:sp macro="" textlink="">
      <xdr:nvSpPr>
        <xdr:cNvPr id="748" name="楕円 747">
          <a:extLst>
            <a:ext uri="{FF2B5EF4-FFF2-40B4-BE49-F238E27FC236}">
              <a16:creationId xmlns:a16="http://schemas.microsoft.com/office/drawing/2014/main" id="{63B82280-0FB9-4B4A-A77D-AECAB42842B9}"/>
            </a:ext>
          </a:extLst>
        </xdr:cNvPr>
        <xdr:cNvSpPr/>
      </xdr:nvSpPr>
      <xdr:spPr>
        <a:xfrm>
          <a:off x="14541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57150</xdr:rowOff>
    </xdr:from>
    <xdr:to>
      <xdr:col>81</xdr:col>
      <xdr:colOff>50800</xdr:colOff>
      <xdr:row>78</xdr:row>
      <xdr:rowOff>152400</xdr:rowOff>
    </xdr:to>
    <xdr:cxnSp macro="">
      <xdr:nvCxnSpPr>
        <xdr:cNvPr id="749" name="直線コネクタ 748">
          <a:extLst>
            <a:ext uri="{FF2B5EF4-FFF2-40B4-BE49-F238E27FC236}">
              <a16:creationId xmlns:a16="http://schemas.microsoft.com/office/drawing/2014/main" id="{5E8DE063-A63D-4FE0-8AD8-D3543CA1CF68}"/>
            </a:ext>
          </a:extLst>
        </xdr:cNvPr>
        <xdr:cNvCxnSpPr/>
      </xdr:nvCxnSpPr>
      <xdr:spPr>
        <a:xfrm>
          <a:off x="14592300" y="13430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750" name="楕円 749">
          <a:extLst>
            <a:ext uri="{FF2B5EF4-FFF2-40B4-BE49-F238E27FC236}">
              <a16:creationId xmlns:a16="http://schemas.microsoft.com/office/drawing/2014/main" id="{DACA988A-7296-4B5E-9471-40DA0CC5EF9C}"/>
            </a:ext>
          </a:extLst>
        </xdr:cNvPr>
        <xdr:cNvSpPr/>
      </xdr:nvSpPr>
      <xdr:spPr>
        <a:xfrm>
          <a:off x="1365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78</xdr:row>
      <xdr:rowOff>57150</xdr:rowOff>
    </xdr:to>
    <xdr:cxnSp macro="">
      <xdr:nvCxnSpPr>
        <xdr:cNvPr id="751" name="直線コネクタ 750">
          <a:extLst>
            <a:ext uri="{FF2B5EF4-FFF2-40B4-BE49-F238E27FC236}">
              <a16:creationId xmlns:a16="http://schemas.microsoft.com/office/drawing/2014/main" id="{B872BFED-BE5E-4D3A-A7B9-B99EF376DDF8}"/>
            </a:ext>
          </a:extLst>
        </xdr:cNvPr>
        <xdr:cNvCxnSpPr/>
      </xdr:nvCxnSpPr>
      <xdr:spPr>
        <a:xfrm>
          <a:off x="13703300" y="13335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76</xdr:row>
      <xdr:rowOff>158750</xdr:rowOff>
    </xdr:from>
    <xdr:to>
      <xdr:col>67</xdr:col>
      <xdr:colOff>101600</xdr:colOff>
      <xdr:row>77</xdr:row>
      <xdr:rowOff>88900</xdr:rowOff>
    </xdr:to>
    <xdr:sp macro="" textlink="">
      <xdr:nvSpPr>
        <xdr:cNvPr id="752" name="楕円 751">
          <a:extLst>
            <a:ext uri="{FF2B5EF4-FFF2-40B4-BE49-F238E27FC236}">
              <a16:creationId xmlns:a16="http://schemas.microsoft.com/office/drawing/2014/main" id="{285EDB25-BF34-44A0-B80E-447525018EBD}"/>
            </a:ext>
          </a:extLst>
        </xdr:cNvPr>
        <xdr:cNvSpPr/>
      </xdr:nvSpPr>
      <xdr:spPr>
        <a:xfrm>
          <a:off x="127635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38100</xdr:rowOff>
    </xdr:from>
    <xdr:to>
      <xdr:col>71</xdr:col>
      <xdr:colOff>177800</xdr:colOff>
      <xdr:row>77</xdr:row>
      <xdr:rowOff>133350</xdr:rowOff>
    </xdr:to>
    <xdr:cxnSp macro="">
      <xdr:nvCxnSpPr>
        <xdr:cNvPr id="753" name="直線コネクタ 752">
          <a:extLst>
            <a:ext uri="{FF2B5EF4-FFF2-40B4-BE49-F238E27FC236}">
              <a16:creationId xmlns:a16="http://schemas.microsoft.com/office/drawing/2014/main" id="{B42FECA9-480D-4C38-A39E-3C0DC3051803}"/>
            </a:ext>
          </a:extLst>
        </xdr:cNvPr>
        <xdr:cNvCxnSpPr/>
      </xdr:nvCxnSpPr>
      <xdr:spPr>
        <a:xfrm>
          <a:off x="12814300" y="13239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754" name="n_1aveValue【児童館】&#10;有形固定資産減価償却率">
          <a:extLst>
            <a:ext uri="{FF2B5EF4-FFF2-40B4-BE49-F238E27FC236}">
              <a16:creationId xmlns:a16="http://schemas.microsoft.com/office/drawing/2014/main" id="{79A9E8ED-D934-4D14-8364-1C6B098301E5}"/>
            </a:ext>
          </a:extLst>
        </xdr:cNvPr>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93363</xdr:rowOff>
    </xdr:from>
    <xdr:ext cx="405111" cy="259045"/>
    <xdr:sp macro="" textlink="">
      <xdr:nvSpPr>
        <xdr:cNvPr id="755" name="n_2aveValue【児童館】&#10;有形固定資産減価償却率">
          <a:extLst>
            <a:ext uri="{FF2B5EF4-FFF2-40B4-BE49-F238E27FC236}">
              <a16:creationId xmlns:a16="http://schemas.microsoft.com/office/drawing/2014/main" id="{62DF277E-8364-418E-8693-18505F2BB125}"/>
            </a:ext>
          </a:extLst>
        </xdr:cNvPr>
        <xdr:cNvSpPr txBox="1"/>
      </xdr:nvSpPr>
      <xdr:spPr>
        <a:xfrm>
          <a:off x="143897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28591</xdr:rowOff>
    </xdr:from>
    <xdr:ext cx="405111" cy="259045"/>
    <xdr:sp macro="" textlink="">
      <xdr:nvSpPr>
        <xdr:cNvPr id="756" name="n_3aveValue【児童館】&#10;有形固定資産減価償却率">
          <a:extLst>
            <a:ext uri="{FF2B5EF4-FFF2-40B4-BE49-F238E27FC236}">
              <a16:creationId xmlns:a16="http://schemas.microsoft.com/office/drawing/2014/main" id="{DC8EA07F-8EFA-4407-A124-0684A383797E}"/>
            </a:ext>
          </a:extLst>
        </xdr:cNvPr>
        <xdr:cNvSpPr txBox="1"/>
      </xdr:nvSpPr>
      <xdr:spPr>
        <a:xfrm>
          <a:off x="13500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38116</xdr:rowOff>
    </xdr:from>
    <xdr:ext cx="405111" cy="259045"/>
    <xdr:sp macro="" textlink="">
      <xdr:nvSpPr>
        <xdr:cNvPr id="757" name="n_4aveValue【児童館】&#10;有形固定資産減価償却率">
          <a:extLst>
            <a:ext uri="{FF2B5EF4-FFF2-40B4-BE49-F238E27FC236}">
              <a16:creationId xmlns:a16="http://schemas.microsoft.com/office/drawing/2014/main" id="{78556A90-7EF1-4BC0-92A4-A16D6FBBB6A9}"/>
            </a:ext>
          </a:extLst>
        </xdr:cNvPr>
        <xdr:cNvSpPr txBox="1"/>
      </xdr:nvSpPr>
      <xdr:spPr>
        <a:xfrm>
          <a:off x="12611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48277</xdr:rowOff>
    </xdr:from>
    <xdr:ext cx="405111" cy="259045"/>
    <xdr:sp macro="" textlink="">
      <xdr:nvSpPr>
        <xdr:cNvPr id="758" name="n_1mainValue【児童館】&#10;有形固定資産減価償却率">
          <a:extLst>
            <a:ext uri="{FF2B5EF4-FFF2-40B4-BE49-F238E27FC236}">
              <a16:creationId xmlns:a16="http://schemas.microsoft.com/office/drawing/2014/main" id="{58E23193-DD26-4FBD-BB15-8ABB70A8A277}"/>
            </a:ext>
          </a:extLst>
        </xdr:cNvPr>
        <xdr:cNvSpPr txBox="1"/>
      </xdr:nvSpPr>
      <xdr:spPr>
        <a:xfrm>
          <a:off x="15266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124477</xdr:rowOff>
    </xdr:from>
    <xdr:ext cx="405111" cy="259045"/>
    <xdr:sp macro="" textlink="">
      <xdr:nvSpPr>
        <xdr:cNvPr id="759" name="n_2mainValue【児童館】&#10;有形固定資産減価償却率">
          <a:extLst>
            <a:ext uri="{FF2B5EF4-FFF2-40B4-BE49-F238E27FC236}">
              <a16:creationId xmlns:a16="http://schemas.microsoft.com/office/drawing/2014/main" id="{50355A21-333A-4811-B008-2E8B86EC428B}"/>
            </a:ext>
          </a:extLst>
        </xdr:cNvPr>
        <xdr:cNvSpPr txBox="1"/>
      </xdr:nvSpPr>
      <xdr:spPr>
        <a:xfrm>
          <a:off x="14389744" y="1315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29227</xdr:rowOff>
    </xdr:from>
    <xdr:ext cx="405111" cy="259045"/>
    <xdr:sp macro="" textlink="">
      <xdr:nvSpPr>
        <xdr:cNvPr id="760" name="n_3mainValue【児童館】&#10;有形固定資産減価償却率">
          <a:extLst>
            <a:ext uri="{FF2B5EF4-FFF2-40B4-BE49-F238E27FC236}">
              <a16:creationId xmlns:a16="http://schemas.microsoft.com/office/drawing/2014/main" id="{08688138-85EC-4DAF-BB81-06FD3C7B9437}"/>
            </a:ext>
          </a:extLst>
        </xdr:cNvPr>
        <xdr:cNvSpPr txBox="1"/>
      </xdr:nvSpPr>
      <xdr:spPr>
        <a:xfrm>
          <a:off x="13500744" y="1305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105427</xdr:rowOff>
    </xdr:from>
    <xdr:ext cx="405111" cy="259045"/>
    <xdr:sp macro="" textlink="">
      <xdr:nvSpPr>
        <xdr:cNvPr id="761" name="n_4mainValue【児童館】&#10;有形固定資産減価償却率">
          <a:extLst>
            <a:ext uri="{FF2B5EF4-FFF2-40B4-BE49-F238E27FC236}">
              <a16:creationId xmlns:a16="http://schemas.microsoft.com/office/drawing/2014/main" id="{43423F32-94D6-441F-A399-B402BEC7D682}"/>
            </a:ext>
          </a:extLst>
        </xdr:cNvPr>
        <xdr:cNvSpPr txBox="1"/>
      </xdr:nvSpPr>
      <xdr:spPr>
        <a:xfrm>
          <a:off x="12611744" y="1296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2" name="正方形/長方形 761">
          <a:extLst>
            <a:ext uri="{FF2B5EF4-FFF2-40B4-BE49-F238E27FC236}">
              <a16:creationId xmlns:a16="http://schemas.microsoft.com/office/drawing/2014/main" id="{028F7AD4-EAC4-414B-A38D-12927F3295B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3" name="正方形/長方形 762">
          <a:extLst>
            <a:ext uri="{FF2B5EF4-FFF2-40B4-BE49-F238E27FC236}">
              <a16:creationId xmlns:a16="http://schemas.microsoft.com/office/drawing/2014/main" id="{05A94E5F-0222-4D08-AE48-B57FA9F8697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4" name="正方形/長方形 763">
          <a:extLst>
            <a:ext uri="{FF2B5EF4-FFF2-40B4-BE49-F238E27FC236}">
              <a16:creationId xmlns:a16="http://schemas.microsoft.com/office/drawing/2014/main" id="{0206B06F-CCFC-474F-B8B4-7F505C7BA78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5" name="正方形/長方形 764">
          <a:extLst>
            <a:ext uri="{FF2B5EF4-FFF2-40B4-BE49-F238E27FC236}">
              <a16:creationId xmlns:a16="http://schemas.microsoft.com/office/drawing/2014/main" id="{CF37DC6E-63E4-4F03-A2A2-341E3430AD9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6" name="正方形/長方形 765">
          <a:extLst>
            <a:ext uri="{FF2B5EF4-FFF2-40B4-BE49-F238E27FC236}">
              <a16:creationId xmlns:a16="http://schemas.microsoft.com/office/drawing/2014/main" id="{57B7F6CB-4571-4FC7-9525-00BD4862FF8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7" name="正方形/長方形 766">
          <a:extLst>
            <a:ext uri="{FF2B5EF4-FFF2-40B4-BE49-F238E27FC236}">
              <a16:creationId xmlns:a16="http://schemas.microsoft.com/office/drawing/2014/main" id="{E43C53BA-4ABA-433D-95F7-B8528C8B53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8" name="正方形/長方形 767">
          <a:extLst>
            <a:ext uri="{FF2B5EF4-FFF2-40B4-BE49-F238E27FC236}">
              <a16:creationId xmlns:a16="http://schemas.microsoft.com/office/drawing/2014/main" id="{53FE8353-D4B8-4EA2-8451-A457F19A5A2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9" name="正方形/長方形 768">
          <a:extLst>
            <a:ext uri="{FF2B5EF4-FFF2-40B4-BE49-F238E27FC236}">
              <a16:creationId xmlns:a16="http://schemas.microsoft.com/office/drawing/2014/main" id="{196D5E4F-35B8-4D51-9E3E-37A7F1BCAE2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0" name="テキスト ボックス 769">
          <a:extLst>
            <a:ext uri="{FF2B5EF4-FFF2-40B4-BE49-F238E27FC236}">
              <a16:creationId xmlns:a16="http://schemas.microsoft.com/office/drawing/2014/main" id="{3124729A-F07B-41B0-B91A-5C2F9DAF789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1" name="直線コネクタ 770">
          <a:extLst>
            <a:ext uri="{FF2B5EF4-FFF2-40B4-BE49-F238E27FC236}">
              <a16:creationId xmlns:a16="http://schemas.microsoft.com/office/drawing/2014/main" id="{6E5FABDE-C08D-44A3-9900-D09CAE7D4CC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2" name="直線コネクタ 771">
          <a:extLst>
            <a:ext uri="{FF2B5EF4-FFF2-40B4-BE49-F238E27FC236}">
              <a16:creationId xmlns:a16="http://schemas.microsoft.com/office/drawing/2014/main" id="{D7E8E85A-B641-4C4B-8FCB-A2AF777A232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3" name="テキスト ボックス 772">
          <a:extLst>
            <a:ext uri="{FF2B5EF4-FFF2-40B4-BE49-F238E27FC236}">
              <a16:creationId xmlns:a16="http://schemas.microsoft.com/office/drawing/2014/main" id="{A75E140A-0E73-462F-8985-B8F6BBE9853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4" name="直線コネクタ 773">
          <a:extLst>
            <a:ext uri="{FF2B5EF4-FFF2-40B4-BE49-F238E27FC236}">
              <a16:creationId xmlns:a16="http://schemas.microsoft.com/office/drawing/2014/main" id="{3A5CEF86-6E7C-46D1-B09D-5CB129D328D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5" name="テキスト ボックス 774">
          <a:extLst>
            <a:ext uri="{FF2B5EF4-FFF2-40B4-BE49-F238E27FC236}">
              <a16:creationId xmlns:a16="http://schemas.microsoft.com/office/drawing/2014/main" id="{03898EFF-A440-438C-8067-934531DE7EB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6" name="直線コネクタ 775">
          <a:extLst>
            <a:ext uri="{FF2B5EF4-FFF2-40B4-BE49-F238E27FC236}">
              <a16:creationId xmlns:a16="http://schemas.microsoft.com/office/drawing/2014/main" id="{658B3716-53A2-4AE6-BD75-6F29DA1405E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7" name="テキスト ボックス 776">
          <a:extLst>
            <a:ext uri="{FF2B5EF4-FFF2-40B4-BE49-F238E27FC236}">
              <a16:creationId xmlns:a16="http://schemas.microsoft.com/office/drawing/2014/main" id="{F813FCF9-07D2-402A-87C2-20716C891C1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8" name="直線コネクタ 777">
          <a:extLst>
            <a:ext uri="{FF2B5EF4-FFF2-40B4-BE49-F238E27FC236}">
              <a16:creationId xmlns:a16="http://schemas.microsoft.com/office/drawing/2014/main" id="{F63F212C-17CC-4EDA-9C55-88C5405572E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9" name="テキスト ボックス 778">
          <a:extLst>
            <a:ext uri="{FF2B5EF4-FFF2-40B4-BE49-F238E27FC236}">
              <a16:creationId xmlns:a16="http://schemas.microsoft.com/office/drawing/2014/main" id="{0A44D0B1-A95B-49DB-BB24-7E21585FC51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0" name="直線コネクタ 779">
          <a:extLst>
            <a:ext uri="{FF2B5EF4-FFF2-40B4-BE49-F238E27FC236}">
              <a16:creationId xmlns:a16="http://schemas.microsoft.com/office/drawing/2014/main" id="{80C177E8-9019-488F-A9CC-6D57ED3E005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1" name="テキスト ボックス 780">
          <a:extLst>
            <a:ext uri="{FF2B5EF4-FFF2-40B4-BE49-F238E27FC236}">
              <a16:creationId xmlns:a16="http://schemas.microsoft.com/office/drawing/2014/main" id="{446B8DE2-0214-4C50-8722-415E621A26B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2" name="【児童館】&#10;一人当たり面積グラフ枠">
          <a:extLst>
            <a:ext uri="{FF2B5EF4-FFF2-40B4-BE49-F238E27FC236}">
              <a16:creationId xmlns:a16="http://schemas.microsoft.com/office/drawing/2014/main" id="{40048B73-BAFA-488F-B0D6-99B063F919B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86</xdr:row>
      <xdr:rowOff>1524</xdr:rowOff>
    </xdr:to>
    <xdr:cxnSp macro="">
      <xdr:nvCxnSpPr>
        <xdr:cNvPr id="783" name="直線コネクタ 782">
          <a:extLst>
            <a:ext uri="{FF2B5EF4-FFF2-40B4-BE49-F238E27FC236}">
              <a16:creationId xmlns:a16="http://schemas.microsoft.com/office/drawing/2014/main" id="{7A9D90FE-FE59-4BB5-BCD2-4A98FBF9956D}"/>
            </a:ext>
          </a:extLst>
        </xdr:cNvPr>
        <xdr:cNvCxnSpPr/>
      </xdr:nvCxnSpPr>
      <xdr:spPr>
        <a:xfrm flipV="1">
          <a:off x="22160864" y="13319761"/>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784" name="【児童館】&#10;一人当たり面積最小値テキスト">
          <a:extLst>
            <a:ext uri="{FF2B5EF4-FFF2-40B4-BE49-F238E27FC236}">
              <a16:creationId xmlns:a16="http://schemas.microsoft.com/office/drawing/2014/main" id="{DA2B5FE8-F5ED-487E-9BF7-24E619BFF815}"/>
            </a:ext>
          </a:extLst>
        </xdr:cNvPr>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785" name="直線コネクタ 784">
          <a:extLst>
            <a:ext uri="{FF2B5EF4-FFF2-40B4-BE49-F238E27FC236}">
              <a16:creationId xmlns:a16="http://schemas.microsoft.com/office/drawing/2014/main" id="{1305E1DA-0480-4A7C-A407-24CB5A1E9A84}"/>
            </a:ext>
          </a:extLst>
        </xdr:cNvPr>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86" name="【児童館】&#10;一人当たり面積最大値テキスト">
          <a:extLst>
            <a:ext uri="{FF2B5EF4-FFF2-40B4-BE49-F238E27FC236}">
              <a16:creationId xmlns:a16="http://schemas.microsoft.com/office/drawing/2014/main" id="{64EFD008-CAB2-48B3-B8CF-35E44CD98463}"/>
            </a:ext>
          </a:extLst>
        </xdr:cNvPr>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87" name="直線コネクタ 786">
          <a:extLst>
            <a:ext uri="{FF2B5EF4-FFF2-40B4-BE49-F238E27FC236}">
              <a16:creationId xmlns:a16="http://schemas.microsoft.com/office/drawing/2014/main" id="{88D97547-97F1-4E94-A298-C75EFC5606E1}"/>
            </a:ext>
          </a:extLst>
        </xdr:cNvPr>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30751</xdr:rowOff>
    </xdr:from>
    <xdr:ext cx="469744" cy="259045"/>
    <xdr:sp macro="" textlink="">
      <xdr:nvSpPr>
        <xdr:cNvPr id="788" name="【児童館】&#10;一人当たり面積平均値テキスト">
          <a:extLst>
            <a:ext uri="{FF2B5EF4-FFF2-40B4-BE49-F238E27FC236}">
              <a16:creationId xmlns:a16="http://schemas.microsoft.com/office/drawing/2014/main" id="{EC4AA418-1BF7-43E4-925B-47D94FABF3BA}"/>
            </a:ext>
          </a:extLst>
        </xdr:cNvPr>
        <xdr:cNvSpPr txBox="1"/>
      </xdr:nvSpPr>
      <xdr:spPr>
        <a:xfrm>
          <a:off x="22199600" y="1408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7874</xdr:rowOff>
    </xdr:from>
    <xdr:to>
      <xdr:col>116</xdr:col>
      <xdr:colOff>114300</xdr:colOff>
      <xdr:row>83</xdr:row>
      <xdr:rowOff>109474</xdr:rowOff>
    </xdr:to>
    <xdr:sp macro="" textlink="">
      <xdr:nvSpPr>
        <xdr:cNvPr id="789" name="フローチャート: 判断 788">
          <a:extLst>
            <a:ext uri="{FF2B5EF4-FFF2-40B4-BE49-F238E27FC236}">
              <a16:creationId xmlns:a16="http://schemas.microsoft.com/office/drawing/2014/main" id="{896E32F8-AAF5-42CB-BAE9-B18D7AD8EE9A}"/>
            </a:ext>
          </a:extLst>
        </xdr:cNvPr>
        <xdr:cNvSpPr/>
      </xdr:nvSpPr>
      <xdr:spPr>
        <a:xfrm>
          <a:off x="221107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90" name="フローチャート: 判断 789">
          <a:extLst>
            <a:ext uri="{FF2B5EF4-FFF2-40B4-BE49-F238E27FC236}">
              <a16:creationId xmlns:a16="http://schemas.microsoft.com/office/drawing/2014/main" id="{63D18ECB-342D-4290-9F4D-0D980C9B0355}"/>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91" name="フローチャート: 判断 790">
          <a:extLst>
            <a:ext uri="{FF2B5EF4-FFF2-40B4-BE49-F238E27FC236}">
              <a16:creationId xmlns:a16="http://schemas.microsoft.com/office/drawing/2014/main" id="{A9801BD2-B0A0-4C4C-B6E0-55A78271E011}"/>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163322</xdr:rowOff>
    </xdr:from>
    <xdr:to>
      <xdr:col>102</xdr:col>
      <xdr:colOff>165100</xdr:colOff>
      <xdr:row>84</xdr:row>
      <xdr:rowOff>93472</xdr:rowOff>
    </xdr:to>
    <xdr:sp macro="" textlink="">
      <xdr:nvSpPr>
        <xdr:cNvPr id="792" name="フローチャート: 判断 791">
          <a:extLst>
            <a:ext uri="{FF2B5EF4-FFF2-40B4-BE49-F238E27FC236}">
              <a16:creationId xmlns:a16="http://schemas.microsoft.com/office/drawing/2014/main" id="{8DFBAF85-65D9-4509-A27B-B2D2D95FBE52}"/>
            </a:ext>
          </a:extLst>
        </xdr:cNvPr>
        <xdr:cNvSpPr/>
      </xdr:nvSpPr>
      <xdr:spPr>
        <a:xfrm>
          <a:off x="19494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126746</xdr:rowOff>
    </xdr:from>
    <xdr:to>
      <xdr:col>98</xdr:col>
      <xdr:colOff>38100</xdr:colOff>
      <xdr:row>84</xdr:row>
      <xdr:rowOff>56896</xdr:rowOff>
    </xdr:to>
    <xdr:sp macro="" textlink="">
      <xdr:nvSpPr>
        <xdr:cNvPr id="793" name="フローチャート: 判断 792">
          <a:extLst>
            <a:ext uri="{FF2B5EF4-FFF2-40B4-BE49-F238E27FC236}">
              <a16:creationId xmlns:a16="http://schemas.microsoft.com/office/drawing/2014/main" id="{6F0E989B-C04F-411A-AF30-EA171AF6DC3C}"/>
            </a:ext>
          </a:extLst>
        </xdr:cNvPr>
        <xdr:cNvSpPr/>
      </xdr:nvSpPr>
      <xdr:spPr>
        <a:xfrm>
          <a:off x="18605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4" name="テキスト ボックス 793">
          <a:extLst>
            <a:ext uri="{FF2B5EF4-FFF2-40B4-BE49-F238E27FC236}">
              <a16:creationId xmlns:a16="http://schemas.microsoft.com/office/drawing/2014/main" id="{2A7B9273-3509-467B-933D-041E8449E3C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11CCD62D-8AA1-49DA-B0BC-823F4DF0646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ED9CBD53-063C-4C5C-B1C5-2D72BBC704E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0AEF28DC-E30B-45DD-8B02-04426E1BC1C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BC64862D-9647-4B96-A8A1-73F1202F4A2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799" name="楕円 798">
          <a:extLst>
            <a:ext uri="{FF2B5EF4-FFF2-40B4-BE49-F238E27FC236}">
              <a16:creationId xmlns:a16="http://schemas.microsoft.com/office/drawing/2014/main" id="{1BDC681C-5AFB-4712-9156-225761BA68B2}"/>
            </a:ext>
          </a:extLst>
        </xdr:cNvPr>
        <xdr:cNvSpPr/>
      </xdr:nvSpPr>
      <xdr:spPr>
        <a:xfrm>
          <a:off x="22110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800" name="【児童館】&#10;一人当たり面積該当値テキスト">
          <a:extLst>
            <a:ext uri="{FF2B5EF4-FFF2-40B4-BE49-F238E27FC236}">
              <a16:creationId xmlns:a16="http://schemas.microsoft.com/office/drawing/2014/main" id="{515D3A5F-C54C-4CB0-B615-F01793FBC679}"/>
            </a:ext>
          </a:extLst>
        </xdr:cNvPr>
        <xdr:cNvSpPr txBox="1"/>
      </xdr:nvSpPr>
      <xdr:spPr>
        <a:xfrm>
          <a:off x="2219960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801" name="楕円 800">
          <a:extLst>
            <a:ext uri="{FF2B5EF4-FFF2-40B4-BE49-F238E27FC236}">
              <a16:creationId xmlns:a16="http://schemas.microsoft.com/office/drawing/2014/main" id="{C4AF3B24-9220-473F-96FF-E937DE33A812}"/>
            </a:ext>
          </a:extLst>
        </xdr:cNvPr>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1524</xdr:rowOff>
    </xdr:to>
    <xdr:cxnSp macro="">
      <xdr:nvCxnSpPr>
        <xdr:cNvPr id="802" name="直線コネクタ 801">
          <a:extLst>
            <a:ext uri="{FF2B5EF4-FFF2-40B4-BE49-F238E27FC236}">
              <a16:creationId xmlns:a16="http://schemas.microsoft.com/office/drawing/2014/main" id="{32D53E05-F4C5-4DF8-9A7F-0A2492D0D8AD}"/>
            </a:ext>
          </a:extLst>
        </xdr:cNvPr>
        <xdr:cNvCxnSpPr/>
      </xdr:nvCxnSpPr>
      <xdr:spPr>
        <a:xfrm>
          <a:off x="21323300" y="1474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122174</xdr:rowOff>
    </xdr:from>
    <xdr:to>
      <xdr:col>107</xdr:col>
      <xdr:colOff>101600</xdr:colOff>
      <xdr:row>86</xdr:row>
      <xdr:rowOff>52324</xdr:rowOff>
    </xdr:to>
    <xdr:sp macro="" textlink="">
      <xdr:nvSpPr>
        <xdr:cNvPr id="803" name="楕円 802">
          <a:extLst>
            <a:ext uri="{FF2B5EF4-FFF2-40B4-BE49-F238E27FC236}">
              <a16:creationId xmlns:a16="http://schemas.microsoft.com/office/drawing/2014/main" id="{4E701BAE-1541-421F-A252-57A9768EAED9}"/>
            </a:ext>
          </a:extLst>
        </xdr:cNvPr>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804" name="直線コネクタ 803">
          <a:extLst>
            <a:ext uri="{FF2B5EF4-FFF2-40B4-BE49-F238E27FC236}">
              <a16:creationId xmlns:a16="http://schemas.microsoft.com/office/drawing/2014/main" id="{269C42C6-61CD-4BA4-9D1B-45404673FDBB}"/>
            </a:ext>
          </a:extLst>
        </xdr:cNvPr>
        <xdr:cNvCxnSpPr/>
      </xdr:nvCxnSpPr>
      <xdr:spPr>
        <a:xfrm>
          <a:off x="20434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805" name="楕円 804">
          <a:extLst>
            <a:ext uri="{FF2B5EF4-FFF2-40B4-BE49-F238E27FC236}">
              <a16:creationId xmlns:a16="http://schemas.microsoft.com/office/drawing/2014/main" id="{01DC52C9-F7D2-46B8-B3E0-05FF35DD9D77}"/>
            </a:ext>
          </a:extLst>
        </xdr:cNvPr>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1524</xdr:rowOff>
    </xdr:to>
    <xdr:cxnSp macro="">
      <xdr:nvCxnSpPr>
        <xdr:cNvPr id="806" name="直線コネクタ 805">
          <a:extLst>
            <a:ext uri="{FF2B5EF4-FFF2-40B4-BE49-F238E27FC236}">
              <a16:creationId xmlns:a16="http://schemas.microsoft.com/office/drawing/2014/main" id="{09D7A81F-5F22-4941-9D74-FB70A8EC9B53}"/>
            </a:ext>
          </a:extLst>
        </xdr:cNvPr>
        <xdr:cNvCxnSpPr/>
      </xdr:nvCxnSpPr>
      <xdr:spPr>
        <a:xfrm>
          <a:off x="19545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122174</xdr:rowOff>
    </xdr:from>
    <xdr:to>
      <xdr:col>98</xdr:col>
      <xdr:colOff>38100</xdr:colOff>
      <xdr:row>86</xdr:row>
      <xdr:rowOff>52324</xdr:rowOff>
    </xdr:to>
    <xdr:sp macro="" textlink="">
      <xdr:nvSpPr>
        <xdr:cNvPr id="807" name="楕円 806">
          <a:extLst>
            <a:ext uri="{FF2B5EF4-FFF2-40B4-BE49-F238E27FC236}">
              <a16:creationId xmlns:a16="http://schemas.microsoft.com/office/drawing/2014/main" id="{AA44C65A-6600-4B60-97EA-3C4495B246B8}"/>
            </a:ext>
          </a:extLst>
        </xdr:cNvPr>
        <xdr:cNvSpPr/>
      </xdr:nvSpPr>
      <xdr:spPr>
        <a:xfrm>
          <a:off x="18605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xdr:rowOff>
    </xdr:from>
    <xdr:to>
      <xdr:col>102</xdr:col>
      <xdr:colOff>114300</xdr:colOff>
      <xdr:row>86</xdr:row>
      <xdr:rowOff>1524</xdr:rowOff>
    </xdr:to>
    <xdr:cxnSp macro="">
      <xdr:nvCxnSpPr>
        <xdr:cNvPr id="808" name="直線コネクタ 807">
          <a:extLst>
            <a:ext uri="{FF2B5EF4-FFF2-40B4-BE49-F238E27FC236}">
              <a16:creationId xmlns:a16="http://schemas.microsoft.com/office/drawing/2014/main" id="{6C978B0C-EFD6-4CEF-8E9A-2A892BAC1B4D}"/>
            </a:ext>
          </a:extLst>
        </xdr:cNvPr>
        <xdr:cNvCxnSpPr/>
      </xdr:nvCxnSpPr>
      <xdr:spPr>
        <a:xfrm>
          <a:off x="18656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809" name="n_1aveValue【児童館】&#10;一人当たり面積">
          <a:extLst>
            <a:ext uri="{FF2B5EF4-FFF2-40B4-BE49-F238E27FC236}">
              <a16:creationId xmlns:a16="http://schemas.microsoft.com/office/drawing/2014/main" id="{9166975B-EB8B-4DC3-AC9C-30BB712541D2}"/>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810" name="n_2aveValue【児童館】&#10;一人当たり面積">
          <a:extLst>
            <a:ext uri="{FF2B5EF4-FFF2-40B4-BE49-F238E27FC236}">
              <a16:creationId xmlns:a16="http://schemas.microsoft.com/office/drawing/2014/main" id="{47D7B204-F09A-4926-AC33-88DE3B9AB6B6}"/>
            </a:ext>
          </a:extLst>
        </xdr:cNvPr>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109999</xdr:rowOff>
    </xdr:from>
    <xdr:ext cx="469744" cy="259045"/>
    <xdr:sp macro="" textlink="">
      <xdr:nvSpPr>
        <xdr:cNvPr id="811" name="n_3aveValue【児童館】&#10;一人当たり面積">
          <a:extLst>
            <a:ext uri="{FF2B5EF4-FFF2-40B4-BE49-F238E27FC236}">
              <a16:creationId xmlns:a16="http://schemas.microsoft.com/office/drawing/2014/main" id="{6647CDC8-76DA-428F-B88E-1E35540A66D6}"/>
            </a:ext>
          </a:extLst>
        </xdr:cNvPr>
        <xdr:cNvSpPr txBox="1"/>
      </xdr:nvSpPr>
      <xdr:spPr>
        <a:xfrm>
          <a:off x="19310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73423</xdr:rowOff>
    </xdr:from>
    <xdr:ext cx="469744" cy="259045"/>
    <xdr:sp macro="" textlink="">
      <xdr:nvSpPr>
        <xdr:cNvPr id="812" name="n_4aveValue【児童館】&#10;一人当たり面積">
          <a:extLst>
            <a:ext uri="{FF2B5EF4-FFF2-40B4-BE49-F238E27FC236}">
              <a16:creationId xmlns:a16="http://schemas.microsoft.com/office/drawing/2014/main" id="{D01D8D19-79C2-4F4C-99B4-B4917CA34B98}"/>
            </a:ext>
          </a:extLst>
        </xdr:cNvPr>
        <xdr:cNvSpPr txBox="1"/>
      </xdr:nvSpPr>
      <xdr:spPr>
        <a:xfrm>
          <a:off x="18421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813" name="n_1mainValue【児童館】&#10;一人当たり面積">
          <a:extLst>
            <a:ext uri="{FF2B5EF4-FFF2-40B4-BE49-F238E27FC236}">
              <a16:creationId xmlns:a16="http://schemas.microsoft.com/office/drawing/2014/main" id="{7370ACDD-8E0A-43A8-B9C3-A383DF45FC1E}"/>
            </a:ext>
          </a:extLst>
        </xdr:cNvPr>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814" name="n_2mainValue【児童館】&#10;一人当たり面積">
          <a:extLst>
            <a:ext uri="{FF2B5EF4-FFF2-40B4-BE49-F238E27FC236}">
              <a16:creationId xmlns:a16="http://schemas.microsoft.com/office/drawing/2014/main" id="{248DF485-37D5-4C46-8771-5FFCDD4A7AEB}"/>
            </a:ext>
          </a:extLst>
        </xdr:cNvPr>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815" name="n_3mainValue【児童館】&#10;一人当たり面積">
          <a:extLst>
            <a:ext uri="{FF2B5EF4-FFF2-40B4-BE49-F238E27FC236}">
              <a16:creationId xmlns:a16="http://schemas.microsoft.com/office/drawing/2014/main" id="{DB4B93AF-B740-407D-AFED-1561BCBED0CE}"/>
            </a:ext>
          </a:extLst>
        </xdr:cNvPr>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43451</xdr:rowOff>
    </xdr:from>
    <xdr:ext cx="469744" cy="259045"/>
    <xdr:sp macro="" textlink="">
      <xdr:nvSpPr>
        <xdr:cNvPr id="816" name="n_4mainValue【児童館】&#10;一人当たり面積">
          <a:extLst>
            <a:ext uri="{FF2B5EF4-FFF2-40B4-BE49-F238E27FC236}">
              <a16:creationId xmlns:a16="http://schemas.microsoft.com/office/drawing/2014/main" id="{A5F0867A-54FE-4193-8E8B-6E621DD131DC}"/>
            </a:ext>
          </a:extLst>
        </xdr:cNvPr>
        <xdr:cNvSpPr txBox="1"/>
      </xdr:nvSpPr>
      <xdr:spPr>
        <a:xfrm>
          <a:off x="18421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7" name="正方形/長方形 816">
          <a:extLst>
            <a:ext uri="{FF2B5EF4-FFF2-40B4-BE49-F238E27FC236}">
              <a16:creationId xmlns:a16="http://schemas.microsoft.com/office/drawing/2014/main" id="{B4D7A95C-EED8-49AD-8101-91C7D086F7A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8" name="正方形/長方形 817">
          <a:extLst>
            <a:ext uri="{FF2B5EF4-FFF2-40B4-BE49-F238E27FC236}">
              <a16:creationId xmlns:a16="http://schemas.microsoft.com/office/drawing/2014/main" id="{07F32731-E1BC-4C7D-8EEC-4BBF3E2638F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9" name="正方形/長方形 818">
          <a:extLst>
            <a:ext uri="{FF2B5EF4-FFF2-40B4-BE49-F238E27FC236}">
              <a16:creationId xmlns:a16="http://schemas.microsoft.com/office/drawing/2014/main" id="{F5411611-7A0D-4609-B8D3-640D56E0E7B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0" name="正方形/長方形 819">
          <a:extLst>
            <a:ext uri="{FF2B5EF4-FFF2-40B4-BE49-F238E27FC236}">
              <a16:creationId xmlns:a16="http://schemas.microsoft.com/office/drawing/2014/main" id="{C9E6CC60-DB7D-4EF9-B4E5-2B9A94EE138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1" name="正方形/長方形 820">
          <a:extLst>
            <a:ext uri="{FF2B5EF4-FFF2-40B4-BE49-F238E27FC236}">
              <a16:creationId xmlns:a16="http://schemas.microsoft.com/office/drawing/2014/main" id="{D1664B0A-F57D-4BA4-9721-23EF3F60595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2" name="正方形/長方形 821">
          <a:extLst>
            <a:ext uri="{FF2B5EF4-FFF2-40B4-BE49-F238E27FC236}">
              <a16:creationId xmlns:a16="http://schemas.microsoft.com/office/drawing/2014/main" id="{557CAE12-2871-48EE-9D23-74A2059E4B6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3" name="正方形/長方形 822">
          <a:extLst>
            <a:ext uri="{FF2B5EF4-FFF2-40B4-BE49-F238E27FC236}">
              <a16:creationId xmlns:a16="http://schemas.microsoft.com/office/drawing/2014/main" id="{4A65DA2F-8EEA-48AB-BCFC-E016AE0B409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4" name="正方形/長方形 823">
          <a:extLst>
            <a:ext uri="{FF2B5EF4-FFF2-40B4-BE49-F238E27FC236}">
              <a16:creationId xmlns:a16="http://schemas.microsoft.com/office/drawing/2014/main" id="{936995DC-5D32-42CF-83BE-5BD6AEA4AEB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5" name="テキスト ボックス 824">
          <a:extLst>
            <a:ext uri="{FF2B5EF4-FFF2-40B4-BE49-F238E27FC236}">
              <a16:creationId xmlns:a16="http://schemas.microsoft.com/office/drawing/2014/main" id="{7DEF9E18-E9EB-4D07-895E-E97D0596D07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6" name="直線コネクタ 825">
          <a:extLst>
            <a:ext uri="{FF2B5EF4-FFF2-40B4-BE49-F238E27FC236}">
              <a16:creationId xmlns:a16="http://schemas.microsoft.com/office/drawing/2014/main" id="{3A21BBF7-93E2-4E6F-ACB0-45A430BE487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7" name="テキスト ボックス 826">
          <a:extLst>
            <a:ext uri="{FF2B5EF4-FFF2-40B4-BE49-F238E27FC236}">
              <a16:creationId xmlns:a16="http://schemas.microsoft.com/office/drawing/2014/main" id="{553B0F3D-41B1-4512-98F5-C2ED5D4994E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28" name="直線コネクタ 827">
          <a:extLst>
            <a:ext uri="{FF2B5EF4-FFF2-40B4-BE49-F238E27FC236}">
              <a16:creationId xmlns:a16="http://schemas.microsoft.com/office/drawing/2014/main" id="{9318976C-813A-4574-A57B-66E1E840A8F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29" name="テキスト ボックス 828">
          <a:extLst>
            <a:ext uri="{FF2B5EF4-FFF2-40B4-BE49-F238E27FC236}">
              <a16:creationId xmlns:a16="http://schemas.microsoft.com/office/drawing/2014/main" id="{EAFC0E3B-8DD4-465A-B0EC-334ED13E09D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0" name="直線コネクタ 829">
          <a:extLst>
            <a:ext uri="{FF2B5EF4-FFF2-40B4-BE49-F238E27FC236}">
              <a16:creationId xmlns:a16="http://schemas.microsoft.com/office/drawing/2014/main" id="{6DE41B4E-20E5-4F12-8EE7-9BC772C724C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1" name="テキスト ボックス 830">
          <a:extLst>
            <a:ext uri="{FF2B5EF4-FFF2-40B4-BE49-F238E27FC236}">
              <a16:creationId xmlns:a16="http://schemas.microsoft.com/office/drawing/2014/main" id="{D5B6E330-C538-46DD-8DC0-8BFA5490029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2" name="直線コネクタ 831">
          <a:extLst>
            <a:ext uri="{FF2B5EF4-FFF2-40B4-BE49-F238E27FC236}">
              <a16:creationId xmlns:a16="http://schemas.microsoft.com/office/drawing/2014/main" id="{BFE06170-B18D-4BF1-B2C2-5C919E262A9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3" name="テキスト ボックス 832">
          <a:extLst>
            <a:ext uri="{FF2B5EF4-FFF2-40B4-BE49-F238E27FC236}">
              <a16:creationId xmlns:a16="http://schemas.microsoft.com/office/drawing/2014/main" id="{4DF326C7-A20B-41D7-9282-FD68F0120D8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4" name="直線コネクタ 833">
          <a:extLst>
            <a:ext uri="{FF2B5EF4-FFF2-40B4-BE49-F238E27FC236}">
              <a16:creationId xmlns:a16="http://schemas.microsoft.com/office/drawing/2014/main" id="{11E79F2E-7EF2-4A06-AF6E-B8D612EC054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5" name="テキスト ボックス 834">
          <a:extLst>
            <a:ext uri="{FF2B5EF4-FFF2-40B4-BE49-F238E27FC236}">
              <a16:creationId xmlns:a16="http://schemas.microsoft.com/office/drawing/2014/main" id="{9A9B4269-8CAF-44EE-957F-954880BC707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36" name="直線コネクタ 835">
          <a:extLst>
            <a:ext uri="{FF2B5EF4-FFF2-40B4-BE49-F238E27FC236}">
              <a16:creationId xmlns:a16="http://schemas.microsoft.com/office/drawing/2014/main" id="{AEDB6258-BE3A-491A-B6E3-135B2F34339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37" name="テキスト ボックス 836">
          <a:extLst>
            <a:ext uri="{FF2B5EF4-FFF2-40B4-BE49-F238E27FC236}">
              <a16:creationId xmlns:a16="http://schemas.microsoft.com/office/drawing/2014/main" id="{65CB6F68-6A7F-47A3-B228-A73D4936D3A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8" name="直線コネクタ 837">
          <a:extLst>
            <a:ext uri="{FF2B5EF4-FFF2-40B4-BE49-F238E27FC236}">
              <a16:creationId xmlns:a16="http://schemas.microsoft.com/office/drawing/2014/main" id="{3E45377E-6B14-400E-B0AF-CE7365ECB2B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39" name="テキスト ボックス 838">
          <a:extLst>
            <a:ext uri="{FF2B5EF4-FFF2-40B4-BE49-F238E27FC236}">
              <a16:creationId xmlns:a16="http://schemas.microsoft.com/office/drawing/2014/main" id="{32C210A4-1D93-4D84-8FEC-8F788FDA6B4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0" name="【公民館】&#10;有形固定資産減価償却率グラフ枠">
          <a:extLst>
            <a:ext uri="{FF2B5EF4-FFF2-40B4-BE49-F238E27FC236}">
              <a16:creationId xmlns:a16="http://schemas.microsoft.com/office/drawing/2014/main" id="{17E49315-5435-4768-B246-8F02016FB68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80011</xdr:rowOff>
    </xdr:from>
    <xdr:to>
      <xdr:col>85</xdr:col>
      <xdr:colOff>126364</xdr:colOff>
      <xdr:row>108</xdr:row>
      <xdr:rowOff>152400</xdr:rowOff>
    </xdr:to>
    <xdr:cxnSp macro="">
      <xdr:nvCxnSpPr>
        <xdr:cNvPr id="841" name="直線コネクタ 840">
          <a:extLst>
            <a:ext uri="{FF2B5EF4-FFF2-40B4-BE49-F238E27FC236}">
              <a16:creationId xmlns:a16="http://schemas.microsoft.com/office/drawing/2014/main" id="{E442F452-4CCB-4B05-A942-F9464628A2C9}"/>
            </a:ext>
          </a:extLst>
        </xdr:cNvPr>
        <xdr:cNvCxnSpPr/>
      </xdr:nvCxnSpPr>
      <xdr:spPr>
        <a:xfrm flipV="1">
          <a:off x="16318864" y="170535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42" name="【公民館】&#10;有形固定資産減価償却率最小値テキスト">
          <a:extLst>
            <a:ext uri="{FF2B5EF4-FFF2-40B4-BE49-F238E27FC236}">
              <a16:creationId xmlns:a16="http://schemas.microsoft.com/office/drawing/2014/main" id="{E7D467DE-1F1A-453D-93CC-FC0797E43023}"/>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43" name="直線コネクタ 842">
          <a:extLst>
            <a:ext uri="{FF2B5EF4-FFF2-40B4-BE49-F238E27FC236}">
              <a16:creationId xmlns:a16="http://schemas.microsoft.com/office/drawing/2014/main" id="{1E7C2729-7819-44EC-B62E-FE352E52D36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26688</xdr:rowOff>
    </xdr:from>
    <xdr:ext cx="405111" cy="259045"/>
    <xdr:sp macro="" textlink="">
      <xdr:nvSpPr>
        <xdr:cNvPr id="844" name="【公民館】&#10;有形固定資産減価償却率最大値テキスト">
          <a:extLst>
            <a:ext uri="{FF2B5EF4-FFF2-40B4-BE49-F238E27FC236}">
              <a16:creationId xmlns:a16="http://schemas.microsoft.com/office/drawing/2014/main" id="{9607161D-1AEC-414B-84DE-2150C10B8A73}"/>
            </a:ext>
          </a:extLst>
        </xdr:cNvPr>
        <xdr:cNvSpPr txBox="1"/>
      </xdr:nvSpPr>
      <xdr:spPr>
        <a:xfrm>
          <a:off x="163576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80011</xdr:rowOff>
    </xdr:from>
    <xdr:to>
      <xdr:col>86</xdr:col>
      <xdr:colOff>25400</xdr:colOff>
      <xdr:row>99</xdr:row>
      <xdr:rowOff>80011</xdr:rowOff>
    </xdr:to>
    <xdr:cxnSp macro="">
      <xdr:nvCxnSpPr>
        <xdr:cNvPr id="845" name="直線コネクタ 844">
          <a:extLst>
            <a:ext uri="{FF2B5EF4-FFF2-40B4-BE49-F238E27FC236}">
              <a16:creationId xmlns:a16="http://schemas.microsoft.com/office/drawing/2014/main" id="{8F8B9750-5FA6-49DA-A560-D175AF8B16EB}"/>
            </a:ext>
          </a:extLst>
        </xdr:cNvPr>
        <xdr:cNvCxnSpPr/>
      </xdr:nvCxnSpPr>
      <xdr:spPr>
        <a:xfrm>
          <a:off x="16230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118127</xdr:rowOff>
    </xdr:from>
    <xdr:ext cx="405111" cy="259045"/>
    <xdr:sp macro="" textlink="">
      <xdr:nvSpPr>
        <xdr:cNvPr id="846" name="【公民館】&#10;有形固定資産減価償却率平均値テキスト">
          <a:extLst>
            <a:ext uri="{FF2B5EF4-FFF2-40B4-BE49-F238E27FC236}">
              <a16:creationId xmlns:a16="http://schemas.microsoft.com/office/drawing/2014/main" id="{259650E9-8A9C-440E-A12C-C316AB020865}"/>
            </a:ext>
          </a:extLst>
        </xdr:cNvPr>
        <xdr:cNvSpPr txBox="1"/>
      </xdr:nvSpPr>
      <xdr:spPr>
        <a:xfrm>
          <a:off x="16357600" y="1794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847" name="フローチャート: 判断 846">
          <a:extLst>
            <a:ext uri="{FF2B5EF4-FFF2-40B4-BE49-F238E27FC236}">
              <a16:creationId xmlns:a16="http://schemas.microsoft.com/office/drawing/2014/main" id="{5351A82D-656E-46ED-AC1C-531A3FB6129D}"/>
            </a:ext>
          </a:extLst>
        </xdr:cNvPr>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126364</xdr:rowOff>
    </xdr:from>
    <xdr:to>
      <xdr:col>81</xdr:col>
      <xdr:colOff>101600</xdr:colOff>
      <xdr:row>105</xdr:row>
      <xdr:rowOff>56514</xdr:rowOff>
    </xdr:to>
    <xdr:sp macro="" textlink="">
      <xdr:nvSpPr>
        <xdr:cNvPr id="848" name="フローチャート: 判断 847">
          <a:extLst>
            <a:ext uri="{FF2B5EF4-FFF2-40B4-BE49-F238E27FC236}">
              <a16:creationId xmlns:a16="http://schemas.microsoft.com/office/drawing/2014/main" id="{F47A00B4-0104-46A6-A18A-178422020930}"/>
            </a:ext>
          </a:extLst>
        </xdr:cNvPr>
        <xdr:cNvSpPr/>
      </xdr:nvSpPr>
      <xdr:spPr>
        <a:xfrm>
          <a:off x="15430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849" name="フローチャート: 判断 848">
          <a:extLst>
            <a:ext uri="{FF2B5EF4-FFF2-40B4-BE49-F238E27FC236}">
              <a16:creationId xmlns:a16="http://schemas.microsoft.com/office/drawing/2014/main" id="{836F7132-1302-4851-ADE2-ECBF404E8FEB}"/>
            </a:ext>
          </a:extLst>
        </xdr:cNvPr>
        <xdr:cNvSpPr/>
      </xdr:nvSpPr>
      <xdr:spPr>
        <a:xfrm>
          <a:off x="14541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850" name="フローチャート: 判断 849">
          <a:extLst>
            <a:ext uri="{FF2B5EF4-FFF2-40B4-BE49-F238E27FC236}">
              <a16:creationId xmlns:a16="http://schemas.microsoft.com/office/drawing/2014/main" id="{B5A7300A-D990-4EDB-87DC-7309D0BC089D}"/>
            </a:ext>
          </a:extLst>
        </xdr:cNvPr>
        <xdr:cNvSpPr/>
      </xdr:nvSpPr>
      <xdr:spPr>
        <a:xfrm>
          <a:off x="1365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19686</xdr:rowOff>
    </xdr:from>
    <xdr:to>
      <xdr:col>67</xdr:col>
      <xdr:colOff>101600</xdr:colOff>
      <xdr:row>103</xdr:row>
      <xdr:rowOff>121286</xdr:rowOff>
    </xdr:to>
    <xdr:sp macro="" textlink="">
      <xdr:nvSpPr>
        <xdr:cNvPr id="851" name="フローチャート: 判断 850">
          <a:extLst>
            <a:ext uri="{FF2B5EF4-FFF2-40B4-BE49-F238E27FC236}">
              <a16:creationId xmlns:a16="http://schemas.microsoft.com/office/drawing/2014/main" id="{DFE6829C-6646-4AE2-9C5E-2F35A83EA2DE}"/>
            </a:ext>
          </a:extLst>
        </xdr:cNvPr>
        <xdr:cNvSpPr/>
      </xdr:nvSpPr>
      <xdr:spPr>
        <a:xfrm>
          <a:off x="12763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845645E0-D4A4-4ED4-91B2-FDC5608395F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2FE53F06-E517-4290-8DCA-7D5D8BD915D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D0A14340-FB30-4330-A150-B098B9A1C73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411CFBF-F486-4242-81C0-66966DF074F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E6E223F9-D836-4997-A4C2-BAAD49E091D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857" name="楕円 856">
          <a:extLst>
            <a:ext uri="{FF2B5EF4-FFF2-40B4-BE49-F238E27FC236}">
              <a16:creationId xmlns:a16="http://schemas.microsoft.com/office/drawing/2014/main" id="{325FB9CB-2D7C-4533-B42C-690D4BDD154D}"/>
            </a:ext>
          </a:extLst>
        </xdr:cNvPr>
        <xdr:cNvSpPr/>
      </xdr:nvSpPr>
      <xdr:spPr>
        <a:xfrm>
          <a:off x="16268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86377</xdr:rowOff>
    </xdr:from>
    <xdr:ext cx="405111" cy="259045"/>
    <xdr:sp macro="" textlink="">
      <xdr:nvSpPr>
        <xdr:cNvPr id="858" name="【公民館】&#10;有形固定資産減価償却率該当値テキスト">
          <a:extLst>
            <a:ext uri="{FF2B5EF4-FFF2-40B4-BE49-F238E27FC236}">
              <a16:creationId xmlns:a16="http://schemas.microsoft.com/office/drawing/2014/main" id="{97A03483-3FD3-4E1B-8F84-E96026CA3CC6}"/>
            </a:ext>
          </a:extLst>
        </xdr:cNvPr>
        <xdr:cNvSpPr txBox="1"/>
      </xdr:nvSpPr>
      <xdr:spPr>
        <a:xfrm>
          <a:off x="16357600"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859" name="楕円 858">
          <a:extLst>
            <a:ext uri="{FF2B5EF4-FFF2-40B4-BE49-F238E27FC236}">
              <a16:creationId xmlns:a16="http://schemas.microsoft.com/office/drawing/2014/main" id="{64ACC8E1-A67D-4E7D-B3FF-CD5C1B46256D}"/>
            </a:ext>
          </a:extLst>
        </xdr:cNvPr>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114300</xdr:rowOff>
    </xdr:to>
    <xdr:cxnSp macro="">
      <xdr:nvCxnSpPr>
        <xdr:cNvPr id="860" name="直線コネクタ 859">
          <a:extLst>
            <a:ext uri="{FF2B5EF4-FFF2-40B4-BE49-F238E27FC236}">
              <a16:creationId xmlns:a16="http://schemas.microsoft.com/office/drawing/2014/main" id="{3B387500-7DA3-467C-8E8B-8368CB383825}"/>
            </a:ext>
          </a:extLst>
        </xdr:cNvPr>
        <xdr:cNvCxnSpPr/>
      </xdr:nvCxnSpPr>
      <xdr:spPr>
        <a:xfrm>
          <a:off x="15481300" y="1790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158750</xdr:rowOff>
    </xdr:from>
    <xdr:to>
      <xdr:col>76</xdr:col>
      <xdr:colOff>165100</xdr:colOff>
      <xdr:row>104</xdr:row>
      <xdr:rowOff>88900</xdr:rowOff>
    </xdr:to>
    <xdr:sp macro="" textlink="">
      <xdr:nvSpPr>
        <xdr:cNvPr id="861" name="楕円 860">
          <a:extLst>
            <a:ext uri="{FF2B5EF4-FFF2-40B4-BE49-F238E27FC236}">
              <a16:creationId xmlns:a16="http://schemas.microsoft.com/office/drawing/2014/main" id="{D8501DFE-1685-446F-BDF1-CFAE9FD8A6BB}"/>
            </a:ext>
          </a:extLst>
        </xdr:cNvPr>
        <xdr:cNvSpPr/>
      </xdr:nvSpPr>
      <xdr:spPr>
        <a:xfrm>
          <a:off x="14541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38100</xdr:rowOff>
    </xdr:from>
    <xdr:to>
      <xdr:col>81</xdr:col>
      <xdr:colOff>50800</xdr:colOff>
      <xdr:row>104</xdr:row>
      <xdr:rowOff>76200</xdr:rowOff>
    </xdr:to>
    <xdr:cxnSp macro="">
      <xdr:nvCxnSpPr>
        <xdr:cNvPr id="862" name="直線コネクタ 861">
          <a:extLst>
            <a:ext uri="{FF2B5EF4-FFF2-40B4-BE49-F238E27FC236}">
              <a16:creationId xmlns:a16="http://schemas.microsoft.com/office/drawing/2014/main" id="{1396F819-81D5-4B8A-BA7A-60C557550828}"/>
            </a:ext>
          </a:extLst>
        </xdr:cNvPr>
        <xdr:cNvCxnSpPr/>
      </xdr:nvCxnSpPr>
      <xdr:spPr>
        <a:xfrm>
          <a:off x="14592300" y="1786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863" name="楕円 862">
          <a:extLst>
            <a:ext uri="{FF2B5EF4-FFF2-40B4-BE49-F238E27FC236}">
              <a16:creationId xmlns:a16="http://schemas.microsoft.com/office/drawing/2014/main" id="{655DA6AF-0764-42E7-8839-8ED565D3C439}"/>
            </a:ext>
          </a:extLst>
        </xdr:cNvPr>
        <xdr:cNvSpPr/>
      </xdr:nvSpPr>
      <xdr:spPr>
        <a:xfrm>
          <a:off x="13652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38100</xdr:rowOff>
    </xdr:from>
    <xdr:to>
      <xdr:col>76</xdr:col>
      <xdr:colOff>114300</xdr:colOff>
      <xdr:row>104</xdr:row>
      <xdr:rowOff>112395</xdr:rowOff>
    </xdr:to>
    <xdr:cxnSp macro="">
      <xdr:nvCxnSpPr>
        <xdr:cNvPr id="864" name="直線コネクタ 863">
          <a:extLst>
            <a:ext uri="{FF2B5EF4-FFF2-40B4-BE49-F238E27FC236}">
              <a16:creationId xmlns:a16="http://schemas.microsoft.com/office/drawing/2014/main" id="{AF171AEF-6AC0-49FA-B7BA-92E052BFB36B}"/>
            </a:ext>
          </a:extLst>
        </xdr:cNvPr>
        <xdr:cNvCxnSpPr/>
      </xdr:nvCxnSpPr>
      <xdr:spPr>
        <a:xfrm flipV="1">
          <a:off x="13703300" y="178689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27305</xdr:rowOff>
    </xdr:from>
    <xdr:to>
      <xdr:col>67</xdr:col>
      <xdr:colOff>101600</xdr:colOff>
      <xdr:row>104</xdr:row>
      <xdr:rowOff>128905</xdr:rowOff>
    </xdr:to>
    <xdr:sp macro="" textlink="">
      <xdr:nvSpPr>
        <xdr:cNvPr id="865" name="楕円 864">
          <a:extLst>
            <a:ext uri="{FF2B5EF4-FFF2-40B4-BE49-F238E27FC236}">
              <a16:creationId xmlns:a16="http://schemas.microsoft.com/office/drawing/2014/main" id="{4B2C5F08-F02C-4F9A-B0E0-006FDC1A6359}"/>
            </a:ext>
          </a:extLst>
        </xdr:cNvPr>
        <xdr:cNvSpPr/>
      </xdr:nvSpPr>
      <xdr:spPr>
        <a:xfrm>
          <a:off x="12763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78105</xdr:rowOff>
    </xdr:from>
    <xdr:to>
      <xdr:col>71</xdr:col>
      <xdr:colOff>177800</xdr:colOff>
      <xdr:row>104</xdr:row>
      <xdr:rowOff>112395</xdr:rowOff>
    </xdr:to>
    <xdr:cxnSp macro="">
      <xdr:nvCxnSpPr>
        <xdr:cNvPr id="866" name="直線コネクタ 865">
          <a:extLst>
            <a:ext uri="{FF2B5EF4-FFF2-40B4-BE49-F238E27FC236}">
              <a16:creationId xmlns:a16="http://schemas.microsoft.com/office/drawing/2014/main" id="{1D01C4CF-BFB4-4A75-A505-060FD4171C1C}"/>
            </a:ext>
          </a:extLst>
        </xdr:cNvPr>
        <xdr:cNvCxnSpPr/>
      </xdr:nvCxnSpPr>
      <xdr:spPr>
        <a:xfrm>
          <a:off x="12814300" y="17908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47641</xdr:rowOff>
    </xdr:from>
    <xdr:ext cx="405111" cy="259045"/>
    <xdr:sp macro="" textlink="">
      <xdr:nvSpPr>
        <xdr:cNvPr id="867" name="n_1aveValue【公民館】&#10;有形固定資産減価償却率">
          <a:extLst>
            <a:ext uri="{FF2B5EF4-FFF2-40B4-BE49-F238E27FC236}">
              <a16:creationId xmlns:a16="http://schemas.microsoft.com/office/drawing/2014/main" id="{C1AB8E77-6635-497B-9D4E-2D9F8AADD475}"/>
            </a:ext>
          </a:extLst>
        </xdr:cNvPr>
        <xdr:cNvSpPr txBox="1"/>
      </xdr:nvSpPr>
      <xdr:spPr>
        <a:xfrm>
          <a:off x="152660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868" name="n_2aveValue【公民館】&#10;有形固定資産減価償却率">
          <a:extLst>
            <a:ext uri="{FF2B5EF4-FFF2-40B4-BE49-F238E27FC236}">
              <a16:creationId xmlns:a16="http://schemas.microsoft.com/office/drawing/2014/main" id="{6D7928D3-A9D9-46D7-AE75-6269673F73AF}"/>
            </a:ext>
          </a:extLst>
        </xdr:cNvPr>
        <xdr:cNvSpPr txBox="1"/>
      </xdr:nvSpPr>
      <xdr:spPr>
        <a:xfrm>
          <a:off x="14389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91457</xdr:rowOff>
    </xdr:from>
    <xdr:ext cx="405111" cy="259045"/>
    <xdr:sp macro="" textlink="">
      <xdr:nvSpPr>
        <xdr:cNvPr id="869" name="n_3aveValue【公民館】&#10;有形固定資産減価償却率">
          <a:extLst>
            <a:ext uri="{FF2B5EF4-FFF2-40B4-BE49-F238E27FC236}">
              <a16:creationId xmlns:a16="http://schemas.microsoft.com/office/drawing/2014/main" id="{323FEF73-34CB-4101-BC90-E972A70CA874}"/>
            </a:ext>
          </a:extLst>
        </xdr:cNvPr>
        <xdr:cNvSpPr txBox="1"/>
      </xdr:nvSpPr>
      <xdr:spPr>
        <a:xfrm>
          <a:off x="13500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137813</xdr:rowOff>
    </xdr:from>
    <xdr:ext cx="405111" cy="259045"/>
    <xdr:sp macro="" textlink="">
      <xdr:nvSpPr>
        <xdr:cNvPr id="870" name="n_4aveValue【公民館】&#10;有形固定資産減価償却率">
          <a:extLst>
            <a:ext uri="{FF2B5EF4-FFF2-40B4-BE49-F238E27FC236}">
              <a16:creationId xmlns:a16="http://schemas.microsoft.com/office/drawing/2014/main" id="{ECCA6310-C426-4298-936D-CBA3E0246604}"/>
            </a:ext>
          </a:extLst>
        </xdr:cNvPr>
        <xdr:cNvSpPr txBox="1"/>
      </xdr:nvSpPr>
      <xdr:spPr>
        <a:xfrm>
          <a:off x="126117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143527</xdr:rowOff>
    </xdr:from>
    <xdr:ext cx="405111" cy="259045"/>
    <xdr:sp macro="" textlink="">
      <xdr:nvSpPr>
        <xdr:cNvPr id="871" name="n_1mainValue【公民館】&#10;有形固定資産減価償却率">
          <a:extLst>
            <a:ext uri="{FF2B5EF4-FFF2-40B4-BE49-F238E27FC236}">
              <a16:creationId xmlns:a16="http://schemas.microsoft.com/office/drawing/2014/main" id="{75CEEA91-07DE-4566-A144-5178CB70CCB5}"/>
            </a:ext>
          </a:extLst>
        </xdr:cNvPr>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105427</xdr:rowOff>
    </xdr:from>
    <xdr:ext cx="405111" cy="259045"/>
    <xdr:sp macro="" textlink="">
      <xdr:nvSpPr>
        <xdr:cNvPr id="872" name="n_2mainValue【公民館】&#10;有形固定資産減価償却率">
          <a:extLst>
            <a:ext uri="{FF2B5EF4-FFF2-40B4-BE49-F238E27FC236}">
              <a16:creationId xmlns:a16="http://schemas.microsoft.com/office/drawing/2014/main" id="{D44DC1C4-9740-4CF9-AF6F-DB474ACEFA45}"/>
            </a:ext>
          </a:extLst>
        </xdr:cNvPr>
        <xdr:cNvSpPr txBox="1"/>
      </xdr:nvSpPr>
      <xdr:spPr>
        <a:xfrm>
          <a:off x="14389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873" name="n_3mainValue【公民館】&#10;有形固定資産減価償却率">
          <a:extLst>
            <a:ext uri="{FF2B5EF4-FFF2-40B4-BE49-F238E27FC236}">
              <a16:creationId xmlns:a16="http://schemas.microsoft.com/office/drawing/2014/main" id="{5EB92A84-8A13-45C9-A5C0-22CB0FD535AF}"/>
            </a:ext>
          </a:extLst>
        </xdr:cNvPr>
        <xdr:cNvSpPr txBox="1"/>
      </xdr:nvSpPr>
      <xdr:spPr>
        <a:xfrm>
          <a:off x="13500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120032</xdr:rowOff>
    </xdr:from>
    <xdr:ext cx="405111" cy="259045"/>
    <xdr:sp macro="" textlink="">
      <xdr:nvSpPr>
        <xdr:cNvPr id="874" name="n_4mainValue【公民館】&#10;有形固定資産減価償却率">
          <a:extLst>
            <a:ext uri="{FF2B5EF4-FFF2-40B4-BE49-F238E27FC236}">
              <a16:creationId xmlns:a16="http://schemas.microsoft.com/office/drawing/2014/main" id="{B1A91842-D8AA-44C1-9B13-D1E8E3C288E3}"/>
            </a:ext>
          </a:extLst>
        </xdr:cNvPr>
        <xdr:cNvSpPr txBox="1"/>
      </xdr:nvSpPr>
      <xdr:spPr>
        <a:xfrm>
          <a:off x="126117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5" name="正方形/長方形 874">
          <a:extLst>
            <a:ext uri="{FF2B5EF4-FFF2-40B4-BE49-F238E27FC236}">
              <a16:creationId xmlns:a16="http://schemas.microsoft.com/office/drawing/2014/main" id="{45551AEA-7016-4878-AE85-B6BA6377BE4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6" name="正方形/長方形 875">
          <a:extLst>
            <a:ext uri="{FF2B5EF4-FFF2-40B4-BE49-F238E27FC236}">
              <a16:creationId xmlns:a16="http://schemas.microsoft.com/office/drawing/2014/main" id="{EEF36992-72EA-4C20-A325-9020CB297D2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7" name="正方形/長方形 876">
          <a:extLst>
            <a:ext uri="{FF2B5EF4-FFF2-40B4-BE49-F238E27FC236}">
              <a16:creationId xmlns:a16="http://schemas.microsoft.com/office/drawing/2014/main" id="{0C40A855-0DE7-43C1-8DD5-C061F0A1D93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8" name="正方形/長方形 877">
          <a:extLst>
            <a:ext uri="{FF2B5EF4-FFF2-40B4-BE49-F238E27FC236}">
              <a16:creationId xmlns:a16="http://schemas.microsoft.com/office/drawing/2014/main" id="{6E68533D-A21C-48C9-AD77-86D1CEB7ED1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9" name="正方形/長方形 878">
          <a:extLst>
            <a:ext uri="{FF2B5EF4-FFF2-40B4-BE49-F238E27FC236}">
              <a16:creationId xmlns:a16="http://schemas.microsoft.com/office/drawing/2014/main" id="{A0A3BB3E-E786-4BC2-A073-AAF7395E316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0" name="正方形/長方形 879">
          <a:extLst>
            <a:ext uri="{FF2B5EF4-FFF2-40B4-BE49-F238E27FC236}">
              <a16:creationId xmlns:a16="http://schemas.microsoft.com/office/drawing/2014/main" id="{FE6144CB-FC95-4665-950C-FBF8D67461B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1" name="正方形/長方形 880">
          <a:extLst>
            <a:ext uri="{FF2B5EF4-FFF2-40B4-BE49-F238E27FC236}">
              <a16:creationId xmlns:a16="http://schemas.microsoft.com/office/drawing/2014/main" id="{EA3BE3FC-FFB9-4995-B288-5F036323981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2" name="正方形/長方形 881">
          <a:extLst>
            <a:ext uri="{FF2B5EF4-FFF2-40B4-BE49-F238E27FC236}">
              <a16:creationId xmlns:a16="http://schemas.microsoft.com/office/drawing/2014/main" id="{86A84736-97DC-4892-AE19-BE0F68859BD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3" name="テキスト ボックス 882">
          <a:extLst>
            <a:ext uri="{FF2B5EF4-FFF2-40B4-BE49-F238E27FC236}">
              <a16:creationId xmlns:a16="http://schemas.microsoft.com/office/drawing/2014/main" id="{E4D0A6BF-77A9-4604-85BA-8E2134E8494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4" name="直線コネクタ 883">
          <a:extLst>
            <a:ext uri="{FF2B5EF4-FFF2-40B4-BE49-F238E27FC236}">
              <a16:creationId xmlns:a16="http://schemas.microsoft.com/office/drawing/2014/main" id="{49793389-B4D9-49B5-9E70-77C1095FAEA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5" name="直線コネクタ 884">
          <a:extLst>
            <a:ext uri="{FF2B5EF4-FFF2-40B4-BE49-F238E27FC236}">
              <a16:creationId xmlns:a16="http://schemas.microsoft.com/office/drawing/2014/main" id="{A634940E-F014-4A77-8192-B34C6F9FA9C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6" name="テキスト ボックス 885">
          <a:extLst>
            <a:ext uri="{FF2B5EF4-FFF2-40B4-BE49-F238E27FC236}">
              <a16:creationId xmlns:a16="http://schemas.microsoft.com/office/drawing/2014/main" id="{552FA5B3-FFD5-476A-AA95-210F3FECB95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7" name="直線コネクタ 886">
          <a:extLst>
            <a:ext uri="{FF2B5EF4-FFF2-40B4-BE49-F238E27FC236}">
              <a16:creationId xmlns:a16="http://schemas.microsoft.com/office/drawing/2014/main" id="{9B964AC7-99AC-4165-A0A5-0C375BE3197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8" name="テキスト ボックス 887">
          <a:extLst>
            <a:ext uri="{FF2B5EF4-FFF2-40B4-BE49-F238E27FC236}">
              <a16:creationId xmlns:a16="http://schemas.microsoft.com/office/drawing/2014/main" id="{845BAE8C-FE17-4C57-A62C-1E95C3CE3DF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9" name="直線コネクタ 888">
          <a:extLst>
            <a:ext uri="{FF2B5EF4-FFF2-40B4-BE49-F238E27FC236}">
              <a16:creationId xmlns:a16="http://schemas.microsoft.com/office/drawing/2014/main" id="{5054F2C2-6361-40D2-90A7-1573D0EC55E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0" name="テキスト ボックス 889">
          <a:extLst>
            <a:ext uri="{FF2B5EF4-FFF2-40B4-BE49-F238E27FC236}">
              <a16:creationId xmlns:a16="http://schemas.microsoft.com/office/drawing/2014/main" id="{51AA468B-2A82-4A3B-BF8F-08A4EB4E2A2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1" name="直線コネクタ 890">
          <a:extLst>
            <a:ext uri="{FF2B5EF4-FFF2-40B4-BE49-F238E27FC236}">
              <a16:creationId xmlns:a16="http://schemas.microsoft.com/office/drawing/2014/main" id="{FEA77F25-2C6C-4825-A99E-EAADD49AD1E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2" name="テキスト ボックス 891">
          <a:extLst>
            <a:ext uri="{FF2B5EF4-FFF2-40B4-BE49-F238E27FC236}">
              <a16:creationId xmlns:a16="http://schemas.microsoft.com/office/drawing/2014/main" id="{0D6A0A05-F8D7-43F2-A7C9-8552F7A15A6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3" name="直線コネクタ 892">
          <a:extLst>
            <a:ext uri="{FF2B5EF4-FFF2-40B4-BE49-F238E27FC236}">
              <a16:creationId xmlns:a16="http://schemas.microsoft.com/office/drawing/2014/main" id="{1538EA47-416B-4812-9DBF-91AF00DBC92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4" name="テキスト ボックス 893">
          <a:extLst>
            <a:ext uri="{FF2B5EF4-FFF2-40B4-BE49-F238E27FC236}">
              <a16:creationId xmlns:a16="http://schemas.microsoft.com/office/drawing/2014/main" id="{64302944-ADCB-4ECC-B761-9356F05B4F5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5" name="直線コネクタ 894">
          <a:extLst>
            <a:ext uri="{FF2B5EF4-FFF2-40B4-BE49-F238E27FC236}">
              <a16:creationId xmlns:a16="http://schemas.microsoft.com/office/drawing/2014/main" id="{78E853A3-964D-4635-86E8-A4ABBCC7328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6" name="テキスト ボックス 895">
          <a:extLst>
            <a:ext uri="{FF2B5EF4-FFF2-40B4-BE49-F238E27FC236}">
              <a16:creationId xmlns:a16="http://schemas.microsoft.com/office/drawing/2014/main" id="{BBE15CE4-075F-4764-8E2F-5198D547D2A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7" name="直線コネクタ 896">
          <a:extLst>
            <a:ext uri="{FF2B5EF4-FFF2-40B4-BE49-F238E27FC236}">
              <a16:creationId xmlns:a16="http://schemas.microsoft.com/office/drawing/2014/main" id="{CD569390-472F-48CE-B404-453BD645924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8" name="テキスト ボックス 897">
          <a:extLst>
            <a:ext uri="{FF2B5EF4-FFF2-40B4-BE49-F238E27FC236}">
              <a16:creationId xmlns:a16="http://schemas.microsoft.com/office/drawing/2014/main" id="{AF2D3C3C-E991-4D06-9012-71ADA3EB34C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9" name="【公民館】&#10;一人当たり面積グラフ枠">
          <a:extLst>
            <a:ext uri="{FF2B5EF4-FFF2-40B4-BE49-F238E27FC236}">
              <a16:creationId xmlns:a16="http://schemas.microsoft.com/office/drawing/2014/main" id="{4FBDC92A-1F47-4DF3-94D1-1FFC14F77B2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25581</xdr:rowOff>
    </xdr:to>
    <xdr:cxnSp macro="">
      <xdr:nvCxnSpPr>
        <xdr:cNvPr id="900" name="直線コネクタ 899">
          <a:extLst>
            <a:ext uri="{FF2B5EF4-FFF2-40B4-BE49-F238E27FC236}">
              <a16:creationId xmlns:a16="http://schemas.microsoft.com/office/drawing/2014/main" id="{D7A8F42B-F431-4A12-806C-CE0D3DAC2E26}"/>
            </a:ext>
          </a:extLst>
        </xdr:cNvPr>
        <xdr:cNvCxnSpPr/>
      </xdr:nvCxnSpPr>
      <xdr:spPr>
        <a:xfrm flipV="1">
          <a:off x="22160864" y="171166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01" name="【公民館】&#10;一人当たり面積最小値テキスト">
          <a:extLst>
            <a:ext uri="{FF2B5EF4-FFF2-40B4-BE49-F238E27FC236}">
              <a16:creationId xmlns:a16="http://schemas.microsoft.com/office/drawing/2014/main" id="{939436E1-857B-4FF3-8581-E49B46BF5F3F}"/>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02" name="直線コネクタ 901">
          <a:extLst>
            <a:ext uri="{FF2B5EF4-FFF2-40B4-BE49-F238E27FC236}">
              <a16:creationId xmlns:a16="http://schemas.microsoft.com/office/drawing/2014/main" id="{395C5D8F-F748-442F-8475-5073C390938F}"/>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903" name="【公民館】&#10;一人当たり面積最大値テキスト">
          <a:extLst>
            <a:ext uri="{FF2B5EF4-FFF2-40B4-BE49-F238E27FC236}">
              <a16:creationId xmlns:a16="http://schemas.microsoft.com/office/drawing/2014/main" id="{5BEEE2FD-941F-4BAB-B273-1B9F4A0D1F96}"/>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904" name="直線コネクタ 903">
          <a:extLst>
            <a:ext uri="{FF2B5EF4-FFF2-40B4-BE49-F238E27FC236}">
              <a16:creationId xmlns:a16="http://schemas.microsoft.com/office/drawing/2014/main" id="{6ADC12FA-E97B-4422-B721-365EE3034202}"/>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10721</xdr:rowOff>
    </xdr:from>
    <xdr:ext cx="469744" cy="259045"/>
    <xdr:sp macro="" textlink="">
      <xdr:nvSpPr>
        <xdr:cNvPr id="905" name="【公民館】&#10;一人当たり面積平均値テキスト">
          <a:extLst>
            <a:ext uri="{FF2B5EF4-FFF2-40B4-BE49-F238E27FC236}">
              <a16:creationId xmlns:a16="http://schemas.microsoft.com/office/drawing/2014/main" id="{E9F4FB26-FB92-49F6-AF48-9FEA9B048580}"/>
            </a:ext>
          </a:extLst>
        </xdr:cNvPr>
        <xdr:cNvSpPr txBox="1"/>
      </xdr:nvSpPr>
      <xdr:spPr>
        <a:xfrm>
          <a:off x="22199600" y="18012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159294</xdr:rowOff>
    </xdr:from>
    <xdr:to>
      <xdr:col>116</xdr:col>
      <xdr:colOff>114300</xdr:colOff>
      <xdr:row>106</xdr:row>
      <xdr:rowOff>89444</xdr:rowOff>
    </xdr:to>
    <xdr:sp macro="" textlink="">
      <xdr:nvSpPr>
        <xdr:cNvPr id="906" name="フローチャート: 判断 905">
          <a:extLst>
            <a:ext uri="{FF2B5EF4-FFF2-40B4-BE49-F238E27FC236}">
              <a16:creationId xmlns:a16="http://schemas.microsoft.com/office/drawing/2014/main" id="{1339135E-2BBC-4C0F-84F8-06B18411AA80}"/>
            </a:ext>
          </a:extLst>
        </xdr:cNvPr>
        <xdr:cNvSpPr/>
      </xdr:nvSpPr>
      <xdr:spPr>
        <a:xfrm>
          <a:off x="22110700" y="1816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907" name="フローチャート: 判断 906">
          <a:extLst>
            <a:ext uri="{FF2B5EF4-FFF2-40B4-BE49-F238E27FC236}">
              <a16:creationId xmlns:a16="http://schemas.microsoft.com/office/drawing/2014/main" id="{A26AB4DD-0F51-4251-9C67-47206AA80D0C}"/>
            </a:ext>
          </a:extLst>
        </xdr:cNvPr>
        <xdr:cNvSpPr/>
      </xdr:nvSpPr>
      <xdr:spPr>
        <a:xfrm>
          <a:off x="21272500" y="1816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xdr:rowOff>
    </xdr:from>
    <xdr:to>
      <xdr:col>107</xdr:col>
      <xdr:colOff>101600</xdr:colOff>
      <xdr:row>106</xdr:row>
      <xdr:rowOff>102507</xdr:rowOff>
    </xdr:to>
    <xdr:sp macro="" textlink="">
      <xdr:nvSpPr>
        <xdr:cNvPr id="908" name="フローチャート: 判断 907">
          <a:extLst>
            <a:ext uri="{FF2B5EF4-FFF2-40B4-BE49-F238E27FC236}">
              <a16:creationId xmlns:a16="http://schemas.microsoft.com/office/drawing/2014/main" id="{CFEF6D73-411E-413F-8AFA-933C3E1C5303}"/>
            </a:ext>
          </a:extLst>
        </xdr:cNvPr>
        <xdr:cNvSpPr/>
      </xdr:nvSpPr>
      <xdr:spPr>
        <a:xfrm>
          <a:off x="20383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170724</xdr:rowOff>
    </xdr:from>
    <xdr:to>
      <xdr:col>102</xdr:col>
      <xdr:colOff>165100</xdr:colOff>
      <xdr:row>106</xdr:row>
      <xdr:rowOff>100874</xdr:rowOff>
    </xdr:to>
    <xdr:sp macro="" textlink="">
      <xdr:nvSpPr>
        <xdr:cNvPr id="909" name="フローチャート: 判断 908">
          <a:extLst>
            <a:ext uri="{FF2B5EF4-FFF2-40B4-BE49-F238E27FC236}">
              <a16:creationId xmlns:a16="http://schemas.microsoft.com/office/drawing/2014/main" id="{9F71B799-E6A8-4C81-BE6C-753A1DF33730}"/>
            </a:ext>
          </a:extLst>
        </xdr:cNvPr>
        <xdr:cNvSpPr/>
      </xdr:nvSpPr>
      <xdr:spPr>
        <a:xfrm>
          <a:off x="19494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129902</xdr:rowOff>
    </xdr:from>
    <xdr:to>
      <xdr:col>98</xdr:col>
      <xdr:colOff>38100</xdr:colOff>
      <xdr:row>106</xdr:row>
      <xdr:rowOff>60052</xdr:rowOff>
    </xdr:to>
    <xdr:sp macro="" textlink="">
      <xdr:nvSpPr>
        <xdr:cNvPr id="910" name="フローチャート: 判断 909">
          <a:extLst>
            <a:ext uri="{FF2B5EF4-FFF2-40B4-BE49-F238E27FC236}">
              <a16:creationId xmlns:a16="http://schemas.microsoft.com/office/drawing/2014/main" id="{9DA91D3B-190D-45EC-A387-C35D3C64F11E}"/>
            </a:ext>
          </a:extLst>
        </xdr:cNvPr>
        <xdr:cNvSpPr/>
      </xdr:nvSpPr>
      <xdr:spPr>
        <a:xfrm>
          <a:off x="18605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2CF5ADFB-085B-40B9-9B9D-6D6C9CD9315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44E4D574-1320-4074-81BD-77EEDFB457B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1ED8E356-BB87-4894-90FF-128756FEE79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08DF14CE-ABA4-4CC3-A961-67E676AE893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4825F36B-DEF2-4517-ACC8-00DD1ADDE0E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15602</xdr:rowOff>
    </xdr:from>
    <xdr:to>
      <xdr:col>116</xdr:col>
      <xdr:colOff>114300</xdr:colOff>
      <xdr:row>108</xdr:row>
      <xdr:rowOff>117202</xdr:rowOff>
    </xdr:to>
    <xdr:sp macro="" textlink="">
      <xdr:nvSpPr>
        <xdr:cNvPr id="916" name="楕円 915">
          <a:extLst>
            <a:ext uri="{FF2B5EF4-FFF2-40B4-BE49-F238E27FC236}">
              <a16:creationId xmlns:a16="http://schemas.microsoft.com/office/drawing/2014/main" id="{03219AFA-86F6-479F-B414-EBAA8CF1E4A3}"/>
            </a:ext>
          </a:extLst>
        </xdr:cNvPr>
        <xdr:cNvSpPr/>
      </xdr:nvSpPr>
      <xdr:spPr>
        <a:xfrm>
          <a:off x="221107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165479</xdr:rowOff>
    </xdr:from>
    <xdr:ext cx="469744" cy="259045"/>
    <xdr:sp macro="" textlink="">
      <xdr:nvSpPr>
        <xdr:cNvPr id="917" name="【公民館】&#10;一人当たり面積該当値テキスト">
          <a:extLst>
            <a:ext uri="{FF2B5EF4-FFF2-40B4-BE49-F238E27FC236}">
              <a16:creationId xmlns:a16="http://schemas.microsoft.com/office/drawing/2014/main" id="{7784493C-9C35-4495-8B52-5FB0D053B6C0}"/>
            </a:ext>
          </a:extLst>
        </xdr:cNvPr>
        <xdr:cNvSpPr txBox="1"/>
      </xdr:nvSpPr>
      <xdr:spPr>
        <a:xfrm>
          <a:off x="22199600"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18869</xdr:rowOff>
    </xdr:from>
    <xdr:to>
      <xdr:col>112</xdr:col>
      <xdr:colOff>38100</xdr:colOff>
      <xdr:row>108</xdr:row>
      <xdr:rowOff>120469</xdr:rowOff>
    </xdr:to>
    <xdr:sp macro="" textlink="">
      <xdr:nvSpPr>
        <xdr:cNvPr id="918" name="楕円 917">
          <a:extLst>
            <a:ext uri="{FF2B5EF4-FFF2-40B4-BE49-F238E27FC236}">
              <a16:creationId xmlns:a16="http://schemas.microsoft.com/office/drawing/2014/main" id="{01D61602-B21F-43EA-A9EE-887B50813294}"/>
            </a:ext>
          </a:extLst>
        </xdr:cNvPr>
        <xdr:cNvSpPr/>
      </xdr:nvSpPr>
      <xdr:spPr>
        <a:xfrm>
          <a:off x="21272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66402</xdr:rowOff>
    </xdr:from>
    <xdr:to>
      <xdr:col>116</xdr:col>
      <xdr:colOff>63500</xdr:colOff>
      <xdr:row>108</xdr:row>
      <xdr:rowOff>69669</xdr:rowOff>
    </xdr:to>
    <xdr:cxnSp macro="">
      <xdr:nvCxnSpPr>
        <xdr:cNvPr id="919" name="直線コネクタ 918">
          <a:extLst>
            <a:ext uri="{FF2B5EF4-FFF2-40B4-BE49-F238E27FC236}">
              <a16:creationId xmlns:a16="http://schemas.microsoft.com/office/drawing/2014/main" id="{59487294-378C-4C77-8D2F-A11886559A5E}"/>
            </a:ext>
          </a:extLst>
        </xdr:cNvPr>
        <xdr:cNvCxnSpPr/>
      </xdr:nvCxnSpPr>
      <xdr:spPr>
        <a:xfrm flipV="1">
          <a:off x="21323300" y="185830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20501</xdr:rowOff>
    </xdr:from>
    <xdr:to>
      <xdr:col>107</xdr:col>
      <xdr:colOff>101600</xdr:colOff>
      <xdr:row>108</xdr:row>
      <xdr:rowOff>122101</xdr:rowOff>
    </xdr:to>
    <xdr:sp macro="" textlink="">
      <xdr:nvSpPr>
        <xdr:cNvPr id="920" name="楕円 919">
          <a:extLst>
            <a:ext uri="{FF2B5EF4-FFF2-40B4-BE49-F238E27FC236}">
              <a16:creationId xmlns:a16="http://schemas.microsoft.com/office/drawing/2014/main" id="{4291359B-734E-4587-B6F5-DA293F9DB6F6}"/>
            </a:ext>
          </a:extLst>
        </xdr:cNvPr>
        <xdr:cNvSpPr/>
      </xdr:nvSpPr>
      <xdr:spPr>
        <a:xfrm>
          <a:off x="20383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69669</xdr:rowOff>
    </xdr:from>
    <xdr:to>
      <xdr:col>111</xdr:col>
      <xdr:colOff>177800</xdr:colOff>
      <xdr:row>108</xdr:row>
      <xdr:rowOff>71301</xdr:rowOff>
    </xdr:to>
    <xdr:cxnSp macro="">
      <xdr:nvCxnSpPr>
        <xdr:cNvPr id="921" name="直線コネクタ 920">
          <a:extLst>
            <a:ext uri="{FF2B5EF4-FFF2-40B4-BE49-F238E27FC236}">
              <a16:creationId xmlns:a16="http://schemas.microsoft.com/office/drawing/2014/main" id="{4B97D456-0CDD-4B7E-8F2C-01598C726D83}"/>
            </a:ext>
          </a:extLst>
        </xdr:cNvPr>
        <xdr:cNvCxnSpPr/>
      </xdr:nvCxnSpPr>
      <xdr:spPr>
        <a:xfrm flipV="1">
          <a:off x="20434300" y="185862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20501</xdr:rowOff>
    </xdr:from>
    <xdr:to>
      <xdr:col>102</xdr:col>
      <xdr:colOff>165100</xdr:colOff>
      <xdr:row>108</xdr:row>
      <xdr:rowOff>122101</xdr:rowOff>
    </xdr:to>
    <xdr:sp macro="" textlink="">
      <xdr:nvSpPr>
        <xdr:cNvPr id="922" name="楕円 921">
          <a:extLst>
            <a:ext uri="{FF2B5EF4-FFF2-40B4-BE49-F238E27FC236}">
              <a16:creationId xmlns:a16="http://schemas.microsoft.com/office/drawing/2014/main" id="{FE13F4ED-9FD4-4078-86D0-8714C09BBF32}"/>
            </a:ext>
          </a:extLst>
        </xdr:cNvPr>
        <xdr:cNvSpPr/>
      </xdr:nvSpPr>
      <xdr:spPr>
        <a:xfrm>
          <a:off x="19494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71301</xdr:rowOff>
    </xdr:from>
    <xdr:to>
      <xdr:col>107</xdr:col>
      <xdr:colOff>50800</xdr:colOff>
      <xdr:row>108</xdr:row>
      <xdr:rowOff>71301</xdr:rowOff>
    </xdr:to>
    <xdr:cxnSp macro="">
      <xdr:nvCxnSpPr>
        <xdr:cNvPr id="923" name="直線コネクタ 922">
          <a:extLst>
            <a:ext uri="{FF2B5EF4-FFF2-40B4-BE49-F238E27FC236}">
              <a16:creationId xmlns:a16="http://schemas.microsoft.com/office/drawing/2014/main" id="{9E95F26E-4B1A-4DCC-B919-783A0381D4C3}"/>
            </a:ext>
          </a:extLst>
        </xdr:cNvPr>
        <xdr:cNvCxnSpPr/>
      </xdr:nvCxnSpPr>
      <xdr:spPr>
        <a:xfrm>
          <a:off x="19545300" y="185879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20501</xdr:rowOff>
    </xdr:from>
    <xdr:to>
      <xdr:col>98</xdr:col>
      <xdr:colOff>38100</xdr:colOff>
      <xdr:row>108</xdr:row>
      <xdr:rowOff>122101</xdr:rowOff>
    </xdr:to>
    <xdr:sp macro="" textlink="">
      <xdr:nvSpPr>
        <xdr:cNvPr id="924" name="楕円 923">
          <a:extLst>
            <a:ext uri="{FF2B5EF4-FFF2-40B4-BE49-F238E27FC236}">
              <a16:creationId xmlns:a16="http://schemas.microsoft.com/office/drawing/2014/main" id="{4DF6CA6A-BBCC-494A-AC1D-9B165C7A1676}"/>
            </a:ext>
          </a:extLst>
        </xdr:cNvPr>
        <xdr:cNvSpPr/>
      </xdr:nvSpPr>
      <xdr:spPr>
        <a:xfrm>
          <a:off x="18605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71301</xdr:rowOff>
    </xdr:from>
    <xdr:to>
      <xdr:col>102</xdr:col>
      <xdr:colOff>114300</xdr:colOff>
      <xdr:row>108</xdr:row>
      <xdr:rowOff>71301</xdr:rowOff>
    </xdr:to>
    <xdr:cxnSp macro="">
      <xdr:nvCxnSpPr>
        <xdr:cNvPr id="925" name="直線コネクタ 924">
          <a:extLst>
            <a:ext uri="{FF2B5EF4-FFF2-40B4-BE49-F238E27FC236}">
              <a16:creationId xmlns:a16="http://schemas.microsoft.com/office/drawing/2014/main" id="{8DE90CA1-7878-4AD1-ACBB-E7DFADE83CF4}"/>
            </a:ext>
          </a:extLst>
        </xdr:cNvPr>
        <xdr:cNvCxnSpPr/>
      </xdr:nvCxnSpPr>
      <xdr:spPr>
        <a:xfrm>
          <a:off x="18656300" y="185879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114135</xdr:rowOff>
    </xdr:from>
    <xdr:ext cx="469744" cy="259045"/>
    <xdr:sp macro="" textlink="">
      <xdr:nvSpPr>
        <xdr:cNvPr id="926" name="n_1aveValue【公民館】&#10;一人当たり面積">
          <a:extLst>
            <a:ext uri="{FF2B5EF4-FFF2-40B4-BE49-F238E27FC236}">
              <a16:creationId xmlns:a16="http://schemas.microsoft.com/office/drawing/2014/main" id="{7B699418-226B-4306-BD93-6118754101E2}"/>
            </a:ext>
          </a:extLst>
        </xdr:cNvPr>
        <xdr:cNvSpPr txBox="1"/>
      </xdr:nvSpPr>
      <xdr:spPr>
        <a:xfrm>
          <a:off x="210757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119034</xdr:rowOff>
    </xdr:from>
    <xdr:ext cx="469744" cy="259045"/>
    <xdr:sp macro="" textlink="">
      <xdr:nvSpPr>
        <xdr:cNvPr id="927" name="n_2aveValue【公民館】&#10;一人当たり面積">
          <a:extLst>
            <a:ext uri="{FF2B5EF4-FFF2-40B4-BE49-F238E27FC236}">
              <a16:creationId xmlns:a16="http://schemas.microsoft.com/office/drawing/2014/main" id="{9286565E-60E3-4897-83BF-6C5D91F265E2}"/>
            </a:ext>
          </a:extLst>
        </xdr:cNvPr>
        <xdr:cNvSpPr txBox="1"/>
      </xdr:nvSpPr>
      <xdr:spPr>
        <a:xfrm>
          <a:off x="20199427" y="1794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117401</xdr:rowOff>
    </xdr:from>
    <xdr:ext cx="469744" cy="259045"/>
    <xdr:sp macro="" textlink="">
      <xdr:nvSpPr>
        <xdr:cNvPr id="928" name="n_3aveValue【公民館】&#10;一人当たり面積">
          <a:extLst>
            <a:ext uri="{FF2B5EF4-FFF2-40B4-BE49-F238E27FC236}">
              <a16:creationId xmlns:a16="http://schemas.microsoft.com/office/drawing/2014/main" id="{6E28DDBC-6373-408A-B8E1-3E5443CF42A9}"/>
            </a:ext>
          </a:extLst>
        </xdr:cNvPr>
        <xdr:cNvSpPr txBox="1"/>
      </xdr:nvSpPr>
      <xdr:spPr>
        <a:xfrm>
          <a:off x="19310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76579</xdr:rowOff>
    </xdr:from>
    <xdr:ext cx="469744" cy="259045"/>
    <xdr:sp macro="" textlink="">
      <xdr:nvSpPr>
        <xdr:cNvPr id="929" name="n_4aveValue【公民館】&#10;一人当たり面積">
          <a:extLst>
            <a:ext uri="{FF2B5EF4-FFF2-40B4-BE49-F238E27FC236}">
              <a16:creationId xmlns:a16="http://schemas.microsoft.com/office/drawing/2014/main" id="{0058846A-BAB5-471E-B141-4C9E190BFA1D}"/>
            </a:ext>
          </a:extLst>
        </xdr:cNvPr>
        <xdr:cNvSpPr txBox="1"/>
      </xdr:nvSpPr>
      <xdr:spPr>
        <a:xfrm>
          <a:off x="18421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111596</xdr:rowOff>
    </xdr:from>
    <xdr:ext cx="469744" cy="259045"/>
    <xdr:sp macro="" textlink="">
      <xdr:nvSpPr>
        <xdr:cNvPr id="930" name="n_1mainValue【公民館】&#10;一人当たり面積">
          <a:extLst>
            <a:ext uri="{FF2B5EF4-FFF2-40B4-BE49-F238E27FC236}">
              <a16:creationId xmlns:a16="http://schemas.microsoft.com/office/drawing/2014/main" id="{D732AF2E-5667-49F5-A7AA-341D60446AAC}"/>
            </a:ext>
          </a:extLst>
        </xdr:cNvPr>
        <xdr:cNvSpPr txBox="1"/>
      </xdr:nvSpPr>
      <xdr:spPr>
        <a:xfrm>
          <a:off x="210757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113228</xdr:rowOff>
    </xdr:from>
    <xdr:ext cx="469744" cy="259045"/>
    <xdr:sp macro="" textlink="">
      <xdr:nvSpPr>
        <xdr:cNvPr id="931" name="n_2mainValue【公民館】&#10;一人当たり面積">
          <a:extLst>
            <a:ext uri="{FF2B5EF4-FFF2-40B4-BE49-F238E27FC236}">
              <a16:creationId xmlns:a16="http://schemas.microsoft.com/office/drawing/2014/main" id="{5298DB57-71DE-4CE0-B326-44250088685B}"/>
            </a:ext>
          </a:extLst>
        </xdr:cNvPr>
        <xdr:cNvSpPr txBox="1"/>
      </xdr:nvSpPr>
      <xdr:spPr>
        <a:xfrm>
          <a:off x="20199427" y="1862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113228</xdr:rowOff>
    </xdr:from>
    <xdr:ext cx="469744" cy="259045"/>
    <xdr:sp macro="" textlink="">
      <xdr:nvSpPr>
        <xdr:cNvPr id="932" name="n_3mainValue【公民館】&#10;一人当たり面積">
          <a:extLst>
            <a:ext uri="{FF2B5EF4-FFF2-40B4-BE49-F238E27FC236}">
              <a16:creationId xmlns:a16="http://schemas.microsoft.com/office/drawing/2014/main" id="{90D5651C-EEFE-42D3-B36C-052664A4103E}"/>
            </a:ext>
          </a:extLst>
        </xdr:cNvPr>
        <xdr:cNvSpPr txBox="1"/>
      </xdr:nvSpPr>
      <xdr:spPr>
        <a:xfrm>
          <a:off x="19310427" y="1862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113228</xdr:rowOff>
    </xdr:from>
    <xdr:ext cx="469744" cy="259045"/>
    <xdr:sp macro="" textlink="">
      <xdr:nvSpPr>
        <xdr:cNvPr id="933" name="n_4mainValue【公民館】&#10;一人当たり面積">
          <a:extLst>
            <a:ext uri="{FF2B5EF4-FFF2-40B4-BE49-F238E27FC236}">
              <a16:creationId xmlns:a16="http://schemas.microsoft.com/office/drawing/2014/main" id="{900289E9-D344-4AB0-BFAF-CE11164B4CCE}"/>
            </a:ext>
          </a:extLst>
        </xdr:cNvPr>
        <xdr:cNvSpPr txBox="1"/>
      </xdr:nvSpPr>
      <xdr:spPr>
        <a:xfrm>
          <a:off x="18421427" y="1862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4" name="正方形/長方形 933">
          <a:extLst>
            <a:ext uri="{FF2B5EF4-FFF2-40B4-BE49-F238E27FC236}">
              <a16:creationId xmlns:a16="http://schemas.microsoft.com/office/drawing/2014/main" id="{C0AEBFCD-10E0-421E-8E9C-D1EC6F38D0C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5" name="正方形/長方形 934">
          <a:extLst>
            <a:ext uri="{FF2B5EF4-FFF2-40B4-BE49-F238E27FC236}">
              <a16:creationId xmlns:a16="http://schemas.microsoft.com/office/drawing/2014/main" id="{19F17864-2DA1-4EF7-BE29-8D6D293CDEA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6" name="テキスト ボックス 935">
          <a:extLst>
            <a:ext uri="{FF2B5EF4-FFF2-40B4-BE49-F238E27FC236}">
              <a16:creationId xmlns:a16="http://schemas.microsoft.com/office/drawing/2014/main" id="{91ED1C98-0C6C-4A30-83ED-9AFB0C34398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類似団体と比較しますと、有形固定資産減価償却率は公営住宅や児童館において比率を下回っている状況にあります。一方、道路や橋りょう・トンネルにおいては類似団体の比率を上回っている状況にあります。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また、このうち町全体の有形固定資産減価償却率である</a:t>
          </a:r>
          <a:r>
            <a:rPr kumimoji="1" lang="en-US" altLang="ja-JP" sz="1300">
              <a:latin typeface="ＭＳ Ｐゴシック" panose="020B0600070205080204" pitchFamily="50" charset="-128"/>
              <a:ea typeface="ＭＳ Ｐゴシック" panose="020B0600070205080204" pitchFamily="50" charset="-128"/>
            </a:rPr>
            <a:t>64.1</a:t>
          </a:r>
          <a:r>
            <a:rPr kumimoji="1" lang="ja-JP" altLang="en-US" sz="1300">
              <a:latin typeface="ＭＳ Ｐゴシック" panose="020B0600070205080204" pitchFamily="50" charset="-128"/>
              <a:ea typeface="ＭＳ Ｐゴシック" panose="020B0600070205080204" pitchFamily="50" charset="-128"/>
            </a:rPr>
            <a:t>％を上回っているものは、道路、橋りょう・トンネル、学校施設となっています。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対象の公共施設及び構造物については、長寿命化を図り、計画的な管理を実施してまいります。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607D1E9-CCE5-4B58-9108-6BA14AA82F5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2A6C725-5EDB-4DB7-857A-BD9286F5DD3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36440A4-5290-41C5-AE2B-86ACBBB4838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3962E03-6DB3-4315-8B05-C7D65CD370E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4F36FF6-C5EB-47AA-873B-D0D63FCE442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797A8D0-15B8-4C66-9A58-5494C0F1A1B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6D7FCC7-5158-4F91-A810-7B3193C8237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2F31A88-7456-4E9D-A4CA-A45423F53EB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E9C8184-447A-41B4-A487-8089320FEB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F183B3A-82CA-4BDD-9B1F-6D72C5E7C1D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15,601
15,112
19.44
8,919,970
8,627,119
279,378
4,369,708
6,303,399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A97DAC1-02DA-4E77-8E95-20EA9DA96E5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11D901B-CFFD-432A-82C6-8A8DF082457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11B6134-6E1F-4D7B-836B-395B0B4BE8F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406647-5DEF-48DB-BAB8-A6432DABB13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A299FFF-D4DF-4222-8159-A0DE4FACEB5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4771963-A29D-48F6-BC66-5E944455753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17A2567-D522-43C6-A414-225DE3BE06C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32AE28F-9EC5-4611-9D58-71C0B3D01A3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ADE9AD1-C044-4044-9D70-099711F99C7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3DD201D-A4E6-4D3C-AAAB-1DB55550A36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1B4C235-47AE-41CE-A808-58B2F449C26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F582021-D123-484A-AB2C-C6759E49A54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C6CD5B5-C5D0-41F9-9AE7-98AEE249406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1D9220-179D-483F-AB50-C37BE3A843C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6A16F46-8129-4D7A-9137-8FB47FF7813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0D38E90-EE0F-410B-B137-B4E8CFBF6A6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87842A1-D31E-478F-9E11-5780B4A00C8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AD7CB3B-6B94-439F-8C82-034B12AC958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7F2D5CA-210D-4299-9CA5-F96DB8AF88D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7CF6F6F-5955-46AD-A880-9E455BC5DF5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E7AC418-7642-45CD-88C8-99BE1F9DA61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09026F3-0C70-421B-8623-2ABC68283DF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5FA72D2-5D7C-4B90-BDB3-EF7809B52DB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88EBDA7-9C85-4DD4-A72B-539C5C367C9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A40DA58-C415-4364-B36E-CFE6812817C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A6A20C5-D46E-4882-AD97-F60780BED2C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A98CC7D-078F-4F69-AFE3-15541197590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3AFC731-97F8-48B1-9A22-D5FB7A3F70D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B07BC27-DA48-4658-BC95-5778B25B4A5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9ED4287-48CF-4898-8E27-D6540B0C18F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A4DE9B4-D426-47E6-A3CE-20373F4F564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93DAF6F-DE87-4C7F-819D-F4B07232881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2CA85A7-315E-40C8-BB67-229EE05116E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D59ECF1-D467-4CDB-BD91-DCC5C1162EB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947B385-C363-4E05-BD94-7AF2807128C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293C9CC-E981-40DD-BB65-9BE7E2F1A56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F9986A6-0267-4D3C-9745-D4CF7CF4398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A532C68-62EF-409C-908E-78052EF587B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70C9429-6B0E-4E30-B71C-A02A34B5C3F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7D3B67A-8134-4328-936F-4A0A0105E64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67FD05F-7A41-4655-B7E8-4FCE66613CC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1A36D04-7009-4E8C-BE81-3911E2D19FA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11CC84C-D634-4B85-8A5D-5B3EB843E7A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BB5ACD9-12A2-432E-A281-651147A722A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701057D4-3DF7-4CAC-96E2-DD52E56BA7C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40</xdr:row>
      <xdr:rowOff>112395</xdr:rowOff>
    </xdr:to>
    <xdr:cxnSp macro="">
      <xdr:nvCxnSpPr>
        <xdr:cNvPr id="57" name="直線コネクタ 56">
          <a:extLst>
            <a:ext uri="{FF2B5EF4-FFF2-40B4-BE49-F238E27FC236}">
              <a16:creationId xmlns:a16="http://schemas.microsoft.com/office/drawing/2014/main" id="{E07893AF-4B5F-4F68-A85D-84785AEB0746}"/>
            </a:ext>
          </a:extLst>
        </xdr:cNvPr>
        <xdr:cNvCxnSpPr/>
      </xdr:nvCxnSpPr>
      <xdr:spPr>
        <a:xfrm flipV="1">
          <a:off x="4634865" y="56388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116222</xdr:rowOff>
    </xdr:from>
    <xdr:ext cx="405111" cy="259045"/>
    <xdr:sp macro="" textlink="">
      <xdr:nvSpPr>
        <xdr:cNvPr id="58" name="【図書館】&#10;有形固定資産減価償却率最小値テキスト">
          <a:extLst>
            <a:ext uri="{FF2B5EF4-FFF2-40B4-BE49-F238E27FC236}">
              <a16:creationId xmlns:a16="http://schemas.microsoft.com/office/drawing/2014/main" id="{B40D9EEF-2AF8-4FD3-8876-0CB9424CE742}"/>
            </a:ext>
          </a:extLst>
        </xdr:cNvPr>
        <xdr:cNvSpPr txBox="1"/>
      </xdr:nvSpPr>
      <xdr:spPr>
        <a:xfrm>
          <a:off x="4673600"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112395</xdr:rowOff>
    </xdr:from>
    <xdr:to>
      <xdr:col>24</xdr:col>
      <xdr:colOff>152400</xdr:colOff>
      <xdr:row>40</xdr:row>
      <xdr:rowOff>112395</xdr:rowOff>
    </xdr:to>
    <xdr:cxnSp macro="">
      <xdr:nvCxnSpPr>
        <xdr:cNvPr id="59" name="直線コネクタ 58">
          <a:extLst>
            <a:ext uri="{FF2B5EF4-FFF2-40B4-BE49-F238E27FC236}">
              <a16:creationId xmlns:a16="http://schemas.microsoft.com/office/drawing/2014/main" id="{3B526459-C683-4B1C-98AB-7CF4B336BD47}"/>
            </a:ext>
          </a:extLst>
        </xdr:cNvPr>
        <xdr:cNvCxnSpPr/>
      </xdr:nvCxnSpPr>
      <xdr:spPr>
        <a:xfrm>
          <a:off x="4546600" y="69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60" name="【図書館】&#10;有形固定資産減価償却率最大値テキスト">
          <a:extLst>
            <a:ext uri="{FF2B5EF4-FFF2-40B4-BE49-F238E27FC236}">
              <a16:creationId xmlns:a16="http://schemas.microsoft.com/office/drawing/2014/main" id="{51F41C97-CCA1-4748-8AED-F95577BC0438}"/>
            </a:ext>
          </a:extLst>
        </xdr:cNvPr>
        <xdr:cNvSpPr txBox="1"/>
      </xdr:nvSpPr>
      <xdr:spPr>
        <a:xfrm>
          <a:off x="46736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1" name="直線コネクタ 60">
          <a:extLst>
            <a:ext uri="{FF2B5EF4-FFF2-40B4-BE49-F238E27FC236}">
              <a16:creationId xmlns:a16="http://schemas.microsoft.com/office/drawing/2014/main" id="{80FBD72C-B3C0-44AC-99B6-D6664E5522D4}"/>
            </a:ext>
          </a:extLst>
        </xdr:cNvPr>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154957</xdr:rowOff>
    </xdr:from>
    <xdr:ext cx="405111" cy="259045"/>
    <xdr:sp macro="" textlink="">
      <xdr:nvSpPr>
        <xdr:cNvPr id="62" name="【図書館】&#10;有形固定資産減価償却率平均値テキスト">
          <a:extLst>
            <a:ext uri="{FF2B5EF4-FFF2-40B4-BE49-F238E27FC236}">
              <a16:creationId xmlns:a16="http://schemas.microsoft.com/office/drawing/2014/main" id="{9129A0B2-6678-46B6-926D-BCE5C5C2E561}"/>
            </a:ext>
          </a:extLst>
        </xdr:cNvPr>
        <xdr:cNvSpPr txBox="1"/>
      </xdr:nvSpPr>
      <xdr:spPr>
        <a:xfrm>
          <a:off x="4673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63" name="フローチャート: 判断 62">
          <a:extLst>
            <a:ext uri="{FF2B5EF4-FFF2-40B4-BE49-F238E27FC236}">
              <a16:creationId xmlns:a16="http://schemas.microsoft.com/office/drawing/2014/main" id="{03617FDB-F411-4969-B1A2-3B7CB2A7C832}"/>
            </a:ext>
          </a:extLst>
        </xdr:cNvPr>
        <xdr:cNvSpPr/>
      </xdr:nvSpPr>
      <xdr:spPr>
        <a:xfrm>
          <a:off x="4584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52070</xdr:rowOff>
    </xdr:from>
    <xdr:to>
      <xdr:col>20</xdr:col>
      <xdr:colOff>38100</xdr:colOff>
      <xdr:row>36</xdr:row>
      <xdr:rowOff>153670</xdr:rowOff>
    </xdr:to>
    <xdr:sp macro="" textlink="">
      <xdr:nvSpPr>
        <xdr:cNvPr id="64" name="フローチャート: 判断 63">
          <a:extLst>
            <a:ext uri="{FF2B5EF4-FFF2-40B4-BE49-F238E27FC236}">
              <a16:creationId xmlns:a16="http://schemas.microsoft.com/office/drawing/2014/main" id="{BAD1C558-E107-41EB-BE62-A2CCB7CB893E}"/>
            </a:ext>
          </a:extLst>
        </xdr:cNvPr>
        <xdr:cNvSpPr/>
      </xdr:nvSpPr>
      <xdr:spPr>
        <a:xfrm>
          <a:off x="3746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151130</xdr:rowOff>
    </xdr:from>
    <xdr:to>
      <xdr:col>15</xdr:col>
      <xdr:colOff>101600</xdr:colOff>
      <xdr:row>36</xdr:row>
      <xdr:rowOff>81280</xdr:rowOff>
    </xdr:to>
    <xdr:sp macro="" textlink="">
      <xdr:nvSpPr>
        <xdr:cNvPr id="65" name="フローチャート: 判断 64">
          <a:extLst>
            <a:ext uri="{FF2B5EF4-FFF2-40B4-BE49-F238E27FC236}">
              <a16:creationId xmlns:a16="http://schemas.microsoft.com/office/drawing/2014/main" id="{B1A1ECCB-A836-4825-B2E0-43D87F741A2C}"/>
            </a:ext>
          </a:extLst>
        </xdr:cNvPr>
        <xdr:cNvSpPr/>
      </xdr:nvSpPr>
      <xdr:spPr>
        <a:xfrm>
          <a:off x="2857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a:extLst>
            <a:ext uri="{FF2B5EF4-FFF2-40B4-BE49-F238E27FC236}">
              <a16:creationId xmlns:a16="http://schemas.microsoft.com/office/drawing/2014/main" id="{04ABFE73-5BF6-4F6F-AA7F-244BA8B3ECE1}"/>
            </a:ext>
          </a:extLst>
        </xdr:cNvPr>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126365</xdr:rowOff>
    </xdr:from>
    <xdr:to>
      <xdr:col>6</xdr:col>
      <xdr:colOff>38100</xdr:colOff>
      <xdr:row>36</xdr:row>
      <xdr:rowOff>56515</xdr:rowOff>
    </xdr:to>
    <xdr:sp macro="" textlink="">
      <xdr:nvSpPr>
        <xdr:cNvPr id="67" name="フローチャート: 判断 66">
          <a:extLst>
            <a:ext uri="{FF2B5EF4-FFF2-40B4-BE49-F238E27FC236}">
              <a16:creationId xmlns:a16="http://schemas.microsoft.com/office/drawing/2014/main" id="{47383CDD-DE1F-4FB8-ADE5-E773F9069365}"/>
            </a:ext>
          </a:extLst>
        </xdr:cNvPr>
        <xdr:cNvSpPr/>
      </xdr:nvSpPr>
      <xdr:spPr>
        <a:xfrm>
          <a:off x="1079500" y="612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1669DCE-2B04-4E70-A431-5F02658CF25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565803F-F2D0-4980-8D66-78107628FC5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700E3B6-194E-4ECF-BEBD-122A234656C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447CB68-0C25-46A3-96C4-BE0CA46499F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5C476AA-66F0-47AB-AC74-16FF1F12CDD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3" name="楕円 72">
          <a:extLst>
            <a:ext uri="{FF2B5EF4-FFF2-40B4-BE49-F238E27FC236}">
              <a16:creationId xmlns:a16="http://schemas.microsoft.com/office/drawing/2014/main" id="{D730012A-54C2-4537-9EDA-AC6A05E0092C}"/>
            </a:ext>
          </a:extLst>
        </xdr:cNvPr>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4" name="【図書館】&#10;有形固定資産減価償却率該当値テキスト">
          <a:extLst>
            <a:ext uri="{FF2B5EF4-FFF2-40B4-BE49-F238E27FC236}">
              <a16:creationId xmlns:a16="http://schemas.microsoft.com/office/drawing/2014/main" id="{AB192972-EB79-4D5A-ACA1-AD4A644CC8D3}"/>
            </a:ext>
          </a:extLst>
        </xdr:cNvPr>
        <xdr:cNvSpPr txBox="1"/>
      </xdr:nvSpPr>
      <xdr:spPr>
        <a:xfrm>
          <a:off x="4673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122555</xdr:rowOff>
    </xdr:from>
    <xdr:to>
      <xdr:col>20</xdr:col>
      <xdr:colOff>38100</xdr:colOff>
      <xdr:row>38</xdr:row>
      <xdr:rowOff>52705</xdr:rowOff>
    </xdr:to>
    <xdr:sp macro="" textlink="">
      <xdr:nvSpPr>
        <xdr:cNvPr id="75" name="楕円 74">
          <a:extLst>
            <a:ext uri="{FF2B5EF4-FFF2-40B4-BE49-F238E27FC236}">
              <a16:creationId xmlns:a16="http://schemas.microsoft.com/office/drawing/2014/main" id="{80F61BEE-FD5D-44C2-B9C2-80A7AB6899FA}"/>
            </a:ext>
          </a:extLst>
        </xdr:cNvPr>
        <xdr:cNvSpPr/>
      </xdr:nvSpPr>
      <xdr:spPr>
        <a:xfrm>
          <a:off x="3746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xdr:rowOff>
    </xdr:from>
    <xdr:to>
      <xdr:col>24</xdr:col>
      <xdr:colOff>63500</xdr:colOff>
      <xdr:row>38</xdr:row>
      <xdr:rowOff>53340</xdr:rowOff>
    </xdr:to>
    <xdr:cxnSp macro="">
      <xdr:nvCxnSpPr>
        <xdr:cNvPr id="76" name="直線コネクタ 75">
          <a:extLst>
            <a:ext uri="{FF2B5EF4-FFF2-40B4-BE49-F238E27FC236}">
              <a16:creationId xmlns:a16="http://schemas.microsoft.com/office/drawing/2014/main" id="{964162B1-E2BE-4DD2-A342-BBF051BF43A4}"/>
            </a:ext>
          </a:extLst>
        </xdr:cNvPr>
        <xdr:cNvCxnSpPr/>
      </xdr:nvCxnSpPr>
      <xdr:spPr>
        <a:xfrm>
          <a:off x="3797300" y="651700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7" name="楕円 76">
          <a:extLst>
            <a:ext uri="{FF2B5EF4-FFF2-40B4-BE49-F238E27FC236}">
              <a16:creationId xmlns:a16="http://schemas.microsoft.com/office/drawing/2014/main" id="{32F31663-05D0-489B-8D11-3FF40EC95E32}"/>
            </a:ext>
          </a:extLst>
        </xdr:cNvPr>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38</xdr:row>
      <xdr:rowOff>1905</xdr:rowOff>
    </xdr:to>
    <xdr:cxnSp macro="">
      <xdr:nvCxnSpPr>
        <xdr:cNvPr id="78" name="直線コネクタ 77">
          <a:extLst>
            <a:ext uri="{FF2B5EF4-FFF2-40B4-BE49-F238E27FC236}">
              <a16:creationId xmlns:a16="http://schemas.microsoft.com/office/drawing/2014/main" id="{211E7265-F83A-48D8-ACBB-E80FA918C06C}"/>
            </a:ext>
          </a:extLst>
        </xdr:cNvPr>
        <xdr:cNvCxnSpPr/>
      </xdr:nvCxnSpPr>
      <xdr:spPr>
        <a:xfrm>
          <a:off x="2908300" y="64655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10160</xdr:rowOff>
    </xdr:from>
    <xdr:to>
      <xdr:col>10</xdr:col>
      <xdr:colOff>165100</xdr:colOff>
      <xdr:row>38</xdr:row>
      <xdr:rowOff>111760</xdr:rowOff>
    </xdr:to>
    <xdr:sp macro="" textlink="">
      <xdr:nvSpPr>
        <xdr:cNvPr id="79" name="楕円 78">
          <a:extLst>
            <a:ext uri="{FF2B5EF4-FFF2-40B4-BE49-F238E27FC236}">
              <a16:creationId xmlns:a16="http://schemas.microsoft.com/office/drawing/2014/main" id="{8D990280-D376-4F9F-848B-B013324D5944}"/>
            </a:ext>
          </a:extLst>
        </xdr:cNvPr>
        <xdr:cNvSpPr/>
      </xdr:nvSpPr>
      <xdr:spPr>
        <a:xfrm>
          <a:off x="1968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121920</xdr:rowOff>
    </xdr:from>
    <xdr:to>
      <xdr:col>15</xdr:col>
      <xdr:colOff>50800</xdr:colOff>
      <xdr:row>38</xdr:row>
      <xdr:rowOff>60960</xdr:rowOff>
    </xdr:to>
    <xdr:cxnSp macro="">
      <xdr:nvCxnSpPr>
        <xdr:cNvPr id="80" name="直線コネクタ 79">
          <a:extLst>
            <a:ext uri="{FF2B5EF4-FFF2-40B4-BE49-F238E27FC236}">
              <a16:creationId xmlns:a16="http://schemas.microsoft.com/office/drawing/2014/main" id="{CC9D5CDB-856D-479C-85DA-13A8760C93E8}"/>
            </a:ext>
          </a:extLst>
        </xdr:cNvPr>
        <xdr:cNvCxnSpPr/>
      </xdr:nvCxnSpPr>
      <xdr:spPr>
        <a:xfrm flipV="1">
          <a:off x="2019300" y="646557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137795</xdr:rowOff>
    </xdr:from>
    <xdr:to>
      <xdr:col>6</xdr:col>
      <xdr:colOff>38100</xdr:colOff>
      <xdr:row>38</xdr:row>
      <xdr:rowOff>67945</xdr:rowOff>
    </xdr:to>
    <xdr:sp macro="" textlink="">
      <xdr:nvSpPr>
        <xdr:cNvPr id="81" name="楕円 80">
          <a:extLst>
            <a:ext uri="{FF2B5EF4-FFF2-40B4-BE49-F238E27FC236}">
              <a16:creationId xmlns:a16="http://schemas.microsoft.com/office/drawing/2014/main" id="{9C7D4CD8-9A95-4384-BF9A-D7CE0CA1DBC1}"/>
            </a:ext>
          </a:extLst>
        </xdr:cNvPr>
        <xdr:cNvSpPr/>
      </xdr:nvSpPr>
      <xdr:spPr>
        <a:xfrm>
          <a:off x="1079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17145</xdr:rowOff>
    </xdr:from>
    <xdr:to>
      <xdr:col>10</xdr:col>
      <xdr:colOff>114300</xdr:colOff>
      <xdr:row>38</xdr:row>
      <xdr:rowOff>60960</xdr:rowOff>
    </xdr:to>
    <xdr:cxnSp macro="">
      <xdr:nvCxnSpPr>
        <xdr:cNvPr id="82" name="直線コネクタ 81">
          <a:extLst>
            <a:ext uri="{FF2B5EF4-FFF2-40B4-BE49-F238E27FC236}">
              <a16:creationId xmlns:a16="http://schemas.microsoft.com/office/drawing/2014/main" id="{597450B3-D41D-48F9-9E1C-98DF65DAED89}"/>
            </a:ext>
          </a:extLst>
        </xdr:cNvPr>
        <xdr:cNvCxnSpPr/>
      </xdr:nvCxnSpPr>
      <xdr:spPr>
        <a:xfrm>
          <a:off x="1130300" y="65322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170197</xdr:rowOff>
    </xdr:from>
    <xdr:ext cx="405111" cy="259045"/>
    <xdr:sp macro="" textlink="">
      <xdr:nvSpPr>
        <xdr:cNvPr id="83" name="n_1aveValue【図書館】&#10;有形固定資産減価償却率">
          <a:extLst>
            <a:ext uri="{FF2B5EF4-FFF2-40B4-BE49-F238E27FC236}">
              <a16:creationId xmlns:a16="http://schemas.microsoft.com/office/drawing/2014/main" id="{C8095D49-524B-43E1-8A96-1C5FA2075E3E}"/>
            </a:ext>
          </a:extLst>
        </xdr:cNvPr>
        <xdr:cNvSpPr txBox="1"/>
      </xdr:nvSpPr>
      <xdr:spPr>
        <a:xfrm>
          <a:off x="3582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4" name="n_2aveValue【図書館】&#10;有形固定資産減価償却率">
          <a:extLst>
            <a:ext uri="{FF2B5EF4-FFF2-40B4-BE49-F238E27FC236}">
              <a16:creationId xmlns:a16="http://schemas.microsoft.com/office/drawing/2014/main" id="{FEC311A2-7030-4D9B-A7CE-B3357D4D2207}"/>
            </a:ext>
          </a:extLst>
        </xdr:cNvPr>
        <xdr:cNvSpPr txBox="1"/>
      </xdr:nvSpPr>
      <xdr:spPr>
        <a:xfrm>
          <a:off x="2705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5" name="n_3aveValue【図書館】&#10;有形固定資産減価償却率">
          <a:extLst>
            <a:ext uri="{FF2B5EF4-FFF2-40B4-BE49-F238E27FC236}">
              <a16:creationId xmlns:a16="http://schemas.microsoft.com/office/drawing/2014/main" id="{FE0C7550-D896-4027-A5D1-0E2F04ABD8AC}"/>
            </a:ext>
          </a:extLst>
        </xdr:cNvPr>
        <xdr:cNvSpPr txBox="1"/>
      </xdr:nvSpPr>
      <xdr:spPr>
        <a:xfrm>
          <a:off x="1816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73042</xdr:rowOff>
    </xdr:from>
    <xdr:ext cx="405111" cy="259045"/>
    <xdr:sp macro="" textlink="">
      <xdr:nvSpPr>
        <xdr:cNvPr id="86" name="n_4aveValue【図書館】&#10;有形固定資産減価償却率">
          <a:extLst>
            <a:ext uri="{FF2B5EF4-FFF2-40B4-BE49-F238E27FC236}">
              <a16:creationId xmlns:a16="http://schemas.microsoft.com/office/drawing/2014/main" id="{4F8AF9CE-E7DD-4942-B4D9-A0811C09589C}"/>
            </a:ext>
          </a:extLst>
        </xdr:cNvPr>
        <xdr:cNvSpPr txBox="1"/>
      </xdr:nvSpPr>
      <xdr:spPr>
        <a:xfrm>
          <a:off x="9277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43832</xdr:rowOff>
    </xdr:from>
    <xdr:ext cx="405111" cy="259045"/>
    <xdr:sp macro="" textlink="">
      <xdr:nvSpPr>
        <xdr:cNvPr id="87" name="n_1mainValue【図書館】&#10;有形固定資産減価償却率">
          <a:extLst>
            <a:ext uri="{FF2B5EF4-FFF2-40B4-BE49-F238E27FC236}">
              <a16:creationId xmlns:a16="http://schemas.microsoft.com/office/drawing/2014/main" id="{6DD8869B-3B29-42F3-BA22-6B8F50459516}"/>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163847</xdr:rowOff>
    </xdr:from>
    <xdr:ext cx="405111" cy="259045"/>
    <xdr:sp macro="" textlink="">
      <xdr:nvSpPr>
        <xdr:cNvPr id="88" name="n_2mainValue【図書館】&#10;有形固定資産減価償却率">
          <a:extLst>
            <a:ext uri="{FF2B5EF4-FFF2-40B4-BE49-F238E27FC236}">
              <a16:creationId xmlns:a16="http://schemas.microsoft.com/office/drawing/2014/main" id="{C066952F-7654-49F9-A7DC-2D01C49934F1}"/>
            </a:ext>
          </a:extLst>
        </xdr:cNvPr>
        <xdr:cNvSpPr txBox="1"/>
      </xdr:nvSpPr>
      <xdr:spPr>
        <a:xfrm>
          <a:off x="2705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102887</xdr:rowOff>
    </xdr:from>
    <xdr:ext cx="405111" cy="259045"/>
    <xdr:sp macro="" textlink="">
      <xdr:nvSpPr>
        <xdr:cNvPr id="89" name="n_3mainValue【図書館】&#10;有形固定資産減価償却率">
          <a:extLst>
            <a:ext uri="{FF2B5EF4-FFF2-40B4-BE49-F238E27FC236}">
              <a16:creationId xmlns:a16="http://schemas.microsoft.com/office/drawing/2014/main" id="{B46CD8F1-7DAF-404F-AF44-EB0BEB44D1EA}"/>
            </a:ext>
          </a:extLst>
        </xdr:cNvPr>
        <xdr:cNvSpPr txBox="1"/>
      </xdr:nvSpPr>
      <xdr:spPr>
        <a:xfrm>
          <a:off x="1816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59072</xdr:rowOff>
    </xdr:from>
    <xdr:ext cx="405111" cy="259045"/>
    <xdr:sp macro="" textlink="">
      <xdr:nvSpPr>
        <xdr:cNvPr id="90" name="n_4mainValue【図書館】&#10;有形固定資産減価償却率">
          <a:extLst>
            <a:ext uri="{FF2B5EF4-FFF2-40B4-BE49-F238E27FC236}">
              <a16:creationId xmlns:a16="http://schemas.microsoft.com/office/drawing/2014/main" id="{7515000E-93C9-44A4-854E-946AD85FE0AE}"/>
            </a:ext>
          </a:extLst>
        </xdr:cNvPr>
        <xdr:cNvSpPr txBox="1"/>
      </xdr:nvSpPr>
      <xdr:spPr>
        <a:xfrm>
          <a:off x="927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47250B1-BB10-4FBE-83B4-6F026FC1894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3964003-41EB-4B03-8D3A-01C27BDFB58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7AB05F9-2B2B-4FFD-B3A1-052CF4FB275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4C37629-C4D4-4061-87AC-C57826FC9C0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09C0DE1-3867-4A52-A83A-D23FFABF302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F3410C4-3D08-421C-8FED-964ACA285FD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E08EFC7-C138-45B4-8534-A851C933492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7C511D2-D7CE-4284-A538-4F589F6BFFA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6890DB59-7C94-4AC7-B431-1D7D908F515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782E17C-C57E-4008-AB99-E171E67ABD1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290D518D-B6FD-4124-8955-359D2BA90C7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22AB860B-E873-4764-B223-19B8354753B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8C5401A-1018-4203-8954-EF114115C0B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962246B0-BD7E-45D0-BB40-2F8B64C8344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4D77025-30BE-4D3C-916F-EEEC3948E4B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BB0B3549-C598-4BF5-8315-6246BA566CF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422730B-2804-4FE7-9385-EF11A2187F6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A7F04512-27F0-4C46-BF39-AEC307DF4AB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9CB4FDDE-C76B-4A2E-AF80-7EAA139B95D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E30AF2BA-08DE-41AF-B4BF-035086E7A7B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62FB4B1-5387-4E5E-B6E3-912ED283790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92C0F3E6-B76F-4924-9253-F8A738E1A06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86D2CDAF-66A1-40D2-AC68-DE9BA65A1F1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41</xdr:row>
      <xdr:rowOff>102870</xdr:rowOff>
    </xdr:to>
    <xdr:cxnSp macro="">
      <xdr:nvCxnSpPr>
        <xdr:cNvPr id="114" name="直線コネクタ 113">
          <a:extLst>
            <a:ext uri="{FF2B5EF4-FFF2-40B4-BE49-F238E27FC236}">
              <a16:creationId xmlns:a16="http://schemas.microsoft.com/office/drawing/2014/main" id="{7C5D272B-918A-4F14-B0C9-2073162F6F0E}"/>
            </a:ext>
          </a:extLst>
        </xdr:cNvPr>
        <xdr:cNvCxnSpPr/>
      </xdr:nvCxnSpPr>
      <xdr:spPr>
        <a:xfrm flipV="1">
          <a:off x="10476865" y="58978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5" name="【図書館】&#10;一人当たり面積最小値テキスト">
          <a:extLst>
            <a:ext uri="{FF2B5EF4-FFF2-40B4-BE49-F238E27FC236}">
              <a16:creationId xmlns:a16="http://schemas.microsoft.com/office/drawing/2014/main" id="{E93C547B-0440-4516-95F0-9C630FFD1C92}"/>
            </a:ext>
          </a:extLst>
        </xdr:cNvPr>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6" name="直線コネクタ 115">
          <a:extLst>
            <a:ext uri="{FF2B5EF4-FFF2-40B4-BE49-F238E27FC236}">
              <a16:creationId xmlns:a16="http://schemas.microsoft.com/office/drawing/2014/main" id="{06AEE818-6D10-439D-B8CE-8A39C9EFFC66}"/>
            </a:ext>
          </a:extLst>
        </xdr:cNvPr>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7" name="【図書館】&#10;一人当たり面積最大値テキスト">
          <a:extLst>
            <a:ext uri="{FF2B5EF4-FFF2-40B4-BE49-F238E27FC236}">
              <a16:creationId xmlns:a16="http://schemas.microsoft.com/office/drawing/2014/main" id="{C552C6E4-4119-4558-A243-E4541EC4E665}"/>
            </a:ext>
          </a:extLst>
        </xdr:cNvPr>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8" name="直線コネクタ 117">
          <a:extLst>
            <a:ext uri="{FF2B5EF4-FFF2-40B4-BE49-F238E27FC236}">
              <a16:creationId xmlns:a16="http://schemas.microsoft.com/office/drawing/2014/main" id="{E353C79F-B0FA-483D-955D-F55134C09133}"/>
            </a:ext>
          </a:extLst>
        </xdr:cNvPr>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109237</xdr:rowOff>
    </xdr:from>
    <xdr:ext cx="469744" cy="259045"/>
    <xdr:sp macro="" textlink="">
      <xdr:nvSpPr>
        <xdr:cNvPr id="119" name="【図書館】&#10;一人当たり面積平均値テキスト">
          <a:extLst>
            <a:ext uri="{FF2B5EF4-FFF2-40B4-BE49-F238E27FC236}">
              <a16:creationId xmlns:a16="http://schemas.microsoft.com/office/drawing/2014/main" id="{21A4B644-AC8C-4623-9CBA-79FF01173B66}"/>
            </a:ext>
          </a:extLst>
        </xdr:cNvPr>
        <xdr:cNvSpPr txBox="1"/>
      </xdr:nvSpPr>
      <xdr:spPr>
        <a:xfrm>
          <a:off x="10515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20" name="フローチャート: 判断 119">
          <a:extLst>
            <a:ext uri="{FF2B5EF4-FFF2-40B4-BE49-F238E27FC236}">
              <a16:creationId xmlns:a16="http://schemas.microsoft.com/office/drawing/2014/main" id="{38ACBE0D-64FF-4B0F-A5A6-CBAC8754F141}"/>
            </a:ext>
          </a:extLst>
        </xdr:cNvPr>
        <xdr:cNvSpPr/>
      </xdr:nvSpPr>
      <xdr:spPr>
        <a:xfrm>
          <a:off x="10426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1" name="フローチャート: 判断 120">
          <a:extLst>
            <a:ext uri="{FF2B5EF4-FFF2-40B4-BE49-F238E27FC236}">
              <a16:creationId xmlns:a16="http://schemas.microsoft.com/office/drawing/2014/main" id="{C3A11E51-D434-4AB2-AFE6-61A8CC8FD93E}"/>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22" name="フローチャート: 判断 121">
          <a:extLst>
            <a:ext uri="{FF2B5EF4-FFF2-40B4-BE49-F238E27FC236}">
              <a16:creationId xmlns:a16="http://schemas.microsoft.com/office/drawing/2014/main" id="{4D35D8CC-1D4D-400F-AE18-4E2DC7DEC300}"/>
            </a:ext>
          </a:extLst>
        </xdr:cNvPr>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52070</xdr:rowOff>
    </xdr:from>
    <xdr:to>
      <xdr:col>41</xdr:col>
      <xdr:colOff>101600</xdr:colOff>
      <xdr:row>39</xdr:row>
      <xdr:rowOff>153670</xdr:rowOff>
    </xdr:to>
    <xdr:sp macro="" textlink="">
      <xdr:nvSpPr>
        <xdr:cNvPr id="123" name="フローチャート: 判断 122">
          <a:extLst>
            <a:ext uri="{FF2B5EF4-FFF2-40B4-BE49-F238E27FC236}">
              <a16:creationId xmlns:a16="http://schemas.microsoft.com/office/drawing/2014/main" id="{A6280ABC-9F1A-4539-B837-60F1151F0295}"/>
            </a:ext>
          </a:extLst>
        </xdr:cNvPr>
        <xdr:cNvSpPr/>
      </xdr:nvSpPr>
      <xdr:spPr>
        <a:xfrm>
          <a:off x="7810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6350</xdr:rowOff>
    </xdr:from>
    <xdr:to>
      <xdr:col>36</xdr:col>
      <xdr:colOff>165100</xdr:colOff>
      <xdr:row>39</xdr:row>
      <xdr:rowOff>107950</xdr:rowOff>
    </xdr:to>
    <xdr:sp macro="" textlink="">
      <xdr:nvSpPr>
        <xdr:cNvPr id="124" name="フローチャート: 判断 123">
          <a:extLst>
            <a:ext uri="{FF2B5EF4-FFF2-40B4-BE49-F238E27FC236}">
              <a16:creationId xmlns:a16="http://schemas.microsoft.com/office/drawing/2014/main" id="{2C5E8641-A7F8-4A8A-8660-FB7125D0BA80}"/>
            </a:ext>
          </a:extLst>
        </xdr:cNvPr>
        <xdr:cNvSpPr/>
      </xdr:nvSpPr>
      <xdr:spPr>
        <a:xfrm>
          <a:off x="6921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29EDFD7-369B-479B-8CE4-A8A405C940D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94983BF-A8C9-46BE-9F7B-2D5FB8F2EC8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FBF6212-6B96-4FBB-A669-15BF81CA6BD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8879D5D-BD2B-4BC2-B1ED-453C133DE24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4F1DA0B-517C-4DFD-8769-365C4A2EF6F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166370</xdr:rowOff>
    </xdr:from>
    <xdr:to>
      <xdr:col>55</xdr:col>
      <xdr:colOff>50800</xdr:colOff>
      <xdr:row>40</xdr:row>
      <xdr:rowOff>96520</xdr:rowOff>
    </xdr:to>
    <xdr:sp macro="" textlink="">
      <xdr:nvSpPr>
        <xdr:cNvPr id="130" name="楕円 129">
          <a:extLst>
            <a:ext uri="{FF2B5EF4-FFF2-40B4-BE49-F238E27FC236}">
              <a16:creationId xmlns:a16="http://schemas.microsoft.com/office/drawing/2014/main" id="{22C34C1B-A90F-47E5-BD1D-546070FE4E6A}"/>
            </a:ext>
          </a:extLst>
        </xdr:cNvPr>
        <xdr:cNvSpPr/>
      </xdr:nvSpPr>
      <xdr:spPr>
        <a:xfrm>
          <a:off x="10426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144797</xdr:rowOff>
    </xdr:from>
    <xdr:ext cx="469744" cy="259045"/>
    <xdr:sp macro="" textlink="">
      <xdr:nvSpPr>
        <xdr:cNvPr id="131" name="【図書館】&#10;一人当たり面積該当値テキスト">
          <a:extLst>
            <a:ext uri="{FF2B5EF4-FFF2-40B4-BE49-F238E27FC236}">
              <a16:creationId xmlns:a16="http://schemas.microsoft.com/office/drawing/2014/main" id="{3B0F87D9-1437-4181-8CB3-34935969CAA6}"/>
            </a:ext>
          </a:extLst>
        </xdr:cNvPr>
        <xdr:cNvSpPr txBox="1"/>
      </xdr:nvSpPr>
      <xdr:spPr>
        <a:xfrm>
          <a:off x="10515600"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32" name="楕円 131">
          <a:extLst>
            <a:ext uri="{FF2B5EF4-FFF2-40B4-BE49-F238E27FC236}">
              <a16:creationId xmlns:a16="http://schemas.microsoft.com/office/drawing/2014/main" id="{6621FA72-D793-4297-914E-1A3B669334DF}"/>
            </a:ext>
          </a:extLst>
        </xdr:cNvPr>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45720</xdr:rowOff>
    </xdr:from>
    <xdr:to>
      <xdr:col>55</xdr:col>
      <xdr:colOff>0</xdr:colOff>
      <xdr:row>40</xdr:row>
      <xdr:rowOff>53340</xdr:rowOff>
    </xdr:to>
    <xdr:cxnSp macro="">
      <xdr:nvCxnSpPr>
        <xdr:cNvPr id="133" name="直線コネクタ 132">
          <a:extLst>
            <a:ext uri="{FF2B5EF4-FFF2-40B4-BE49-F238E27FC236}">
              <a16:creationId xmlns:a16="http://schemas.microsoft.com/office/drawing/2014/main" id="{04B3B451-3888-4B69-91F5-0BCC1123A9ED}"/>
            </a:ext>
          </a:extLst>
        </xdr:cNvPr>
        <xdr:cNvCxnSpPr/>
      </xdr:nvCxnSpPr>
      <xdr:spPr>
        <a:xfrm flipV="1">
          <a:off x="9639300" y="6903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34" name="楕円 133">
          <a:extLst>
            <a:ext uri="{FF2B5EF4-FFF2-40B4-BE49-F238E27FC236}">
              <a16:creationId xmlns:a16="http://schemas.microsoft.com/office/drawing/2014/main" id="{76524185-BDA7-4B37-90DB-82E1C720ADF1}"/>
            </a:ext>
          </a:extLst>
        </xdr:cNvPr>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53340</xdr:rowOff>
    </xdr:to>
    <xdr:cxnSp macro="">
      <xdr:nvCxnSpPr>
        <xdr:cNvPr id="135" name="直線コネクタ 134">
          <a:extLst>
            <a:ext uri="{FF2B5EF4-FFF2-40B4-BE49-F238E27FC236}">
              <a16:creationId xmlns:a16="http://schemas.microsoft.com/office/drawing/2014/main" id="{C8662090-FB4B-4AAF-B8C2-1FC7BD4F9826}"/>
            </a:ext>
          </a:extLst>
        </xdr:cNvPr>
        <xdr:cNvCxnSpPr/>
      </xdr:nvCxnSpPr>
      <xdr:spPr>
        <a:xfrm>
          <a:off x="8750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36" name="楕円 135">
          <a:extLst>
            <a:ext uri="{FF2B5EF4-FFF2-40B4-BE49-F238E27FC236}">
              <a16:creationId xmlns:a16="http://schemas.microsoft.com/office/drawing/2014/main" id="{BEC11242-27CA-4B8E-BA0A-CA8F04565850}"/>
            </a:ext>
          </a:extLst>
        </xdr:cNvPr>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53340</xdr:rowOff>
    </xdr:to>
    <xdr:cxnSp macro="">
      <xdr:nvCxnSpPr>
        <xdr:cNvPr id="137" name="直線コネクタ 136">
          <a:extLst>
            <a:ext uri="{FF2B5EF4-FFF2-40B4-BE49-F238E27FC236}">
              <a16:creationId xmlns:a16="http://schemas.microsoft.com/office/drawing/2014/main" id="{867D62F8-F58F-464D-901B-0659A90B8A24}"/>
            </a:ext>
          </a:extLst>
        </xdr:cNvPr>
        <xdr:cNvCxnSpPr/>
      </xdr:nvCxnSpPr>
      <xdr:spPr>
        <a:xfrm>
          <a:off x="7861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xdr:rowOff>
    </xdr:from>
    <xdr:to>
      <xdr:col>36</xdr:col>
      <xdr:colOff>165100</xdr:colOff>
      <xdr:row>40</xdr:row>
      <xdr:rowOff>104140</xdr:rowOff>
    </xdr:to>
    <xdr:sp macro="" textlink="">
      <xdr:nvSpPr>
        <xdr:cNvPr id="138" name="楕円 137">
          <a:extLst>
            <a:ext uri="{FF2B5EF4-FFF2-40B4-BE49-F238E27FC236}">
              <a16:creationId xmlns:a16="http://schemas.microsoft.com/office/drawing/2014/main" id="{24365AAB-80A1-486D-B113-D940EBE93080}"/>
            </a:ext>
          </a:extLst>
        </xdr:cNvPr>
        <xdr:cNvSpPr/>
      </xdr:nvSpPr>
      <xdr:spPr>
        <a:xfrm>
          <a:off x="692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53340</xdr:rowOff>
    </xdr:from>
    <xdr:to>
      <xdr:col>41</xdr:col>
      <xdr:colOff>50800</xdr:colOff>
      <xdr:row>40</xdr:row>
      <xdr:rowOff>53340</xdr:rowOff>
    </xdr:to>
    <xdr:cxnSp macro="">
      <xdr:nvCxnSpPr>
        <xdr:cNvPr id="139" name="直線コネクタ 138">
          <a:extLst>
            <a:ext uri="{FF2B5EF4-FFF2-40B4-BE49-F238E27FC236}">
              <a16:creationId xmlns:a16="http://schemas.microsoft.com/office/drawing/2014/main" id="{EE8A1B59-EFF2-4343-B2D5-2DFF1C41AAB0}"/>
            </a:ext>
          </a:extLst>
        </xdr:cNvPr>
        <xdr:cNvCxnSpPr/>
      </xdr:nvCxnSpPr>
      <xdr:spPr>
        <a:xfrm>
          <a:off x="6972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0" name="n_1aveValue【図書館】&#10;一人当たり面積">
          <a:extLst>
            <a:ext uri="{FF2B5EF4-FFF2-40B4-BE49-F238E27FC236}">
              <a16:creationId xmlns:a16="http://schemas.microsoft.com/office/drawing/2014/main" id="{659FA9E7-2250-4F19-B3EC-4165BD88F2B6}"/>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41" name="n_2aveValue【図書館】&#10;一人当たり面積">
          <a:extLst>
            <a:ext uri="{FF2B5EF4-FFF2-40B4-BE49-F238E27FC236}">
              <a16:creationId xmlns:a16="http://schemas.microsoft.com/office/drawing/2014/main" id="{68DDA931-4DA1-4597-96EC-FB62C7297A2C}"/>
            </a:ext>
          </a:extLst>
        </xdr:cNvPr>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170197</xdr:rowOff>
    </xdr:from>
    <xdr:ext cx="469744" cy="259045"/>
    <xdr:sp macro="" textlink="">
      <xdr:nvSpPr>
        <xdr:cNvPr id="142" name="n_3aveValue【図書館】&#10;一人当たり面積">
          <a:extLst>
            <a:ext uri="{FF2B5EF4-FFF2-40B4-BE49-F238E27FC236}">
              <a16:creationId xmlns:a16="http://schemas.microsoft.com/office/drawing/2014/main" id="{7DD2F05C-265F-4588-80DA-96ACDDBE85C1}"/>
            </a:ext>
          </a:extLst>
        </xdr:cNvPr>
        <xdr:cNvSpPr txBox="1"/>
      </xdr:nvSpPr>
      <xdr:spPr>
        <a:xfrm>
          <a:off x="7626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124477</xdr:rowOff>
    </xdr:from>
    <xdr:ext cx="469744" cy="259045"/>
    <xdr:sp macro="" textlink="">
      <xdr:nvSpPr>
        <xdr:cNvPr id="143" name="n_4aveValue【図書館】&#10;一人当たり面積">
          <a:extLst>
            <a:ext uri="{FF2B5EF4-FFF2-40B4-BE49-F238E27FC236}">
              <a16:creationId xmlns:a16="http://schemas.microsoft.com/office/drawing/2014/main" id="{BABCE0E7-B1D2-478F-A3EB-B9CD1E22331D}"/>
            </a:ext>
          </a:extLst>
        </xdr:cNvPr>
        <xdr:cNvSpPr txBox="1"/>
      </xdr:nvSpPr>
      <xdr:spPr>
        <a:xfrm>
          <a:off x="6737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95267</xdr:rowOff>
    </xdr:from>
    <xdr:ext cx="469744" cy="259045"/>
    <xdr:sp macro="" textlink="">
      <xdr:nvSpPr>
        <xdr:cNvPr id="144" name="n_1mainValue【図書館】&#10;一人当たり面積">
          <a:extLst>
            <a:ext uri="{FF2B5EF4-FFF2-40B4-BE49-F238E27FC236}">
              <a16:creationId xmlns:a16="http://schemas.microsoft.com/office/drawing/2014/main" id="{9D9BDE57-B140-4D5B-AEEC-28E1C6E812A0}"/>
            </a:ext>
          </a:extLst>
        </xdr:cNvPr>
        <xdr:cNvSpPr txBox="1"/>
      </xdr:nvSpPr>
      <xdr:spPr>
        <a:xfrm>
          <a:off x="9391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45" name="n_2mainValue【図書館】&#10;一人当たり面積">
          <a:extLst>
            <a:ext uri="{FF2B5EF4-FFF2-40B4-BE49-F238E27FC236}">
              <a16:creationId xmlns:a16="http://schemas.microsoft.com/office/drawing/2014/main" id="{460A2F13-2F2F-492B-8E0A-B7BB3FB67095}"/>
            </a:ext>
          </a:extLst>
        </xdr:cNvPr>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46" name="n_3mainValue【図書館】&#10;一人当たり面積">
          <a:extLst>
            <a:ext uri="{FF2B5EF4-FFF2-40B4-BE49-F238E27FC236}">
              <a16:creationId xmlns:a16="http://schemas.microsoft.com/office/drawing/2014/main" id="{D56D2A30-C095-42AF-B2C8-02F51C8B12FE}"/>
            </a:ext>
          </a:extLst>
        </xdr:cNvPr>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47" name="n_4mainValue【図書館】&#10;一人当たり面積">
          <a:extLst>
            <a:ext uri="{FF2B5EF4-FFF2-40B4-BE49-F238E27FC236}">
              <a16:creationId xmlns:a16="http://schemas.microsoft.com/office/drawing/2014/main" id="{02AFFA02-CE60-45DF-93FF-D2388B9181A8}"/>
            </a:ext>
          </a:extLst>
        </xdr:cNvPr>
        <xdr:cNvSpPr txBox="1"/>
      </xdr:nvSpPr>
      <xdr:spPr>
        <a:xfrm>
          <a:off x="6737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9BD1371F-F934-4024-B578-BAAB14205B9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A818C3FC-EC14-4C56-B10D-7A76466FACD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9123D92C-D718-4689-BB20-B7E98EEE1D0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B15097-A5A1-4A48-A901-B2E83064477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33AB3FE-1DFC-4BA8-8F8C-21DC48DB5F5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44B8550-7191-43D0-B474-8CA0D0D6BE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498D2C6-CA49-4FE9-9F27-227D0879725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BF7FF725-54BB-4911-B939-5020B9D9E46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C75C57C-D1B5-4259-B8E4-B791C536BE4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469E723A-2E62-479D-8B24-5B76D3E29FA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76DF499F-E89E-4CE6-81C5-3A98995959C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EDF2DBE6-071F-406C-8593-9302BCE87B9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D38986A4-5B61-4C2D-BF7C-D4264E99BD5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B2F10C5F-4184-4F32-A61C-606FA8DC908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DBB76D11-FBB7-4618-8C69-B5A6AC8D3A8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F7FE356A-8FDD-4846-BD14-651DFBB5188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11D3CF4B-F5B8-4799-A122-F8C24290113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B886427D-CF29-4A4C-BF50-48D11BEFCAC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B1C6BB07-D8B9-4F85-8496-B0EA2541845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45D24C8F-3072-4261-8189-E42CF7AD200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698F5106-F8D4-4D26-A31D-D190B62699F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427C91C9-3F84-4F84-8BD5-25806CC188F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91ED5356-488C-4F15-9CFE-FF610E3DD0E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A648A188-3AF0-49E1-B49C-3D580ED503D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167640</xdr:rowOff>
    </xdr:from>
    <xdr:to>
      <xdr:col>24</xdr:col>
      <xdr:colOff>62865</xdr:colOff>
      <xdr:row>64</xdr:row>
      <xdr:rowOff>7620</xdr:rowOff>
    </xdr:to>
    <xdr:cxnSp macro="">
      <xdr:nvCxnSpPr>
        <xdr:cNvPr id="172" name="直線コネクタ 171">
          <a:extLst>
            <a:ext uri="{FF2B5EF4-FFF2-40B4-BE49-F238E27FC236}">
              <a16:creationId xmlns:a16="http://schemas.microsoft.com/office/drawing/2014/main" id="{96D93484-3AEB-4E14-81DA-1F0BC0BEE995}"/>
            </a:ext>
          </a:extLst>
        </xdr:cNvPr>
        <xdr:cNvCxnSpPr/>
      </xdr:nvCxnSpPr>
      <xdr:spPr>
        <a:xfrm flipV="1">
          <a:off x="4634865" y="94259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68E904A9-E3B0-4DCE-BD73-E31A2F51BEED}"/>
            </a:ext>
          </a:extLst>
        </xdr:cNvPr>
        <xdr:cNvSpPr txBox="1"/>
      </xdr:nvSpPr>
      <xdr:spPr>
        <a:xfrm>
          <a:off x="4673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74" name="直線コネクタ 173">
          <a:extLst>
            <a:ext uri="{FF2B5EF4-FFF2-40B4-BE49-F238E27FC236}">
              <a16:creationId xmlns:a16="http://schemas.microsoft.com/office/drawing/2014/main" id="{631852C4-1CC6-43F3-8050-0D44370982BB}"/>
            </a:ext>
          </a:extLst>
        </xdr:cNvPr>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114317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E45A33A8-DE00-4988-B35D-E9141DEF5B1E}"/>
            </a:ext>
          </a:extLst>
        </xdr:cNvPr>
        <xdr:cNvSpPr txBox="1"/>
      </xdr:nvSpPr>
      <xdr:spPr>
        <a:xfrm>
          <a:off x="4673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167640</xdr:rowOff>
    </xdr:from>
    <xdr:to>
      <xdr:col>24</xdr:col>
      <xdr:colOff>152400</xdr:colOff>
      <xdr:row>54</xdr:row>
      <xdr:rowOff>167640</xdr:rowOff>
    </xdr:to>
    <xdr:cxnSp macro="">
      <xdr:nvCxnSpPr>
        <xdr:cNvPr id="176" name="直線コネクタ 175">
          <a:extLst>
            <a:ext uri="{FF2B5EF4-FFF2-40B4-BE49-F238E27FC236}">
              <a16:creationId xmlns:a16="http://schemas.microsoft.com/office/drawing/2014/main" id="{75B7128F-965C-45AE-830B-3ACE59D005B2}"/>
            </a:ext>
          </a:extLst>
        </xdr:cNvPr>
        <xdr:cNvCxnSpPr/>
      </xdr:nvCxnSpPr>
      <xdr:spPr>
        <a:xfrm>
          <a:off x="4546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61612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FB6D609A-88D5-430C-9B2C-D05B78D9A169}"/>
            </a:ext>
          </a:extLst>
        </xdr:cNvPr>
        <xdr:cNvSpPr txBox="1"/>
      </xdr:nvSpPr>
      <xdr:spPr>
        <a:xfrm>
          <a:off x="4673600" y="1017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78" name="フローチャート: 判断 177">
          <a:extLst>
            <a:ext uri="{FF2B5EF4-FFF2-40B4-BE49-F238E27FC236}">
              <a16:creationId xmlns:a16="http://schemas.microsoft.com/office/drawing/2014/main" id="{D5404775-FEF1-4D19-B865-BF6997A8E57A}"/>
            </a:ext>
          </a:extLst>
        </xdr:cNvPr>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179" name="フローチャート: 判断 178">
          <a:extLst>
            <a:ext uri="{FF2B5EF4-FFF2-40B4-BE49-F238E27FC236}">
              <a16:creationId xmlns:a16="http://schemas.microsoft.com/office/drawing/2014/main" id="{202FAA3A-63CF-4B6B-B2FF-2B23C4955238}"/>
            </a:ext>
          </a:extLst>
        </xdr:cNvPr>
        <xdr:cNvSpPr/>
      </xdr:nvSpPr>
      <xdr:spPr>
        <a:xfrm>
          <a:off x="3746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180" name="フローチャート: 判断 179">
          <a:extLst>
            <a:ext uri="{FF2B5EF4-FFF2-40B4-BE49-F238E27FC236}">
              <a16:creationId xmlns:a16="http://schemas.microsoft.com/office/drawing/2014/main" id="{5BC7D67A-A70A-4C2F-8011-7906D1549B96}"/>
            </a:ext>
          </a:extLst>
        </xdr:cNvPr>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81" name="フローチャート: 判断 180">
          <a:extLst>
            <a:ext uri="{FF2B5EF4-FFF2-40B4-BE49-F238E27FC236}">
              <a16:creationId xmlns:a16="http://schemas.microsoft.com/office/drawing/2014/main" id="{06854D35-C035-4ACF-8C67-1E03EDFC8BBE}"/>
            </a:ext>
          </a:extLst>
        </xdr:cNvPr>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182" name="フローチャート: 判断 181">
          <a:extLst>
            <a:ext uri="{FF2B5EF4-FFF2-40B4-BE49-F238E27FC236}">
              <a16:creationId xmlns:a16="http://schemas.microsoft.com/office/drawing/2014/main" id="{45BB6E17-A516-4C95-AD1A-F358CE732B36}"/>
            </a:ext>
          </a:extLst>
        </xdr:cNvPr>
        <xdr:cNvSpPr/>
      </xdr:nvSpPr>
      <xdr:spPr>
        <a:xfrm>
          <a:off x="107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EA4C674-344C-4304-98EF-48225AD5F7A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AE453F1-5F2E-4210-A6A6-D4CE62827AC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58AE636-BFB7-4E0F-9686-515A99EC7CF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542163F-06D2-4569-B9A8-0B11B8E28FF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182BF5E-54D3-410C-B2F8-6ADE9012154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128270</xdr:rowOff>
    </xdr:from>
    <xdr:to>
      <xdr:col>24</xdr:col>
      <xdr:colOff>114300</xdr:colOff>
      <xdr:row>64</xdr:row>
      <xdr:rowOff>58420</xdr:rowOff>
    </xdr:to>
    <xdr:sp macro="" textlink="">
      <xdr:nvSpPr>
        <xdr:cNvPr id="188" name="楕円 187">
          <a:extLst>
            <a:ext uri="{FF2B5EF4-FFF2-40B4-BE49-F238E27FC236}">
              <a16:creationId xmlns:a16="http://schemas.microsoft.com/office/drawing/2014/main" id="{A61E8598-577C-4842-888A-1DD87F118726}"/>
            </a:ext>
          </a:extLst>
        </xdr:cNvPr>
        <xdr:cNvSpPr/>
      </xdr:nvSpPr>
      <xdr:spPr>
        <a:xfrm>
          <a:off x="45847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43197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745088B8-4FED-4EE0-AB6A-7E579E1AC7D6}"/>
            </a:ext>
          </a:extLst>
        </xdr:cNvPr>
        <xdr:cNvSpPr txBox="1"/>
      </xdr:nvSpPr>
      <xdr:spPr>
        <a:xfrm>
          <a:off x="4673600" y="1084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86360</xdr:rowOff>
    </xdr:from>
    <xdr:to>
      <xdr:col>20</xdr:col>
      <xdr:colOff>38100</xdr:colOff>
      <xdr:row>64</xdr:row>
      <xdr:rowOff>16510</xdr:rowOff>
    </xdr:to>
    <xdr:sp macro="" textlink="">
      <xdr:nvSpPr>
        <xdr:cNvPr id="190" name="楕円 189">
          <a:extLst>
            <a:ext uri="{FF2B5EF4-FFF2-40B4-BE49-F238E27FC236}">
              <a16:creationId xmlns:a16="http://schemas.microsoft.com/office/drawing/2014/main" id="{5FBD9D8D-8AA4-4924-BD59-FB0C58DA3F2C}"/>
            </a:ext>
          </a:extLst>
        </xdr:cNvPr>
        <xdr:cNvSpPr/>
      </xdr:nvSpPr>
      <xdr:spPr>
        <a:xfrm>
          <a:off x="3746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137160</xdr:rowOff>
    </xdr:from>
    <xdr:to>
      <xdr:col>24</xdr:col>
      <xdr:colOff>63500</xdr:colOff>
      <xdr:row>64</xdr:row>
      <xdr:rowOff>7620</xdr:rowOff>
    </xdr:to>
    <xdr:cxnSp macro="">
      <xdr:nvCxnSpPr>
        <xdr:cNvPr id="191" name="直線コネクタ 190">
          <a:extLst>
            <a:ext uri="{FF2B5EF4-FFF2-40B4-BE49-F238E27FC236}">
              <a16:creationId xmlns:a16="http://schemas.microsoft.com/office/drawing/2014/main" id="{02EA60E0-9C59-4487-AA8F-40ECD92D8376}"/>
            </a:ext>
          </a:extLst>
        </xdr:cNvPr>
        <xdr:cNvCxnSpPr/>
      </xdr:nvCxnSpPr>
      <xdr:spPr>
        <a:xfrm>
          <a:off x="3797300" y="109385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44450</xdr:rowOff>
    </xdr:from>
    <xdr:to>
      <xdr:col>15</xdr:col>
      <xdr:colOff>101600</xdr:colOff>
      <xdr:row>63</xdr:row>
      <xdr:rowOff>146050</xdr:rowOff>
    </xdr:to>
    <xdr:sp macro="" textlink="">
      <xdr:nvSpPr>
        <xdr:cNvPr id="192" name="楕円 191">
          <a:extLst>
            <a:ext uri="{FF2B5EF4-FFF2-40B4-BE49-F238E27FC236}">
              <a16:creationId xmlns:a16="http://schemas.microsoft.com/office/drawing/2014/main" id="{77288C95-F0F8-4DBA-95B8-D026A7EA0325}"/>
            </a:ext>
          </a:extLst>
        </xdr:cNvPr>
        <xdr:cNvSpPr/>
      </xdr:nvSpPr>
      <xdr:spPr>
        <a:xfrm>
          <a:off x="2857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95250</xdr:rowOff>
    </xdr:from>
    <xdr:to>
      <xdr:col>19</xdr:col>
      <xdr:colOff>177800</xdr:colOff>
      <xdr:row>63</xdr:row>
      <xdr:rowOff>137160</xdr:rowOff>
    </xdr:to>
    <xdr:cxnSp macro="">
      <xdr:nvCxnSpPr>
        <xdr:cNvPr id="193" name="直線コネクタ 192">
          <a:extLst>
            <a:ext uri="{FF2B5EF4-FFF2-40B4-BE49-F238E27FC236}">
              <a16:creationId xmlns:a16="http://schemas.microsoft.com/office/drawing/2014/main" id="{6210A555-B991-4162-9C62-480CC7021B6F}"/>
            </a:ext>
          </a:extLst>
        </xdr:cNvPr>
        <xdr:cNvCxnSpPr/>
      </xdr:nvCxnSpPr>
      <xdr:spPr>
        <a:xfrm>
          <a:off x="2908300" y="108966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135890</xdr:rowOff>
    </xdr:from>
    <xdr:to>
      <xdr:col>10</xdr:col>
      <xdr:colOff>165100</xdr:colOff>
      <xdr:row>63</xdr:row>
      <xdr:rowOff>66040</xdr:rowOff>
    </xdr:to>
    <xdr:sp macro="" textlink="">
      <xdr:nvSpPr>
        <xdr:cNvPr id="194" name="楕円 193">
          <a:extLst>
            <a:ext uri="{FF2B5EF4-FFF2-40B4-BE49-F238E27FC236}">
              <a16:creationId xmlns:a16="http://schemas.microsoft.com/office/drawing/2014/main" id="{B718835E-B3C2-4687-BA57-19C78B6F108C}"/>
            </a:ext>
          </a:extLst>
        </xdr:cNvPr>
        <xdr:cNvSpPr/>
      </xdr:nvSpPr>
      <xdr:spPr>
        <a:xfrm>
          <a:off x="1968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15240</xdr:rowOff>
    </xdr:from>
    <xdr:to>
      <xdr:col>15</xdr:col>
      <xdr:colOff>50800</xdr:colOff>
      <xdr:row>63</xdr:row>
      <xdr:rowOff>95250</xdr:rowOff>
    </xdr:to>
    <xdr:cxnSp macro="">
      <xdr:nvCxnSpPr>
        <xdr:cNvPr id="195" name="直線コネクタ 194">
          <a:extLst>
            <a:ext uri="{FF2B5EF4-FFF2-40B4-BE49-F238E27FC236}">
              <a16:creationId xmlns:a16="http://schemas.microsoft.com/office/drawing/2014/main" id="{7CFEBE24-91FD-4ACE-92C7-6052E5722FE3}"/>
            </a:ext>
          </a:extLst>
        </xdr:cNvPr>
        <xdr:cNvCxnSpPr/>
      </xdr:nvCxnSpPr>
      <xdr:spPr>
        <a:xfrm>
          <a:off x="2019300" y="108165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93980</xdr:rowOff>
    </xdr:from>
    <xdr:to>
      <xdr:col>6</xdr:col>
      <xdr:colOff>38100</xdr:colOff>
      <xdr:row>63</xdr:row>
      <xdr:rowOff>24130</xdr:rowOff>
    </xdr:to>
    <xdr:sp macro="" textlink="">
      <xdr:nvSpPr>
        <xdr:cNvPr id="196" name="楕円 195">
          <a:extLst>
            <a:ext uri="{FF2B5EF4-FFF2-40B4-BE49-F238E27FC236}">
              <a16:creationId xmlns:a16="http://schemas.microsoft.com/office/drawing/2014/main" id="{F008F87A-A489-4506-8F92-9F90A981AACD}"/>
            </a:ext>
          </a:extLst>
        </xdr:cNvPr>
        <xdr:cNvSpPr/>
      </xdr:nvSpPr>
      <xdr:spPr>
        <a:xfrm>
          <a:off x="1079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144780</xdr:rowOff>
    </xdr:from>
    <xdr:to>
      <xdr:col>10</xdr:col>
      <xdr:colOff>114300</xdr:colOff>
      <xdr:row>63</xdr:row>
      <xdr:rowOff>15240</xdr:rowOff>
    </xdr:to>
    <xdr:cxnSp macro="">
      <xdr:nvCxnSpPr>
        <xdr:cNvPr id="197" name="直線コネクタ 196">
          <a:extLst>
            <a:ext uri="{FF2B5EF4-FFF2-40B4-BE49-F238E27FC236}">
              <a16:creationId xmlns:a16="http://schemas.microsoft.com/office/drawing/2014/main" id="{C3BF0A2B-7F8E-45D7-BD76-623191B5ABAE}"/>
            </a:ext>
          </a:extLst>
        </xdr:cNvPr>
        <xdr:cNvCxnSpPr/>
      </xdr:nvCxnSpPr>
      <xdr:spPr>
        <a:xfrm>
          <a:off x="1130300" y="107746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27322</xdr:rowOff>
    </xdr:from>
    <xdr:ext cx="405111" cy="259045"/>
    <xdr:sp macro="" textlink="">
      <xdr:nvSpPr>
        <xdr:cNvPr id="198" name="n_1aveValue【体育館・プール】&#10;有形固定資産減価償却率">
          <a:extLst>
            <a:ext uri="{FF2B5EF4-FFF2-40B4-BE49-F238E27FC236}">
              <a16:creationId xmlns:a16="http://schemas.microsoft.com/office/drawing/2014/main" id="{B5200A89-F26F-4334-96DE-DDC28715645E}"/>
            </a:ext>
          </a:extLst>
        </xdr:cNvPr>
        <xdr:cNvSpPr txBox="1"/>
      </xdr:nvSpPr>
      <xdr:spPr>
        <a:xfrm>
          <a:off x="3582044"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84472</xdr:rowOff>
    </xdr:from>
    <xdr:ext cx="405111" cy="259045"/>
    <xdr:sp macro="" textlink="">
      <xdr:nvSpPr>
        <xdr:cNvPr id="199" name="n_2aveValue【体育館・プール】&#10;有形固定資産減価償却率">
          <a:extLst>
            <a:ext uri="{FF2B5EF4-FFF2-40B4-BE49-F238E27FC236}">
              <a16:creationId xmlns:a16="http://schemas.microsoft.com/office/drawing/2014/main" id="{876F18A8-DA47-4573-B92E-5CCCF6B57222}"/>
            </a:ext>
          </a:extLst>
        </xdr:cNvPr>
        <xdr:cNvSpPr txBox="1"/>
      </xdr:nvSpPr>
      <xdr:spPr>
        <a:xfrm>
          <a:off x="2705744"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57802</xdr:rowOff>
    </xdr:from>
    <xdr:ext cx="405111" cy="259045"/>
    <xdr:sp macro="" textlink="">
      <xdr:nvSpPr>
        <xdr:cNvPr id="200" name="n_3aveValue【体育館・プール】&#10;有形固定資産減価償却率">
          <a:extLst>
            <a:ext uri="{FF2B5EF4-FFF2-40B4-BE49-F238E27FC236}">
              <a16:creationId xmlns:a16="http://schemas.microsoft.com/office/drawing/2014/main" id="{D4384F73-714D-48F4-87DB-F5A5D725EC58}"/>
            </a:ext>
          </a:extLst>
        </xdr:cNvPr>
        <xdr:cNvSpPr txBox="1"/>
      </xdr:nvSpPr>
      <xdr:spPr>
        <a:xfrm>
          <a:off x="1816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25417</xdr:rowOff>
    </xdr:from>
    <xdr:ext cx="405111" cy="259045"/>
    <xdr:sp macro="" textlink="">
      <xdr:nvSpPr>
        <xdr:cNvPr id="201" name="n_4aveValue【体育館・プール】&#10;有形固定資産減価償却率">
          <a:extLst>
            <a:ext uri="{FF2B5EF4-FFF2-40B4-BE49-F238E27FC236}">
              <a16:creationId xmlns:a16="http://schemas.microsoft.com/office/drawing/2014/main" id="{646D1B4C-A426-4DD9-891A-4B74F347436C}"/>
            </a:ext>
          </a:extLst>
        </xdr:cNvPr>
        <xdr:cNvSpPr txBox="1"/>
      </xdr:nvSpPr>
      <xdr:spPr>
        <a:xfrm>
          <a:off x="927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7637</xdr:rowOff>
    </xdr:from>
    <xdr:ext cx="405111" cy="259045"/>
    <xdr:sp macro="" textlink="">
      <xdr:nvSpPr>
        <xdr:cNvPr id="202" name="n_1mainValue【体育館・プール】&#10;有形固定資産減価償却率">
          <a:extLst>
            <a:ext uri="{FF2B5EF4-FFF2-40B4-BE49-F238E27FC236}">
              <a16:creationId xmlns:a16="http://schemas.microsoft.com/office/drawing/2014/main" id="{053B03A4-275B-4771-81A4-2C723E46F77F}"/>
            </a:ext>
          </a:extLst>
        </xdr:cNvPr>
        <xdr:cNvSpPr txBox="1"/>
      </xdr:nvSpPr>
      <xdr:spPr>
        <a:xfrm>
          <a:off x="35820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137177</xdr:rowOff>
    </xdr:from>
    <xdr:ext cx="405111" cy="259045"/>
    <xdr:sp macro="" textlink="">
      <xdr:nvSpPr>
        <xdr:cNvPr id="203" name="n_2mainValue【体育館・プール】&#10;有形固定資産減価償却率">
          <a:extLst>
            <a:ext uri="{FF2B5EF4-FFF2-40B4-BE49-F238E27FC236}">
              <a16:creationId xmlns:a16="http://schemas.microsoft.com/office/drawing/2014/main" id="{250A20A3-1363-4F17-8182-07A8DD19BE40}"/>
            </a:ext>
          </a:extLst>
        </xdr:cNvPr>
        <xdr:cNvSpPr txBox="1"/>
      </xdr:nvSpPr>
      <xdr:spPr>
        <a:xfrm>
          <a:off x="27057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57167</xdr:rowOff>
    </xdr:from>
    <xdr:ext cx="405111" cy="259045"/>
    <xdr:sp macro="" textlink="">
      <xdr:nvSpPr>
        <xdr:cNvPr id="204" name="n_3mainValue【体育館・プール】&#10;有形固定資産減価償却率">
          <a:extLst>
            <a:ext uri="{FF2B5EF4-FFF2-40B4-BE49-F238E27FC236}">
              <a16:creationId xmlns:a16="http://schemas.microsoft.com/office/drawing/2014/main" id="{9C0EE993-4AAA-4ECC-BF6F-EA0DA4970FA8}"/>
            </a:ext>
          </a:extLst>
        </xdr:cNvPr>
        <xdr:cNvSpPr txBox="1"/>
      </xdr:nvSpPr>
      <xdr:spPr>
        <a:xfrm>
          <a:off x="18167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15257</xdr:rowOff>
    </xdr:from>
    <xdr:ext cx="405111" cy="259045"/>
    <xdr:sp macro="" textlink="">
      <xdr:nvSpPr>
        <xdr:cNvPr id="205" name="n_4mainValue【体育館・プール】&#10;有形固定資産減価償却率">
          <a:extLst>
            <a:ext uri="{FF2B5EF4-FFF2-40B4-BE49-F238E27FC236}">
              <a16:creationId xmlns:a16="http://schemas.microsoft.com/office/drawing/2014/main" id="{FBDDCE16-0D01-4336-A7E1-CD1D10457213}"/>
            </a:ext>
          </a:extLst>
        </xdr:cNvPr>
        <xdr:cNvSpPr txBox="1"/>
      </xdr:nvSpPr>
      <xdr:spPr>
        <a:xfrm>
          <a:off x="927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67E7336-B735-42B8-9DD4-396A74E491E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7050FB03-6D30-4B30-B4A9-60EC5E7EB5F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9F09D649-EE10-43AE-A331-03F3885D1F2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7C2DA9FF-4E54-4E99-AAA8-21B2DE815EB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BC026C4A-14D4-490D-A46D-EB227651BE5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37B30A1A-18CE-4461-B6DB-D77B3EB7503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3EFD916C-1AF2-4137-8388-B230359278D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7AB3DD78-F2F5-46A8-92DD-5C7B602C794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11B7AD06-4285-4872-A9BB-698A3331F1B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6D23C5E9-4E45-42E1-9D7E-F03EA9C729D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5E544395-1393-4A0C-BC96-315F1EAC0AB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ED176BA7-B981-4DE1-9F88-8F5D823443F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1E0F45C9-A69B-4F2B-9C9C-DF0346CC63B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B260C1E3-99B5-417B-A6C1-0E16BCA9187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A68925F0-F52A-4655-AAE9-94087E01B5A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EA2CDBD9-A221-4D41-A837-E757BA48898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2EA2B137-7C87-490E-863A-531C0C29E37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20E19A4D-0539-45EA-9648-0FAFF24E7D9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AEB592BA-1F13-4EA9-9155-48C67F07A58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D60DE1E4-637C-4A79-A576-DC54B535579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598D9B30-F610-478C-B470-DC92AEB5398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1D5619E1-A97F-4A61-BC3D-701951B4FE7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0F25DBCC-AABC-4D1F-B5E5-F8323AEDF14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71120</xdr:rowOff>
    </xdr:from>
    <xdr:to>
      <xdr:col>54</xdr:col>
      <xdr:colOff>189865</xdr:colOff>
      <xdr:row>63</xdr:row>
      <xdr:rowOff>137160</xdr:rowOff>
    </xdr:to>
    <xdr:cxnSp macro="">
      <xdr:nvCxnSpPr>
        <xdr:cNvPr id="229" name="直線コネクタ 228">
          <a:extLst>
            <a:ext uri="{FF2B5EF4-FFF2-40B4-BE49-F238E27FC236}">
              <a16:creationId xmlns:a16="http://schemas.microsoft.com/office/drawing/2014/main" id="{0870B5FD-E03C-4652-8929-2E0B14905EA1}"/>
            </a:ext>
          </a:extLst>
        </xdr:cNvPr>
        <xdr:cNvCxnSpPr/>
      </xdr:nvCxnSpPr>
      <xdr:spPr>
        <a:xfrm flipV="1">
          <a:off x="10476865" y="9672320"/>
          <a:ext cx="0" cy="126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140987</xdr:rowOff>
    </xdr:from>
    <xdr:ext cx="469744" cy="259045"/>
    <xdr:sp macro="" textlink="">
      <xdr:nvSpPr>
        <xdr:cNvPr id="230" name="【体育館・プール】&#10;一人当たり面積最小値テキスト">
          <a:extLst>
            <a:ext uri="{FF2B5EF4-FFF2-40B4-BE49-F238E27FC236}">
              <a16:creationId xmlns:a16="http://schemas.microsoft.com/office/drawing/2014/main" id="{767E405C-E91E-48FB-BDBD-8D3295A954EF}"/>
            </a:ext>
          </a:extLst>
        </xdr:cNvPr>
        <xdr:cNvSpPr txBox="1"/>
      </xdr:nvSpPr>
      <xdr:spPr>
        <a:xfrm>
          <a:off x="10515600"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137160</xdr:rowOff>
    </xdr:from>
    <xdr:to>
      <xdr:col>55</xdr:col>
      <xdr:colOff>88900</xdr:colOff>
      <xdr:row>63</xdr:row>
      <xdr:rowOff>137160</xdr:rowOff>
    </xdr:to>
    <xdr:cxnSp macro="">
      <xdr:nvCxnSpPr>
        <xdr:cNvPr id="231" name="直線コネクタ 230">
          <a:extLst>
            <a:ext uri="{FF2B5EF4-FFF2-40B4-BE49-F238E27FC236}">
              <a16:creationId xmlns:a16="http://schemas.microsoft.com/office/drawing/2014/main" id="{F87464C5-9CE0-4840-8297-FFEFBEE7796A}"/>
            </a:ext>
          </a:extLst>
        </xdr:cNvPr>
        <xdr:cNvCxnSpPr/>
      </xdr:nvCxnSpPr>
      <xdr:spPr>
        <a:xfrm>
          <a:off x="10388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17797</xdr:rowOff>
    </xdr:from>
    <xdr:ext cx="469744" cy="259045"/>
    <xdr:sp macro="" textlink="">
      <xdr:nvSpPr>
        <xdr:cNvPr id="232" name="【体育館・プール】&#10;一人当たり面積最大値テキスト">
          <a:extLst>
            <a:ext uri="{FF2B5EF4-FFF2-40B4-BE49-F238E27FC236}">
              <a16:creationId xmlns:a16="http://schemas.microsoft.com/office/drawing/2014/main" id="{0293E7BD-6B37-4C4A-A9BE-1537E645E897}"/>
            </a:ext>
          </a:extLst>
        </xdr:cNvPr>
        <xdr:cNvSpPr txBox="1"/>
      </xdr:nvSpPr>
      <xdr:spPr>
        <a:xfrm>
          <a:off x="10515600" y="94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71120</xdr:rowOff>
    </xdr:from>
    <xdr:to>
      <xdr:col>55</xdr:col>
      <xdr:colOff>88900</xdr:colOff>
      <xdr:row>56</xdr:row>
      <xdr:rowOff>71120</xdr:rowOff>
    </xdr:to>
    <xdr:cxnSp macro="">
      <xdr:nvCxnSpPr>
        <xdr:cNvPr id="233" name="直線コネクタ 232">
          <a:extLst>
            <a:ext uri="{FF2B5EF4-FFF2-40B4-BE49-F238E27FC236}">
              <a16:creationId xmlns:a16="http://schemas.microsoft.com/office/drawing/2014/main" id="{67B2A1BC-127F-46F9-86C3-ED4606CC41CD}"/>
            </a:ext>
          </a:extLst>
        </xdr:cNvPr>
        <xdr:cNvCxnSpPr/>
      </xdr:nvCxnSpPr>
      <xdr:spPr>
        <a:xfrm>
          <a:off x="10388600" y="967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158767</xdr:rowOff>
    </xdr:from>
    <xdr:ext cx="469744" cy="259045"/>
    <xdr:sp macro="" textlink="">
      <xdr:nvSpPr>
        <xdr:cNvPr id="234" name="【体育館・プール】&#10;一人当たり面積平均値テキスト">
          <a:extLst>
            <a:ext uri="{FF2B5EF4-FFF2-40B4-BE49-F238E27FC236}">
              <a16:creationId xmlns:a16="http://schemas.microsoft.com/office/drawing/2014/main" id="{FC66F802-DD83-4243-95A3-34F0CE3861C3}"/>
            </a:ext>
          </a:extLst>
        </xdr:cNvPr>
        <xdr:cNvSpPr txBox="1"/>
      </xdr:nvSpPr>
      <xdr:spPr>
        <a:xfrm>
          <a:off x="10515600" y="1027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135890</xdr:rowOff>
    </xdr:from>
    <xdr:to>
      <xdr:col>55</xdr:col>
      <xdr:colOff>50800</xdr:colOff>
      <xdr:row>61</xdr:row>
      <xdr:rowOff>66040</xdr:rowOff>
    </xdr:to>
    <xdr:sp macro="" textlink="">
      <xdr:nvSpPr>
        <xdr:cNvPr id="235" name="フローチャート: 判断 234">
          <a:extLst>
            <a:ext uri="{FF2B5EF4-FFF2-40B4-BE49-F238E27FC236}">
              <a16:creationId xmlns:a16="http://schemas.microsoft.com/office/drawing/2014/main" id="{6C714F9C-29D9-45AF-BDC9-E47118F6C04D}"/>
            </a:ext>
          </a:extLst>
        </xdr:cNvPr>
        <xdr:cNvSpPr/>
      </xdr:nvSpPr>
      <xdr:spPr>
        <a:xfrm>
          <a:off x="10426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49530</xdr:rowOff>
    </xdr:from>
    <xdr:to>
      <xdr:col>50</xdr:col>
      <xdr:colOff>165100</xdr:colOff>
      <xdr:row>61</xdr:row>
      <xdr:rowOff>151130</xdr:rowOff>
    </xdr:to>
    <xdr:sp macro="" textlink="">
      <xdr:nvSpPr>
        <xdr:cNvPr id="236" name="フローチャート: 判断 235">
          <a:extLst>
            <a:ext uri="{FF2B5EF4-FFF2-40B4-BE49-F238E27FC236}">
              <a16:creationId xmlns:a16="http://schemas.microsoft.com/office/drawing/2014/main" id="{1DCF9F74-E501-45B2-BF7F-3EAD0B6C5CD6}"/>
            </a:ext>
          </a:extLst>
        </xdr:cNvPr>
        <xdr:cNvSpPr/>
      </xdr:nvSpPr>
      <xdr:spPr>
        <a:xfrm>
          <a:off x="9588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90170</xdr:rowOff>
    </xdr:from>
    <xdr:to>
      <xdr:col>46</xdr:col>
      <xdr:colOff>38100</xdr:colOff>
      <xdr:row>62</xdr:row>
      <xdr:rowOff>20320</xdr:rowOff>
    </xdr:to>
    <xdr:sp macro="" textlink="">
      <xdr:nvSpPr>
        <xdr:cNvPr id="237" name="フローチャート: 判断 236">
          <a:extLst>
            <a:ext uri="{FF2B5EF4-FFF2-40B4-BE49-F238E27FC236}">
              <a16:creationId xmlns:a16="http://schemas.microsoft.com/office/drawing/2014/main" id="{A694FB05-4D97-43C7-BA8A-55BA527267A4}"/>
            </a:ext>
          </a:extLst>
        </xdr:cNvPr>
        <xdr:cNvSpPr/>
      </xdr:nvSpPr>
      <xdr:spPr>
        <a:xfrm>
          <a:off x="8699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110490</xdr:rowOff>
    </xdr:from>
    <xdr:to>
      <xdr:col>41</xdr:col>
      <xdr:colOff>101600</xdr:colOff>
      <xdr:row>62</xdr:row>
      <xdr:rowOff>40640</xdr:rowOff>
    </xdr:to>
    <xdr:sp macro="" textlink="">
      <xdr:nvSpPr>
        <xdr:cNvPr id="238" name="フローチャート: 判断 237">
          <a:extLst>
            <a:ext uri="{FF2B5EF4-FFF2-40B4-BE49-F238E27FC236}">
              <a16:creationId xmlns:a16="http://schemas.microsoft.com/office/drawing/2014/main" id="{FB27177B-345A-47B4-8C94-645595A7956C}"/>
            </a:ext>
          </a:extLst>
        </xdr:cNvPr>
        <xdr:cNvSpPr/>
      </xdr:nvSpPr>
      <xdr:spPr>
        <a:xfrm>
          <a:off x="78105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118110</xdr:rowOff>
    </xdr:from>
    <xdr:to>
      <xdr:col>36</xdr:col>
      <xdr:colOff>165100</xdr:colOff>
      <xdr:row>62</xdr:row>
      <xdr:rowOff>48260</xdr:rowOff>
    </xdr:to>
    <xdr:sp macro="" textlink="">
      <xdr:nvSpPr>
        <xdr:cNvPr id="239" name="フローチャート: 判断 238">
          <a:extLst>
            <a:ext uri="{FF2B5EF4-FFF2-40B4-BE49-F238E27FC236}">
              <a16:creationId xmlns:a16="http://schemas.microsoft.com/office/drawing/2014/main" id="{E4F0484A-18F5-4D53-A517-69FA932B041F}"/>
            </a:ext>
          </a:extLst>
        </xdr:cNvPr>
        <xdr:cNvSpPr/>
      </xdr:nvSpPr>
      <xdr:spPr>
        <a:xfrm>
          <a:off x="6921500" y="10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5A4BAB9-12B1-4AB9-B8D0-7B898C6DBDE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55F9BE8-B52A-48DD-B15F-070A25AC0E3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E36F9EC-B24F-4994-B47A-14E35215731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AE85FAC-C787-495E-8D29-046FCF97068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7741F25-F70B-44DE-A9D4-460380FCD8A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86360</xdr:rowOff>
    </xdr:from>
    <xdr:to>
      <xdr:col>55</xdr:col>
      <xdr:colOff>50800</xdr:colOff>
      <xdr:row>64</xdr:row>
      <xdr:rowOff>16510</xdr:rowOff>
    </xdr:to>
    <xdr:sp macro="" textlink="">
      <xdr:nvSpPr>
        <xdr:cNvPr id="245" name="楕円 244">
          <a:extLst>
            <a:ext uri="{FF2B5EF4-FFF2-40B4-BE49-F238E27FC236}">
              <a16:creationId xmlns:a16="http://schemas.microsoft.com/office/drawing/2014/main" id="{763EC734-FB93-4F3F-8E88-E321AD38CF66}"/>
            </a:ext>
          </a:extLst>
        </xdr:cNvPr>
        <xdr:cNvSpPr/>
      </xdr:nvSpPr>
      <xdr:spPr>
        <a:xfrm>
          <a:off x="10426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1287</xdr:rowOff>
    </xdr:from>
    <xdr:ext cx="469744" cy="259045"/>
    <xdr:sp macro="" textlink="">
      <xdr:nvSpPr>
        <xdr:cNvPr id="246" name="【体育館・プール】&#10;一人当たり面積該当値テキスト">
          <a:extLst>
            <a:ext uri="{FF2B5EF4-FFF2-40B4-BE49-F238E27FC236}">
              <a16:creationId xmlns:a16="http://schemas.microsoft.com/office/drawing/2014/main" id="{1F7C482E-B443-45D7-830C-24364B4602BD}"/>
            </a:ext>
          </a:extLst>
        </xdr:cNvPr>
        <xdr:cNvSpPr txBox="1"/>
      </xdr:nvSpPr>
      <xdr:spPr>
        <a:xfrm>
          <a:off x="10515600"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88900</xdr:rowOff>
    </xdr:from>
    <xdr:to>
      <xdr:col>50</xdr:col>
      <xdr:colOff>165100</xdr:colOff>
      <xdr:row>64</xdr:row>
      <xdr:rowOff>19050</xdr:rowOff>
    </xdr:to>
    <xdr:sp macro="" textlink="">
      <xdr:nvSpPr>
        <xdr:cNvPr id="247" name="楕円 246">
          <a:extLst>
            <a:ext uri="{FF2B5EF4-FFF2-40B4-BE49-F238E27FC236}">
              <a16:creationId xmlns:a16="http://schemas.microsoft.com/office/drawing/2014/main" id="{88821C82-C0CD-459B-AB9D-AF22EAE3FF71}"/>
            </a:ext>
          </a:extLst>
        </xdr:cNvPr>
        <xdr:cNvSpPr/>
      </xdr:nvSpPr>
      <xdr:spPr>
        <a:xfrm>
          <a:off x="9588500" y="108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137160</xdr:rowOff>
    </xdr:from>
    <xdr:to>
      <xdr:col>55</xdr:col>
      <xdr:colOff>0</xdr:colOff>
      <xdr:row>63</xdr:row>
      <xdr:rowOff>139700</xdr:rowOff>
    </xdr:to>
    <xdr:cxnSp macro="">
      <xdr:nvCxnSpPr>
        <xdr:cNvPr id="248" name="直線コネクタ 247">
          <a:extLst>
            <a:ext uri="{FF2B5EF4-FFF2-40B4-BE49-F238E27FC236}">
              <a16:creationId xmlns:a16="http://schemas.microsoft.com/office/drawing/2014/main" id="{EE6C08C4-4E39-402C-9903-9E6FBFEFA1C0}"/>
            </a:ext>
          </a:extLst>
        </xdr:cNvPr>
        <xdr:cNvCxnSpPr/>
      </xdr:nvCxnSpPr>
      <xdr:spPr>
        <a:xfrm flipV="1">
          <a:off x="9639300" y="1093851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90170</xdr:rowOff>
    </xdr:from>
    <xdr:to>
      <xdr:col>46</xdr:col>
      <xdr:colOff>38100</xdr:colOff>
      <xdr:row>64</xdr:row>
      <xdr:rowOff>20320</xdr:rowOff>
    </xdr:to>
    <xdr:sp macro="" textlink="">
      <xdr:nvSpPr>
        <xdr:cNvPr id="249" name="楕円 248">
          <a:extLst>
            <a:ext uri="{FF2B5EF4-FFF2-40B4-BE49-F238E27FC236}">
              <a16:creationId xmlns:a16="http://schemas.microsoft.com/office/drawing/2014/main" id="{E6AFC96B-C999-4860-B2BE-450E83C041FE}"/>
            </a:ext>
          </a:extLst>
        </xdr:cNvPr>
        <xdr:cNvSpPr/>
      </xdr:nvSpPr>
      <xdr:spPr>
        <a:xfrm>
          <a:off x="8699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139700</xdr:rowOff>
    </xdr:from>
    <xdr:to>
      <xdr:col>50</xdr:col>
      <xdr:colOff>114300</xdr:colOff>
      <xdr:row>63</xdr:row>
      <xdr:rowOff>140970</xdr:rowOff>
    </xdr:to>
    <xdr:cxnSp macro="">
      <xdr:nvCxnSpPr>
        <xdr:cNvPr id="250" name="直線コネクタ 249">
          <a:extLst>
            <a:ext uri="{FF2B5EF4-FFF2-40B4-BE49-F238E27FC236}">
              <a16:creationId xmlns:a16="http://schemas.microsoft.com/office/drawing/2014/main" id="{E6A0B014-CA95-42E1-BD61-A9E803154EC0}"/>
            </a:ext>
          </a:extLst>
        </xdr:cNvPr>
        <xdr:cNvCxnSpPr/>
      </xdr:nvCxnSpPr>
      <xdr:spPr>
        <a:xfrm flipV="1">
          <a:off x="8750300" y="109410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90170</xdr:rowOff>
    </xdr:from>
    <xdr:to>
      <xdr:col>41</xdr:col>
      <xdr:colOff>101600</xdr:colOff>
      <xdr:row>64</xdr:row>
      <xdr:rowOff>20320</xdr:rowOff>
    </xdr:to>
    <xdr:sp macro="" textlink="">
      <xdr:nvSpPr>
        <xdr:cNvPr id="251" name="楕円 250">
          <a:extLst>
            <a:ext uri="{FF2B5EF4-FFF2-40B4-BE49-F238E27FC236}">
              <a16:creationId xmlns:a16="http://schemas.microsoft.com/office/drawing/2014/main" id="{A899FC11-B790-470D-90E3-D0A8D5E8621C}"/>
            </a:ext>
          </a:extLst>
        </xdr:cNvPr>
        <xdr:cNvSpPr/>
      </xdr:nvSpPr>
      <xdr:spPr>
        <a:xfrm>
          <a:off x="7810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140970</xdr:rowOff>
    </xdr:from>
    <xdr:to>
      <xdr:col>45</xdr:col>
      <xdr:colOff>177800</xdr:colOff>
      <xdr:row>63</xdr:row>
      <xdr:rowOff>140970</xdr:rowOff>
    </xdr:to>
    <xdr:cxnSp macro="">
      <xdr:nvCxnSpPr>
        <xdr:cNvPr id="252" name="直線コネクタ 251">
          <a:extLst>
            <a:ext uri="{FF2B5EF4-FFF2-40B4-BE49-F238E27FC236}">
              <a16:creationId xmlns:a16="http://schemas.microsoft.com/office/drawing/2014/main" id="{ED22D401-34B8-4C16-B640-49CDDF176FA6}"/>
            </a:ext>
          </a:extLst>
        </xdr:cNvPr>
        <xdr:cNvCxnSpPr/>
      </xdr:nvCxnSpPr>
      <xdr:spPr>
        <a:xfrm>
          <a:off x="7861300" y="1094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91440</xdr:rowOff>
    </xdr:from>
    <xdr:to>
      <xdr:col>36</xdr:col>
      <xdr:colOff>165100</xdr:colOff>
      <xdr:row>64</xdr:row>
      <xdr:rowOff>21590</xdr:rowOff>
    </xdr:to>
    <xdr:sp macro="" textlink="">
      <xdr:nvSpPr>
        <xdr:cNvPr id="253" name="楕円 252">
          <a:extLst>
            <a:ext uri="{FF2B5EF4-FFF2-40B4-BE49-F238E27FC236}">
              <a16:creationId xmlns:a16="http://schemas.microsoft.com/office/drawing/2014/main" id="{2D34654A-010C-47C7-9311-DF62A2965819}"/>
            </a:ext>
          </a:extLst>
        </xdr:cNvPr>
        <xdr:cNvSpPr/>
      </xdr:nvSpPr>
      <xdr:spPr>
        <a:xfrm>
          <a:off x="6921500" y="108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140970</xdr:rowOff>
    </xdr:from>
    <xdr:to>
      <xdr:col>41</xdr:col>
      <xdr:colOff>50800</xdr:colOff>
      <xdr:row>63</xdr:row>
      <xdr:rowOff>142240</xdr:rowOff>
    </xdr:to>
    <xdr:cxnSp macro="">
      <xdr:nvCxnSpPr>
        <xdr:cNvPr id="254" name="直線コネクタ 253">
          <a:extLst>
            <a:ext uri="{FF2B5EF4-FFF2-40B4-BE49-F238E27FC236}">
              <a16:creationId xmlns:a16="http://schemas.microsoft.com/office/drawing/2014/main" id="{7F15EF17-BFD0-4546-B5B1-CC6DAA05D765}"/>
            </a:ext>
          </a:extLst>
        </xdr:cNvPr>
        <xdr:cNvCxnSpPr/>
      </xdr:nvCxnSpPr>
      <xdr:spPr>
        <a:xfrm flipV="1">
          <a:off x="6972300" y="109423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167657</xdr:rowOff>
    </xdr:from>
    <xdr:ext cx="469744" cy="259045"/>
    <xdr:sp macro="" textlink="">
      <xdr:nvSpPr>
        <xdr:cNvPr id="255" name="n_1aveValue【体育館・プール】&#10;一人当たり面積">
          <a:extLst>
            <a:ext uri="{FF2B5EF4-FFF2-40B4-BE49-F238E27FC236}">
              <a16:creationId xmlns:a16="http://schemas.microsoft.com/office/drawing/2014/main" id="{8A2DBC3D-7B50-4A5A-A545-29400447D254}"/>
            </a:ext>
          </a:extLst>
        </xdr:cNvPr>
        <xdr:cNvSpPr txBox="1"/>
      </xdr:nvSpPr>
      <xdr:spPr>
        <a:xfrm>
          <a:off x="93917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36847</xdr:rowOff>
    </xdr:from>
    <xdr:ext cx="469744" cy="259045"/>
    <xdr:sp macro="" textlink="">
      <xdr:nvSpPr>
        <xdr:cNvPr id="256" name="n_2aveValue【体育館・プール】&#10;一人当たり面積">
          <a:extLst>
            <a:ext uri="{FF2B5EF4-FFF2-40B4-BE49-F238E27FC236}">
              <a16:creationId xmlns:a16="http://schemas.microsoft.com/office/drawing/2014/main" id="{90258862-886D-4C6B-9C62-906F2CD05B61}"/>
            </a:ext>
          </a:extLst>
        </xdr:cNvPr>
        <xdr:cNvSpPr txBox="1"/>
      </xdr:nvSpPr>
      <xdr:spPr>
        <a:xfrm>
          <a:off x="8515427"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57167</xdr:rowOff>
    </xdr:from>
    <xdr:ext cx="469744" cy="259045"/>
    <xdr:sp macro="" textlink="">
      <xdr:nvSpPr>
        <xdr:cNvPr id="257" name="n_3aveValue【体育館・プール】&#10;一人当たり面積">
          <a:extLst>
            <a:ext uri="{FF2B5EF4-FFF2-40B4-BE49-F238E27FC236}">
              <a16:creationId xmlns:a16="http://schemas.microsoft.com/office/drawing/2014/main" id="{0BF71FE5-A092-4E5B-98AE-ED112545FB05}"/>
            </a:ext>
          </a:extLst>
        </xdr:cNvPr>
        <xdr:cNvSpPr txBox="1"/>
      </xdr:nvSpPr>
      <xdr:spPr>
        <a:xfrm>
          <a:off x="7626427" y="1034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64787</xdr:rowOff>
    </xdr:from>
    <xdr:ext cx="469744" cy="259045"/>
    <xdr:sp macro="" textlink="">
      <xdr:nvSpPr>
        <xdr:cNvPr id="258" name="n_4aveValue【体育館・プール】&#10;一人当たり面積">
          <a:extLst>
            <a:ext uri="{FF2B5EF4-FFF2-40B4-BE49-F238E27FC236}">
              <a16:creationId xmlns:a16="http://schemas.microsoft.com/office/drawing/2014/main" id="{0DED9460-DAB5-4D55-927B-73A8E0F17CFA}"/>
            </a:ext>
          </a:extLst>
        </xdr:cNvPr>
        <xdr:cNvSpPr txBox="1"/>
      </xdr:nvSpPr>
      <xdr:spPr>
        <a:xfrm>
          <a:off x="67374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10177</xdr:rowOff>
    </xdr:from>
    <xdr:ext cx="469744" cy="259045"/>
    <xdr:sp macro="" textlink="">
      <xdr:nvSpPr>
        <xdr:cNvPr id="259" name="n_1mainValue【体育館・プール】&#10;一人当たり面積">
          <a:extLst>
            <a:ext uri="{FF2B5EF4-FFF2-40B4-BE49-F238E27FC236}">
              <a16:creationId xmlns:a16="http://schemas.microsoft.com/office/drawing/2014/main" id="{8ACFF57E-832C-4DB2-812B-6867BC62D980}"/>
            </a:ext>
          </a:extLst>
        </xdr:cNvPr>
        <xdr:cNvSpPr txBox="1"/>
      </xdr:nvSpPr>
      <xdr:spPr>
        <a:xfrm>
          <a:off x="9391727" y="1098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11447</xdr:rowOff>
    </xdr:from>
    <xdr:ext cx="469744" cy="259045"/>
    <xdr:sp macro="" textlink="">
      <xdr:nvSpPr>
        <xdr:cNvPr id="260" name="n_2mainValue【体育館・プール】&#10;一人当たり面積">
          <a:extLst>
            <a:ext uri="{FF2B5EF4-FFF2-40B4-BE49-F238E27FC236}">
              <a16:creationId xmlns:a16="http://schemas.microsoft.com/office/drawing/2014/main" id="{5BF49933-4DC4-4481-B39E-E442C0735909}"/>
            </a:ext>
          </a:extLst>
        </xdr:cNvPr>
        <xdr:cNvSpPr txBox="1"/>
      </xdr:nvSpPr>
      <xdr:spPr>
        <a:xfrm>
          <a:off x="8515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11447</xdr:rowOff>
    </xdr:from>
    <xdr:ext cx="469744" cy="259045"/>
    <xdr:sp macro="" textlink="">
      <xdr:nvSpPr>
        <xdr:cNvPr id="261" name="n_3mainValue【体育館・プール】&#10;一人当たり面積">
          <a:extLst>
            <a:ext uri="{FF2B5EF4-FFF2-40B4-BE49-F238E27FC236}">
              <a16:creationId xmlns:a16="http://schemas.microsoft.com/office/drawing/2014/main" id="{00719557-9DD8-4716-8CCD-C1EE7B259403}"/>
            </a:ext>
          </a:extLst>
        </xdr:cNvPr>
        <xdr:cNvSpPr txBox="1"/>
      </xdr:nvSpPr>
      <xdr:spPr>
        <a:xfrm>
          <a:off x="7626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12717</xdr:rowOff>
    </xdr:from>
    <xdr:ext cx="469744" cy="259045"/>
    <xdr:sp macro="" textlink="">
      <xdr:nvSpPr>
        <xdr:cNvPr id="262" name="n_4mainValue【体育館・プール】&#10;一人当たり面積">
          <a:extLst>
            <a:ext uri="{FF2B5EF4-FFF2-40B4-BE49-F238E27FC236}">
              <a16:creationId xmlns:a16="http://schemas.microsoft.com/office/drawing/2014/main" id="{76ECBD1D-9DFD-4FAC-AF84-4F5BF8A38A5C}"/>
            </a:ext>
          </a:extLst>
        </xdr:cNvPr>
        <xdr:cNvSpPr txBox="1"/>
      </xdr:nvSpPr>
      <xdr:spPr>
        <a:xfrm>
          <a:off x="6737427" y="1098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5843F948-7D38-4B18-903B-788D6058578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D31A1AF7-656F-48F2-A2C7-50AA8946C7E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6A6EF541-8F79-4140-B71E-27F00464B6A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C0EEF1E1-30F7-4687-AF5B-2756CC44BEE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2F469CBB-345E-4A6B-9EFD-7F630A7C782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9A503FA7-2AFE-4851-83B8-5778AEE8216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C1B8BBEF-A61F-4666-9526-BF15E19CB90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E6085ED6-84FC-46AD-95C1-65A0399653A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AF0D99BB-F76A-4037-85E8-B8DE8FAC9E0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D272FDB4-6F70-4CD1-B7F6-2E0A0250C64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3CB16178-C1D7-4426-92A9-F213CF49890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4" name="直線コネクタ 273">
          <a:extLst>
            <a:ext uri="{FF2B5EF4-FFF2-40B4-BE49-F238E27FC236}">
              <a16:creationId xmlns:a16="http://schemas.microsoft.com/office/drawing/2014/main" id="{1E088057-7F33-44BC-BAF0-48C0AE97D59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5" name="テキスト ボックス 274">
          <a:extLst>
            <a:ext uri="{FF2B5EF4-FFF2-40B4-BE49-F238E27FC236}">
              <a16:creationId xmlns:a16="http://schemas.microsoft.com/office/drawing/2014/main" id="{4AC16A02-A11A-4B12-AA3A-EBD59E21EE3A}"/>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6" name="直線コネクタ 275">
          <a:extLst>
            <a:ext uri="{FF2B5EF4-FFF2-40B4-BE49-F238E27FC236}">
              <a16:creationId xmlns:a16="http://schemas.microsoft.com/office/drawing/2014/main" id="{99E209D8-6C0F-4289-BBB8-51CBBB92DDF2}"/>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7" name="テキスト ボックス 276">
          <a:extLst>
            <a:ext uri="{FF2B5EF4-FFF2-40B4-BE49-F238E27FC236}">
              <a16:creationId xmlns:a16="http://schemas.microsoft.com/office/drawing/2014/main" id="{DABF137F-9449-4F6B-8D57-7A673C5003B7}"/>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8" name="直線コネクタ 277">
          <a:extLst>
            <a:ext uri="{FF2B5EF4-FFF2-40B4-BE49-F238E27FC236}">
              <a16:creationId xmlns:a16="http://schemas.microsoft.com/office/drawing/2014/main" id="{B38E9D23-ED01-4D58-A68D-C4F443498D2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9" name="テキスト ボックス 278">
          <a:extLst>
            <a:ext uri="{FF2B5EF4-FFF2-40B4-BE49-F238E27FC236}">
              <a16:creationId xmlns:a16="http://schemas.microsoft.com/office/drawing/2014/main" id="{C08062CE-50EA-4961-9A8D-672B0BFD2D7D}"/>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0" name="直線コネクタ 279">
          <a:extLst>
            <a:ext uri="{FF2B5EF4-FFF2-40B4-BE49-F238E27FC236}">
              <a16:creationId xmlns:a16="http://schemas.microsoft.com/office/drawing/2014/main" id="{E06F0629-FC46-4AD6-B68B-A1411D6C786B}"/>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1" name="テキスト ボックス 280">
          <a:extLst>
            <a:ext uri="{FF2B5EF4-FFF2-40B4-BE49-F238E27FC236}">
              <a16:creationId xmlns:a16="http://schemas.microsoft.com/office/drawing/2014/main" id="{48849820-F56F-41E0-BE37-C6729122E63F}"/>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F66891E2-31F9-4175-813B-EC75C5EAD6A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3" name="テキスト ボックス 282">
          <a:extLst>
            <a:ext uri="{FF2B5EF4-FFF2-40B4-BE49-F238E27FC236}">
              <a16:creationId xmlns:a16="http://schemas.microsoft.com/office/drawing/2014/main" id="{5023F5DC-B127-4809-923F-1D74091C151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a:extLst>
            <a:ext uri="{FF2B5EF4-FFF2-40B4-BE49-F238E27FC236}">
              <a16:creationId xmlns:a16="http://schemas.microsoft.com/office/drawing/2014/main" id="{9761DECC-9549-4C06-9FF4-5D62F846021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97537</xdr:rowOff>
    </xdr:from>
    <xdr:to>
      <xdr:col>24</xdr:col>
      <xdr:colOff>62865</xdr:colOff>
      <xdr:row>85</xdr:row>
      <xdr:rowOff>88392</xdr:rowOff>
    </xdr:to>
    <xdr:cxnSp macro="">
      <xdr:nvCxnSpPr>
        <xdr:cNvPr id="285" name="直線コネクタ 284">
          <a:extLst>
            <a:ext uri="{FF2B5EF4-FFF2-40B4-BE49-F238E27FC236}">
              <a16:creationId xmlns:a16="http://schemas.microsoft.com/office/drawing/2014/main" id="{79EDFE9A-CBD3-480F-8436-C7D919E9DDD2}"/>
            </a:ext>
          </a:extLst>
        </xdr:cNvPr>
        <xdr:cNvCxnSpPr/>
      </xdr:nvCxnSpPr>
      <xdr:spPr>
        <a:xfrm flipV="1">
          <a:off x="4634865" y="1329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92219</xdr:rowOff>
    </xdr:from>
    <xdr:ext cx="405111" cy="259045"/>
    <xdr:sp macro="" textlink="">
      <xdr:nvSpPr>
        <xdr:cNvPr id="286" name="【福祉施設】&#10;有形固定資産減価償却率最小値テキスト">
          <a:extLst>
            <a:ext uri="{FF2B5EF4-FFF2-40B4-BE49-F238E27FC236}">
              <a16:creationId xmlns:a16="http://schemas.microsoft.com/office/drawing/2014/main" id="{E2E31410-1DEF-49D5-8287-AC4121F144EC}"/>
            </a:ext>
          </a:extLst>
        </xdr:cNvPr>
        <xdr:cNvSpPr txBox="1"/>
      </xdr:nvSpPr>
      <xdr:spPr>
        <a:xfrm>
          <a:off x="4673600" y="1466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88392</xdr:rowOff>
    </xdr:from>
    <xdr:to>
      <xdr:col>24</xdr:col>
      <xdr:colOff>152400</xdr:colOff>
      <xdr:row>85</xdr:row>
      <xdr:rowOff>88392</xdr:rowOff>
    </xdr:to>
    <xdr:cxnSp macro="">
      <xdr:nvCxnSpPr>
        <xdr:cNvPr id="287" name="直線コネクタ 286">
          <a:extLst>
            <a:ext uri="{FF2B5EF4-FFF2-40B4-BE49-F238E27FC236}">
              <a16:creationId xmlns:a16="http://schemas.microsoft.com/office/drawing/2014/main" id="{A7D1B4A5-52E4-4522-BEFB-0CA6418439C4}"/>
            </a:ext>
          </a:extLst>
        </xdr:cNvPr>
        <xdr:cNvCxnSpPr/>
      </xdr:nvCxnSpPr>
      <xdr:spPr>
        <a:xfrm>
          <a:off x="4546600" y="146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44214</xdr:rowOff>
    </xdr:from>
    <xdr:ext cx="405111" cy="259045"/>
    <xdr:sp macro="" textlink="">
      <xdr:nvSpPr>
        <xdr:cNvPr id="288" name="【福祉施設】&#10;有形固定資産減価償却率最大値テキスト">
          <a:extLst>
            <a:ext uri="{FF2B5EF4-FFF2-40B4-BE49-F238E27FC236}">
              <a16:creationId xmlns:a16="http://schemas.microsoft.com/office/drawing/2014/main" id="{1B3515EE-B774-4866-9EB0-898DA7BD5698}"/>
            </a:ext>
          </a:extLst>
        </xdr:cNvPr>
        <xdr:cNvSpPr txBox="1"/>
      </xdr:nvSpPr>
      <xdr:spPr>
        <a:xfrm>
          <a:off x="4673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97537</xdr:rowOff>
    </xdr:from>
    <xdr:to>
      <xdr:col>24</xdr:col>
      <xdr:colOff>152400</xdr:colOff>
      <xdr:row>77</xdr:row>
      <xdr:rowOff>97537</xdr:rowOff>
    </xdr:to>
    <xdr:cxnSp macro="">
      <xdr:nvCxnSpPr>
        <xdr:cNvPr id="289" name="直線コネクタ 288">
          <a:extLst>
            <a:ext uri="{FF2B5EF4-FFF2-40B4-BE49-F238E27FC236}">
              <a16:creationId xmlns:a16="http://schemas.microsoft.com/office/drawing/2014/main" id="{F1AAD483-4135-46A1-A846-797B2DAEA056}"/>
            </a:ext>
          </a:extLst>
        </xdr:cNvPr>
        <xdr:cNvCxnSpPr/>
      </xdr:nvCxnSpPr>
      <xdr:spPr>
        <a:xfrm>
          <a:off x="4546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37609</xdr:rowOff>
    </xdr:from>
    <xdr:ext cx="405111" cy="259045"/>
    <xdr:sp macro="" textlink="">
      <xdr:nvSpPr>
        <xdr:cNvPr id="290" name="【福祉施設】&#10;有形固定資産減価償却率平均値テキスト">
          <a:extLst>
            <a:ext uri="{FF2B5EF4-FFF2-40B4-BE49-F238E27FC236}">
              <a16:creationId xmlns:a16="http://schemas.microsoft.com/office/drawing/2014/main" id="{25E02266-E733-472F-843F-988CE59EC68E}"/>
            </a:ext>
          </a:extLst>
        </xdr:cNvPr>
        <xdr:cNvSpPr txBox="1"/>
      </xdr:nvSpPr>
      <xdr:spPr>
        <a:xfrm>
          <a:off x="4673600" y="13582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291" name="フローチャート: 判断 290">
          <a:extLst>
            <a:ext uri="{FF2B5EF4-FFF2-40B4-BE49-F238E27FC236}">
              <a16:creationId xmlns:a16="http://schemas.microsoft.com/office/drawing/2014/main" id="{6FECB8D1-9EA2-4CD6-AE82-8B36000367CA}"/>
            </a:ext>
          </a:extLst>
        </xdr:cNvPr>
        <xdr:cNvSpPr/>
      </xdr:nvSpPr>
      <xdr:spPr>
        <a:xfrm>
          <a:off x="4584700" y="1373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2" name="フローチャート: 判断 291">
          <a:extLst>
            <a:ext uri="{FF2B5EF4-FFF2-40B4-BE49-F238E27FC236}">
              <a16:creationId xmlns:a16="http://schemas.microsoft.com/office/drawing/2014/main" id="{A86B40C4-98D3-43A8-B54A-947CAA629ADC}"/>
            </a:ext>
          </a:extLst>
        </xdr:cNvPr>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67311</xdr:rowOff>
    </xdr:from>
    <xdr:to>
      <xdr:col>15</xdr:col>
      <xdr:colOff>101600</xdr:colOff>
      <xdr:row>80</xdr:row>
      <xdr:rowOff>168911</xdr:rowOff>
    </xdr:to>
    <xdr:sp macro="" textlink="">
      <xdr:nvSpPr>
        <xdr:cNvPr id="293" name="フローチャート: 判断 292">
          <a:extLst>
            <a:ext uri="{FF2B5EF4-FFF2-40B4-BE49-F238E27FC236}">
              <a16:creationId xmlns:a16="http://schemas.microsoft.com/office/drawing/2014/main" id="{2C1D4F07-C2F6-4D8F-87CF-CD6A99021158}"/>
            </a:ext>
          </a:extLst>
        </xdr:cNvPr>
        <xdr:cNvSpPr/>
      </xdr:nvSpPr>
      <xdr:spPr>
        <a:xfrm>
          <a:off x="28575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xdr:rowOff>
    </xdr:from>
    <xdr:to>
      <xdr:col>10</xdr:col>
      <xdr:colOff>165100</xdr:colOff>
      <xdr:row>80</xdr:row>
      <xdr:rowOff>104902</xdr:rowOff>
    </xdr:to>
    <xdr:sp macro="" textlink="">
      <xdr:nvSpPr>
        <xdr:cNvPr id="294" name="フローチャート: 判断 293">
          <a:extLst>
            <a:ext uri="{FF2B5EF4-FFF2-40B4-BE49-F238E27FC236}">
              <a16:creationId xmlns:a16="http://schemas.microsoft.com/office/drawing/2014/main" id="{358479AE-6643-45F9-9141-AA177617AD94}"/>
            </a:ext>
          </a:extLst>
        </xdr:cNvPr>
        <xdr:cNvSpPr/>
      </xdr:nvSpPr>
      <xdr:spPr>
        <a:xfrm>
          <a:off x="1968500" y="1371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5" name="フローチャート: 判断 294">
          <a:extLst>
            <a:ext uri="{FF2B5EF4-FFF2-40B4-BE49-F238E27FC236}">
              <a16:creationId xmlns:a16="http://schemas.microsoft.com/office/drawing/2014/main" id="{A432FE21-9163-4035-AC97-AEBFB319DAE0}"/>
            </a:ext>
          </a:extLst>
        </xdr:cNvPr>
        <xdr:cNvSpPr/>
      </xdr:nvSpPr>
      <xdr:spPr>
        <a:xfrm>
          <a:off x="1079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27E9FBE1-5A00-4614-8904-3E39401C9DC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D2C117A-76CC-4BCE-A043-93D5DA1455D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BC024CA-E71F-48CD-9B70-8597C1508C8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58EBD28-ECBC-43CD-8535-978A77A444C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C535EC7-A3BB-4470-9BE6-B154AEF7C26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37592</xdr:rowOff>
    </xdr:from>
    <xdr:to>
      <xdr:col>24</xdr:col>
      <xdr:colOff>114300</xdr:colOff>
      <xdr:row>83</xdr:row>
      <xdr:rowOff>139192</xdr:rowOff>
    </xdr:to>
    <xdr:sp macro="" textlink="">
      <xdr:nvSpPr>
        <xdr:cNvPr id="301" name="楕円 300">
          <a:extLst>
            <a:ext uri="{FF2B5EF4-FFF2-40B4-BE49-F238E27FC236}">
              <a16:creationId xmlns:a16="http://schemas.microsoft.com/office/drawing/2014/main" id="{6AE4F35E-DF55-419A-8010-4F227CE17BDB}"/>
            </a:ext>
          </a:extLst>
        </xdr:cNvPr>
        <xdr:cNvSpPr/>
      </xdr:nvSpPr>
      <xdr:spPr>
        <a:xfrm>
          <a:off x="45847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16019</xdr:rowOff>
    </xdr:from>
    <xdr:ext cx="405111" cy="259045"/>
    <xdr:sp macro="" textlink="">
      <xdr:nvSpPr>
        <xdr:cNvPr id="302" name="【福祉施設】&#10;有形固定資産減価償却率該当値テキスト">
          <a:extLst>
            <a:ext uri="{FF2B5EF4-FFF2-40B4-BE49-F238E27FC236}">
              <a16:creationId xmlns:a16="http://schemas.microsoft.com/office/drawing/2014/main" id="{51F29649-CAFD-4733-ADD0-D256E920F246}"/>
            </a:ext>
          </a:extLst>
        </xdr:cNvPr>
        <xdr:cNvSpPr txBox="1"/>
      </xdr:nvSpPr>
      <xdr:spPr>
        <a:xfrm>
          <a:off x="4673600"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303" name="楕円 302">
          <a:extLst>
            <a:ext uri="{FF2B5EF4-FFF2-40B4-BE49-F238E27FC236}">
              <a16:creationId xmlns:a16="http://schemas.microsoft.com/office/drawing/2014/main" id="{53A6CF23-F915-46B6-BA41-EA7E4836A58F}"/>
            </a:ext>
          </a:extLst>
        </xdr:cNvPr>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88392</xdr:rowOff>
    </xdr:to>
    <xdr:cxnSp macro="">
      <xdr:nvCxnSpPr>
        <xdr:cNvPr id="304" name="直線コネクタ 303">
          <a:extLst>
            <a:ext uri="{FF2B5EF4-FFF2-40B4-BE49-F238E27FC236}">
              <a16:creationId xmlns:a16="http://schemas.microsoft.com/office/drawing/2014/main" id="{4BB6D6BD-C462-4896-896B-FB597601FA5C}"/>
            </a:ext>
          </a:extLst>
        </xdr:cNvPr>
        <xdr:cNvCxnSpPr/>
      </xdr:nvCxnSpPr>
      <xdr:spPr>
        <a:xfrm>
          <a:off x="3797300" y="1426845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108458</xdr:rowOff>
    </xdr:from>
    <xdr:to>
      <xdr:col>15</xdr:col>
      <xdr:colOff>101600</xdr:colOff>
      <xdr:row>83</xdr:row>
      <xdr:rowOff>38608</xdr:rowOff>
    </xdr:to>
    <xdr:sp macro="" textlink="">
      <xdr:nvSpPr>
        <xdr:cNvPr id="305" name="楕円 304">
          <a:extLst>
            <a:ext uri="{FF2B5EF4-FFF2-40B4-BE49-F238E27FC236}">
              <a16:creationId xmlns:a16="http://schemas.microsoft.com/office/drawing/2014/main" id="{52F51686-B3A0-4AAB-A6A3-723251FC4DBA}"/>
            </a:ext>
          </a:extLst>
        </xdr:cNvPr>
        <xdr:cNvSpPr/>
      </xdr:nvSpPr>
      <xdr:spPr>
        <a:xfrm>
          <a:off x="2857500" y="1416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159258</xdr:rowOff>
    </xdr:from>
    <xdr:to>
      <xdr:col>19</xdr:col>
      <xdr:colOff>177800</xdr:colOff>
      <xdr:row>83</xdr:row>
      <xdr:rowOff>38100</xdr:rowOff>
    </xdr:to>
    <xdr:cxnSp macro="">
      <xdr:nvCxnSpPr>
        <xdr:cNvPr id="306" name="直線コネクタ 305">
          <a:extLst>
            <a:ext uri="{FF2B5EF4-FFF2-40B4-BE49-F238E27FC236}">
              <a16:creationId xmlns:a16="http://schemas.microsoft.com/office/drawing/2014/main" id="{C31BE533-C3BA-4D2F-A1F4-5C0CF2E5EFE5}"/>
            </a:ext>
          </a:extLst>
        </xdr:cNvPr>
        <xdr:cNvCxnSpPr/>
      </xdr:nvCxnSpPr>
      <xdr:spPr>
        <a:xfrm>
          <a:off x="2908300" y="1421815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76454</xdr:rowOff>
    </xdr:from>
    <xdr:to>
      <xdr:col>10</xdr:col>
      <xdr:colOff>165100</xdr:colOff>
      <xdr:row>83</xdr:row>
      <xdr:rowOff>6604</xdr:rowOff>
    </xdr:to>
    <xdr:sp macro="" textlink="">
      <xdr:nvSpPr>
        <xdr:cNvPr id="307" name="楕円 306">
          <a:extLst>
            <a:ext uri="{FF2B5EF4-FFF2-40B4-BE49-F238E27FC236}">
              <a16:creationId xmlns:a16="http://schemas.microsoft.com/office/drawing/2014/main" id="{A612429C-7BDF-48BF-BEAC-662ECC3B48AF}"/>
            </a:ext>
          </a:extLst>
        </xdr:cNvPr>
        <xdr:cNvSpPr/>
      </xdr:nvSpPr>
      <xdr:spPr>
        <a:xfrm>
          <a:off x="19685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127254</xdr:rowOff>
    </xdr:from>
    <xdr:to>
      <xdr:col>15</xdr:col>
      <xdr:colOff>50800</xdr:colOff>
      <xdr:row>82</xdr:row>
      <xdr:rowOff>159258</xdr:rowOff>
    </xdr:to>
    <xdr:cxnSp macro="">
      <xdr:nvCxnSpPr>
        <xdr:cNvPr id="308" name="直線コネクタ 307">
          <a:extLst>
            <a:ext uri="{FF2B5EF4-FFF2-40B4-BE49-F238E27FC236}">
              <a16:creationId xmlns:a16="http://schemas.microsoft.com/office/drawing/2014/main" id="{26F773E7-E6BB-46BB-B004-C1DC0134F06F}"/>
            </a:ext>
          </a:extLst>
        </xdr:cNvPr>
        <xdr:cNvCxnSpPr/>
      </xdr:nvCxnSpPr>
      <xdr:spPr>
        <a:xfrm>
          <a:off x="2019300" y="1418615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30735</xdr:rowOff>
    </xdr:from>
    <xdr:to>
      <xdr:col>6</xdr:col>
      <xdr:colOff>38100</xdr:colOff>
      <xdr:row>82</xdr:row>
      <xdr:rowOff>132335</xdr:rowOff>
    </xdr:to>
    <xdr:sp macro="" textlink="">
      <xdr:nvSpPr>
        <xdr:cNvPr id="309" name="楕円 308">
          <a:extLst>
            <a:ext uri="{FF2B5EF4-FFF2-40B4-BE49-F238E27FC236}">
              <a16:creationId xmlns:a16="http://schemas.microsoft.com/office/drawing/2014/main" id="{FE5C328A-A96D-4CD5-8B25-BC58AEDBA63F}"/>
            </a:ext>
          </a:extLst>
        </xdr:cNvPr>
        <xdr:cNvSpPr/>
      </xdr:nvSpPr>
      <xdr:spPr>
        <a:xfrm>
          <a:off x="1079500" y="14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81535</xdr:rowOff>
    </xdr:from>
    <xdr:to>
      <xdr:col>10</xdr:col>
      <xdr:colOff>114300</xdr:colOff>
      <xdr:row>82</xdr:row>
      <xdr:rowOff>127254</xdr:rowOff>
    </xdr:to>
    <xdr:cxnSp macro="">
      <xdr:nvCxnSpPr>
        <xdr:cNvPr id="310" name="直線コネクタ 309">
          <a:extLst>
            <a:ext uri="{FF2B5EF4-FFF2-40B4-BE49-F238E27FC236}">
              <a16:creationId xmlns:a16="http://schemas.microsoft.com/office/drawing/2014/main" id="{97CCA53F-B20D-4F9C-96AB-4C6CFE6901E8}"/>
            </a:ext>
          </a:extLst>
        </xdr:cNvPr>
        <xdr:cNvCxnSpPr/>
      </xdr:nvCxnSpPr>
      <xdr:spPr>
        <a:xfrm>
          <a:off x="1130300" y="1414043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311" name="n_1aveValue【福祉施設】&#10;有形固定資産減価償却率">
          <a:extLst>
            <a:ext uri="{FF2B5EF4-FFF2-40B4-BE49-F238E27FC236}">
              <a16:creationId xmlns:a16="http://schemas.microsoft.com/office/drawing/2014/main" id="{8F9475E1-0D0F-430E-852E-48A087D35CF2}"/>
            </a:ext>
          </a:extLst>
        </xdr:cNvPr>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13988</xdr:rowOff>
    </xdr:from>
    <xdr:ext cx="405111" cy="259045"/>
    <xdr:sp macro="" textlink="">
      <xdr:nvSpPr>
        <xdr:cNvPr id="312" name="n_2aveValue【福祉施設】&#10;有形固定資産減価償却率">
          <a:extLst>
            <a:ext uri="{FF2B5EF4-FFF2-40B4-BE49-F238E27FC236}">
              <a16:creationId xmlns:a16="http://schemas.microsoft.com/office/drawing/2014/main" id="{924F1512-2A70-4A02-B4A7-11F5E3B39F3F}"/>
            </a:ext>
          </a:extLst>
        </xdr:cNvPr>
        <xdr:cNvSpPr txBox="1"/>
      </xdr:nvSpPr>
      <xdr:spPr>
        <a:xfrm>
          <a:off x="2705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121429</xdr:rowOff>
    </xdr:from>
    <xdr:ext cx="405111" cy="259045"/>
    <xdr:sp macro="" textlink="">
      <xdr:nvSpPr>
        <xdr:cNvPr id="313" name="n_3aveValue【福祉施設】&#10;有形固定資産減価償却率">
          <a:extLst>
            <a:ext uri="{FF2B5EF4-FFF2-40B4-BE49-F238E27FC236}">
              <a16:creationId xmlns:a16="http://schemas.microsoft.com/office/drawing/2014/main" id="{F27B2E4B-C7C3-4943-9547-A1B4690D7BBF}"/>
            </a:ext>
          </a:extLst>
        </xdr:cNvPr>
        <xdr:cNvSpPr txBox="1"/>
      </xdr:nvSpPr>
      <xdr:spPr>
        <a:xfrm>
          <a:off x="1816744" y="1349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84853</xdr:rowOff>
    </xdr:from>
    <xdr:ext cx="405111" cy="259045"/>
    <xdr:sp macro="" textlink="">
      <xdr:nvSpPr>
        <xdr:cNvPr id="314" name="n_4aveValue【福祉施設】&#10;有形固定資産減価償却率">
          <a:extLst>
            <a:ext uri="{FF2B5EF4-FFF2-40B4-BE49-F238E27FC236}">
              <a16:creationId xmlns:a16="http://schemas.microsoft.com/office/drawing/2014/main" id="{595B5F53-91B7-4DD8-AF27-BC80C964F787}"/>
            </a:ext>
          </a:extLst>
        </xdr:cNvPr>
        <xdr:cNvSpPr txBox="1"/>
      </xdr:nvSpPr>
      <xdr:spPr>
        <a:xfrm>
          <a:off x="927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80027</xdr:rowOff>
    </xdr:from>
    <xdr:ext cx="405111" cy="259045"/>
    <xdr:sp macro="" textlink="">
      <xdr:nvSpPr>
        <xdr:cNvPr id="315" name="n_1mainValue【福祉施設】&#10;有形固定資産減価償却率">
          <a:extLst>
            <a:ext uri="{FF2B5EF4-FFF2-40B4-BE49-F238E27FC236}">
              <a16:creationId xmlns:a16="http://schemas.microsoft.com/office/drawing/2014/main" id="{D00D736B-5DF8-4355-9AED-1558931BF4D2}"/>
            </a:ext>
          </a:extLst>
        </xdr:cNvPr>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29735</xdr:rowOff>
    </xdr:from>
    <xdr:ext cx="405111" cy="259045"/>
    <xdr:sp macro="" textlink="">
      <xdr:nvSpPr>
        <xdr:cNvPr id="316" name="n_2mainValue【福祉施設】&#10;有形固定資産減価償却率">
          <a:extLst>
            <a:ext uri="{FF2B5EF4-FFF2-40B4-BE49-F238E27FC236}">
              <a16:creationId xmlns:a16="http://schemas.microsoft.com/office/drawing/2014/main" id="{1F4F0909-C4DD-47E3-A66B-B339A5B34AFC}"/>
            </a:ext>
          </a:extLst>
        </xdr:cNvPr>
        <xdr:cNvSpPr txBox="1"/>
      </xdr:nvSpPr>
      <xdr:spPr>
        <a:xfrm>
          <a:off x="2705744" y="1426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169181</xdr:rowOff>
    </xdr:from>
    <xdr:ext cx="405111" cy="259045"/>
    <xdr:sp macro="" textlink="">
      <xdr:nvSpPr>
        <xdr:cNvPr id="317" name="n_3mainValue【福祉施設】&#10;有形固定資産減価償却率">
          <a:extLst>
            <a:ext uri="{FF2B5EF4-FFF2-40B4-BE49-F238E27FC236}">
              <a16:creationId xmlns:a16="http://schemas.microsoft.com/office/drawing/2014/main" id="{E9584E9F-F4D0-4C56-96EF-1F9CF68D2968}"/>
            </a:ext>
          </a:extLst>
        </xdr:cNvPr>
        <xdr:cNvSpPr txBox="1"/>
      </xdr:nvSpPr>
      <xdr:spPr>
        <a:xfrm>
          <a:off x="1816744" y="1422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123462</xdr:rowOff>
    </xdr:from>
    <xdr:ext cx="405111" cy="259045"/>
    <xdr:sp macro="" textlink="">
      <xdr:nvSpPr>
        <xdr:cNvPr id="318" name="n_4mainValue【福祉施設】&#10;有形固定資産減価償却率">
          <a:extLst>
            <a:ext uri="{FF2B5EF4-FFF2-40B4-BE49-F238E27FC236}">
              <a16:creationId xmlns:a16="http://schemas.microsoft.com/office/drawing/2014/main" id="{1C0EB2C8-63FD-42CA-A7A8-19F88C3B5E65}"/>
            </a:ext>
          </a:extLst>
        </xdr:cNvPr>
        <xdr:cNvSpPr txBox="1"/>
      </xdr:nvSpPr>
      <xdr:spPr>
        <a:xfrm>
          <a:off x="927744" y="1418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95DAF2B0-6BE2-4C3E-983E-D8721EFDE21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ABF1CFDB-A7AC-4659-8BEE-29D274D487F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56661FDA-8665-4238-9D18-28FC26983CE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91FDD874-079C-4DC4-8066-92AB9A97F31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5E2145CD-4BAC-4162-BD7A-A4D826C2550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D38AB21E-EBA4-4DC7-B48C-A8AA05E79CE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DBA382CF-6E72-49D8-A3D9-0F0D0246E1B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E9F70BAF-C977-42AD-87A7-9852FDE0FC2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3B67E33B-FE9D-4FAF-86AD-CCDDAF7D788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DC30C3D5-EE09-4BD3-BF0C-D0458EFEBA6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a:extLst>
            <a:ext uri="{FF2B5EF4-FFF2-40B4-BE49-F238E27FC236}">
              <a16:creationId xmlns:a16="http://schemas.microsoft.com/office/drawing/2014/main" id="{CF8B0CD6-1F41-4622-B2C2-24B9117460D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a:extLst>
            <a:ext uri="{FF2B5EF4-FFF2-40B4-BE49-F238E27FC236}">
              <a16:creationId xmlns:a16="http://schemas.microsoft.com/office/drawing/2014/main" id="{64065A05-D2BA-4FB8-937E-97C9F9426E7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a:extLst>
            <a:ext uri="{FF2B5EF4-FFF2-40B4-BE49-F238E27FC236}">
              <a16:creationId xmlns:a16="http://schemas.microsoft.com/office/drawing/2014/main" id="{EF01BB26-9B2B-4C60-8CF5-3A7E41BA425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a:extLst>
            <a:ext uri="{FF2B5EF4-FFF2-40B4-BE49-F238E27FC236}">
              <a16:creationId xmlns:a16="http://schemas.microsoft.com/office/drawing/2014/main" id="{C7EF0E42-6F7C-4FB2-A98A-A020F8BEB03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a:extLst>
            <a:ext uri="{FF2B5EF4-FFF2-40B4-BE49-F238E27FC236}">
              <a16:creationId xmlns:a16="http://schemas.microsoft.com/office/drawing/2014/main" id="{4E3463CD-1D9C-4A25-8CED-8288321AB48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a:extLst>
            <a:ext uri="{FF2B5EF4-FFF2-40B4-BE49-F238E27FC236}">
              <a16:creationId xmlns:a16="http://schemas.microsoft.com/office/drawing/2014/main" id="{42CB693E-8681-4E3E-9285-FA2CE446E811}"/>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a:extLst>
            <a:ext uri="{FF2B5EF4-FFF2-40B4-BE49-F238E27FC236}">
              <a16:creationId xmlns:a16="http://schemas.microsoft.com/office/drawing/2014/main" id="{80D93815-2AB2-47A6-8D17-8CCC2AC14FB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a:extLst>
            <a:ext uri="{FF2B5EF4-FFF2-40B4-BE49-F238E27FC236}">
              <a16:creationId xmlns:a16="http://schemas.microsoft.com/office/drawing/2014/main" id="{E065CAAC-221E-4B44-AA9C-B2A091634AD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a:extLst>
            <a:ext uri="{FF2B5EF4-FFF2-40B4-BE49-F238E27FC236}">
              <a16:creationId xmlns:a16="http://schemas.microsoft.com/office/drawing/2014/main" id="{CC11D239-0BE8-4B5C-8F8B-921F4D89A56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a:extLst>
            <a:ext uri="{FF2B5EF4-FFF2-40B4-BE49-F238E27FC236}">
              <a16:creationId xmlns:a16="http://schemas.microsoft.com/office/drawing/2014/main" id="{0FE7289C-B870-4FDF-ABA4-ACC40670618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a:extLst>
            <a:ext uri="{FF2B5EF4-FFF2-40B4-BE49-F238E27FC236}">
              <a16:creationId xmlns:a16="http://schemas.microsoft.com/office/drawing/2014/main" id="{56E50524-ED96-4BF8-A3E7-EE8CA2DFE63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a:extLst>
            <a:ext uri="{FF2B5EF4-FFF2-40B4-BE49-F238E27FC236}">
              <a16:creationId xmlns:a16="http://schemas.microsoft.com/office/drawing/2014/main" id="{5062FF05-C5D9-410B-8546-71F12F30502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53F48E2B-5A89-4B19-93A2-DDA04C0F063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12591B90-9D7C-43B9-BA43-96BF8C6340E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549FB7A1-03A9-4C42-B6A1-49490B3EA57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113212</xdr:rowOff>
    </xdr:to>
    <xdr:cxnSp macro="">
      <xdr:nvCxnSpPr>
        <xdr:cNvPr id="344" name="直線コネクタ 343">
          <a:extLst>
            <a:ext uri="{FF2B5EF4-FFF2-40B4-BE49-F238E27FC236}">
              <a16:creationId xmlns:a16="http://schemas.microsoft.com/office/drawing/2014/main" id="{663E84F3-A102-4FAA-8DCE-A160C13040F4}"/>
            </a:ext>
          </a:extLst>
        </xdr:cNvPr>
        <xdr:cNvCxnSpPr/>
      </xdr:nvCxnSpPr>
      <xdr:spPr>
        <a:xfrm flipV="1">
          <a:off x="10476865" y="13391606"/>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45" name="【福祉施設】&#10;一人当たり面積最小値テキスト">
          <a:extLst>
            <a:ext uri="{FF2B5EF4-FFF2-40B4-BE49-F238E27FC236}">
              <a16:creationId xmlns:a16="http://schemas.microsoft.com/office/drawing/2014/main" id="{A4AB6C4E-CF8D-40F9-AA74-190C4ED2F652}"/>
            </a:ext>
          </a:extLst>
        </xdr:cNvPr>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46" name="直線コネクタ 345">
          <a:extLst>
            <a:ext uri="{FF2B5EF4-FFF2-40B4-BE49-F238E27FC236}">
              <a16:creationId xmlns:a16="http://schemas.microsoft.com/office/drawing/2014/main" id="{C08562E2-A3A9-45C7-AF8D-770D6DE9FC3A}"/>
            </a:ext>
          </a:extLst>
        </xdr:cNvPr>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47" name="【福祉施設】&#10;一人当たり面積最大値テキスト">
          <a:extLst>
            <a:ext uri="{FF2B5EF4-FFF2-40B4-BE49-F238E27FC236}">
              <a16:creationId xmlns:a16="http://schemas.microsoft.com/office/drawing/2014/main" id="{C53C58B1-4001-46F0-BEAC-F6D6F448A4C8}"/>
            </a:ext>
          </a:extLst>
        </xdr:cNvPr>
        <xdr:cNvSpPr txBox="1"/>
      </xdr:nvSpPr>
      <xdr:spPr>
        <a:xfrm>
          <a:off x="10515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48" name="直線コネクタ 347">
          <a:extLst>
            <a:ext uri="{FF2B5EF4-FFF2-40B4-BE49-F238E27FC236}">
              <a16:creationId xmlns:a16="http://schemas.microsoft.com/office/drawing/2014/main" id="{3FFC8CB5-8A66-437D-8933-2DCC3DA18A56}"/>
            </a:ext>
          </a:extLst>
        </xdr:cNvPr>
        <xdr:cNvCxnSpPr/>
      </xdr:nvCxnSpPr>
      <xdr:spPr>
        <a:xfrm>
          <a:off x="10388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75128</xdr:rowOff>
    </xdr:from>
    <xdr:ext cx="469744" cy="259045"/>
    <xdr:sp macro="" textlink="">
      <xdr:nvSpPr>
        <xdr:cNvPr id="349" name="【福祉施設】&#10;一人当たり面積平均値テキスト">
          <a:extLst>
            <a:ext uri="{FF2B5EF4-FFF2-40B4-BE49-F238E27FC236}">
              <a16:creationId xmlns:a16="http://schemas.microsoft.com/office/drawing/2014/main" id="{EA4A3A55-F7BF-4DD2-918F-977066D3AAE2}"/>
            </a:ext>
          </a:extLst>
        </xdr:cNvPr>
        <xdr:cNvSpPr txBox="1"/>
      </xdr:nvSpPr>
      <xdr:spPr>
        <a:xfrm>
          <a:off x="10515600" y="14305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96701</xdr:rowOff>
    </xdr:from>
    <xdr:to>
      <xdr:col>55</xdr:col>
      <xdr:colOff>50800</xdr:colOff>
      <xdr:row>84</xdr:row>
      <xdr:rowOff>26851</xdr:rowOff>
    </xdr:to>
    <xdr:sp macro="" textlink="">
      <xdr:nvSpPr>
        <xdr:cNvPr id="350" name="フローチャート: 判断 349">
          <a:extLst>
            <a:ext uri="{FF2B5EF4-FFF2-40B4-BE49-F238E27FC236}">
              <a16:creationId xmlns:a16="http://schemas.microsoft.com/office/drawing/2014/main" id="{D0B098A6-F380-4608-BFC6-FA0C4C76AAF0}"/>
            </a:ext>
          </a:extLst>
        </xdr:cNvPr>
        <xdr:cNvSpPr/>
      </xdr:nvSpPr>
      <xdr:spPr>
        <a:xfrm>
          <a:off x="10426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351" name="フローチャート: 判断 350">
          <a:extLst>
            <a:ext uri="{FF2B5EF4-FFF2-40B4-BE49-F238E27FC236}">
              <a16:creationId xmlns:a16="http://schemas.microsoft.com/office/drawing/2014/main" id="{ED94080B-D8DC-4812-9336-CF336B92BE29}"/>
            </a:ext>
          </a:extLst>
        </xdr:cNvPr>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127726</xdr:rowOff>
    </xdr:from>
    <xdr:to>
      <xdr:col>46</xdr:col>
      <xdr:colOff>38100</xdr:colOff>
      <xdr:row>83</xdr:row>
      <xdr:rowOff>57876</xdr:rowOff>
    </xdr:to>
    <xdr:sp macro="" textlink="">
      <xdr:nvSpPr>
        <xdr:cNvPr id="352" name="フローチャート: 判断 351">
          <a:extLst>
            <a:ext uri="{FF2B5EF4-FFF2-40B4-BE49-F238E27FC236}">
              <a16:creationId xmlns:a16="http://schemas.microsoft.com/office/drawing/2014/main" id="{EF925EC2-6739-459B-9048-0D18DD0754D1}"/>
            </a:ext>
          </a:extLst>
        </xdr:cNvPr>
        <xdr:cNvSpPr/>
      </xdr:nvSpPr>
      <xdr:spPr>
        <a:xfrm>
          <a:off x="8699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18324</xdr:rowOff>
    </xdr:from>
    <xdr:to>
      <xdr:col>41</xdr:col>
      <xdr:colOff>101600</xdr:colOff>
      <xdr:row>83</xdr:row>
      <xdr:rowOff>119924</xdr:rowOff>
    </xdr:to>
    <xdr:sp macro="" textlink="">
      <xdr:nvSpPr>
        <xdr:cNvPr id="353" name="フローチャート: 判断 352">
          <a:extLst>
            <a:ext uri="{FF2B5EF4-FFF2-40B4-BE49-F238E27FC236}">
              <a16:creationId xmlns:a16="http://schemas.microsoft.com/office/drawing/2014/main" id="{651DE2D0-C5F1-45BF-875A-C36E0DEBC6B9}"/>
            </a:ext>
          </a:extLst>
        </xdr:cNvPr>
        <xdr:cNvSpPr/>
      </xdr:nvSpPr>
      <xdr:spPr>
        <a:xfrm>
          <a:off x="7810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150586</xdr:rowOff>
    </xdr:from>
    <xdr:to>
      <xdr:col>36</xdr:col>
      <xdr:colOff>165100</xdr:colOff>
      <xdr:row>83</xdr:row>
      <xdr:rowOff>80736</xdr:rowOff>
    </xdr:to>
    <xdr:sp macro="" textlink="">
      <xdr:nvSpPr>
        <xdr:cNvPr id="354" name="フローチャート: 判断 353">
          <a:extLst>
            <a:ext uri="{FF2B5EF4-FFF2-40B4-BE49-F238E27FC236}">
              <a16:creationId xmlns:a16="http://schemas.microsoft.com/office/drawing/2014/main" id="{6D72F0B4-A538-4F0F-9D9E-49B4F7F758FB}"/>
            </a:ext>
          </a:extLst>
        </xdr:cNvPr>
        <xdr:cNvSpPr/>
      </xdr:nvSpPr>
      <xdr:spPr>
        <a:xfrm>
          <a:off x="692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37EC7DE-17C0-43FA-9847-A3283F85CFD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1703854-9132-47BD-B216-5B30770825B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5C27AD4-ED8C-453B-9DCF-378FF646E74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D560D9E-E873-4431-ABEB-00429BA9C5F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332EDFA-E089-4F77-A92C-8229C7EECBF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109764</xdr:rowOff>
    </xdr:from>
    <xdr:to>
      <xdr:col>55</xdr:col>
      <xdr:colOff>50800</xdr:colOff>
      <xdr:row>82</xdr:row>
      <xdr:rowOff>39914</xdr:rowOff>
    </xdr:to>
    <xdr:sp macro="" textlink="">
      <xdr:nvSpPr>
        <xdr:cNvPr id="360" name="楕円 359">
          <a:extLst>
            <a:ext uri="{FF2B5EF4-FFF2-40B4-BE49-F238E27FC236}">
              <a16:creationId xmlns:a16="http://schemas.microsoft.com/office/drawing/2014/main" id="{11031EEB-57DA-4702-ADCC-07A52A81A8F8}"/>
            </a:ext>
          </a:extLst>
        </xdr:cNvPr>
        <xdr:cNvSpPr/>
      </xdr:nvSpPr>
      <xdr:spPr>
        <a:xfrm>
          <a:off x="104267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132641</xdr:rowOff>
    </xdr:from>
    <xdr:ext cx="469744" cy="259045"/>
    <xdr:sp macro="" textlink="">
      <xdr:nvSpPr>
        <xdr:cNvPr id="361" name="【福祉施設】&#10;一人当たり面積該当値テキスト">
          <a:extLst>
            <a:ext uri="{FF2B5EF4-FFF2-40B4-BE49-F238E27FC236}">
              <a16:creationId xmlns:a16="http://schemas.microsoft.com/office/drawing/2014/main" id="{2EB1CAA7-0C6E-4B2C-B04F-FC0A8D02A546}"/>
            </a:ext>
          </a:extLst>
        </xdr:cNvPr>
        <xdr:cNvSpPr txBox="1"/>
      </xdr:nvSpPr>
      <xdr:spPr>
        <a:xfrm>
          <a:off x="10515600" y="1384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126093</xdr:rowOff>
    </xdr:from>
    <xdr:to>
      <xdr:col>50</xdr:col>
      <xdr:colOff>165100</xdr:colOff>
      <xdr:row>82</xdr:row>
      <xdr:rowOff>56243</xdr:rowOff>
    </xdr:to>
    <xdr:sp macro="" textlink="">
      <xdr:nvSpPr>
        <xdr:cNvPr id="362" name="楕円 361">
          <a:extLst>
            <a:ext uri="{FF2B5EF4-FFF2-40B4-BE49-F238E27FC236}">
              <a16:creationId xmlns:a16="http://schemas.microsoft.com/office/drawing/2014/main" id="{484721E2-57F0-49CA-96C5-3614801AF7F3}"/>
            </a:ext>
          </a:extLst>
        </xdr:cNvPr>
        <xdr:cNvSpPr/>
      </xdr:nvSpPr>
      <xdr:spPr>
        <a:xfrm>
          <a:off x="9588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160564</xdr:rowOff>
    </xdr:from>
    <xdr:to>
      <xdr:col>55</xdr:col>
      <xdr:colOff>0</xdr:colOff>
      <xdr:row>82</xdr:row>
      <xdr:rowOff>5443</xdr:rowOff>
    </xdr:to>
    <xdr:cxnSp macro="">
      <xdr:nvCxnSpPr>
        <xdr:cNvPr id="363" name="直線コネクタ 362">
          <a:extLst>
            <a:ext uri="{FF2B5EF4-FFF2-40B4-BE49-F238E27FC236}">
              <a16:creationId xmlns:a16="http://schemas.microsoft.com/office/drawing/2014/main" id="{CC046BCE-D624-4037-9EA9-679675B68CFD}"/>
            </a:ext>
          </a:extLst>
        </xdr:cNvPr>
        <xdr:cNvCxnSpPr/>
      </xdr:nvCxnSpPr>
      <xdr:spPr>
        <a:xfrm flipV="1">
          <a:off x="9639300" y="140480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135889</xdr:rowOff>
    </xdr:from>
    <xdr:to>
      <xdr:col>46</xdr:col>
      <xdr:colOff>38100</xdr:colOff>
      <xdr:row>82</xdr:row>
      <xdr:rowOff>66039</xdr:rowOff>
    </xdr:to>
    <xdr:sp macro="" textlink="">
      <xdr:nvSpPr>
        <xdr:cNvPr id="364" name="楕円 363">
          <a:extLst>
            <a:ext uri="{FF2B5EF4-FFF2-40B4-BE49-F238E27FC236}">
              <a16:creationId xmlns:a16="http://schemas.microsoft.com/office/drawing/2014/main" id="{942BE85C-6E5F-48ED-A50A-09EEF47F34AE}"/>
            </a:ext>
          </a:extLst>
        </xdr:cNvPr>
        <xdr:cNvSpPr/>
      </xdr:nvSpPr>
      <xdr:spPr>
        <a:xfrm>
          <a:off x="8699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5443</xdr:rowOff>
    </xdr:from>
    <xdr:to>
      <xdr:col>50</xdr:col>
      <xdr:colOff>114300</xdr:colOff>
      <xdr:row>82</xdr:row>
      <xdr:rowOff>15239</xdr:rowOff>
    </xdr:to>
    <xdr:cxnSp macro="">
      <xdr:nvCxnSpPr>
        <xdr:cNvPr id="365" name="直線コネクタ 364">
          <a:extLst>
            <a:ext uri="{FF2B5EF4-FFF2-40B4-BE49-F238E27FC236}">
              <a16:creationId xmlns:a16="http://schemas.microsoft.com/office/drawing/2014/main" id="{FD3944C4-9FEE-4FCA-A8CF-8CF34D96EA60}"/>
            </a:ext>
          </a:extLst>
        </xdr:cNvPr>
        <xdr:cNvCxnSpPr/>
      </xdr:nvCxnSpPr>
      <xdr:spPr>
        <a:xfrm flipV="1">
          <a:off x="8750300" y="1406434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135889</xdr:rowOff>
    </xdr:from>
    <xdr:to>
      <xdr:col>41</xdr:col>
      <xdr:colOff>101600</xdr:colOff>
      <xdr:row>82</xdr:row>
      <xdr:rowOff>66039</xdr:rowOff>
    </xdr:to>
    <xdr:sp macro="" textlink="">
      <xdr:nvSpPr>
        <xdr:cNvPr id="366" name="楕円 365">
          <a:extLst>
            <a:ext uri="{FF2B5EF4-FFF2-40B4-BE49-F238E27FC236}">
              <a16:creationId xmlns:a16="http://schemas.microsoft.com/office/drawing/2014/main" id="{E0343B8A-BA69-4C05-AF00-1D1C0C9F5DCC}"/>
            </a:ext>
          </a:extLst>
        </xdr:cNvPr>
        <xdr:cNvSpPr/>
      </xdr:nvSpPr>
      <xdr:spPr>
        <a:xfrm>
          <a:off x="7810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15239</xdr:rowOff>
    </xdr:from>
    <xdr:to>
      <xdr:col>45</xdr:col>
      <xdr:colOff>177800</xdr:colOff>
      <xdr:row>82</xdr:row>
      <xdr:rowOff>15239</xdr:rowOff>
    </xdr:to>
    <xdr:cxnSp macro="">
      <xdr:nvCxnSpPr>
        <xdr:cNvPr id="367" name="直線コネクタ 366">
          <a:extLst>
            <a:ext uri="{FF2B5EF4-FFF2-40B4-BE49-F238E27FC236}">
              <a16:creationId xmlns:a16="http://schemas.microsoft.com/office/drawing/2014/main" id="{1E8892D1-EC98-4C66-9057-9A611BB18ACB}"/>
            </a:ext>
          </a:extLst>
        </xdr:cNvPr>
        <xdr:cNvCxnSpPr/>
      </xdr:nvCxnSpPr>
      <xdr:spPr>
        <a:xfrm>
          <a:off x="7861300" y="14074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142421</xdr:rowOff>
    </xdr:from>
    <xdr:to>
      <xdr:col>36</xdr:col>
      <xdr:colOff>165100</xdr:colOff>
      <xdr:row>82</xdr:row>
      <xdr:rowOff>72571</xdr:rowOff>
    </xdr:to>
    <xdr:sp macro="" textlink="">
      <xdr:nvSpPr>
        <xdr:cNvPr id="368" name="楕円 367">
          <a:extLst>
            <a:ext uri="{FF2B5EF4-FFF2-40B4-BE49-F238E27FC236}">
              <a16:creationId xmlns:a16="http://schemas.microsoft.com/office/drawing/2014/main" id="{D15C8436-4385-4292-941D-F5C4BB2F8764}"/>
            </a:ext>
          </a:extLst>
        </xdr:cNvPr>
        <xdr:cNvSpPr/>
      </xdr:nvSpPr>
      <xdr:spPr>
        <a:xfrm>
          <a:off x="6921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15239</xdr:rowOff>
    </xdr:from>
    <xdr:to>
      <xdr:col>41</xdr:col>
      <xdr:colOff>50800</xdr:colOff>
      <xdr:row>82</xdr:row>
      <xdr:rowOff>21771</xdr:rowOff>
    </xdr:to>
    <xdr:cxnSp macro="">
      <xdr:nvCxnSpPr>
        <xdr:cNvPr id="369" name="直線コネクタ 368">
          <a:extLst>
            <a:ext uri="{FF2B5EF4-FFF2-40B4-BE49-F238E27FC236}">
              <a16:creationId xmlns:a16="http://schemas.microsoft.com/office/drawing/2014/main" id="{6E4B4D8B-D157-4633-B952-CF575B2DDFAE}"/>
            </a:ext>
          </a:extLst>
        </xdr:cNvPr>
        <xdr:cNvCxnSpPr/>
      </xdr:nvCxnSpPr>
      <xdr:spPr>
        <a:xfrm flipV="1">
          <a:off x="6972300" y="140741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71863</xdr:rowOff>
    </xdr:from>
    <xdr:ext cx="469744" cy="259045"/>
    <xdr:sp macro="" textlink="">
      <xdr:nvSpPr>
        <xdr:cNvPr id="370" name="n_1aveValue【福祉施設】&#10;一人当たり面積">
          <a:extLst>
            <a:ext uri="{FF2B5EF4-FFF2-40B4-BE49-F238E27FC236}">
              <a16:creationId xmlns:a16="http://schemas.microsoft.com/office/drawing/2014/main" id="{B7BAA5A2-1F40-4480-95C8-4CA4523137C1}"/>
            </a:ext>
          </a:extLst>
        </xdr:cNvPr>
        <xdr:cNvSpPr txBox="1"/>
      </xdr:nvSpPr>
      <xdr:spPr>
        <a:xfrm>
          <a:off x="93917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49003</xdr:rowOff>
    </xdr:from>
    <xdr:ext cx="469744" cy="259045"/>
    <xdr:sp macro="" textlink="">
      <xdr:nvSpPr>
        <xdr:cNvPr id="371" name="n_2aveValue【福祉施設】&#10;一人当たり面積">
          <a:extLst>
            <a:ext uri="{FF2B5EF4-FFF2-40B4-BE49-F238E27FC236}">
              <a16:creationId xmlns:a16="http://schemas.microsoft.com/office/drawing/2014/main" id="{641F374A-3E92-4DB7-9A1B-B47531A48D96}"/>
            </a:ext>
          </a:extLst>
        </xdr:cNvPr>
        <xdr:cNvSpPr txBox="1"/>
      </xdr:nvSpPr>
      <xdr:spPr>
        <a:xfrm>
          <a:off x="8515427" y="1427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111051</xdr:rowOff>
    </xdr:from>
    <xdr:ext cx="469744" cy="259045"/>
    <xdr:sp macro="" textlink="">
      <xdr:nvSpPr>
        <xdr:cNvPr id="372" name="n_3aveValue【福祉施設】&#10;一人当たり面積">
          <a:extLst>
            <a:ext uri="{FF2B5EF4-FFF2-40B4-BE49-F238E27FC236}">
              <a16:creationId xmlns:a16="http://schemas.microsoft.com/office/drawing/2014/main" id="{E15B38F9-648F-4E67-81B3-56CA075EDC02}"/>
            </a:ext>
          </a:extLst>
        </xdr:cNvPr>
        <xdr:cNvSpPr txBox="1"/>
      </xdr:nvSpPr>
      <xdr:spPr>
        <a:xfrm>
          <a:off x="7626427" y="1434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71863</xdr:rowOff>
    </xdr:from>
    <xdr:ext cx="469744" cy="259045"/>
    <xdr:sp macro="" textlink="">
      <xdr:nvSpPr>
        <xdr:cNvPr id="373" name="n_4aveValue【福祉施設】&#10;一人当たり面積">
          <a:extLst>
            <a:ext uri="{FF2B5EF4-FFF2-40B4-BE49-F238E27FC236}">
              <a16:creationId xmlns:a16="http://schemas.microsoft.com/office/drawing/2014/main" id="{55A73CDD-6D39-45B3-BF81-067E22B44144}"/>
            </a:ext>
          </a:extLst>
        </xdr:cNvPr>
        <xdr:cNvSpPr txBox="1"/>
      </xdr:nvSpPr>
      <xdr:spPr>
        <a:xfrm>
          <a:off x="67374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72770</xdr:rowOff>
    </xdr:from>
    <xdr:ext cx="469744" cy="259045"/>
    <xdr:sp macro="" textlink="">
      <xdr:nvSpPr>
        <xdr:cNvPr id="374" name="n_1mainValue【福祉施設】&#10;一人当たり面積">
          <a:extLst>
            <a:ext uri="{FF2B5EF4-FFF2-40B4-BE49-F238E27FC236}">
              <a16:creationId xmlns:a16="http://schemas.microsoft.com/office/drawing/2014/main" id="{150DEC24-6203-4C05-8941-CF10FCC403BD}"/>
            </a:ext>
          </a:extLst>
        </xdr:cNvPr>
        <xdr:cNvSpPr txBox="1"/>
      </xdr:nvSpPr>
      <xdr:spPr>
        <a:xfrm>
          <a:off x="93917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82566</xdr:rowOff>
    </xdr:from>
    <xdr:ext cx="469744" cy="259045"/>
    <xdr:sp macro="" textlink="">
      <xdr:nvSpPr>
        <xdr:cNvPr id="375" name="n_2mainValue【福祉施設】&#10;一人当たり面積">
          <a:extLst>
            <a:ext uri="{FF2B5EF4-FFF2-40B4-BE49-F238E27FC236}">
              <a16:creationId xmlns:a16="http://schemas.microsoft.com/office/drawing/2014/main" id="{DFF82162-E5D9-42EA-8684-F1C856B3AB31}"/>
            </a:ext>
          </a:extLst>
        </xdr:cNvPr>
        <xdr:cNvSpPr txBox="1"/>
      </xdr:nvSpPr>
      <xdr:spPr>
        <a:xfrm>
          <a:off x="85154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82566</xdr:rowOff>
    </xdr:from>
    <xdr:ext cx="469744" cy="259045"/>
    <xdr:sp macro="" textlink="">
      <xdr:nvSpPr>
        <xdr:cNvPr id="376" name="n_3mainValue【福祉施設】&#10;一人当たり面積">
          <a:extLst>
            <a:ext uri="{FF2B5EF4-FFF2-40B4-BE49-F238E27FC236}">
              <a16:creationId xmlns:a16="http://schemas.microsoft.com/office/drawing/2014/main" id="{4B3C28B9-ED0C-43A0-83C4-7E5965D61072}"/>
            </a:ext>
          </a:extLst>
        </xdr:cNvPr>
        <xdr:cNvSpPr txBox="1"/>
      </xdr:nvSpPr>
      <xdr:spPr>
        <a:xfrm>
          <a:off x="76264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89098</xdr:rowOff>
    </xdr:from>
    <xdr:ext cx="469744" cy="259045"/>
    <xdr:sp macro="" textlink="">
      <xdr:nvSpPr>
        <xdr:cNvPr id="377" name="n_4mainValue【福祉施設】&#10;一人当たり面積">
          <a:extLst>
            <a:ext uri="{FF2B5EF4-FFF2-40B4-BE49-F238E27FC236}">
              <a16:creationId xmlns:a16="http://schemas.microsoft.com/office/drawing/2014/main" id="{43F21F3E-8767-4077-94EC-C873F027C3F3}"/>
            </a:ext>
          </a:extLst>
        </xdr:cNvPr>
        <xdr:cNvSpPr txBox="1"/>
      </xdr:nvSpPr>
      <xdr:spPr>
        <a:xfrm>
          <a:off x="6737427" y="1380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79D3728D-3AFC-4D62-89F3-26088243864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107888B1-DB5B-43EE-B93A-947FB8FC52E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3CC4C64B-15BF-41C4-84A0-24201B6D43C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65E04E12-0565-43C0-A077-7CA30038D28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B00E5B2B-6FE6-4A1A-9EB7-603DB5F239B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755415AB-7233-46FC-827C-6CA2A626C77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9E10249D-AF9F-4E84-B9CA-7DFC6671C0A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B336C6DF-AB0E-47D8-82E0-CDB92387F57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27C29961-D4FB-4818-9324-7B98EDEF740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EA068EE3-30F7-4814-B75F-E2EAD01F7C8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E612F1A7-DE63-46CC-80C6-2F14DC32CFB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392D66B7-30FA-4C97-BD56-516D523AAF5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6CE18B80-5EE6-4A3A-A5BD-27BBBABA6E18}"/>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A6416F1D-4B40-4A9E-B647-FB123C5AE24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9A42731F-AA5E-4DB3-B1E7-6F8A9D31346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3C3A7223-EA3F-4D17-A3A0-00D4CC966BC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F68AA812-6588-44A0-964B-80CF5F2FEB7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10D2A4AF-1B51-4E8D-9A93-1410E91FC5BC}"/>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BC338CAC-3880-4805-9C71-256F7C53D71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93DED13C-3B14-48E3-B486-1ABE04B4708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6282FFB2-C7EE-4C21-94DD-701E7F7563DB}"/>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4FE1DCA9-7BBA-4516-9022-1D49C65936B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D56B0C3C-6FBF-4A2E-9343-738027C67BA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6E83FE69-3C58-41B5-A75D-99A86F9B197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104775</xdr:rowOff>
    </xdr:to>
    <xdr:cxnSp macro="">
      <xdr:nvCxnSpPr>
        <xdr:cNvPr id="402" name="直線コネクタ 401">
          <a:extLst>
            <a:ext uri="{FF2B5EF4-FFF2-40B4-BE49-F238E27FC236}">
              <a16:creationId xmlns:a16="http://schemas.microsoft.com/office/drawing/2014/main" id="{CBB3BAD6-02E5-4AD4-9EF1-723502B20134}"/>
            </a:ext>
          </a:extLst>
        </xdr:cNvPr>
        <xdr:cNvCxnSpPr/>
      </xdr:nvCxnSpPr>
      <xdr:spPr>
        <a:xfrm flipV="1">
          <a:off x="4634865" y="17287875"/>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108602</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E171E60D-E1F2-480E-9741-C50D6FFC3DD6}"/>
            </a:ext>
          </a:extLst>
        </xdr:cNvPr>
        <xdr:cNvSpPr txBox="1"/>
      </xdr:nvSpPr>
      <xdr:spPr>
        <a:xfrm>
          <a:off x="4673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104775</xdr:rowOff>
    </xdr:from>
    <xdr:to>
      <xdr:col>24</xdr:col>
      <xdr:colOff>152400</xdr:colOff>
      <xdr:row>107</xdr:row>
      <xdr:rowOff>104775</xdr:rowOff>
    </xdr:to>
    <xdr:cxnSp macro="">
      <xdr:nvCxnSpPr>
        <xdr:cNvPr id="404" name="直線コネクタ 403">
          <a:extLst>
            <a:ext uri="{FF2B5EF4-FFF2-40B4-BE49-F238E27FC236}">
              <a16:creationId xmlns:a16="http://schemas.microsoft.com/office/drawing/2014/main" id="{5F86F551-85BB-4CBA-9507-334721434CBB}"/>
            </a:ext>
          </a:extLst>
        </xdr:cNvPr>
        <xdr:cNvCxnSpPr/>
      </xdr:nvCxnSpPr>
      <xdr:spPr>
        <a:xfrm>
          <a:off x="4546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A62FDD76-296E-4F4B-ABA2-9FBBB4C02903}"/>
            </a:ext>
          </a:extLst>
        </xdr:cNvPr>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406" name="直線コネクタ 405">
          <a:extLst>
            <a:ext uri="{FF2B5EF4-FFF2-40B4-BE49-F238E27FC236}">
              <a16:creationId xmlns:a16="http://schemas.microsoft.com/office/drawing/2014/main" id="{B73BB682-4508-4335-B234-E3492CF7CF68}"/>
            </a:ext>
          </a:extLst>
        </xdr:cNvPr>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7CDBC6E3-FF97-430B-9F34-BB6A558B736C}"/>
            </a:ext>
          </a:extLst>
        </xdr:cNvPr>
        <xdr:cNvSpPr txBox="1"/>
      </xdr:nvSpPr>
      <xdr:spPr>
        <a:xfrm>
          <a:off x="4673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08" name="フローチャート: 判断 407">
          <a:extLst>
            <a:ext uri="{FF2B5EF4-FFF2-40B4-BE49-F238E27FC236}">
              <a16:creationId xmlns:a16="http://schemas.microsoft.com/office/drawing/2014/main" id="{D2AFEDD3-79B5-4D6C-8412-F21171A98B9F}"/>
            </a:ext>
          </a:extLst>
        </xdr:cNvPr>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19686</xdr:rowOff>
    </xdr:from>
    <xdr:to>
      <xdr:col>20</xdr:col>
      <xdr:colOff>38100</xdr:colOff>
      <xdr:row>103</xdr:row>
      <xdr:rowOff>121286</xdr:rowOff>
    </xdr:to>
    <xdr:sp macro="" textlink="">
      <xdr:nvSpPr>
        <xdr:cNvPr id="409" name="フローチャート: 判断 408">
          <a:extLst>
            <a:ext uri="{FF2B5EF4-FFF2-40B4-BE49-F238E27FC236}">
              <a16:creationId xmlns:a16="http://schemas.microsoft.com/office/drawing/2014/main" id="{43007626-F61F-4AB5-B7AF-3E1C9157AD35}"/>
            </a:ext>
          </a:extLst>
        </xdr:cNvPr>
        <xdr:cNvSpPr/>
      </xdr:nvSpPr>
      <xdr:spPr>
        <a:xfrm>
          <a:off x="3746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50164</xdr:rowOff>
    </xdr:from>
    <xdr:to>
      <xdr:col>15</xdr:col>
      <xdr:colOff>101600</xdr:colOff>
      <xdr:row>103</xdr:row>
      <xdr:rowOff>151764</xdr:rowOff>
    </xdr:to>
    <xdr:sp macro="" textlink="">
      <xdr:nvSpPr>
        <xdr:cNvPr id="410" name="フローチャート: 判断 409">
          <a:extLst>
            <a:ext uri="{FF2B5EF4-FFF2-40B4-BE49-F238E27FC236}">
              <a16:creationId xmlns:a16="http://schemas.microsoft.com/office/drawing/2014/main" id="{09526494-CA70-475D-8A5F-462716F16560}"/>
            </a:ext>
          </a:extLst>
        </xdr:cNvPr>
        <xdr:cNvSpPr/>
      </xdr:nvSpPr>
      <xdr:spPr>
        <a:xfrm>
          <a:off x="2857500" y="17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31114</xdr:rowOff>
    </xdr:from>
    <xdr:to>
      <xdr:col>10</xdr:col>
      <xdr:colOff>165100</xdr:colOff>
      <xdr:row>103</xdr:row>
      <xdr:rowOff>132714</xdr:rowOff>
    </xdr:to>
    <xdr:sp macro="" textlink="">
      <xdr:nvSpPr>
        <xdr:cNvPr id="411" name="フローチャート: 判断 410">
          <a:extLst>
            <a:ext uri="{FF2B5EF4-FFF2-40B4-BE49-F238E27FC236}">
              <a16:creationId xmlns:a16="http://schemas.microsoft.com/office/drawing/2014/main" id="{9C46C6C3-9675-46FA-86E6-3B51B961E7DF}"/>
            </a:ext>
          </a:extLst>
        </xdr:cNvPr>
        <xdr:cNvSpPr/>
      </xdr:nvSpPr>
      <xdr:spPr>
        <a:xfrm>
          <a:off x="1968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153036</xdr:rowOff>
    </xdr:from>
    <xdr:to>
      <xdr:col>6</xdr:col>
      <xdr:colOff>38100</xdr:colOff>
      <xdr:row>103</xdr:row>
      <xdr:rowOff>83186</xdr:rowOff>
    </xdr:to>
    <xdr:sp macro="" textlink="">
      <xdr:nvSpPr>
        <xdr:cNvPr id="412" name="フローチャート: 判断 411">
          <a:extLst>
            <a:ext uri="{FF2B5EF4-FFF2-40B4-BE49-F238E27FC236}">
              <a16:creationId xmlns:a16="http://schemas.microsoft.com/office/drawing/2014/main" id="{21503634-B68C-478E-BF56-71FC099C4BCC}"/>
            </a:ext>
          </a:extLst>
        </xdr:cNvPr>
        <xdr:cNvSpPr/>
      </xdr:nvSpPr>
      <xdr:spPr>
        <a:xfrm>
          <a:off x="1079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CA32073D-F067-49EB-A83C-5FBFA0F33A3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FE5AA80-DD96-4509-A4DA-DED031B3C60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7E9A88F4-B282-4A51-92AE-1E6112F2E30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7E882859-8BF8-4B38-B816-DCE2F6FCB43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FBA875D-99E0-4A6B-966D-397FCFC5123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418" name="楕円 417">
          <a:extLst>
            <a:ext uri="{FF2B5EF4-FFF2-40B4-BE49-F238E27FC236}">
              <a16:creationId xmlns:a16="http://schemas.microsoft.com/office/drawing/2014/main" id="{974B9AC7-B204-4EB5-A276-74286EC6B7E9}"/>
            </a:ext>
          </a:extLst>
        </xdr:cNvPr>
        <xdr:cNvSpPr/>
      </xdr:nvSpPr>
      <xdr:spPr>
        <a:xfrm>
          <a:off x="4584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95266</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84CB9D99-DA2A-4AE0-8111-98B3302DD373}"/>
            </a:ext>
          </a:extLst>
        </xdr:cNvPr>
        <xdr:cNvSpPr txBox="1"/>
      </xdr:nvSpPr>
      <xdr:spPr>
        <a:xfrm>
          <a:off x="46736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65405</xdr:rowOff>
    </xdr:from>
    <xdr:to>
      <xdr:col>20</xdr:col>
      <xdr:colOff>38100</xdr:colOff>
      <xdr:row>104</xdr:row>
      <xdr:rowOff>167005</xdr:rowOff>
    </xdr:to>
    <xdr:sp macro="" textlink="">
      <xdr:nvSpPr>
        <xdr:cNvPr id="420" name="楕円 419">
          <a:extLst>
            <a:ext uri="{FF2B5EF4-FFF2-40B4-BE49-F238E27FC236}">
              <a16:creationId xmlns:a16="http://schemas.microsoft.com/office/drawing/2014/main" id="{E2722F5A-C8E3-4A89-9A48-3CE3B29A75CF}"/>
            </a:ext>
          </a:extLst>
        </xdr:cNvPr>
        <xdr:cNvSpPr/>
      </xdr:nvSpPr>
      <xdr:spPr>
        <a:xfrm>
          <a:off x="3746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116205</xdr:rowOff>
    </xdr:from>
    <xdr:to>
      <xdr:col>24</xdr:col>
      <xdr:colOff>63500</xdr:colOff>
      <xdr:row>104</xdr:row>
      <xdr:rowOff>167639</xdr:rowOff>
    </xdr:to>
    <xdr:cxnSp macro="">
      <xdr:nvCxnSpPr>
        <xdr:cNvPr id="421" name="直線コネクタ 420">
          <a:extLst>
            <a:ext uri="{FF2B5EF4-FFF2-40B4-BE49-F238E27FC236}">
              <a16:creationId xmlns:a16="http://schemas.microsoft.com/office/drawing/2014/main" id="{4DE173F9-54F5-4A15-BD8E-CCEF66ADE458}"/>
            </a:ext>
          </a:extLst>
        </xdr:cNvPr>
        <xdr:cNvCxnSpPr/>
      </xdr:nvCxnSpPr>
      <xdr:spPr>
        <a:xfrm>
          <a:off x="3797300" y="1794700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xdr:rowOff>
    </xdr:from>
    <xdr:to>
      <xdr:col>15</xdr:col>
      <xdr:colOff>101600</xdr:colOff>
      <xdr:row>104</xdr:row>
      <xdr:rowOff>115570</xdr:rowOff>
    </xdr:to>
    <xdr:sp macro="" textlink="">
      <xdr:nvSpPr>
        <xdr:cNvPr id="422" name="楕円 421">
          <a:extLst>
            <a:ext uri="{FF2B5EF4-FFF2-40B4-BE49-F238E27FC236}">
              <a16:creationId xmlns:a16="http://schemas.microsoft.com/office/drawing/2014/main" id="{A01B3227-A24A-4D66-BE63-5F0A42017124}"/>
            </a:ext>
          </a:extLst>
        </xdr:cNvPr>
        <xdr:cNvSpPr/>
      </xdr:nvSpPr>
      <xdr:spPr>
        <a:xfrm>
          <a:off x="2857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64770</xdr:rowOff>
    </xdr:from>
    <xdr:to>
      <xdr:col>19</xdr:col>
      <xdr:colOff>177800</xdr:colOff>
      <xdr:row>104</xdr:row>
      <xdr:rowOff>116205</xdr:rowOff>
    </xdr:to>
    <xdr:cxnSp macro="">
      <xdr:nvCxnSpPr>
        <xdr:cNvPr id="423" name="直線コネクタ 422">
          <a:extLst>
            <a:ext uri="{FF2B5EF4-FFF2-40B4-BE49-F238E27FC236}">
              <a16:creationId xmlns:a16="http://schemas.microsoft.com/office/drawing/2014/main" id="{78D75396-E0F4-4C63-9C42-264ADE3EF068}"/>
            </a:ext>
          </a:extLst>
        </xdr:cNvPr>
        <xdr:cNvCxnSpPr/>
      </xdr:nvCxnSpPr>
      <xdr:spPr>
        <a:xfrm>
          <a:off x="2908300" y="178955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130175</xdr:rowOff>
    </xdr:from>
    <xdr:to>
      <xdr:col>10</xdr:col>
      <xdr:colOff>165100</xdr:colOff>
      <xdr:row>105</xdr:row>
      <xdr:rowOff>60325</xdr:rowOff>
    </xdr:to>
    <xdr:sp macro="" textlink="">
      <xdr:nvSpPr>
        <xdr:cNvPr id="424" name="楕円 423">
          <a:extLst>
            <a:ext uri="{FF2B5EF4-FFF2-40B4-BE49-F238E27FC236}">
              <a16:creationId xmlns:a16="http://schemas.microsoft.com/office/drawing/2014/main" id="{520CF3BA-4841-4DB3-9A3E-A975668A418E}"/>
            </a:ext>
          </a:extLst>
        </xdr:cNvPr>
        <xdr:cNvSpPr/>
      </xdr:nvSpPr>
      <xdr:spPr>
        <a:xfrm>
          <a:off x="1968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64770</xdr:rowOff>
    </xdr:from>
    <xdr:to>
      <xdr:col>15</xdr:col>
      <xdr:colOff>50800</xdr:colOff>
      <xdr:row>105</xdr:row>
      <xdr:rowOff>9525</xdr:rowOff>
    </xdr:to>
    <xdr:cxnSp macro="">
      <xdr:nvCxnSpPr>
        <xdr:cNvPr id="425" name="直線コネクタ 424">
          <a:extLst>
            <a:ext uri="{FF2B5EF4-FFF2-40B4-BE49-F238E27FC236}">
              <a16:creationId xmlns:a16="http://schemas.microsoft.com/office/drawing/2014/main" id="{075CEBB7-ECF4-4997-B32C-BFBC41D8E366}"/>
            </a:ext>
          </a:extLst>
        </xdr:cNvPr>
        <xdr:cNvCxnSpPr/>
      </xdr:nvCxnSpPr>
      <xdr:spPr>
        <a:xfrm flipV="1">
          <a:off x="2019300" y="1789557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88264</xdr:rowOff>
    </xdr:from>
    <xdr:to>
      <xdr:col>6</xdr:col>
      <xdr:colOff>38100</xdr:colOff>
      <xdr:row>105</xdr:row>
      <xdr:rowOff>18414</xdr:rowOff>
    </xdr:to>
    <xdr:sp macro="" textlink="">
      <xdr:nvSpPr>
        <xdr:cNvPr id="426" name="楕円 425">
          <a:extLst>
            <a:ext uri="{FF2B5EF4-FFF2-40B4-BE49-F238E27FC236}">
              <a16:creationId xmlns:a16="http://schemas.microsoft.com/office/drawing/2014/main" id="{D6506139-BF3F-4582-A28F-C4E8531DA44E}"/>
            </a:ext>
          </a:extLst>
        </xdr:cNvPr>
        <xdr:cNvSpPr/>
      </xdr:nvSpPr>
      <xdr:spPr>
        <a:xfrm>
          <a:off x="1079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139064</xdr:rowOff>
    </xdr:from>
    <xdr:to>
      <xdr:col>10</xdr:col>
      <xdr:colOff>114300</xdr:colOff>
      <xdr:row>105</xdr:row>
      <xdr:rowOff>9525</xdr:rowOff>
    </xdr:to>
    <xdr:cxnSp macro="">
      <xdr:nvCxnSpPr>
        <xdr:cNvPr id="427" name="直線コネクタ 426">
          <a:extLst>
            <a:ext uri="{FF2B5EF4-FFF2-40B4-BE49-F238E27FC236}">
              <a16:creationId xmlns:a16="http://schemas.microsoft.com/office/drawing/2014/main" id="{C503FE0B-FDDB-4837-9A1E-ADF9B8101DC5}"/>
            </a:ext>
          </a:extLst>
        </xdr:cNvPr>
        <xdr:cNvCxnSpPr/>
      </xdr:nvCxnSpPr>
      <xdr:spPr>
        <a:xfrm>
          <a:off x="1130300" y="179698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137813</xdr:rowOff>
    </xdr:from>
    <xdr:ext cx="405111" cy="259045"/>
    <xdr:sp macro="" textlink="">
      <xdr:nvSpPr>
        <xdr:cNvPr id="428" name="n_1aveValue【市民会館】&#10;有形固定資産減価償却率">
          <a:extLst>
            <a:ext uri="{FF2B5EF4-FFF2-40B4-BE49-F238E27FC236}">
              <a16:creationId xmlns:a16="http://schemas.microsoft.com/office/drawing/2014/main" id="{BB3CBA19-7A28-4CF2-B556-372FC5DC9282}"/>
            </a:ext>
          </a:extLst>
        </xdr:cNvPr>
        <xdr:cNvSpPr txBox="1"/>
      </xdr:nvSpPr>
      <xdr:spPr>
        <a:xfrm>
          <a:off x="35820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168291</xdr:rowOff>
    </xdr:from>
    <xdr:ext cx="405111" cy="259045"/>
    <xdr:sp macro="" textlink="">
      <xdr:nvSpPr>
        <xdr:cNvPr id="429" name="n_2aveValue【市民会館】&#10;有形固定資産減価償却率">
          <a:extLst>
            <a:ext uri="{FF2B5EF4-FFF2-40B4-BE49-F238E27FC236}">
              <a16:creationId xmlns:a16="http://schemas.microsoft.com/office/drawing/2014/main" id="{56778277-084D-4934-B808-F2604C6222F5}"/>
            </a:ext>
          </a:extLst>
        </xdr:cNvPr>
        <xdr:cNvSpPr txBox="1"/>
      </xdr:nvSpPr>
      <xdr:spPr>
        <a:xfrm>
          <a:off x="27057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149241</xdr:rowOff>
    </xdr:from>
    <xdr:ext cx="405111" cy="259045"/>
    <xdr:sp macro="" textlink="">
      <xdr:nvSpPr>
        <xdr:cNvPr id="430" name="n_3aveValue【市民会館】&#10;有形固定資産減価償却率">
          <a:extLst>
            <a:ext uri="{FF2B5EF4-FFF2-40B4-BE49-F238E27FC236}">
              <a16:creationId xmlns:a16="http://schemas.microsoft.com/office/drawing/2014/main" id="{EF282F8B-C2FF-402F-8D11-E9CB696FD7FE}"/>
            </a:ext>
          </a:extLst>
        </xdr:cNvPr>
        <xdr:cNvSpPr txBox="1"/>
      </xdr:nvSpPr>
      <xdr:spPr>
        <a:xfrm>
          <a:off x="1816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99713</xdr:rowOff>
    </xdr:from>
    <xdr:ext cx="405111" cy="259045"/>
    <xdr:sp macro="" textlink="">
      <xdr:nvSpPr>
        <xdr:cNvPr id="431" name="n_4aveValue【市民会館】&#10;有形固定資産減価償却率">
          <a:extLst>
            <a:ext uri="{FF2B5EF4-FFF2-40B4-BE49-F238E27FC236}">
              <a16:creationId xmlns:a16="http://schemas.microsoft.com/office/drawing/2014/main" id="{42EE4B84-BE2D-45BB-9432-8F8698D7D8ED}"/>
            </a:ext>
          </a:extLst>
        </xdr:cNvPr>
        <xdr:cNvSpPr txBox="1"/>
      </xdr:nvSpPr>
      <xdr:spPr>
        <a:xfrm>
          <a:off x="927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158132</xdr:rowOff>
    </xdr:from>
    <xdr:ext cx="405111" cy="259045"/>
    <xdr:sp macro="" textlink="">
      <xdr:nvSpPr>
        <xdr:cNvPr id="432" name="n_1mainValue【市民会館】&#10;有形固定資産減価償却率">
          <a:extLst>
            <a:ext uri="{FF2B5EF4-FFF2-40B4-BE49-F238E27FC236}">
              <a16:creationId xmlns:a16="http://schemas.microsoft.com/office/drawing/2014/main" id="{763625C9-EDD8-47ED-BC39-D94C00F587C3}"/>
            </a:ext>
          </a:extLst>
        </xdr:cNvPr>
        <xdr:cNvSpPr txBox="1"/>
      </xdr:nvSpPr>
      <xdr:spPr>
        <a:xfrm>
          <a:off x="3582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106697</xdr:rowOff>
    </xdr:from>
    <xdr:ext cx="405111" cy="259045"/>
    <xdr:sp macro="" textlink="">
      <xdr:nvSpPr>
        <xdr:cNvPr id="433" name="n_2mainValue【市民会館】&#10;有形固定資産減価償却率">
          <a:extLst>
            <a:ext uri="{FF2B5EF4-FFF2-40B4-BE49-F238E27FC236}">
              <a16:creationId xmlns:a16="http://schemas.microsoft.com/office/drawing/2014/main" id="{507B7116-DE69-4E83-9A97-79E605EE7765}"/>
            </a:ext>
          </a:extLst>
        </xdr:cNvPr>
        <xdr:cNvSpPr txBox="1"/>
      </xdr:nvSpPr>
      <xdr:spPr>
        <a:xfrm>
          <a:off x="2705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51452</xdr:rowOff>
    </xdr:from>
    <xdr:ext cx="405111" cy="259045"/>
    <xdr:sp macro="" textlink="">
      <xdr:nvSpPr>
        <xdr:cNvPr id="434" name="n_3mainValue【市民会館】&#10;有形固定資産減価償却率">
          <a:extLst>
            <a:ext uri="{FF2B5EF4-FFF2-40B4-BE49-F238E27FC236}">
              <a16:creationId xmlns:a16="http://schemas.microsoft.com/office/drawing/2014/main" id="{0A0D8749-A259-427E-9364-1EE17E82CB8F}"/>
            </a:ext>
          </a:extLst>
        </xdr:cNvPr>
        <xdr:cNvSpPr txBox="1"/>
      </xdr:nvSpPr>
      <xdr:spPr>
        <a:xfrm>
          <a:off x="18167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9541</xdr:rowOff>
    </xdr:from>
    <xdr:ext cx="405111" cy="259045"/>
    <xdr:sp macro="" textlink="">
      <xdr:nvSpPr>
        <xdr:cNvPr id="435" name="n_4mainValue【市民会館】&#10;有形固定資産減価償却率">
          <a:extLst>
            <a:ext uri="{FF2B5EF4-FFF2-40B4-BE49-F238E27FC236}">
              <a16:creationId xmlns:a16="http://schemas.microsoft.com/office/drawing/2014/main" id="{91230442-FEFD-41F2-8DD9-8C471862B550}"/>
            </a:ext>
          </a:extLst>
        </xdr:cNvPr>
        <xdr:cNvSpPr txBox="1"/>
      </xdr:nvSpPr>
      <xdr:spPr>
        <a:xfrm>
          <a:off x="927744"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E6BBF2D2-8270-4198-ACE9-D8DE251A8D8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F8D8B99A-067A-498E-A92A-7B8EA72C92B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9A86B8ED-C02B-4BAA-BF93-DA2B5DC0DEC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B8F8CBB1-84DA-44BB-9247-5681735CF39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396D0B29-7BF3-484E-A002-EB8EEF29697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EE7CCB5E-D4AC-4408-B647-F2BB74CA6CD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66A375A0-163A-497E-B517-F645FFC107D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A1A3E90D-E30D-4194-98F4-792F91621EB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342C9713-FC79-406C-A7BF-EA91BB8D616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28D22993-086C-4A5A-86F8-562AF346D5E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68CE4238-64C0-44DF-8892-78AA6A509BD7}"/>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id="{DE102BD7-10D0-413A-B7F3-3ABD2A9C1CC9}"/>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87C1CF5E-C137-4E97-9B45-845B228A6675}"/>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id="{E88EE755-4A2F-4CCA-B3C3-8A9FEEC8AFCD}"/>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30FBC6E7-D89A-45E9-98C3-9E20CECFCB84}"/>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id="{8FB6DF7D-BCE6-4AF2-B1AC-DDB10935879D}"/>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3844587C-B94E-44C0-AEEB-2A8A380854E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id="{94F33958-CAD2-4E67-B721-F9D59D5B1887}"/>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FC462F04-98C7-43FA-82DF-7665A06E217C}"/>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id="{31D2FBF5-C938-4940-B713-BAED7F05D8B3}"/>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54088EEC-1F5F-4F6C-A775-00A056AB5C9B}"/>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id="{214CB5B8-5D33-4ABD-B68B-661C14BB4D74}"/>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E76E8FEB-AE26-49F3-958B-75DB4FCDF78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B4CD9FE-F3E2-4676-8C18-10E3852F7B0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B1014C7D-2293-42CE-BD60-C39B92975E9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157843</xdr:rowOff>
    </xdr:from>
    <xdr:to>
      <xdr:col>54</xdr:col>
      <xdr:colOff>189865</xdr:colOff>
      <xdr:row>108</xdr:row>
      <xdr:rowOff>69669</xdr:rowOff>
    </xdr:to>
    <xdr:cxnSp macro="">
      <xdr:nvCxnSpPr>
        <xdr:cNvPr id="461" name="直線コネクタ 460">
          <a:extLst>
            <a:ext uri="{FF2B5EF4-FFF2-40B4-BE49-F238E27FC236}">
              <a16:creationId xmlns:a16="http://schemas.microsoft.com/office/drawing/2014/main" id="{A92FB6FA-5C0C-41EC-9AB3-DEC0CB6868B8}"/>
            </a:ext>
          </a:extLst>
        </xdr:cNvPr>
        <xdr:cNvCxnSpPr/>
      </xdr:nvCxnSpPr>
      <xdr:spPr>
        <a:xfrm flipV="1">
          <a:off x="10476865" y="17302843"/>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73496</xdr:rowOff>
    </xdr:from>
    <xdr:ext cx="469744" cy="259045"/>
    <xdr:sp macro="" textlink="">
      <xdr:nvSpPr>
        <xdr:cNvPr id="462" name="【市民会館】&#10;一人当たり面積最小値テキスト">
          <a:extLst>
            <a:ext uri="{FF2B5EF4-FFF2-40B4-BE49-F238E27FC236}">
              <a16:creationId xmlns:a16="http://schemas.microsoft.com/office/drawing/2014/main" id="{44788853-8443-4EC0-A1FE-97494F386900}"/>
            </a:ext>
          </a:extLst>
        </xdr:cNvPr>
        <xdr:cNvSpPr txBox="1"/>
      </xdr:nvSpPr>
      <xdr:spPr>
        <a:xfrm>
          <a:off x="105156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69669</xdr:rowOff>
    </xdr:from>
    <xdr:to>
      <xdr:col>55</xdr:col>
      <xdr:colOff>88900</xdr:colOff>
      <xdr:row>108</xdr:row>
      <xdr:rowOff>69669</xdr:rowOff>
    </xdr:to>
    <xdr:cxnSp macro="">
      <xdr:nvCxnSpPr>
        <xdr:cNvPr id="463" name="直線コネクタ 462">
          <a:extLst>
            <a:ext uri="{FF2B5EF4-FFF2-40B4-BE49-F238E27FC236}">
              <a16:creationId xmlns:a16="http://schemas.microsoft.com/office/drawing/2014/main" id="{112B55FA-9CAC-43DB-B2F9-2E57FAD1C664}"/>
            </a:ext>
          </a:extLst>
        </xdr:cNvPr>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104520</xdr:rowOff>
    </xdr:from>
    <xdr:ext cx="469744" cy="259045"/>
    <xdr:sp macro="" textlink="">
      <xdr:nvSpPr>
        <xdr:cNvPr id="464" name="【市民会館】&#10;一人当たり面積最大値テキスト">
          <a:extLst>
            <a:ext uri="{FF2B5EF4-FFF2-40B4-BE49-F238E27FC236}">
              <a16:creationId xmlns:a16="http://schemas.microsoft.com/office/drawing/2014/main" id="{45FDA3AE-725C-4D22-9EEE-3108A8ABA179}"/>
            </a:ext>
          </a:extLst>
        </xdr:cNvPr>
        <xdr:cNvSpPr txBox="1"/>
      </xdr:nvSpPr>
      <xdr:spPr>
        <a:xfrm>
          <a:off x="10515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157843</xdr:rowOff>
    </xdr:from>
    <xdr:to>
      <xdr:col>55</xdr:col>
      <xdr:colOff>88900</xdr:colOff>
      <xdr:row>100</xdr:row>
      <xdr:rowOff>157843</xdr:rowOff>
    </xdr:to>
    <xdr:cxnSp macro="">
      <xdr:nvCxnSpPr>
        <xdr:cNvPr id="465" name="直線コネクタ 464">
          <a:extLst>
            <a:ext uri="{FF2B5EF4-FFF2-40B4-BE49-F238E27FC236}">
              <a16:creationId xmlns:a16="http://schemas.microsoft.com/office/drawing/2014/main" id="{539DEAE7-5326-4733-B638-B9F703D02752}"/>
            </a:ext>
          </a:extLst>
        </xdr:cNvPr>
        <xdr:cNvCxnSpPr/>
      </xdr:nvCxnSpPr>
      <xdr:spPr>
        <a:xfrm>
          <a:off x="10388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66" name="【市民会館】&#10;一人当たり面積平均値テキスト">
          <a:extLst>
            <a:ext uri="{FF2B5EF4-FFF2-40B4-BE49-F238E27FC236}">
              <a16:creationId xmlns:a16="http://schemas.microsoft.com/office/drawing/2014/main" id="{E75DBA86-FCAE-407B-82E1-BA5039AD1EDD}"/>
            </a:ext>
          </a:extLst>
        </xdr:cNvPr>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7" name="フローチャート: 判断 466">
          <a:extLst>
            <a:ext uri="{FF2B5EF4-FFF2-40B4-BE49-F238E27FC236}">
              <a16:creationId xmlns:a16="http://schemas.microsoft.com/office/drawing/2014/main" id="{EC445116-290C-4F70-9FEC-867D82FD5605}"/>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146231</xdr:rowOff>
    </xdr:from>
    <xdr:to>
      <xdr:col>50</xdr:col>
      <xdr:colOff>165100</xdr:colOff>
      <xdr:row>105</xdr:row>
      <xdr:rowOff>76381</xdr:rowOff>
    </xdr:to>
    <xdr:sp macro="" textlink="">
      <xdr:nvSpPr>
        <xdr:cNvPr id="468" name="フローチャート: 判断 467">
          <a:extLst>
            <a:ext uri="{FF2B5EF4-FFF2-40B4-BE49-F238E27FC236}">
              <a16:creationId xmlns:a16="http://schemas.microsoft.com/office/drawing/2014/main" id="{64EDDEB7-923F-4A6C-8514-FD1DC17FF09E}"/>
            </a:ext>
          </a:extLst>
        </xdr:cNvPr>
        <xdr:cNvSpPr/>
      </xdr:nvSpPr>
      <xdr:spPr>
        <a:xfrm>
          <a:off x="9588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152763</xdr:rowOff>
    </xdr:from>
    <xdr:to>
      <xdr:col>46</xdr:col>
      <xdr:colOff>38100</xdr:colOff>
      <xdr:row>105</xdr:row>
      <xdr:rowOff>82913</xdr:rowOff>
    </xdr:to>
    <xdr:sp macro="" textlink="">
      <xdr:nvSpPr>
        <xdr:cNvPr id="469" name="フローチャート: 判断 468">
          <a:extLst>
            <a:ext uri="{FF2B5EF4-FFF2-40B4-BE49-F238E27FC236}">
              <a16:creationId xmlns:a16="http://schemas.microsoft.com/office/drawing/2014/main" id="{99EBE132-DDBD-44F1-B070-9FDA7ED63C20}"/>
            </a:ext>
          </a:extLst>
        </xdr:cNvPr>
        <xdr:cNvSpPr/>
      </xdr:nvSpPr>
      <xdr:spPr>
        <a:xfrm>
          <a:off x="8699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7438</xdr:rowOff>
    </xdr:from>
    <xdr:to>
      <xdr:col>41</xdr:col>
      <xdr:colOff>101600</xdr:colOff>
      <xdr:row>105</xdr:row>
      <xdr:rowOff>109038</xdr:rowOff>
    </xdr:to>
    <xdr:sp macro="" textlink="">
      <xdr:nvSpPr>
        <xdr:cNvPr id="470" name="フローチャート: 判断 469">
          <a:extLst>
            <a:ext uri="{FF2B5EF4-FFF2-40B4-BE49-F238E27FC236}">
              <a16:creationId xmlns:a16="http://schemas.microsoft.com/office/drawing/2014/main" id="{AA38FE99-F9D4-40E5-A0A0-2970116296AF}"/>
            </a:ext>
          </a:extLst>
        </xdr:cNvPr>
        <xdr:cNvSpPr/>
      </xdr:nvSpPr>
      <xdr:spPr>
        <a:xfrm>
          <a:off x="7810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146231</xdr:rowOff>
    </xdr:from>
    <xdr:to>
      <xdr:col>36</xdr:col>
      <xdr:colOff>165100</xdr:colOff>
      <xdr:row>105</xdr:row>
      <xdr:rowOff>76381</xdr:rowOff>
    </xdr:to>
    <xdr:sp macro="" textlink="">
      <xdr:nvSpPr>
        <xdr:cNvPr id="471" name="フローチャート: 判断 470">
          <a:extLst>
            <a:ext uri="{FF2B5EF4-FFF2-40B4-BE49-F238E27FC236}">
              <a16:creationId xmlns:a16="http://schemas.microsoft.com/office/drawing/2014/main" id="{81E5A16E-02C4-4686-81A4-6AE1C15EBA18}"/>
            </a:ext>
          </a:extLst>
        </xdr:cNvPr>
        <xdr:cNvSpPr/>
      </xdr:nvSpPr>
      <xdr:spPr>
        <a:xfrm>
          <a:off x="6921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4B3523AF-D2CC-4EEA-A8B4-A1161B8CD21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7CDF384-0174-4BC2-88F6-A5D63F5E091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11784D8-71A4-44B1-84EC-EF7F81BFDA9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56C2B02-2DFF-405E-9127-4889A8300C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13F212CF-F292-4E39-AC85-3116095A29D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79284</xdr:rowOff>
    </xdr:from>
    <xdr:to>
      <xdr:col>55</xdr:col>
      <xdr:colOff>50800</xdr:colOff>
      <xdr:row>104</xdr:row>
      <xdr:rowOff>9434</xdr:rowOff>
    </xdr:to>
    <xdr:sp macro="" textlink="">
      <xdr:nvSpPr>
        <xdr:cNvPr id="477" name="楕円 476">
          <a:extLst>
            <a:ext uri="{FF2B5EF4-FFF2-40B4-BE49-F238E27FC236}">
              <a16:creationId xmlns:a16="http://schemas.microsoft.com/office/drawing/2014/main" id="{832946BE-C626-46EB-9942-3815F0DFC5BC}"/>
            </a:ext>
          </a:extLst>
        </xdr:cNvPr>
        <xdr:cNvSpPr/>
      </xdr:nvSpPr>
      <xdr:spPr>
        <a:xfrm>
          <a:off x="104267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102161</xdr:rowOff>
    </xdr:from>
    <xdr:ext cx="469744" cy="259045"/>
    <xdr:sp macro="" textlink="">
      <xdr:nvSpPr>
        <xdr:cNvPr id="478" name="【市民会館】&#10;一人当たり面積該当値テキスト">
          <a:extLst>
            <a:ext uri="{FF2B5EF4-FFF2-40B4-BE49-F238E27FC236}">
              <a16:creationId xmlns:a16="http://schemas.microsoft.com/office/drawing/2014/main" id="{10A72D07-B8DC-42D9-BED9-84CFBDAEF497}"/>
            </a:ext>
          </a:extLst>
        </xdr:cNvPr>
        <xdr:cNvSpPr txBox="1"/>
      </xdr:nvSpPr>
      <xdr:spPr>
        <a:xfrm>
          <a:off x="10515600" y="1759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98879</xdr:rowOff>
    </xdr:from>
    <xdr:to>
      <xdr:col>50</xdr:col>
      <xdr:colOff>165100</xdr:colOff>
      <xdr:row>104</xdr:row>
      <xdr:rowOff>29029</xdr:rowOff>
    </xdr:to>
    <xdr:sp macro="" textlink="">
      <xdr:nvSpPr>
        <xdr:cNvPr id="479" name="楕円 478">
          <a:extLst>
            <a:ext uri="{FF2B5EF4-FFF2-40B4-BE49-F238E27FC236}">
              <a16:creationId xmlns:a16="http://schemas.microsoft.com/office/drawing/2014/main" id="{677F40CC-F23E-4B2A-9478-9B98326766D5}"/>
            </a:ext>
          </a:extLst>
        </xdr:cNvPr>
        <xdr:cNvSpPr/>
      </xdr:nvSpPr>
      <xdr:spPr>
        <a:xfrm>
          <a:off x="9588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130084</xdr:rowOff>
    </xdr:from>
    <xdr:to>
      <xdr:col>55</xdr:col>
      <xdr:colOff>0</xdr:colOff>
      <xdr:row>103</xdr:row>
      <xdr:rowOff>149679</xdr:rowOff>
    </xdr:to>
    <xdr:cxnSp macro="">
      <xdr:nvCxnSpPr>
        <xdr:cNvPr id="480" name="直線コネクタ 479">
          <a:extLst>
            <a:ext uri="{FF2B5EF4-FFF2-40B4-BE49-F238E27FC236}">
              <a16:creationId xmlns:a16="http://schemas.microsoft.com/office/drawing/2014/main" id="{C0773F49-4800-42D1-A7B2-E098151BD2DB}"/>
            </a:ext>
          </a:extLst>
        </xdr:cNvPr>
        <xdr:cNvCxnSpPr/>
      </xdr:nvCxnSpPr>
      <xdr:spPr>
        <a:xfrm flipV="1">
          <a:off x="9639300" y="1778943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108676</xdr:rowOff>
    </xdr:from>
    <xdr:to>
      <xdr:col>46</xdr:col>
      <xdr:colOff>38100</xdr:colOff>
      <xdr:row>104</xdr:row>
      <xdr:rowOff>38826</xdr:rowOff>
    </xdr:to>
    <xdr:sp macro="" textlink="">
      <xdr:nvSpPr>
        <xdr:cNvPr id="481" name="楕円 480">
          <a:extLst>
            <a:ext uri="{FF2B5EF4-FFF2-40B4-BE49-F238E27FC236}">
              <a16:creationId xmlns:a16="http://schemas.microsoft.com/office/drawing/2014/main" id="{AC9C6C02-8120-48F9-AB5A-11B7726CACA1}"/>
            </a:ext>
          </a:extLst>
        </xdr:cNvPr>
        <xdr:cNvSpPr/>
      </xdr:nvSpPr>
      <xdr:spPr>
        <a:xfrm>
          <a:off x="8699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149679</xdr:rowOff>
    </xdr:from>
    <xdr:to>
      <xdr:col>50</xdr:col>
      <xdr:colOff>114300</xdr:colOff>
      <xdr:row>103</xdr:row>
      <xdr:rowOff>159476</xdr:rowOff>
    </xdr:to>
    <xdr:cxnSp macro="">
      <xdr:nvCxnSpPr>
        <xdr:cNvPr id="482" name="直線コネクタ 481">
          <a:extLst>
            <a:ext uri="{FF2B5EF4-FFF2-40B4-BE49-F238E27FC236}">
              <a16:creationId xmlns:a16="http://schemas.microsoft.com/office/drawing/2014/main" id="{413FE2FF-B385-4352-973E-7450D033747F}"/>
            </a:ext>
          </a:extLst>
        </xdr:cNvPr>
        <xdr:cNvCxnSpPr/>
      </xdr:nvCxnSpPr>
      <xdr:spPr>
        <a:xfrm flipV="1">
          <a:off x="8750300" y="1780902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108676</xdr:rowOff>
    </xdr:from>
    <xdr:to>
      <xdr:col>41</xdr:col>
      <xdr:colOff>101600</xdr:colOff>
      <xdr:row>104</xdr:row>
      <xdr:rowOff>38826</xdr:rowOff>
    </xdr:to>
    <xdr:sp macro="" textlink="">
      <xdr:nvSpPr>
        <xdr:cNvPr id="483" name="楕円 482">
          <a:extLst>
            <a:ext uri="{FF2B5EF4-FFF2-40B4-BE49-F238E27FC236}">
              <a16:creationId xmlns:a16="http://schemas.microsoft.com/office/drawing/2014/main" id="{37B50289-29FF-4FE8-BC6C-937972AEF0AB}"/>
            </a:ext>
          </a:extLst>
        </xdr:cNvPr>
        <xdr:cNvSpPr/>
      </xdr:nvSpPr>
      <xdr:spPr>
        <a:xfrm>
          <a:off x="7810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159476</xdr:rowOff>
    </xdr:from>
    <xdr:to>
      <xdr:col>45</xdr:col>
      <xdr:colOff>177800</xdr:colOff>
      <xdr:row>103</xdr:row>
      <xdr:rowOff>159476</xdr:rowOff>
    </xdr:to>
    <xdr:cxnSp macro="">
      <xdr:nvCxnSpPr>
        <xdr:cNvPr id="484" name="直線コネクタ 483">
          <a:extLst>
            <a:ext uri="{FF2B5EF4-FFF2-40B4-BE49-F238E27FC236}">
              <a16:creationId xmlns:a16="http://schemas.microsoft.com/office/drawing/2014/main" id="{05A2203A-ECFA-4726-B6CE-FDAFE2FF8B55}"/>
            </a:ext>
          </a:extLst>
        </xdr:cNvPr>
        <xdr:cNvCxnSpPr/>
      </xdr:nvCxnSpPr>
      <xdr:spPr>
        <a:xfrm>
          <a:off x="7861300" y="178188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115207</xdr:rowOff>
    </xdr:from>
    <xdr:to>
      <xdr:col>36</xdr:col>
      <xdr:colOff>165100</xdr:colOff>
      <xdr:row>104</xdr:row>
      <xdr:rowOff>45357</xdr:rowOff>
    </xdr:to>
    <xdr:sp macro="" textlink="">
      <xdr:nvSpPr>
        <xdr:cNvPr id="485" name="楕円 484">
          <a:extLst>
            <a:ext uri="{FF2B5EF4-FFF2-40B4-BE49-F238E27FC236}">
              <a16:creationId xmlns:a16="http://schemas.microsoft.com/office/drawing/2014/main" id="{D4C0400A-C767-44C0-893E-1F8BDA24827D}"/>
            </a:ext>
          </a:extLst>
        </xdr:cNvPr>
        <xdr:cNvSpPr/>
      </xdr:nvSpPr>
      <xdr:spPr>
        <a:xfrm>
          <a:off x="6921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159476</xdr:rowOff>
    </xdr:from>
    <xdr:to>
      <xdr:col>41</xdr:col>
      <xdr:colOff>50800</xdr:colOff>
      <xdr:row>103</xdr:row>
      <xdr:rowOff>166007</xdr:rowOff>
    </xdr:to>
    <xdr:cxnSp macro="">
      <xdr:nvCxnSpPr>
        <xdr:cNvPr id="486" name="直線コネクタ 485">
          <a:extLst>
            <a:ext uri="{FF2B5EF4-FFF2-40B4-BE49-F238E27FC236}">
              <a16:creationId xmlns:a16="http://schemas.microsoft.com/office/drawing/2014/main" id="{05446E53-E132-4346-AF19-42DC6EE2D098}"/>
            </a:ext>
          </a:extLst>
        </xdr:cNvPr>
        <xdr:cNvCxnSpPr/>
      </xdr:nvCxnSpPr>
      <xdr:spPr>
        <a:xfrm flipV="1">
          <a:off x="6972300" y="178188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67508</xdr:rowOff>
    </xdr:from>
    <xdr:ext cx="469744" cy="259045"/>
    <xdr:sp macro="" textlink="">
      <xdr:nvSpPr>
        <xdr:cNvPr id="487" name="n_1aveValue【市民会館】&#10;一人当たり面積">
          <a:extLst>
            <a:ext uri="{FF2B5EF4-FFF2-40B4-BE49-F238E27FC236}">
              <a16:creationId xmlns:a16="http://schemas.microsoft.com/office/drawing/2014/main" id="{BF3877C8-0116-4736-B101-F999AB80F36F}"/>
            </a:ext>
          </a:extLst>
        </xdr:cNvPr>
        <xdr:cNvSpPr txBox="1"/>
      </xdr:nvSpPr>
      <xdr:spPr>
        <a:xfrm>
          <a:off x="93917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74040</xdr:rowOff>
    </xdr:from>
    <xdr:ext cx="469744" cy="259045"/>
    <xdr:sp macro="" textlink="">
      <xdr:nvSpPr>
        <xdr:cNvPr id="488" name="n_2aveValue【市民会館】&#10;一人当たり面積">
          <a:extLst>
            <a:ext uri="{FF2B5EF4-FFF2-40B4-BE49-F238E27FC236}">
              <a16:creationId xmlns:a16="http://schemas.microsoft.com/office/drawing/2014/main" id="{6B364EA1-27A8-4FFE-9B14-096010EA9066}"/>
            </a:ext>
          </a:extLst>
        </xdr:cNvPr>
        <xdr:cNvSpPr txBox="1"/>
      </xdr:nvSpPr>
      <xdr:spPr>
        <a:xfrm>
          <a:off x="8515427" y="180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100165</xdr:rowOff>
    </xdr:from>
    <xdr:ext cx="469744" cy="259045"/>
    <xdr:sp macro="" textlink="">
      <xdr:nvSpPr>
        <xdr:cNvPr id="489" name="n_3aveValue【市民会館】&#10;一人当たり面積">
          <a:extLst>
            <a:ext uri="{FF2B5EF4-FFF2-40B4-BE49-F238E27FC236}">
              <a16:creationId xmlns:a16="http://schemas.microsoft.com/office/drawing/2014/main" id="{1CE45E48-1134-4796-9825-585A76574EE0}"/>
            </a:ext>
          </a:extLst>
        </xdr:cNvPr>
        <xdr:cNvSpPr txBox="1"/>
      </xdr:nvSpPr>
      <xdr:spPr>
        <a:xfrm>
          <a:off x="76264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67508</xdr:rowOff>
    </xdr:from>
    <xdr:ext cx="469744" cy="259045"/>
    <xdr:sp macro="" textlink="">
      <xdr:nvSpPr>
        <xdr:cNvPr id="490" name="n_4aveValue【市民会館】&#10;一人当たり面積">
          <a:extLst>
            <a:ext uri="{FF2B5EF4-FFF2-40B4-BE49-F238E27FC236}">
              <a16:creationId xmlns:a16="http://schemas.microsoft.com/office/drawing/2014/main" id="{F2F1AFCC-73E5-4E72-88F3-76A0E95CBBE7}"/>
            </a:ext>
          </a:extLst>
        </xdr:cNvPr>
        <xdr:cNvSpPr txBox="1"/>
      </xdr:nvSpPr>
      <xdr:spPr>
        <a:xfrm>
          <a:off x="6737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45556</xdr:rowOff>
    </xdr:from>
    <xdr:ext cx="469744" cy="259045"/>
    <xdr:sp macro="" textlink="">
      <xdr:nvSpPr>
        <xdr:cNvPr id="491" name="n_1mainValue【市民会館】&#10;一人当たり面積">
          <a:extLst>
            <a:ext uri="{FF2B5EF4-FFF2-40B4-BE49-F238E27FC236}">
              <a16:creationId xmlns:a16="http://schemas.microsoft.com/office/drawing/2014/main" id="{B607F7DC-B1DF-48B3-954B-8CCA9FA1B286}"/>
            </a:ext>
          </a:extLst>
        </xdr:cNvPr>
        <xdr:cNvSpPr txBox="1"/>
      </xdr:nvSpPr>
      <xdr:spPr>
        <a:xfrm>
          <a:off x="93917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55353</xdr:rowOff>
    </xdr:from>
    <xdr:ext cx="469744" cy="259045"/>
    <xdr:sp macro="" textlink="">
      <xdr:nvSpPr>
        <xdr:cNvPr id="492" name="n_2mainValue【市民会館】&#10;一人当たり面積">
          <a:extLst>
            <a:ext uri="{FF2B5EF4-FFF2-40B4-BE49-F238E27FC236}">
              <a16:creationId xmlns:a16="http://schemas.microsoft.com/office/drawing/2014/main" id="{600F4C1B-19B6-4BAF-BD32-535D32424383}"/>
            </a:ext>
          </a:extLst>
        </xdr:cNvPr>
        <xdr:cNvSpPr txBox="1"/>
      </xdr:nvSpPr>
      <xdr:spPr>
        <a:xfrm>
          <a:off x="85154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55353</xdr:rowOff>
    </xdr:from>
    <xdr:ext cx="469744" cy="259045"/>
    <xdr:sp macro="" textlink="">
      <xdr:nvSpPr>
        <xdr:cNvPr id="493" name="n_3mainValue【市民会館】&#10;一人当たり面積">
          <a:extLst>
            <a:ext uri="{FF2B5EF4-FFF2-40B4-BE49-F238E27FC236}">
              <a16:creationId xmlns:a16="http://schemas.microsoft.com/office/drawing/2014/main" id="{CFF6E845-F6D6-42F9-BEFE-83C881EAAA7B}"/>
            </a:ext>
          </a:extLst>
        </xdr:cNvPr>
        <xdr:cNvSpPr txBox="1"/>
      </xdr:nvSpPr>
      <xdr:spPr>
        <a:xfrm>
          <a:off x="76264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61884</xdr:rowOff>
    </xdr:from>
    <xdr:ext cx="469744" cy="259045"/>
    <xdr:sp macro="" textlink="">
      <xdr:nvSpPr>
        <xdr:cNvPr id="494" name="n_4mainValue【市民会館】&#10;一人当たり面積">
          <a:extLst>
            <a:ext uri="{FF2B5EF4-FFF2-40B4-BE49-F238E27FC236}">
              <a16:creationId xmlns:a16="http://schemas.microsoft.com/office/drawing/2014/main" id="{E6211CC8-A8ED-4302-B985-56BD7F54E15B}"/>
            </a:ext>
          </a:extLst>
        </xdr:cNvPr>
        <xdr:cNvSpPr txBox="1"/>
      </xdr:nvSpPr>
      <xdr:spPr>
        <a:xfrm>
          <a:off x="67374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53A3EC0D-AC06-42E6-86A8-98D754580EC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A5C98E15-BDA3-406C-9F12-5728F707900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917511F3-6D71-4618-B536-4F3BA0032F5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A956F2C1-AF55-464C-A0D3-E105F3B1B75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467E5381-DD70-4BE6-A19B-DA023F409F5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243D1050-FFDC-4D82-9DBA-C0E3492714B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98EA4C78-5B03-4C95-90A4-766D469B383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F494562D-76F0-4984-87A1-A4403C323F9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B6C6D179-D446-4131-81DD-96BADDEC887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ADE2B167-0235-4C96-892D-66A9DDD5BCF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D449EC8D-1FB5-492E-946F-BBBED91DEE9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573411E-EDC4-4A84-9045-C6831436CC1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2D04D876-58AE-4CE7-9E65-84BD12655E5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F682158-6756-464C-A986-5F4064AC15A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8D269602-2496-4DEF-8D49-5A7D2652387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7E287652-2F6D-4BB4-A7B3-952061B4277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315FF3A5-C46F-4817-AF66-C7C5AB8108D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87FF064B-E1BC-4B86-8312-45CC8134609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ABEFE20B-9C82-4F12-B469-4F3D04A11DC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7C00820A-2665-4F5B-958F-FE1F5EF9511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58657C15-5B74-4181-BEFE-CD84A169A90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53C965B5-7917-4F8C-AEC9-8C6CD0A051A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BC64AC70-9536-440E-9B58-C8AD80CAF88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FF3BDB-B75C-41C9-B31F-2D870ADE097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1CCC4F61-62C3-4718-A1E3-1CCECFAEE1A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56606</xdr:rowOff>
    </xdr:to>
    <xdr:cxnSp macro="">
      <xdr:nvCxnSpPr>
        <xdr:cNvPr id="520" name="直線コネクタ 519">
          <a:extLst>
            <a:ext uri="{FF2B5EF4-FFF2-40B4-BE49-F238E27FC236}">
              <a16:creationId xmlns:a16="http://schemas.microsoft.com/office/drawing/2014/main" id="{2DBB8C34-B99D-4349-ABB4-2B165B5E4723}"/>
            </a:ext>
          </a:extLst>
        </xdr:cNvPr>
        <xdr:cNvCxnSpPr/>
      </xdr:nvCxnSpPr>
      <xdr:spPr>
        <a:xfrm flipV="1">
          <a:off x="16318864" y="5773239"/>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60433</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C582A367-AA6B-4B9B-B60F-315FE193FEA3}"/>
            </a:ext>
          </a:extLst>
        </xdr:cNvPr>
        <xdr:cNvSpPr txBox="1"/>
      </xdr:nvSpPr>
      <xdr:spPr>
        <a:xfrm>
          <a:off x="16357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56606</xdr:rowOff>
    </xdr:from>
    <xdr:to>
      <xdr:col>86</xdr:col>
      <xdr:colOff>25400</xdr:colOff>
      <xdr:row>42</xdr:row>
      <xdr:rowOff>56606</xdr:rowOff>
    </xdr:to>
    <xdr:cxnSp macro="">
      <xdr:nvCxnSpPr>
        <xdr:cNvPr id="522" name="直線コネクタ 521">
          <a:extLst>
            <a:ext uri="{FF2B5EF4-FFF2-40B4-BE49-F238E27FC236}">
              <a16:creationId xmlns:a16="http://schemas.microsoft.com/office/drawing/2014/main" id="{15038741-F545-447F-82EA-FFC75CBA0A19}"/>
            </a:ext>
          </a:extLst>
        </xdr:cNvPr>
        <xdr:cNvCxnSpPr/>
      </xdr:nvCxnSpPr>
      <xdr:spPr>
        <a:xfrm>
          <a:off x="16230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3EB604BD-FD36-4D01-9D54-EB8FD25C7C9F}"/>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id="{1FFBA565-9317-4AFC-A78D-82526EAEC109}"/>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A76922A0-AEBB-400D-8AF0-CCBA8B4D349F}"/>
            </a:ext>
          </a:extLst>
        </xdr:cNvPr>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526" name="フローチャート: 判断 525">
          <a:extLst>
            <a:ext uri="{FF2B5EF4-FFF2-40B4-BE49-F238E27FC236}">
              <a16:creationId xmlns:a16="http://schemas.microsoft.com/office/drawing/2014/main" id="{9FEFEB8C-B7EE-45A6-A7FC-1CA4CC5575EA}"/>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33565</xdr:rowOff>
    </xdr:from>
    <xdr:to>
      <xdr:col>81</xdr:col>
      <xdr:colOff>101600</xdr:colOff>
      <xdr:row>38</xdr:row>
      <xdr:rowOff>135165</xdr:rowOff>
    </xdr:to>
    <xdr:sp macro="" textlink="">
      <xdr:nvSpPr>
        <xdr:cNvPr id="527" name="フローチャート: 判断 526">
          <a:extLst>
            <a:ext uri="{FF2B5EF4-FFF2-40B4-BE49-F238E27FC236}">
              <a16:creationId xmlns:a16="http://schemas.microsoft.com/office/drawing/2014/main" id="{A37527F3-F587-4411-8166-2CC8E52F5D75}"/>
            </a:ext>
          </a:extLst>
        </xdr:cNvPr>
        <xdr:cNvSpPr/>
      </xdr:nvSpPr>
      <xdr:spPr>
        <a:xfrm>
          <a:off x="15430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528" name="フローチャート: 判断 527">
          <a:extLst>
            <a:ext uri="{FF2B5EF4-FFF2-40B4-BE49-F238E27FC236}">
              <a16:creationId xmlns:a16="http://schemas.microsoft.com/office/drawing/2014/main" id="{1BDC6BF1-0A9C-42DD-8750-64899EB1FE79}"/>
            </a:ext>
          </a:extLst>
        </xdr:cNvPr>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103777</xdr:rowOff>
    </xdr:from>
    <xdr:to>
      <xdr:col>72</xdr:col>
      <xdr:colOff>38100</xdr:colOff>
      <xdr:row>39</xdr:row>
      <xdr:rowOff>33927</xdr:rowOff>
    </xdr:to>
    <xdr:sp macro="" textlink="">
      <xdr:nvSpPr>
        <xdr:cNvPr id="529" name="フローチャート: 判断 528">
          <a:extLst>
            <a:ext uri="{FF2B5EF4-FFF2-40B4-BE49-F238E27FC236}">
              <a16:creationId xmlns:a16="http://schemas.microsoft.com/office/drawing/2014/main" id="{0D59379D-F1F4-4AC3-85EF-CB5FE0152E9C}"/>
            </a:ext>
          </a:extLst>
        </xdr:cNvPr>
        <xdr:cNvSpPr/>
      </xdr:nvSpPr>
      <xdr:spPr>
        <a:xfrm>
          <a:off x="13652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110309</xdr:rowOff>
    </xdr:from>
    <xdr:to>
      <xdr:col>67</xdr:col>
      <xdr:colOff>101600</xdr:colOff>
      <xdr:row>39</xdr:row>
      <xdr:rowOff>40459</xdr:rowOff>
    </xdr:to>
    <xdr:sp macro="" textlink="">
      <xdr:nvSpPr>
        <xdr:cNvPr id="530" name="フローチャート: 判断 529">
          <a:extLst>
            <a:ext uri="{FF2B5EF4-FFF2-40B4-BE49-F238E27FC236}">
              <a16:creationId xmlns:a16="http://schemas.microsoft.com/office/drawing/2014/main" id="{73B61FDD-F36C-493E-AABD-E528CA487D6D}"/>
            </a:ext>
          </a:extLst>
        </xdr:cNvPr>
        <xdr:cNvSpPr/>
      </xdr:nvSpPr>
      <xdr:spPr>
        <a:xfrm>
          <a:off x="127635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50115E1D-63CF-4518-82D9-31E63702C6F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C72439C1-351D-473F-831A-1CCBEFC990D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F73455B-FCCB-4135-B424-B829A179D3C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18981B5F-D2DB-4E4A-8241-01EF722C0C2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62D1D61D-0E6A-44C7-AB13-56526F89903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79284</xdr:rowOff>
    </xdr:from>
    <xdr:to>
      <xdr:col>85</xdr:col>
      <xdr:colOff>177800</xdr:colOff>
      <xdr:row>37</xdr:row>
      <xdr:rowOff>9434</xdr:rowOff>
    </xdr:to>
    <xdr:sp macro="" textlink="">
      <xdr:nvSpPr>
        <xdr:cNvPr id="536" name="楕円 535">
          <a:extLst>
            <a:ext uri="{FF2B5EF4-FFF2-40B4-BE49-F238E27FC236}">
              <a16:creationId xmlns:a16="http://schemas.microsoft.com/office/drawing/2014/main" id="{808185AC-DA8E-4710-AFEE-0E93BECAB557}"/>
            </a:ext>
          </a:extLst>
        </xdr:cNvPr>
        <xdr:cNvSpPr/>
      </xdr:nvSpPr>
      <xdr:spPr>
        <a:xfrm>
          <a:off x="162687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102161</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D1392924-46F2-425B-AD2E-B3105B55CA9D}"/>
            </a:ext>
          </a:extLst>
        </xdr:cNvPr>
        <xdr:cNvSpPr txBox="1"/>
      </xdr:nvSpPr>
      <xdr:spPr>
        <a:xfrm>
          <a:off x="16357600" y="610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20501</xdr:rowOff>
    </xdr:from>
    <xdr:to>
      <xdr:col>81</xdr:col>
      <xdr:colOff>101600</xdr:colOff>
      <xdr:row>36</xdr:row>
      <xdr:rowOff>122101</xdr:rowOff>
    </xdr:to>
    <xdr:sp macro="" textlink="">
      <xdr:nvSpPr>
        <xdr:cNvPr id="538" name="楕円 537">
          <a:extLst>
            <a:ext uri="{FF2B5EF4-FFF2-40B4-BE49-F238E27FC236}">
              <a16:creationId xmlns:a16="http://schemas.microsoft.com/office/drawing/2014/main" id="{221ADB62-0154-483E-8E6D-C9E56246F759}"/>
            </a:ext>
          </a:extLst>
        </xdr:cNvPr>
        <xdr:cNvSpPr/>
      </xdr:nvSpPr>
      <xdr:spPr>
        <a:xfrm>
          <a:off x="15430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71301</xdr:rowOff>
    </xdr:from>
    <xdr:to>
      <xdr:col>85</xdr:col>
      <xdr:colOff>127000</xdr:colOff>
      <xdr:row>36</xdr:row>
      <xdr:rowOff>130084</xdr:rowOff>
    </xdr:to>
    <xdr:cxnSp macro="">
      <xdr:nvCxnSpPr>
        <xdr:cNvPr id="539" name="直線コネクタ 538">
          <a:extLst>
            <a:ext uri="{FF2B5EF4-FFF2-40B4-BE49-F238E27FC236}">
              <a16:creationId xmlns:a16="http://schemas.microsoft.com/office/drawing/2014/main" id="{CDD5C834-5BC0-4952-A0D4-354432D5FD68}"/>
            </a:ext>
          </a:extLst>
        </xdr:cNvPr>
        <xdr:cNvCxnSpPr/>
      </xdr:nvCxnSpPr>
      <xdr:spPr>
        <a:xfrm>
          <a:off x="15481300" y="624350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136434</xdr:rowOff>
    </xdr:from>
    <xdr:to>
      <xdr:col>76</xdr:col>
      <xdr:colOff>165100</xdr:colOff>
      <xdr:row>36</xdr:row>
      <xdr:rowOff>66584</xdr:rowOff>
    </xdr:to>
    <xdr:sp macro="" textlink="">
      <xdr:nvSpPr>
        <xdr:cNvPr id="540" name="楕円 539">
          <a:extLst>
            <a:ext uri="{FF2B5EF4-FFF2-40B4-BE49-F238E27FC236}">
              <a16:creationId xmlns:a16="http://schemas.microsoft.com/office/drawing/2014/main" id="{1183936A-5014-412B-9DD1-AA950404A311}"/>
            </a:ext>
          </a:extLst>
        </xdr:cNvPr>
        <xdr:cNvSpPr/>
      </xdr:nvSpPr>
      <xdr:spPr>
        <a:xfrm>
          <a:off x="14541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15784</xdr:rowOff>
    </xdr:from>
    <xdr:to>
      <xdr:col>81</xdr:col>
      <xdr:colOff>50800</xdr:colOff>
      <xdr:row>36</xdr:row>
      <xdr:rowOff>71301</xdr:rowOff>
    </xdr:to>
    <xdr:cxnSp macro="">
      <xdr:nvCxnSpPr>
        <xdr:cNvPr id="541" name="直線コネクタ 540">
          <a:extLst>
            <a:ext uri="{FF2B5EF4-FFF2-40B4-BE49-F238E27FC236}">
              <a16:creationId xmlns:a16="http://schemas.microsoft.com/office/drawing/2014/main" id="{1CF75B87-6D13-499E-B264-DA978C0E75B0}"/>
            </a:ext>
          </a:extLst>
        </xdr:cNvPr>
        <xdr:cNvCxnSpPr/>
      </xdr:nvCxnSpPr>
      <xdr:spPr>
        <a:xfrm>
          <a:off x="14592300" y="618798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53158</xdr:rowOff>
    </xdr:from>
    <xdr:to>
      <xdr:col>72</xdr:col>
      <xdr:colOff>38100</xdr:colOff>
      <xdr:row>36</xdr:row>
      <xdr:rowOff>154758</xdr:rowOff>
    </xdr:to>
    <xdr:sp macro="" textlink="">
      <xdr:nvSpPr>
        <xdr:cNvPr id="542" name="楕円 541">
          <a:extLst>
            <a:ext uri="{FF2B5EF4-FFF2-40B4-BE49-F238E27FC236}">
              <a16:creationId xmlns:a16="http://schemas.microsoft.com/office/drawing/2014/main" id="{23CD6943-CF13-4077-83A3-08EF94994BE6}"/>
            </a:ext>
          </a:extLst>
        </xdr:cNvPr>
        <xdr:cNvSpPr/>
      </xdr:nvSpPr>
      <xdr:spPr>
        <a:xfrm>
          <a:off x="13652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15784</xdr:rowOff>
    </xdr:from>
    <xdr:to>
      <xdr:col>76</xdr:col>
      <xdr:colOff>114300</xdr:colOff>
      <xdr:row>36</xdr:row>
      <xdr:rowOff>103958</xdr:rowOff>
    </xdr:to>
    <xdr:cxnSp macro="">
      <xdr:nvCxnSpPr>
        <xdr:cNvPr id="543" name="直線コネクタ 542">
          <a:extLst>
            <a:ext uri="{FF2B5EF4-FFF2-40B4-BE49-F238E27FC236}">
              <a16:creationId xmlns:a16="http://schemas.microsoft.com/office/drawing/2014/main" id="{E9765C1D-08BE-4B93-B1A4-5BC4D4FB4477}"/>
            </a:ext>
          </a:extLst>
        </xdr:cNvPr>
        <xdr:cNvCxnSpPr/>
      </xdr:nvCxnSpPr>
      <xdr:spPr>
        <a:xfrm flipV="1">
          <a:off x="13703300" y="6187984"/>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40096</xdr:rowOff>
    </xdr:from>
    <xdr:to>
      <xdr:col>67</xdr:col>
      <xdr:colOff>101600</xdr:colOff>
      <xdr:row>36</xdr:row>
      <xdr:rowOff>141696</xdr:rowOff>
    </xdr:to>
    <xdr:sp macro="" textlink="">
      <xdr:nvSpPr>
        <xdr:cNvPr id="544" name="楕円 543">
          <a:extLst>
            <a:ext uri="{FF2B5EF4-FFF2-40B4-BE49-F238E27FC236}">
              <a16:creationId xmlns:a16="http://schemas.microsoft.com/office/drawing/2014/main" id="{91EAB4E3-2FBA-4A9C-866B-BCBB1C061FE0}"/>
            </a:ext>
          </a:extLst>
        </xdr:cNvPr>
        <xdr:cNvSpPr/>
      </xdr:nvSpPr>
      <xdr:spPr>
        <a:xfrm>
          <a:off x="12763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90896</xdr:rowOff>
    </xdr:from>
    <xdr:to>
      <xdr:col>71</xdr:col>
      <xdr:colOff>177800</xdr:colOff>
      <xdr:row>36</xdr:row>
      <xdr:rowOff>103958</xdr:rowOff>
    </xdr:to>
    <xdr:cxnSp macro="">
      <xdr:nvCxnSpPr>
        <xdr:cNvPr id="545" name="直線コネクタ 544">
          <a:extLst>
            <a:ext uri="{FF2B5EF4-FFF2-40B4-BE49-F238E27FC236}">
              <a16:creationId xmlns:a16="http://schemas.microsoft.com/office/drawing/2014/main" id="{1E17B134-C759-4E87-8F3C-9F744798FCA6}"/>
            </a:ext>
          </a:extLst>
        </xdr:cNvPr>
        <xdr:cNvCxnSpPr/>
      </xdr:nvCxnSpPr>
      <xdr:spPr>
        <a:xfrm>
          <a:off x="12814300" y="626309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126292</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FDE026D4-2B58-4056-975F-EA68F9B0AED1}"/>
            </a:ext>
          </a:extLst>
        </xdr:cNvPr>
        <xdr:cNvSpPr txBox="1"/>
      </xdr:nvSpPr>
      <xdr:spPr>
        <a:xfrm>
          <a:off x="15266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64243</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132A6F82-E9A4-4439-A245-B0311F086323}"/>
            </a:ext>
          </a:extLst>
        </xdr:cNvPr>
        <xdr:cNvSpPr txBox="1"/>
      </xdr:nvSpPr>
      <xdr:spPr>
        <a:xfrm>
          <a:off x="14389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25054</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57413BD3-D0C6-4CA8-899A-429AE18CF005}"/>
            </a:ext>
          </a:extLst>
        </xdr:cNvPr>
        <xdr:cNvSpPr txBox="1"/>
      </xdr:nvSpPr>
      <xdr:spPr>
        <a:xfrm>
          <a:off x="13500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31586</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CDC21BB3-0DB4-449F-8300-81440078E17C}"/>
            </a:ext>
          </a:extLst>
        </xdr:cNvPr>
        <xdr:cNvSpPr txBox="1"/>
      </xdr:nvSpPr>
      <xdr:spPr>
        <a:xfrm>
          <a:off x="12611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138628</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95CFCCD1-CA15-4D88-B76F-8AFA22F1502D}"/>
            </a:ext>
          </a:extLst>
        </xdr:cNvPr>
        <xdr:cNvSpPr txBox="1"/>
      </xdr:nvSpPr>
      <xdr:spPr>
        <a:xfrm>
          <a:off x="152660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83111</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04E78B97-EDE0-42B1-957F-7EE62772B773}"/>
            </a:ext>
          </a:extLst>
        </xdr:cNvPr>
        <xdr:cNvSpPr txBox="1"/>
      </xdr:nvSpPr>
      <xdr:spPr>
        <a:xfrm>
          <a:off x="143897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171285</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2D64BB82-F6C0-40EA-B58A-FCC4DD427EF1}"/>
            </a:ext>
          </a:extLst>
        </xdr:cNvPr>
        <xdr:cNvSpPr txBox="1"/>
      </xdr:nvSpPr>
      <xdr:spPr>
        <a:xfrm>
          <a:off x="13500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158223</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1DB5B0CA-CA3D-46E4-9108-4EE364FFCC2E}"/>
            </a:ext>
          </a:extLst>
        </xdr:cNvPr>
        <xdr:cNvSpPr txBox="1"/>
      </xdr:nvSpPr>
      <xdr:spPr>
        <a:xfrm>
          <a:off x="12611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F3617E90-FEBA-4951-B660-D710A3EFF62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69C2006C-4D76-42BB-9707-B4B72436C1B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CC1D71A-8132-4CE3-B620-5F89C813658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5A34A0E1-3D7B-430A-A1E8-ED09FAA2180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4B4B9D26-59C7-4CF0-9A36-00FF6F62AD2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2566305B-E391-4575-BFB3-800E175C755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6CA30D74-2B60-42B2-8735-D91B7F7AD97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E025E21A-DD58-4520-9FD0-095DC0F2A86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37084ADD-97BA-45B7-B0E9-051563C1F9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F46A3C90-DAFF-4E71-BB5E-F17EFE9ED83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838BA469-CCFD-4E5E-9F67-AE54DF85D87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2708B705-C142-46FF-906E-C693A487F1F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4566FAC5-1B94-4450-BFEE-D3B0EB1AB45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3EE0AE2B-208B-409F-9515-0C58E1A3337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B6F3E10E-77A5-4186-B021-E037A78816A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85B3B29A-F613-4F26-AC93-AC759483436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D4669AB4-35A7-44B2-8146-EF8BD8B7F27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27F54611-A7B3-4C47-B04C-312886BDE2F4}"/>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7A76DC04-9BD4-4BBA-8C19-3D15B127778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4980E500-A8C9-437B-95A4-83EE5BA68EF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22EA6901-B541-4635-95B9-F07CD3A0EB5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19690</xdr:rowOff>
    </xdr:from>
    <xdr:to>
      <xdr:col>116</xdr:col>
      <xdr:colOff>62864</xdr:colOff>
      <xdr:row>41</xdr:row>
      <xdr:rowOff>126144</xdr:rowOff>
    </xdr:to>
    <xdr:cxnSp macro="">
      <xdr:nvCxnSpPr>
        <xdr:cNvPr id="575" name="直線コネクタ 574">
          <a:extLst>
            <a:ext uri="{FF2B5EF4-FFF2-40B4-BE49-F238E27FC236}">
              <a16:creationId xmlns:a16="http://schemas.microsoft.com/office/drawing/2014/main" id="{9C320BC8-471C-47EC-AB4C-4582916433F3}"/>
            </a:ext>
          </a:extLst>
        </xdr:cNvPr>
        <xdr:cNvCxnSpPr/>
      </xdr:nvCxnSpPr>
      <xdr:spPr>
        <a:xfrm flipV="1">
          <a:off x="22160864" y="6020440"/>
          <a:ext cx="0" cy="113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129971</xdr:rowOff>
    </xdr:from>
    <xdr:ext cx="469744" cy="259045"/>
    <xdr:sp macro="" textlink="">
      <xdr:nvSpPr>
        <xdr:cNvPr id="576" name="【一般廃棄物処理施設】&#10;一人当たり有形固定資産（償却資産）額最小値テキスト">
          <a:extLst>
            <a:ext uri="{FF2B5EF4-FFF2-40B4-BE49-F238E27FC236}">
              <a16:creationId xmlns:a16="http://schemas.microsoft.com/office/drawing/2014/main" id="{0212B183-FDAD-48C1-952A-ADC963DB7B3B}"/>
            </a:ext>
          </a:extLst>
        </xdr:cNvPr>
        <xdr:cNvSpPr txBox="1"/>
      </xdr:nvSpPr>
      <xdr:spPr>
        <a:xfrm>
          <a:off x="22199600" y="715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126144</xdr:rowOff>
    </xdr:from>
    <xdr:to>
      <xdr:col>116</xdr:col>
      <xdr:colOff>152400</xdr:colOff>
      <xdr:row>41</xdr:row>
      <xdr:rowOff>126144</xdr:rowOff>
    </xdr:to>
    <xdr:cxnSp macro="">
      <xdr:nvCxnSpPr>
        <xdr:cNvPr id="577" name="直線コネクタ 576">
          <a:extLst>
            <a:ext uri="{FF2B5EF4-FFF2-40B4-BE49-F238E27FC236}">
              <a16:creationId xmlns:a16="http://schemas.microsoft.com/office/drawing/2014/main" id="{A92DE94B-C302-48BB-803A-5AF4232B2222}"/>
            </a:ext>
          </a:extLst>
        </xdr:cNvPr>
        <xdr:cNvCxnSpPr/>
      </xdr:nvCxnSpPr>
      <xdr:spPr>
        <a:xfrm>
          <a:off x="22072600" y="715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137817</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55AB8095-DCD0-48BA-8E19-A285EFCA6712}"/>
            </a:ext>
          </a:extLst>
        </xdr:cNvPr>
        <xdr:cNvSpPr txBox="1"/>
      </xdr:nvSpPr>
      <xdr:spPr>
        <a:xfrm>
          <a:off x="22199600" y="579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19690</xdr:rowOff>
    </xdr:from>
    <xdr:to>
      <xdr:col>116</xdr:col>
      <xdr:colOff>152400</xdr:colOff>
      <xdr:row>35</xdr:row>
      <xdr:rowOff>19690</xdr:rowOff>
    </xdr:to>
    <xdr:cxnSp macro="">
      <xdr:nvCxnSpPr>
        <xdr:cNvPr id="579" name="直線コネクタ 578">
          <a:extLst>
            <a:ext uri="{FF2B5EF4-FFF2-40B4-BE49-F238E27FC236}">
              <a16:creationId xmlns:a16="http://schemas.microsoft.com/office/drawing/2014/main" id="{D117F012-C373-43B0-A01E-EE3201BABC37}"/>
            </a:ext>
          </a:extLst>
        </xdr:cNvPr>
        <xdr:cNvCxnSpPr/>
      </xdr:nvCxnSpPr>
      <xdr:spPr>
        <a:xfrm>
          <a:off x="22072600" y="602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58152</xdr:rowOff>
    </xdr:from>
    <xdr:ext cx="534377" cy="259045"/>
    <xdr:sp macro="" textlink="">
      <xdr:nvSpPr>
        <xdr:cNvPr id="580" name="【一般廃棄物処理施設】&#10;一人当たり有形固定資産（償却資産）額平均値テキスト">
          <a:extLst>
            <a:ext uri="{FF2B5EF4-FFF2-40B4-BE49-F238E27FC236}">
              <a16:creationId xmlns:a16="http://schemas.microsoft.com/office/drawing/2014/main" id="{49B7F3DF-CC2F-46FB-8A11-6DDFC19FDB32}"/>
            </a:ext>
          </a:extLst>
        </xdr:cNvPr>
        <xdr:cNvSpPr txBox="1"/>
      </xdr:nvSpPr>
      <xdr:spPr>
        <a:xfrm>
          <a:off x="22199600" y="6573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35275</xdr:rowOff>
    </xdr:from>
    <xdr:to>
      <xdr:col>116</xdr:col>
      <xdr:colOff>114300</xdr:colOff>
      <xdr:row>39</xdr:row>
      <xdr:rowOff>136875</xdr:rowOff>
    </xdr:to>
    <xdr:sp macro="" textlink="">
      <xdr:nvSpPr>
        <xdr:cNvPr id="581" name="フローチャート: 判断 580">
          <a:extLst>
            <a:ext uri="{FF2B5EF4-FFF2-40B4-BE49-F238E27FC236}">
              <a16:creationId xmlns:a16="http://schemas.microsoft.com/office/drawing/2014/main" id="{EF576EF9-CAF5-4E5E-AF09-A263B01C1D24}"/>
            </a:ext>
          </a:extLst>
        </xdr:cNvPr>
        <xdr:cNvSpPr/>
      </xdr:nvSpPr>
      <xdr:spPr>
        <a:xfrm>
          <a:off x="22110700" y="67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46482</xdr:rowOff>
    </xdr:from>
    <xdr:to>
      <xdr:col>112</xdr:col>
      <xdr:colOff>38100</xdr:colOff>
      <xdr:row>39</xdr:row>
      <xdr:rowOff>148082</xdr:rowOff>
    </xdr:to>
    <xdr:sp macro="" textlink="">
      <xdr:nvSpPr>
        <xdr:cNvPr id="582" name="フローチャート: 判断 581">
          <a:extLst>
            <a:ext uri="{FF2B5EF4-FFF2-40B4-BE49-F238E27FC236}">
              <a16:creationId xmlns:a16="http://schemas.microsoft.com/office/drawing/2014/main" id="{66DAAD82-6698-4402-9F8B-DDE582831C28}"/>
            </a:ext>
          </a:extLst>
        </xdr:cNvPr>
        <xdr:cNvSpPr/>
      </xdr:nvSpPr>
      <xdr:spPr>
        <a:xfrm>
          <a:off x="21272500" y="67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71545</xdr:rowOff>
    </xdr:from>
    <xdr:to>
      <xdr:col>107</xdr:col>
      <xdr:colOff>101600</xdr:colOff>
      <xdr:row>39</xdr:row>
      <xdr:rowOff>1695</xdr:rowOff>
    </xdr:to>
    <xdr:sp macro="" textlink="">
      <xdr:nvSpPr>
        <xdr:cNvPr id="583" name="フローチャート: 判断 582">
          <a:extLst>
            <a:ext uri="{FF2B5EF4-FFF2-40B4-BE49-F238E27FC236}">
              <a16:creationId xmlns:a16="http://schemas.microsoft.com/office/drawing/2014/main" id="{E6B32FB7-5ABB-4772-A41A-16683BF3E21D}"/>
            </a:ext>
          </a:extLst>
        </xdr:cNvPr>
        <xdr:cNvSpPr/>
      </xdr:nvSpPr>
      <xdr:spPr>
        <a:xfrm>
          <a:off x="20383500" y="65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99978</xdr:rowOff>
    </xdr:from>
    <xdr:to>
      <xdr:col>102</xdr:col>
      <xdr:colOff>165100</xdr:colOff>
      <xdr:row>39</xdr:row>
      <xdr:rowOff>30128</xdr:rowOff>
    </xdr:to>
    <xdr:sp macro="" textlink="">
      <xdr:nvSpPr>
        <xdr:cNvPr id="584" name="フローチャート: 判断 583">
          <a:extLst>
            <a:ext uri="{FF2B5EF4-FFF2-40B4-BE49-F238E27FC236}">
              <a16:creationId xmlns:a16="http://schemas.microsoft.com/office/drawing/2014/main" id="{7A45CBF8-8602-4755-83E7-AD4AC51A4E52}"/>
            </a:ext>
          </a:extLst>
        </xdr:cNvPr>
        <xdr:cNvSpPr/>
      </xdr:nvSpPr>
      <xdr:spPr>
        <a:xfrm>
          <a:off x="19494500" y="661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147523</xdr:rowOff>
    </xdr:from>
    <xdr:to>
      <xdr:col>98</xdr:col>
      <xdr:colOff>38100</xdr:colOff>
      <xdr:row>39</xdr:row>
      <xdr:rowOff>77673</xdr:rowOff>
    </xdr:to>
    <xdr:sp macro="" textlink="">
      <xdr:nvSpPr>
        <xdr:cNvPr id="585" name="フローチャート: 判断 584">
          <a:extLst>
            <a:ext uri="{FF2B5EF4-FFF2-40B4-BE49-F238E27FC236}">
              <a16:creationId xmlns:a16="http://schemas.microsoft.com/office/drawing/2014/main" id="{F6B3DA8B-E897-4D93-8167-8E59FB770BAE}"/>
            </a:ext>
          </a:extLst>
        </xdr:cNvPr>
        <xdr:cNvSpPr/>
      </xdr:nvSpPr>
      <xdr:spPr>
        <a:xfrm>
          <a:off x="18605500" y="66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84BCFEAC-3C6C-44B9-B9EB-573D19FEA09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6387CE25-BDDA-415C-9778-E389E961F7E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34965437-F3C5-4982-B950-5C673AAF2FF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AF1B2131-BDC9-4B64-9034-CFC3F294E05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D9D6CD8F-D125-404B-9EAE-E28D0BDA941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xdr:rowOff>
    </xdr:from>
    <xdr:to>
      <xdr:col>116</xdr:col>
      <xdr:colOff>114300</xdr:colOff>
      <xdr:row>40</xdr:row>
      <xdr:rowOff>103084</xdr:rowOff>
    </xdr:to>
    <xdr:sp macro="" textlink="">
      <xdr:nvSpPr>
        <xdr:cNvPr id="591" name="楕円 590">
          <a:extLst>
            <a:ext uri="{FF2B5EF4-FFF2-40B4-BE49-F238E27FC236}">
              <a16:creationId xmlns:a16="http://schemas.microsoft.com/office/drawing/2014/main" id="{4DE1C6B0-26B8-4801-BE6B-CAA88CAA14E1}"/>
            </a:ext>
          </a:extLst>
        </xdr:cNvPr>
        <xdr:cNvSpPr/>
      </xdr:nvSpPr>
      <xdr:spPr>
        <a:xfrm>
          <a:off x="22110700" y="685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151361</xdr:rowOff>
    </xdr:from>
    <xdr:ext cx="534377" cy="259045"/>
    <xdr:sp macro="" textlink="">
      <xdr:nvSpPr>
        <xdr:cNvPr id="592" name="【一般廃棄物処理施設】&#10;一人当たり有形固定資産（償却資産）額該当値テキスト">
          <a:extLst>
            <a:ext uri="{FF2B5EF4-FFF2-40B4-BE49-F238E27FC236}">
              <a16:creationId xmlns:a16="http://schemas.microsoft.com/office/drawing/2014/main" id="{ABD9511C-6C86-40B2-8D59-68E388541C44}"/>
            </a:ext>
          </a:extLst>
        </xdr:cNvPr>
        <xdr:cNvSpPr txBox="1"/>
      </xdr:nvSpPr>
      <xdr:spPr>
        <a:xfrm>
          <a:off x="22199600" y="683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10742</xdr:rowOff>
    </xdr:from>
    <xdr:to>
      <xdr:col>112</xdr:col>
      <xdr:colOff>38100</xdr:colOff>
      <xdr:row>40</xdr:row>
      <xdr:rowOff>112342</xdr:rowOff>
    </xdr:to>
    <xdr:sp macro="" textlink="">
      <xdr:nvSpPr>
        <xdr:cNvPr id="593" name="楕円 592">
          <a:extLst>
            <a:ext uri="{FF2B5EF4-FFF2-40B4-BE49-F238E27FC236}">
              <a16:creationId xmlns:a16="http://schemas.microsoft.com/office/drawing/2014/main" id="{D26FC035-8B9E-4094-BF6A-541D989FF5F4}"/>
            </a:ext>
          </a:extLst>
        </xdr:cNvPr>
        <xdr:cNvSpPr/>
      </xdr:nvSpPr>
      <xdr:spPr>
        <a:xfrm>
          <a:off x="21272500" y="686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52284</xdr:rowOff>
    </xdr:from>
    <xdr:to>
      <xdr:col>116</xdr:col>
      <xdr:colOff>63500</xdr:colOff>
      <xdr:row>40</xdr:row>
      <xdr:rowOff>61542</xdr:rowOff>
    </xdr:to>
    <xdr:cxnSp macro="">
      <xdr:nvCxnSpPr>
        <xdr:cNvPr id="594" name="直線コネクタ 593">
          <a:extLst>
            <a:ext uri="{FF2B5EF4-FFF2-40B4-BE49-F238E27FC236}">
              <a16:creationId xmlns:a16="http://schemas.microsoft.com/office/drawing/2014/main" id="{8C64A884-7F41-4CA5-B17B-FE5473F0A586}"/>
            </a:ext>
          </a:extLst>
        </xdr:cNvPr>
        <xdr:cNvCxnSpPr/>
      </xdr:nvCxnSpPr>
      <xdr:spPr>
        <a:xfrm flipV="1">
          <a:off x="21323300" y="6910284"/>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7555</xdr:rowOff>
    </xdr:from>
    <xdr:to>
      <xdr:col>107</xdr:col>
      <xdr:colOff>101600</xdr:colOff>
      <xdr:row>40</xdr:row>
      <xdr:rowOff>109155</xdr:rowOff>
    </xdr:to>
    <xdr:sp macro="" textlink="">
      <xdr:nvSpPr>
        <xdr:cNvPr id="595" name="楕円 594">
          <a:extLst>
            <a:ext uri="{FF2B5EF4-FFF2-40B4-BE49-F238E27FC236}">
              <a16:creationId xmlns:a16="http://schemas.microsoft.com/office/drawing/2014/main" id="{7BD7049E-DBA8-4626-9E58-8246DE94265A}"/>
            </a:ext>
          </a:extLst>
        </xdr:cNvPr>
        <xdr:cNvSpPr/>
      </xdr:nvSpPr>
      <xdr:spPr>
        <a:xfrm>
          <a:off x="20383500" y="686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58355</xdr:rowOff>
    </xdr:from>
    <xdr:to>
      <xdr:col>111</xdr:col>
      <xdr:colOff>177800</xdr:colOff>
      <xdr:row>40</xdr:row>
      <xdr:rowOff>61542</xdr:rowOff>
    </xdr:to>
    <xdr:cxnSp macro="">
      <xdr:nvCxnSpPr>
        <xdr:cNvPr id="596" name="直線コネクタ 595">
          <a:extLst>
            <a:ext uri="{FF2B5EF4-FFF2-40B4-BE49-F238E27FC236}">
              <a16:creationId xmlns:a16="http://schemas.microsoft.com/office/drawing/2014/main" id="{08866E77-1C60-460A-8C4E-885263AD39A8}"/>
            </a:ext>
          </a:extLst>
        </xdr:cNvPr>
        <xdr:cNvCxnSpPr/>
      </xdr:nvCxnSpPr>
      <xdr:spPr>
        <a:xfrm>
          <a:off x="20434300" y="6916355"/>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45983</xdr:rowOff>
    </xdr:from>
    <xdr:to>
      <xdr:col>102</xdr:col>
      <xdr:colOff>165100</xdr:colOff>
      <xdr:row>40</xdr:row>
      <xdr:rowOff>147583</xdr:rowOff>
    </xdr:to>
    <xdr:sp macro="" textlink="">
      <xdr:nvSpPr>
        <xdr:cNvPr id="597" name="楕円 596">
          <a:extLst>
            <a:ext uri="{FF2B5EF4-FFF2-40B4-BE49-F238E27FC236}">
              <a16:creationId xmlns:a16="http://schemas.microsoft.com/office/drawing/2014/main" id="{67A4E623-E55A-4E1E-83C8-745F47839C14}"/>
            </a:ext>
          </a:extLst>
        </xdr:cNvPr>
        <xdr:cNvSpPr/>
      </xdr:nvSpPr>
      <xdr:spPr>
        <a:xfrm>
          <a:off x="19494500" y="69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58355</xdr:rowOff>
    </xdr:from>
    <xdr:to>
      <xdr:col>107</xdr:col>
      <xdr:colOff>50800</xdr:colOff>
      <xdr:row>40</xdr:row>
      <xdr:rowOff>96783</xdr:rowOff>
    </xdr:to>
    <xdr:cxnSp macro="">
      <xdr:nvCxnSpPr>
        <xdr:cNvPr id="598" name="直線コネクタ 597">
          <a:extLst>
            <a:ext uri="{FF2B5EF4-FFF2-40B4-BE49-F238E27FC236}">
              <a16:creationId xmlns:a16="http://schemas.microsoft.com/office/drawing/2014/main" id="{9E69BF69-A5A4-4D2F-B279-D92D61768C7C}"/>
            </a:ext>
          </a:extLst>
        </xdr:cNvPr>
        <xdr:cNvCxnSpPr/>
      </xdr:nvCxnSpPr>
      <xdr:spPr>
        <a:xfrm flipV="1">
          <a:off x="19545300" y="6916355"/>
          <a:ext cx="889000" cy="3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31120</xdr:rowOff>
    </xdr:from>
    <xdr:to>
      <xdr:col>98</xdr:col>
      <xdr:colOff>38100</xdr:colOff>
      <xdr:row>40</xdr:row>
      <xdr:rowOff>132720</xdr:rowOff>
    </xdr:to>
    <xdr:sp macro="" textlink="">
      <xdr:nvSpPr>
        <xdr:cNvPr id="599" name="楕円 598">
          <a:extLst>
            <a:ext uri="{FF2B5EF4-FFF2-40B4-BE49-F238E27FC236}">
              <a16:creationId xmlns:a16="http://schemas.microsoft.com/office/drawing/2014/main" id="{45B6C755-B192-484A-8C59-534F33716D2A}"/>
            </a:ext>
          </a:extLst>
        </xdr:cNvPr>
        <xdr:cNvSpPr/>
      </xdr:nvSpPr>
      <xdr:spPr>
        <a:xfrm>
          <a:off x="18605500" y="688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81920</xdr:rowOff>
    </xdr:from>
    <xdr:to>
      <xdr:col>102</xdr:col>
      <xdr:colOff>114300</xdr:colOff>
      <xdr:row>40</xdr:row>
      <xdr:rowOff>96783</xdr:rowOff>
    </xdr:to>
    <xdr:cxnSp macro="">
      <xdr:nvCxnSpPr>
        <xdr:cNvPr id="600" name="直線コネクタ 599">
          <a:extLst>
            <a:ext uri="{FF2B5EF4-FFF2-40B4-BE49-F238E27FC236}">
              <a16:creationId xmlns:a16="http://schemas.microsoft.com/office/drawing/2014/main" id="{A59F51A9-2205-461E-AFE4-37D3245AC57B}"/>
            </a:ext>
          </a:extLst>
        </xdr:cNvPr>
        <xdr:cNvCxnSpPr/>
      </xdr:nvCxnSpPr>
      <xdr:spPr>
        <a:xfrm>
          <a:off x="18656300" y="6939920"/>
          <a:ext cx="8890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164609</xdr:rowOff>
    </xdr:from>
    <xdr:ext cx="534377" cy="259045"/>
    <xdr:sp macro="" textlink="">
      <xdr:nvSpPr>
        <xdr:cNvPr id="601" name="n_1aveValue【一般廃棄物処理施設】&#10;一人当たり有形固定資産（償却資産）額">
          <a:extLst>
            <a:ext uri="{FF2B5EF4-FFF2-40B4-BE49-F238E27FC236}">
              <a16:creationId xmlns:a16="http://schemas.microsoft.com/office/drawing/2014/main" id="{3471367C-FDBA-4D8B-ADCC-F0A884BABF27}"/>
            </a:ext>
          </a:extLst>
        </xdr:cNvPr>
        <xdr:cNvSpPr txBox="1"/>
      </xdr:nvSpPr>
      <xdr:spPr>
        <a:xfrm>
          <a:off x="21043411" y="65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18222</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2714D0CC-F3AF-4D71-AE9E-CCD8AAEE5892}"/>
            </a:ext>
          </a:extLst>
        </xdr:cNvPr>
        <xdr:cNvSpPr txBox="1"/>
      </xdr:nvSpPr>
      <xdr:spPr>
        <a:xfrm>
          <a:off x="20134795" y="636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46655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0AC526D5-40D7-4A4C-8AF1-BA5A9F634CD4}"/>
            </a:ext>
          </a:extLst>
        </xdr:cNvPr>
        <xdr:cNvSpPr txBox="1"/>
      </xdr:nvSpPr>
      <xdr:spPr>
        <a:xfrm>
          <a:off x="19245795" y="639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94200</xdr:rowOff>
    </xdr:from>
    <xdr:ext cx="534377" cy="259045"/>
    <xdr:sp macro="" textlink="">
      <xdr:nvSpPr>
        <xdr:cNvPr id="604" name="n_4aveValue【一般廃棄物処理施設】&#10;一人当たり有形固定資産（償却資産）額">
          <a:extLst>
            <a:ext uri="{FF2B5EF4-FFF2-40B4-BE49-F238E27FC236}">
              <a16:creationId xmlns:a16="http://schemas.microsoft.com/office/drawing/2014/main" id="{FA02C8C0-2ABD-4AE4-AF8D-A058CC0BBEE0}"/>
            </a:ext>
          </a:extLst>
        </xdr:cNvPr>
        <xdr:cNvSpPr txBox="1"/>
      </xdr:nvSpPr>
      <xdr:spPr>
        <a:xfrm>
          <a:off x="18389111" y="64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103469</xdr:rowOff>
    </xdr:from>
    <xdr:ext cx="534377" cy="259045"/>
    <xdr:sp macro="" textlink="">
      <xdr:nvSpPr>
        <xdr:cNvPr id="605" name="n_1mainValue【一般廃棄物処理施設】&#10;一人当たり有形固定資産（償却資産）額">
          <a:extLst>
            <a:ext uri="{FF2B5EF4-FFF2-40B4-BE49-F238E27FC236}">
              <a16:creationId xmlns:a16="http://schemas.microsoft.com/office/drawing/2014/main" id="{0D232F85-CAB8-400A-B4F6-51735FCE58DE}"/>
            </a:ext>
          </a:extLst>
        </xdr:cNvPr>
        <xdr:cNvSpPr txBox="1"/>
      </xdr:nvSpPr>
      <xdr:spPr>
        <a:xfrm>
          <a:off x="21043411" y="696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100282</xdr:rowOff>
    </xdr:from>
    <xdr:ext cx="534377" cy="259045"/>
    <xdr:sp macro="" textlink="">
      <xdr:nvSpPr>
        <xdr:cNvPr id="606" name="n_2mainValue【一般廃棄物処理施設】&#10;一人当たり有形固定資産（償却資産）額">
          <a:extLst>
            <a:ext uri="{FF2B5EF4-FFF2-40B4-BE49-F238E27FC236}">
              <a16:creationId xmlns:a16="http://schemas.microsoft.com/office/drawing/2014/main" id="{7D0B01E1-0555-4A10-BBB9-145F0C1A3605}"/>
            </a:ext>
          </a:extLst>
        </xdr:cNvPr>
        <xdr:cNvSpPr txBox="1"/>
      </xdr:nvSpPr>
      <xdr:spPr>
        <a:xfrm>
          <a:off x="20167111" y="695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138710</xdr:rowOff>
    </xdr:from>
    <xdr:ext cx="534377" cy="259045"/>
    <xdr:sp macro="" textlink="">
      <xdr:nvSpPr>
        <xdr:cNvPr id="607" name="n_3mainValue【一般廃棄物処理施設】&#10;一人当たり有形固定資産（償却資産）額">
          <a:extLst>
            <a:ext uri="{FF2B5EF4-FFF2-40B4-BE49-F238E27FC236}">
              <a16:creationId xmlns:a16="http://schemas.microsoft.com/office/drawing/2014/main" id="{B6D00CD1-83FE-4BE9-95F6-B84A9FFAEB0A}"/>
            </a:ext>
          </a:extLst>
        </xdr:cNvPr>
        <xdr:cNvSpPr txBox="1"/>
      </xdr:nvSpPr>
      <xdr:spPr>
        <a:xfrm>
          <a:off x="19278111" y="699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123847</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id="{545B89CC-F6E1-4A75-BF4B-9C3330F20A53}"/>
            </a:ext>
          </a:extLst>
        </xdr:cNvPr>
        <xdr:cNvSpPr txBox="1"/>
      </xdr:nvSpPr>
      <xdr:spPr>
        <a:xfrm>
          <a:off x="18389111" y="698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8EFCFFF6-CA61-495C-8BE7-9B49B9896FA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6E6889B5-6993-4072-990A-47941AE0FDC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5BA691FC-150B-47C0-906B-5E6E83A0873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5D8437A9-8CDB-4E76-A460-53858DA254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8A5CF478-4ECA-45E5-AF0B-0AA2880C361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ED0762FD-F589-4167-B2B1-F271E6F8480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1EF6E9A-AA1C-4D22-9EEF-B64D2E3AAE1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748F02BB-8B2B-4560-814B-262558CC61B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5367A34C-5D46-46D8-AD2F-06C390E5DEE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ADCC9687-EFC1-4BB6-9975-D8F45AF66B7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3F49A171-E34D-4AB2-8D13-9B74E65D1E8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988F258A-57A2-41D6-A3D6-1499AF6D013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1" name="テキスト ボックス 620">
          <a:extLst>
            <a:ext uri="{FF2B5EF4-FFF2-40B4-BE49-F238E27FC236}">
              <a16:creationId xmlns:a16="http://schemas.microsoft.com/office/drawing/2014/main" id="{215CF85E-014A-4F37-8055-C2F5028A8AE1}"/>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85C67192-1360-43D8-86AC-10408511A47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A0D96B85-ACF4-41ED-8AB1-BACACD5ECE6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1F206F79-9642-442B-86E8-E75E04C4DA5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62F91EB8-F657-4772-942F-3B2B5EA6DD7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B7836675-9BF6-4B77-B6A1-D92129C77ED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6371F267-B26B-46F9-BD1B-79A3E07A4DA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08D61342-2904-4964-8DD1-3C6B2E8C2EB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B1F6C21A-4C94-45B6-A2DD-59D90389DCD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ABD25353-F750-4CF4-8255-46767FC1ED9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1" name="テキスト ボックス 630">
          <a:extLst>
            <a:ext uri="{FF2B5EF4-FFF2-40B4-BE49-F238E27FC236}">
              <a16:creationId xmlns:a16="http://schemas.microsoft.com/office/drawing/2014/main" id="{B47E8EC6-1796-4B6B-8F32-BEF5C07F7AA9}"/>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B401ABF4-52C5-4D7A-A59A-FB537041DA0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3" name="テキスト ボックス 632">
          <a:extLst>
            <a:ext uri="{FF2B5EF4-FFF2-40B4-BE49-F238E27FC236}">
              <a16:creationId xmlns:a16="http://schemas.microsoft.com/office/drawing/2014/main" id="{5E966DA5-D63B-476A-8347-37B57EB5723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60929C1C-C88D-443A-8320-865C46D03DF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88174</xdr:rowOff>
    </xdr:to>
    <xdr:cxnSp macro="">
      <xdr:nvCxnSpPr>
        <xdr:cNvPr id="635" name="直線コネクタ 634">
          <a:extLst>
            <a:ext uri="{FF2B5EF4-FFF2-40B4-BE49-F238E27FC236}">
              <a16:creationId xmlns:a16="http://schemas.microsoft.com/office/drawing/2014/main" id="{888C53AD-B896-4006-A5EE-A8FDF9BDEBED}"/>
            </a:ext>
          </a:extLst>
        </xdr:cNvPr>
        <xdr:cNvCxnSpPr/>
      </xdr:nvCxnSpPr>
      <xdr:spPr>
        <a:xfrm flipV="1">
          <a:off x="16318864" y="9503228"/>
          <a:ext cx="0" cy="1557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92001</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45F1D79B-CB5E-4C4B-860A-D3E412E3ADBE}"/>
            </a:ext>
          </a:extLst>
        </xdr:cNvPr>
        <xdr:cNvSpPr txBox="1"/>
      </xdr:nvSpPr>
      <xdr:spPr>
        <a:xfrm>
          <a:off x="16357600" y="1106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88174</xdr:rowOff>
    </xdr:from>
    <xdr:to>
      <xdr:col>86</xdr:col>
      <xdr:colOff>25400</xdr:colOff>
      <xdr:row>64</xdr:row>
      <xdr:rowOff>88174</xdr:rowOff>
    </xdr:to>
    <xdr:cxnSp macro="">
      <xdr:nvCxnSpPr>
        <xdr:cNvPr id="637" name="直線コネクタ 636">
          <a:extLst>
            <a:ext uri="{FF2B5EF4-FFF2-40B4-BE49-F238E27FC236}">
              <a16:creationId xmlns:a16="http://schemas.microsoft.com/office/drawing/2014/main" id="{CAC442CC-C05F-4731-B4F3-7FD384E99081}"/>
            </a:ext>
          </a:extLst>
        </xdr:cNvPr>
        <xdr:cNvCxnSpPr/>
      </xdr:nvCxnSpPr>
      <xdr:spPr>
        <a:xfrm>
          <a:off x="16230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5E65B393-2BA9-444D-A1E0-E9F44B9383B5}"/>
            </a:ext>
          </a:extLst>
        </xdr:cNvPr>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39" name="直線コネクタ 638">
          <a:extLst>
            <a:ext uri="{FF2B5EF4-FFF2-40B4-BE49-F238E27FC236}">
              <a16:creationId xmlns:a16="http://schemas.microsoft.com/office/drawing/2014/main" id="{BD67BB8D-1190-494C-8280-315A8851986D}"/>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21062</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FE403667-D836-4349-A070-4F94B518920B}"/>
            </a:ext>
          </a:extLst>
        </xdr:cNvPr>
        <xdr:cNvSpPr txBox="1"/>
      </xdr:nvSpPr>
      <xdr:spPr>
        <a:xfrm>
          <a:off x="16357600" y="9793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641" name="フローチャート: 判断 640">
          <a:extLst>
            <a:ext uri="{FF2B5EF4-FFF2-40B4-BE49-F238E27FC236}">
              <a16:creationId xmlns:a16="http://schemas.microsoft.com/office/drawing/2014/main" id="{437F69FD-BE21-4C7B-A505-5DC7BEB049BE}"/>
            </a:ext>
          </a:extLst>
        </xdr:cNvPr>
        <xdr:cNvSpPr/>
      </xdr:nvSpPr>
      <xdr:spPr>
        <a:xfrm>
          <a:off x="162687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61867</xdr:rowOff>
    </xdr:from>
    <xdr:to>
      <xdr:col>81</xdr:col>
      <xdr:colOff>101600</xdr:colOff>
      <xdr:row>57</xdr:row>
      <xdr:rowOff>163467</xdr:rowOff>
    </xdr:to>
    <xdr:sp macro="" textlink="">
      <xdr:nvSpPr>
        <xdr:cNvPr id="642" name="フローチャート: 判断 641">
          <a:extLst>
            <a:ext uri="{FF2B5EF4-FFF2-40B4-BE49-F238E27FC236}">
              <a16:creationId xmlns:a16="http://schemas.microsoft.com/office/drawing/2014/main" id="{FDBC25F2-E499-402F-B7BF-37B76E5B0552}"/>
            </a:ext>
          </a:extLst>
        </xdr:cNvPr>
        <xdr:cNvSpPr/>
      </xdr:nvSpPr>
      <xdr:spPr>
        <a:xfrm>
          <a:off x="15430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86360</xdr:rowOff>
    </xdr:from>
    <xdr:to>
      <xdr:col>76</xdr:col>
      <xdr:colOff>165100</xdr:colOff>
      <xdr:row>57</xdr:row>
      <xdr:rowOff>16510</xdr:rowOff>
    </xdr:to>
    <xdr:sp macro="" textlink="">
      <xdr:nvSpPr>
        <xdr:cNvPr id="643" name="フローチャート: 判断 642">
          <a:extLst>
            <a:ext uri="{FF2B5EF4-FFF2-40B4-BE49-F238E27FC236}">
              <a16:creationId xmlns:a16="http://schemas.microsoft.com/office/drawing/2014/main" id="{34B3DB28-CFFA-4B95-BBA4-D2152DAC9353}"/>
            </a:ext>
          </a:extLst>
        </xdr:cNvPr>
        <xdr:cNvSpPr/>
      </xdr:nvSpPr>
      <xdr:spPr>
        <a:xfrm>
          <a:off x="14541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40640</xdr:rowOff>
    </xdr:from>
    <xdr:to>
      <xdr:col>72</xdr:col>
      <xdr:colOff>38100</xdr:colOff>
      <xdr:row>56</xdr:row>
      <xdr:rowOff>142240</xdr:rowOff>
    </xdr:to>
    <xdr:sp macro="" textlink="">
      <xdr:nvSpPr>
        <xdr:cNvPr id="644" name="フローチャート: 判断 643">
          <a:extLst>
            <a:ext uri="{FF2B5EF4-FFF2-40B4-BE49-F238E27FC236}">
              <a16:creationId xmlns:a16="http://schemas.microsoft.com/office/drawing/2014/main" id="{D1ADD00D-A193-4252-8FF2-CCE489F8BA65}"/>
            </a:ext>
          </a:extLst>
        </xdr:cNvPr>
        <xdr:cNvSpPr/>
      </xdr:nvSpPr>
      <xdr:spPr>
        <a:xfrm>
          <a:off x="13652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143510</xdr:rowOff>
    </xdr:from>
    <xdr:to>
      <xdr:col>67</xdr:col>
      <xdr:colOff>101600</xdr:colOff>
      <xdr:row>56</xdr:row>
      <xdr:rowOff>73660</xdr:rowOff>
    </xdr:to>
    <xdr:sp macro="" textlink="">
      <xdr:nvSpPr>
        <xdr:cNvPr id="645" name="フローチャート: 判断 644">
          <a:extLst>
            <a:ext uri="{FF2B5EF4-FFF2-40B4-BE49-F238E27FC236}">
              <a16:creationId xmlns:a16="http://schemas.microsoft.com/office/drawing/2014/main" id="{D32821E3-CDB9-472C-8D7D-8F094FBA1636}"/>
            </a:ext>
          </a:extLst>
        </xdr:cNvPr>
        <xdr:cNvSpPr/>
      </xdr:nvSpPr>
      <xdr:spPr>
        <a:xfrm>
          <a:off x="12763500" y="95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A8773F7E-B3CA-447B-9B25-B4604938EC9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2413D282-C4C4-477C-90CC-7C42FDCF635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6BBBC1A9-B026-4666-8EB1-BB28172D7C1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E62772E3-B83A-417C-95C7-2FE393FF927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6D006D9A-EF72-445B-830A-DB8717E1216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651" name="楕円 650">
          <a:extLst>
            <a:ext uri="{FF2B5EF4-FFF2-40B4-BE49-F238E27FC236}">
              <a16:creationId xmlns:a16="http://schemas.microsoft.com/office/drawing/2014/main" id="{8B2CE98B-B9AD-4585-B2A4-1C9A77DECC36}"/>
            </a:ext>
          </a:extLst>
        </xdr:cNvPr>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87647</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839014C5-EB35-4A5D-9622-0F8581C69E99}"/>
            </a:ext>
          </a:extLst>
        </xdr:cNvPr>
        <xdr:cNvSpPr txBox="1"/>
      </xdr:nvSpPr>
      <xdr:spPr>
        <a:xfrm>
          <a:off x="16357600"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21046</xdr:rowOff>
    </xdr:from>
    <xdr:to>
      <xdr:col>81</xdr:col>
      <xdr:colOff>101600</xdr:colOff>
      <xdr:row>58</xdr:row>
      <xdr:rowOff>122646</xdr:rowOff>
    </xdr:to>
    <xdr:sp macro="" textlink="">
      <xdr:nvSpPr>
        <xdr:cNvPr id="653" name="楕円 652">
          <a:extLst>
            <a:ext uri="{FF2B5EF4-FFF2-40B4-BE49-F238E27FC236}">
              <a16:creationId xmlns:a16="http://schemas.microsoft.com/office/drawing/2014/main" id="{590B6D9A-0FDA-4529-B1F9-4FDC6F72DC76}"/>
            </a:ext>
          </a:extLst>
        </xdr:cNvPr>
        <xdr:cNvSpPr/>
      </xdr:nvSpPr>
      <xdr:spPr>
        <a:xfrm>
          <a:off x="15430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71846</xdr:rowOff>
    </xdr:from>
    <xdr:to>
      <xdr:col>85</xdr:col>
      <xdr:colOff>127000</xdr:colOff>
      <xdr:row>58</xdr:row>
      <xdr:rowOff>160020</xdr:rowOff>
    </xdr:to>
    <xdr:cxnSp macro="">
      <xdr:nvCxnSpPr>
        <xdr:cNvPr id="654" name="直線コネクタ 653">
          <a:extLst>
            <a:ext uri="{FF2B5EF4-FFF2-40B4-BE49-F238E27FC236}">
              <a16:creationId xmlns:a16="http://schemas.microsoft.com/office/drawing/2014/main" id="{3A391F23-D44A-4FB7-8E13-314F4B1E2D0F}"/>
            </a:ext>
          </a:extLst>
        </xdr:cNvPr>
        <xdr:cNvCxnSpPr/>
      </xdr:nvCxnSpPr>
      <xdr:spPr>
        <a:xfrm>
          <a:off x="15481300" y="10015946"/>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104322</xdr:rowOff>
    </xdr:from>
    <xdr:to>
      <xdr:col>76</xdr:col>
      <xdr:colOff>165100</xdr:colOff>
      <xdr:row>58</xdr:row>
      <xdr:rowOff>34472</xdr:rowOff>
    </xdr:to>
    <xdr:sp macro="" textlink="">
      <xdr:nvSpPr>
        <xdr:cNvPr id="655" name="楕円 654">
          <a:extLst>
            <a:ext uri="{FF2B5EF4-FFF2-40B4-BE49-F238E27FC236}">
              <a16:creationId xmlns:a16="http://schemas.microsoft.com/office/drawing/2014/main" id="{9C9E1769-A3B9-4C1E-AFF6-82971F14B2C7}"/>
            </a:ext>
          </a:extLst>
        </xdr:cNvPr>
        <xdr:cNvSpPr/>
      </xdr:nvSpPr>
      <xdr:spPr>
        <a:xfrm>
          <a:off x="14541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155122</xdr:rowOff>
    </xdr:from>
    <xdr:to>
      <xdr:col>81</xdr:col>
      <xdr:colOff>50800</xdr:colOff>
      <xdr:row>58</xdr:row>
      <xdr:rowOff>71846</xdr:rowOff>
    </xdr:to>
    <xdr:cxnSp macro="">
      <xdr:nvCxnSpPr>
        <xdr:cNvPr id="656" name="直線コネクタ 655">
          <a:extLst>
            <a:ext uri="{FF2B5EF4-FFF2-40B4-BE49-F238E27FC236}">
              <a16:creationId xmlns:a16="http://schemas.microsoft.com/office/drawing/2014/main" id="{07FD1150-7E39-47E8-9632-B20B224A33CA}"/>
            </a:ext>
          </a:extLst>
        </xdr:cNvPr>
        <xdr:cNvCxnSpPr/>
      </xdr:nvCxnSpPr>
      <xdr:spPr>
        <a:xfrm>
          <a:off x="14592300" y="992777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136978</xdr:rowOff>
    </xdr:from>
    <xdr:to>
      <xdr:col>72</xdr:col>
      <xdr:colOff>38100</xdr:colOff>
      <xdr:row>60</xdr:row>
      <xdr:rowOff>67128</xdr:rowOff>
    </xdr:to>
    <xdr:sp macro="" textlink="">
      <xdr:nvSpPr>
        <xdr:cNvPr id="657" name="楕円 656">
          <a:extLst>
            <a:ext uri="{FF2B5EF4-FFF2-40B4-BE49-F238E27FC236}">
              <a16:creationId xmlns:a16="http://schemas.microsoft.com/office/drawing/2014/main" id="{42900E4E-B612-426D-8ECF-77BC397CF3D1}"/>
            </a:ext>
          </a:extLst>
        </xdr:cNvPr>
        <xdr:cNvSpPr/>
      </xdr:nvSpPr>
      <xdr:spPr>
        <a:xfrm>
          <a:off x="13652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155122</xdr:rowOff>
    </xdr:from>
    <xdr:to>
      <xdr:col>76</xdr:col>
      <xdr:colOff>114300</xdr:colOff>
      <xdr:row>60</xdr:row>
      <xdr:rowOff>16328</xdr:rowOff>
    </xdr:to>
    <xdr:cxnSp macro="">
      <xdr:nvCxnSpPr>
        <xdr:cNvPr id="658" name="直線コネクタ 657">
          <a:extLst>
            <a:ext uri="{FF2B5EF4-FFF2-40B4-BE49-F238E27FC236}">
              <a16:creationId xmlns:a16="http://schemas.microsoft.com/office/drawing/2014/main" id="{A71BF417-3F65-4984-9F8C-7AFD35D3346F}"/>
            </a:ext>
          </a:extLst>
        </xdr:cNvPr>
        <xdr:cNvCxnSpPr/>
      </xdr:nvCxnSpPr>
      <xdr:spPr>
        <a:xfrm flipV="1">
          <a:off x="13703300" y="9927772"/>
          <a:ext cx="889000" cy="37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74930</xdr:rowOff>
    </xdr:from>
    <xdr:to>
      <xdr:col>67</xdr:col>
      <xdr:colOff>101600</xdr:colOff>
      <xdr:row>60</xdr:row>
      <xdr:rowOff>5080</xdr:rowOff>
    </xdr:to>
    <xdr:sp macro="" textlink="">
      <xdr:nvSpPr>
        <xdr:cNvPr id="659" name="楕円 658">
          <a:extLst>
            <a:ext uri="{FF2B5EF4-FFF2-40B4-BE49-F238E27FC236}">
              <a16:creationId xmlns:a16="http://schemas.microsoft.com/office/drawing/2014/main" id="{25A994EC-0F73-408B-AF2A-6684761F579F}"/>
            </a:ext>
          </a:extLst>
        </xdr:cNvPr>
        <xdr:cNvSpPr/>
      </xdr:nvSpPr>
      <xdr:spPr>
        <a:xfrm>
          <a:off x="1276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125730</xdr:rowOff>
    </xdr:from>
    <xdr:to>
      <xdr:col>71</xdr:col>
      <xdr:colOff>177800</xdr:colOff>
      <xdr:row>60</xdr:row>
      <xdr:rowOff>16328</xdr:rowOff>
    </xdr:to>
    <xdr:cxnSp macro="">
      <xdr:nvCxnSpPr>
        <xdr:cNvPr id="660" name="直線コネクタ 659">
          <a:extLst>
            <a:ext uri="{FF2B5EF4-FFF2-40B4-BE49-F238E27FC236}">
              <a16:creationId xmlns:a16="http://schemas.microsoft.com/office/drawing/2014/main" id="{C3CCC895-943B-4AEB-9D8D-529B59F7A023}"/>
            </a:ext>
          </a:extLst>
        </xdr:cNvPr>
        <xdr:cNvCxnSpPr/>
      </xdr:nvCxnSpPr>
      <xdr:spPr>
        <a:xfrm>
          <a:off x="12814300" y="1024128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8544</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9B28B22B-9589-45D7-83D5-9F0C0731A6C4}"/>
            </a:ext>
          </a:extLst>
        </xdr:cNvPr>
        <xdr:cNvSpPr txBox="1"/>
      </xdr:nvSpPr>
      <xdr:spPr>
        <a:xfrm>
          <a:off x="152660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33037</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D39D765-F84A-4460-8BB6-CBFE064B91E3}"/>
            </a:ext>
          </a:extLst>
        </xdr:cNvPr>
        <xdr:cNvSpPr txBox="1"/>
      </xdr:nvSpPr>
      <xdr:spPr>
        <a:xfrm>
          <a:off x="14389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158767</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D31A5E8D-AD5E-49F1-92E3-4185219C355D}"/>
            </a:ext>
          </a:extLst>
        </xdr:cNvPr>
        <xdr:cNvSpPr txBox="1"/>
      </xdr:nvSpPr>
      <xdr:spPr>
        <a:xfrm>
          <a:off x="13500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90187</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82BC813C-C631-4F46-8DBF-EE372088E8B6}"/>
            </a:ext>
          </a:extLst>
        </xdr:cNvPr>
        <xdr:cNvSpPr txBox="1"/>
      </xdr:nvSpPr>
      <xdr:spPr>
        <a:xfrm>
          <a:off x="126117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113773</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34B3FA33-E232-4086-AFFA-CB0A13B52820}"/>
            </a:ext>
          </a:extLst>
        </xdr:cNvPr>
        <xdr:cNvSpPr txBox="1"/>
      </xdr:nvSpPr>
      <xdr:spPr>
        <a:xfrm>
          <a:off x="15266044" y="10057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25599</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A4F99C25-A8C0-4B0A-91A3-3F865E2A725A}"/>
            </a:ext>
          </a:extLst>
        </xdr:cNvPr>
        <xdr:cNvSpPr txBox="1"/>
      </xdr:nvSpPr>
      <xdr:spPr>
        <a:xfrm>
          <a:off x="14389744" y="996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58255</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56D284B5-226E-4678-99FD-6F4C2FB5AC26}"/>
            </a:ext>
          </a:extLst>
        </xdr:cNvPr>
        <xdr:cNvSpPr txBox="1"/>
      </xdr:nvSpPr>
      <xdr:spPr>
        <a:xfrm>
          <a:off x="13500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453AC46E-EA0B-4F73-B2FE-0DD524D26C8A}"/>
            </a:ext>
          </a:extLst>
        </xdr:cNvPr>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D9644384-1B73-4413-B547-7D50440FAF0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85A62F45-8440-4154-8C29-57FEDD2B6CC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B05B8D8F-8A24-4381-BB0B-D2160FF25A4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811DA00B-2125-4EFB-96DA-64DB2941C26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F3B95CAD-7554-480E-91BE-059B2062CD1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9E70F982-F78A-47AC-A16C-342F3205A7C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79A6D79E-EFEC-4B2D-8F2A-5C3AAA53806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E7E9CD72-0DAD-4B73-8731-E14A529DE36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62B3D363-7B78-4E1C-96CB-E39CBB34DBD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DD5554D8-416C-49EE-8780-9D2E80EEA6F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93ABF7C5-6096-41BA-B554-2EFB3433CB4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9577A275-1B39-4BBF-A3CD-341110CCCD6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13708149-56A9-4F7A-9269-1AF917514F2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303316F-2D70-4A9A-8789-5301FBBF38B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C2619490-FF66-4A2C-BC59-F21FA093277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5F5AA69F-916D-4EB7-8F24-E1BD71FF1F5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120CB170-FDF1-4078-84FA-2307658E41C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C786821-F07A-453E-ABC2-C93BE3C9BD3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A04D9838-C5E4-4AE9-A7D6-82DF1865215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A77BBE27-5915-43D3-AE0D-BE9686F4CD0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DDBF69F8-875F-4E4A-8446-701FCB2DE5B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961412AF-D7C5-4C67-A5DE-3F94381DCD4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B48329CC-20A8-49B6-88F4-318BB747067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129540</xdr:rowOff>
    </xdr:from>
    <xdr:to>
      <xdr:col>116</xdr:col>
      <xdr:colOff>62864</xdr:colOff>
      <xdr:row>63</xdr:row>
      <xdr:rowOff>148590</xdr:rowOff>
    </xdr:to>
    <xdr:cxnSp macro="">
      <xdr:nvCxnSpPr>
        <xdr:cNvPr id="692" name="直線コネクタ 691">
          <a:extLst>
            <a:ext uri="{FF2B5EF4-FFF2-40B4-BE49-F238E27FC236}">
              <a16:creationId xmlns:a16="http://schemas.microsoft.com/office/drawing/2014/main" id="{37F24DD7-EA73-4026-9107-65A891C23A06}"/>
            </a:ext>
          </a:extLst>
        </xdr:cNvPr>
        <xdr:cNvCxnSpPr/>
      </xdr:nvCxnSpPr>
      <xdr:spPr>
        <a:xfrm flipV="1">
          <a:off x="22160864" y="955929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E0C4F346-22F8-403B-AA18-C483364F9788}"/>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a:extLst>
            <a:ext uri="{FF2B5EF4-FFF2-40B4-BE49-F238E27FC236}">
              <a16:creationId xmlns:a16="http://schemas.microsoft.com/office/drawing/2014/main" id="{0CAB7A67-7F7E-4C4A-B9CC-4EC0042E1F0F}"/>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76217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82706008-A5E9-4B60-8196-D6A17F2C2DBC}"/>
            </a:ext>
          </a:extLst>
        </xdr:cNvPr>
        <xdr:cNvSpPr txBox="1"/>
      </xdr:nvSpPr>
      <xdr:spPr>
        <a:xfrm>
          <a:off x="22199600" y="93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129540</xdr:rowOff>
    </xdr:from>
    <xdr:to>
      <xdr:col>116</xdr:col>
      <xdr:colOff>152400</xdr:colOff>
      <xdr:row>55</xdr:row>
      <xdr:rowOff>129540</xdr:rowOff>
    </xdr:to>
    <xdr:cxnSp macro="">
      <xdr:nvCxnSpPr>
        <xdr:cNvPr id="696" name="直線コネクタ 695">
          <a:extLst>
            <a:ext uri="{FF2B5EF4-FFF2-40B4-BE49-F238E27FC236}">
              <a16:creationId xmlns:a16="http://schemas.microsoft.com/office/drawing/2014/main" id="{77A3B861-330F-4F5B-B505-A2352CF79FBD}"/>
            </a:ext>
          </a:extLst>
        </xdr:cNvPr>
        <xdr:cNvCxnSpPr/>
      </xdr:nvCxnSpPr>
      <xdr:spPr>
        <a:xfrm>
          <a:off x="22072600" y="955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132097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79BD2587-D94F-4200-9D59-481B11C49863}"/>
            </a:ext>
          </a:extLst>
        </xdr:cNvPr>
        <xdr:cNvSpPr txBox="1"/>
      </xdr:nvSpPr>
      <xdr:spPr>
        <a:xfrm>
          <a:off x="22199600" y="1041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698" name="フローチャート: 判断 697">
          <a:extLst>
            <a:ext uri="{FF2B5EF4-FFF2-40B4-BE49-F238E27FC236}">
              <a16:creationId xmlns:a16="http://schemas.microsoft.com/office/drawing/2014/main" id="{BD9CF530-81FA-4975-AC49-332CFB742031}"/>
            </a:ext>
          </a:extLst>
        </xdr:cNvPr>
        <xdr:cNvSpPr/>
      </xdr:nvSpPr>
      <xdr:spPr>
        <a:xfrm>
          <a:off x="221107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699" name="フローチャート: 判断 698">
          <a:extLst>
            <a:ext uri="{FF2B5EF4-FFF2-40B4-BE49-F238E27FC236}">
              <a16:creationId xmlns:a16="http://schemas.microsoft.com/office/drawing/2014/main" id="{E6619A66-DC1A-42AE-A973-6133F481C147}"/>
            </a:ext>
          </a:extLst>
        </xdr:cNvPr>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700" name="フローチャート: 判断 699">
          <a:extLst>
            <a:ext uri="{FF2B5EF4-FFF2-40B4-BE49-F238E27FC236}">
              <a16:creationId xmlns:a16="http://schemas.microsoft.com/office/drawing/2014/main" id="{4598B72E-910B-4805-A30A-C74239E533E3}"/>
            </a:ext>
          </a:extLst>
        </xdr:cNvPr>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701" name="フローチャート: 判断 700">
          <a:extLst>
            <a:ext uri="{FF2B5EF4-FFF2-40B4-BE49-F238E27FC236}">
              <a16:creationId xmlns:a16="http://schemas.microsoft.com/office/drawing/2014/main" id="{B7DFB1B1-AC5E-43FF-9CA0-662EFC81468F}"/>
            </a:ext>
          </a:extLst>
        </xdr:cNvPr>
        <xdr:cNvSpPr/>
      </xdr:nvSpPr>
      <xdr:spPr>
        <a:xfrm>
          <a:off x="19494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147320</xdr:rowOff>
    </xdr:from>
    <xdr:to>
      <xdr:col>98</xdr:col>
      <xdr:colOff>38100</xdr:colOff>
      <xdr:row>62</xdr:row>
      <xdr:rowOff>77470</xdr:rowOff>
    </xdr:to>
    <xdr:sp macro="" textlink="">
      <xdr:nvSpPr>
        <xdr:cNvPr id="702" name="フローチャート: 判断 701">
          <a:extLst>
            <a:ext uri="{FF2B5EF4-FFF2-40B4-BE49-F238E27FC236}">
              <a16:creationId xmlns:a16="http://schemas.microsoft.com/office/drawing/2014/main" id="{FBBC32BE-EADD-4494-8BDB-FE6620854B91}"/>
            </a:ext>
          </a:extLst>
        </xdr:cNvPr>
        <xdr:cNvSpPr/>
      </xdr:nvSpPr>
      <xdr:spPr>
        <a:xfrm>
          <a:off x="18605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34A6AD6C-A5B0-442C-ADDF-F54FF43988C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634F1658-A848-46D0-8AD7-BB3B786721B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2A00A434-5557-4F33-B825-11B11F2D49F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14EDE13E-18B4-42FE-A9F2-28657DBBEC8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572C8DE-7C99-4C0D-BBB5-2ABB4E07840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63500</xdr:rowOff>
    </xdr:from>
    <xdr:to>
      <xdr:col>116</xdr:col>
      <xdr:colOff>114300</xdr:colOff>
      <xdr:row>63</xdr:row>
      <xdr:rowOff>165100</xdr:rowOff>
    </xdr:to>
    <xdr:sp macro="" textlink="">
      <xdr:nvSpPr>
        <xdr:cNvPr id="708" name="楕円 707">
          <a:extLst>
            <a:ext uri="{FF2B5EF4-FFF2-40B4-BE49-F238E27FC236}">
              <a16:creationId xmlns:a16="http://schemas.microsoft.com/office/drawing/2014/main" id="{EA2E9305-E001-4415-9A58-0CBDC2725A02}"/>
            </a:ext>
          </a:extLst>
        </xdr:cNvPr>
        <xdr:cNvSpPr/>
      </xdr:nvSpPr>
      <xdr:spPr>
        <a:xfrm>
          <a:off x="22110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149877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6AE17417-04B7-4A19-8F57-225F38F525D8}"/>
            </a:ext>
          </a:extLst>
        </xdr:cNvPr>
        <xdr:cNvSpPr txBox="1"/>
      </xdr:nvSpPr>
      <xdr:spPr>
        <a:xfrm>
          <a:off x="22199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63500</xdr:rowOff>
    </xdr:from>
    <xdr:to>
      <xdr:col>112</xdr:col>
      <xdr:colOff>38100</xdr:colOff>
      <xdr:row>63</xdr:row>
      <xdr:rowOff>165100</xdr:rowOff>
    </xdr:to>
    <xdr:sp macro="" textlink="">
      <xdr:nvSpPr>
        <xdr:cNvPr id="710" name="楕円 709">
          <a:extLst>
            <a:ext uri="{FF2B5EF4-FFF2-40B4-BE49-F238E27FC236}">
              <a16:creationId xmlns:a16="http://schemas.microsoft.com/office/drawing/2014/main" id="{57EA6BD0-4E24-4F5D-8BF3-B20619ACDF68}"/>
            </a:ext>
          </a:extLst>
        </xdr:cNvPr>
        <xdr:cNvSpPr/>
      </xdr:nvSpPr>
      <xdr:spPr>
        <a:xfrm>
          <a:off x="21272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114300</xdr:rowOff>
    </xdr:from>
    <xdr:to>
      <xdr:col>116</xdr:col>
      <xdr:colOff>63500</xdr:colOff>
      <xdr:row>63</xdr:row>
      <xdr:rowOff>114300</xdr:rowOff>
    </xdr:to>
    <xdr:cxnSp macro="">
      <xdr:nvCxnSpPr>
        <xdr:cNvPr id="711" name="直線コネクタ 710">
          <a:extLst>
            <a:ext uri="{FF2B5EF4-FFF2-40B4-BE49-F238E27FC236}">
              <a16:creationId xmlns:a16="http://schemas.microsoft.com/office/drawing/2014/main" id="{15AA3761-F6DE-4D58-AF49-D3F7D02E0B9D}"/>
            </a:ext>
          </a:extLst>
        </xdr:cNvPr>
        <xdr:cNvCxnSpPr/>
      </xdr:nvCxnSpPr>
      <xdr:spPr>
        <a:xfrm>
          <a:off x="21323300" y="1091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67310</xdr:rowOff>
    </xdr:from>
    <xdr:to>
      <xdr:col>107</xdr:col>
      <xdr:colOff>101600</xdr:colOff>
      <xdr:row>63</xdr:row>
      <xdr:rowOff>168910</xdr:rowOff>
    </xdr:to>
    <xdr:sp macro="" textlink="">
      <xdr:nvSpPr>
        <xdr:cNvPr id="712" name="楕円 711">
          <a:extLst>
            <a:ext uri="{FF2B5EF4-FFF2-40B4-BE49-F238E27FC236}">
              <a16:creationId xmlns:a16="http://schemas.microsoft.com/office/drawing/2014/main" id="{4C9D865E-BB61-4713-8C98-A85A94CEE8A1}"/>
            </a:ext>
          </a:extLst>
        </xdr:cNvPr>
        <xdr:cNvSpPr/>
      </xdr:nvSpPr>
      <xdr:spPr>
        <a:xfrm>
          <a:off x="20383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114300</xdr:rowOff>
    </xdr:from>
    <xdr:to>
      <xdr:col>111</xdr:col>
      <xdr:colOff>177800</xdr:colOff>
      <xdr:row>63</xdr:row>
      <xdr:rowOff>118110</xdr:rowOff>
    </xdr:to>
    <xdr:cxnSp macro="">
      <xdr:nvCxnSpPr>
        <xdr:cNvPr id="713" name="直線コネクタ 712">
          <a:extLst>
            <a:ext uri="{FF2B5EF4-FFF2-40B4-BE49-F238E27FC236}">
              <a16:creationId xmlns:a16="http://schemas.microsoft.com/office/drawing/2014/main" id="{7939BF5D-869D-4392-934F-B849329DF85E}"/>
            </a:ext>
          </a:extLst>
        </xdr:cNvPr>
        <xdr:cNvCxnSpPr/>
      </xdr:nvCxnSpPr>
      <xdr:spPr>
        <a:xfrm flipV="1">
          <a:off x="20434300" y="10915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67310</xdr:rowOff>
    </xdr:from>
    <xdr:to>
      <xdr:col>102</xdr:col>
      <xdr:colOff>165100</xdr:colOff>
      <xdr:row>63</xdr:row>
      <xdr:rowOff>168910</xdr:rowOff>
    </xdr:to>
    <xdr:sp macro="" textlink="">
      <xdr:nvSpPr>
        <xdr:cNvPr id="714" name="楕円 713">
          <a:extLst>
            <a:ext uri="{FF2B5EF4-FFF2-40B4-BE49-F238E27FC236}">
              <a16:creationId xmlns:a16="http://schemas.microsoft.com/office/drawing/2014/main" id="{F1FC896E-9A2F-43AC-A033-E72FD359FB77}"/>
            </a:ext>
          </a:extLst>
        </xdr:cNvPr>
        <xdr:cNvSpPr/>
      </xdr:nvSpPr>
      <xdr:spPr>
        <a:xfrm>
          <a:off x="19494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118110</xdr:rowOff>
    </xdr:from>
    <xdr:to>
      <xdr:col>107</xdr:col>
      <xdr:colOff>50800</xdr:colOff>
      <xdr:row>63</xdr:row>
      <xdr:rowOff>118110</xdr:rowOff>
    </xdr:to>
    <xdr:cxnSp macro="">
      <xdr:nvCxnSpPr>
        <xdr:cNvPr id="715" name="直線コネクタ 714">
          <a:extLst>
            <a:ext uri="{FF2B5EF4-FFF2-40B4-BE49-F238E27FC236}">
              <a16:creationId xmlns:a16="http://schemas.microsoft.com/office/drawing/2014/main" id="{803F56D7-005E-4090-8A65-8B67E39556B5}"/>
            </a:ext>
          </a:extLst>
        </xdr:cNvPr>
        <xdr:cNvCxnSpPr/>
      </xdr:nvCxnSpPr>
      <xdr:spPr>
        <a:xfrm>
          <a:off x="19545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67310</xdr:rowOff>
    </xdr:from>
    <xdr:to>
      <xdr:col>98</xdr:col>
      <xdr:colOff>38100</xdr:colOff>
      <xdr:row>63</xdr:row>
      <xdr:rowOff>168910</xdr:rowOff>
    </xdr:to>
    <xdr:sp macro="" textlink="">
      <xdr:nvSpPr>
        <xdr:cNvPr id="716" name="楕円 715">
          <a:extLst>
            <a:ext uri="{FF2B5EF4-FFF2-40B4-BE49-F238E27FC236}">
              <a16:creationId xmlns:a16="http://schemas.microsoft.com/office/drawing/2014/main" id="{ED5C3126-72A7-4B33-A860-483416307ECB}"/>
            </a:ext>
          </a:extLst>
        </xdr:cNvPr>
        <xdr:cNvSpPr/>
      </xdr:nvSpPr>
      <xdr:spPr>
        <a:xfrm>
          <a:off x="18605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118110</xdr:rowOff>
    </xdr:from>
    <xdr:to>
      <xdr:col>102</xdr:col>
      <xdr:colOff>114300</xdr:colOff>
      <xdr:row>63</xdr:row>
      <xdr:rowOff>118110</xdr:rowOff>
    </xdr:to>
    <xdr:cxnSp macro="">
      <xdr:nvCxnSpPr>
        <xdr:cNvPr id="717" name="直線コネクタ 716">
          <a:extLst>
            <a:ext uri="{FF2B5EF4-FFF2-40B4-BE49-F238E27FC236}">
              <a16:creationId xmlns:a16="http://schemas.microsoft.com/office/drawing/2014/main" id="{421FE0EB-7B18-470B-8172-46C31EC43835}"/>
            </a:ext>
          </a:extLst>
        </xdr:cNvPr>
        <xdr:cNvCxnSpPr/>
      </xdr:nvCxnSpPr>
      <xdr:spPr>
        <a:xfrm>
          <a:off x="18656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93997</xdr:rowOff>
    </xdr:from>
    <xdr:ext cx="469744" cy="259045"/>
    <xdr:sp macro="" textlink="">
      <xdr:nvSpPr>
        <xdr:cNvPr id="718" name="n_1aveValue【保健センター・保健所】&#10;一人当たり面積">
          <a:extLst>
            <a:ext uri="{FF2B5EF4-FFF2-40B4-BE49-F238E27FC236}">
              <a16:creationId xmlns:a16="http://schemas.microsoft.com/office/drawing/2014/main" id="{E4B0F879-25E1-42A1-8EA7-6A01095E6D38}"/>
            </a:ext>
          </a:extLst>
        </xdr:cNvPr>
        <xdr:cNvSpPr txBox="1"/>
      </xdr:nvSpPr>
      <xdr:spPr>
        <a:xfrm>
          <a:off x="210757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719" name="n_2aveValue【保健センター・保健所】&#10;一人当たり面積">
          <a:extLst>
            <a:ext uri="{FF2B5EF4-FFF2-40B4-BE49-F238E27FC236}">
              <a16:creationId xmlns:a16="http://schemas.microsoft.com/office/drawing/2014/main" id="{DC242AFA-301E-4DAE-AD24-BBB44D04A109}"/>
            </a:ext>
          </a:extLst>
        </xdr:cNvPr>
        <xdr:cNvSpPr txBox="1"/>
      </xdr:nvSpPr>
      <xdr:spPr>
        <a:xfrm>
          <a:off x="20199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124477</xdr:rowOff>
    </xdr:from>
    <xdr:ext cx="469744" cy="259045"/>
    <xdr:sp macro="" textlink="">
      <xdr:nvSpPr>
        <xdr:cNvPr id="720" name="n_3aveValue【保健センター・保健所】&#10;一人当たり面積">
          <a:extLst>
            <a:ext uri="{FF2B5EF4-FFF2-40B4-BE49-F238E27FC236}">
              <a16:creationId xmlns:a16="http://schemas.microsoft.com/office/drawing/2014/main" id="{BAF5E269-83F6-48F6-966D-85D4392C6881}"/>
            </a:ext>
          </a:extLst>
        </xdr:cNvPr>
        <xdr:cNvSpPr txBox="1"/>
      </xdr:nvSpPr>
      <xdr:spPr>
        <a:xfrm>
          <a:off x="19310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93997</xdr:rowOff>
    </xdr:from>
    <xdr:ext cx="469744" cy="259045"/>
    <xdr:sp macro="" textlink="">
      <xdr:nvSpPr>
        <xdr:cNvPr id="721" name="n_4aveValue【保健センター・保健所】&#10;一人当たり面積">
          <a:extLst>
            <a:ext uri="{FF2B5EF4-FFF2-40B4-BE49-F238E27FC236}">
              <a16:creationId xmlns:a16="http://schemas.microsoft.com/office/drawing/2014/main" id="{5FDC5440-19F4-49B8-A2C3-60C3B8EA08CE}"/>
            </a:ext>
          </a:extLst>
        </xdr:cNvPr>
        <xdr:cNvSpPr txBox="1"/>
      </xdr:nvSpPr>
      <xdr:spPr>
        <a:xfrm>
          <a:off x="18421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156227</xdr:rowOff>
    </xdr:from>
    <xdr:ext cx="469744" cy="259045"/>
    <xdr:sp macro="" textlink="">
      <xdr:nvSpPr>
        <xdr:cNvPr id="722" name="n_1mainValue【保健センター・保健所】&#10;一人当たり面積">
          <a:extLst>
            <a:ext uri="{FF2B5EF4-FFF2-40B4-BE49-F238E27FC236}">
              <a16:creationId xmlns:a16="http://schemas.microsoft.com/office/drawing/2014/main" id="{5760E80E-F7E0-40C0-B822-BC23A80E3000}"/>
            </a:ext>
          </a:extLst>
        </xdr:cNvPr>
        <xdr:cNvSpPr txBox="1"/>
      </xdr:nvSpPr>
      <xdr:spPr>
        <a:xfrm>
          <a:off x="21075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723" name="n_2mainValue【保健センター・保健所】&#10;一人当たり面積">
          <a:extLst>
            <a:ext uri="{FF2B5EF4-FFF2-40B4-BE49-F238E27FC236}">
              <a16:creationId xmlns:a16="http://schemas.microsoft.com/office/drawing/2014/main" id="{70F8D84F-4CDB-4AAC-A537-DBFD56897B8F}"/>
            </a:ext>
          </a:extLst>
        </xdr:cNvPr>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160037</xdr:rowOff>
    </xdr:from>
    <xdr:ext cx="469744" cy="259045"/>
    <xdr:sp macro="" textlink="">
      <xdr:nvSpPr>
        <xdr:cNvPr id="724" name="n_3mainValue【保健センター・保健所】&#10;一人当たり面積">
          <a:extLst>
            <a:ext uri="{FF2B5EF4-FFF2-40B4-BE49-F238E27FC236}">
              <a16:creationId xmlns:a16="http://schemas.microsoft.com/office/drawing/2014/main" id="{8D50DBD9-53CC-4D28-8D7D-5C81208453A6}"/>
            </a:ext>
          </a:extLst>
        </xdr:cNvPr>
        <xdr:cNvSpPr txBox="1"/>
      </xdr:nvSpPr>
      <xdr:spPr>
        <a:xfrm>
          <a:off x="19310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160037</xdr:rowOff>
    </xdr:from>
    <xdr:ext cx="469744" cy="259045"/>
    <xdr:sp macro="" textlink="">
      <xdr:nvSpPr>
        <xdr:cNvPr id="725" name="n_4mainValue【保健センター・保健所】&#10;一人当たり面積">
          <a:extLst>
            <a:ext uri="{FF2B5EF4-FFF2-40B4-BE49-F238E27FC236}">
              <a16:creationId xmlns:a16="http://schemas.microsoft.com/office/drawing/2014/main" id="{0F8668DB-FF49-4961-BB9C-CDC12B2C9627}"/>
            </a:ext>
          </a:extLst>
        </xdr:cNvPr>
        <xdr:cNvSpPr txBox="1"/>
      </xdr:nvSpPr>
      <xdr:spPr>
        <a:xfrm>
          <a:off x="18421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563EA9CA-4AAD-4859-93D5-5ACF0933883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A2C92A3D-0E95-4760-9365-5AE2E5232F3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4926240F-B0D2-42B1-AC65-1C800BD5739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12637220-CCE9-4CF7-B0E8-840F0895125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D6BB15C1-F597-4026-ACDE-724E48649BD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FFBFE2A1-550C-4504-A130-DE70DA2DD85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57FE2435-CF7D-4904-A95F-01AF99AE1DF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6EF34F73-C133-497A-8EB7-DDFADE45765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2FD47B99-F2B2-436B-BC54-2D719B4385B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ED713FB0-F909-448D-BA11-A0AED5EE7DB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B66D6494-ABE8-44A1-9794-EBC908348A0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28B4B202-89B6-43F1-B840-CEC3C0D0954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870CD6D7-E26D-43DE-9481-B529415CC07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E8CCDFFF-151E-4407-BC39-90910C4B07E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3A56FD71-4C68-4E64-91F2-C6EAB7F2790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997F79EA-FA3A-45DA-A397-DF069C90565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9E3B2C45-046C-4F90-8DD4-E49A5EB35E5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427FB733-906A-411C-8B1D-55B0C72D98D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54B115BB-CDAF-4B80-BE26-827788B2C20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9B12DD60-D565-4A4E-A63E-67E25B297F5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E10CE146-4E43-40AA-B403-716A5DB082C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FB1DD81-2098-45DA-9F1D-1AB9188B055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7CC6FC42-A692-442B-BAB5-C119A65849E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598468C6-BB9F-42E5-9CD4-F40C67D2B45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89536</xdr:rowOff>
    </xdr:from>
    <xdr:to>
      <xdr:col>85</xdr:col>
      <xdr:colOff>126364</xdr:colOff>
      <xdr:row>85</xdr:row>
      <xdr:rowOff>140970</xdr:rowOff>
    </xdr:to>
    <xdr:cxnSp macro="">
      <xdr:nvCxnSpPr>
        <xdr:cNvPr id="750" name="直線コネクタ 749">
          <a:extLst>
            <a:ext uri="{FF2B5EF4-FFF2-40B4-BE49-F238E27FC236}">
              <a16:creationId xmlns:a16="http://schemas.microsoft.com/office/drawing/2014/main" id="{6D8B9ED3-DC28-4011-BF6E-20A55EB52205}"/>
            </a:ext>
          </a:extLst>
        </xdr:cNvPr>
        <xdr:cNvCxnSpPr/>
      </xdr:nvCxnSpPr>
      <xdr:spPr>
        <a:xfrm flipV="1">
          <a:off x="16318864" y="13291186"/>
          <a:ext cx="0" cy="1423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636DB9FC-27E9-4DDD-859E-B9F296BB69A6}"/>
            </a:ext>
          </a:extLst>
        </xdr:cNvPr>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752" name="直線コネクタ 751">
          <a:extLst>
            <a:ext uri="{FF2B5EF4-FFF2-40B4-BE49-F238E27FC236}">
              <a16:creationId xmlns:a16="http://schemas.microsoft.com/office/drawing/2014/main" id="{6B7D95D0-1C4B-478D-9806-8A0C86DF7544}"/>
            </a:ext>
          </a:extLst>
        </xdr:cNvPr>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36213</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AAA00D20-10A9-4B0B-9F95-BD4EAED2AE28}"/>
            </a:ext>
          </a:extLst>
        </xdr:cNvPr>
        <xdr:cNvSpPr txBox="1"/>
      </xdr:nvSpPr>
      <xdr:spPr>
        <a:xfrm>
          <a:off x="16357600" y="1306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89536</xdr:rowOff>
    </xdr:from>
    <xdr:to>
      <xdr:col>86</xdr:col>
      <xdr:colOff>25400</xdr:colOff>
      <xdr:row>77</xdr:row>
      <xdr:rowOff>89536</xdr:rowOff>
    </xdr:to>
    <xdr:cxnSp macro="">
      <xdr:nvCxnSpPr>
        <xdr:cNvPr id="754" name="直線コネクタ 753">
          <a:extLst>
            <a:ext uri="{FF2B5EF4-FFF2-40B4-BE49-F238E27FC236}">
              <a16:creationId xmlns:a16="http://schemas.microsoft.com/office/drawing/2014/main" id="{2553A20B-27CD-4060-AE8E-352E2CF22E7E}"/>
            </a:ext>
          </a:extLst>
        </xdr:cNvPr>
        <xdr:cNvCxnSpPr/>
      </xdr:nvCxnSpPr>
      <xdr:spPr>
        <a:xfrm>
          <a:off x="16230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49177799-4ED2-49FE-9F2F-A9CFB27E989D}"/>
            </a:ext>
          </a:extLst>
        </xdr:cNvPr>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756" name="フローチャート: 判断 755">
          <a:extLst>
            <a:ext uri="{FF2B5EF4-FFF2-40B4-BE49-F238E27FC236}">
              <a16:creationId xmlns:a16="http://schemas.microsoft.com/office/drawing/2014/main" id="{C5D958D0-F09E-4FE7-AAE1-81D172792058}"/>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757" name="フローチャート: 判断 756">
          <a:extLst>
            <a:ext uri="{FF2B5EF4-FFF2-40B4-BE49-F238E27FC236}">
              <a16:creationId xmlns:a16="http://schemas.microsoft.com/office/drawing/2014/main" id="{090AA53E-4436-4741-9D5B-D8B4185B6B3A}"/>
            </a:ext>
          </a:extLst>
        </xdr:cNvPr>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758" name="フローチャート: 判断 757">
          <a:extLst>
            <a:ext uri="{FF2B5EF4-FFF2-40B4-BE49-F238E27FC236}">
              <a16:creationId xmlns:a16="http://schemas.microsoft.com/office/drawing/2014/main" id="{9B6E2F5A-EB3A-4676-911F-4D44AD16D13F}"/>
            </a:ext>
          </a:extLst>
        </xdr:cNvPr>
        <xdr:cNvSpPr/>
      </xdr:nvSpPr>
      <xdr:spPr>
        <a:xfrm>
          <a:off x="14541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27305</xdr:rowOff>
    </xdr:from>
    <xdr:to>
      <xdr:col>72</xdr:col>
      <xdr:colOff>38100</xdr:colOff>
      <xdr:row>83</xdr:row>
      <xdr:rowOff>128905</xdr:rowOff>
    </xdr:to>
    <xdr:sp macro="" textlink="">
      <xdr:nvSpPr>
        <xdr:cNvPr id="759" name="フローチャート: 判断 758">
          <a:extLst>
            <a:ext uri="{FF2B5EF4-FFF2-40B4-BE49-F238E27FC236}">
              <a16:creationId xmlns:a16="http://schemas.microsoft.com/office/drawing/2014/main" id="{F9E8D1F3-E28D-47B0-8A07-7FC0BB1FB9E8}"/>
            </a:ext>
          </a:extLst>
        </xdr:cNvPr>
        <xdr:cNvSpPr/>
      </xdr:nvSpPr>
      <xdr:spPr>
        <a:xfrm>
          <a:off x="13652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23495</xdr:rowOff>
    </xdr:from>
    <xdr:to>
      <xdr:col>67</xdr:col>
      <xdr:colOff>101600</xdr:colOff>
      <xdr:row>83</xdr:row>
      <xdr:rowOff>125095</xdr:rowOff>
    </xdr:to>
    <xdr:sp macro="" textlink="">
      <xdr:nvSpPr>
        <xdr:cNvPr id="760" name="フローチャート: 判断 759">
          <a:extLst>
            <a:ext uri="{FF2B5EF4-FFF2-40B4-BE49-F238E27FC236}">
              <a16:creationId xmlns:a16="http://schemas.microsoft.com/office/drawing/2014/main" id="{1DC99D9F-EEB8-47B0-BD7F-125DF7485BB1}"/>
            </a:ext>
          </a:extLst>
        </xdr:cNvPr>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6FF5A4C1-2B0C-4B30-8293-4F164080CA8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FDD62C39-DAB9-422C-8EEC-245A472E087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C080148B-CDC0-4940-B614-254B379DDFD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EFCF5DFD-2D49-4690-8EBB-0DDC75B1687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CDB1A726-BFB3-4568-8846-6AA380A3E41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52070</xdr:rowOff>
    </xdr:from>
    <xdr:to>
      <xdr:col>85</xdr:col>
      <xdr:colOff>177800</xdr:colOff>
      <xdr:row>80</xdr:row>
      <xdr:rowOff>153670</xdr:rowOff>
    </xdr:to>
    <xdr:sp macro="" textlink="">
      <xdr:nvSpPr>
        <xdr:cNvPr id="766" name="楕円 765">
          <a:extLst>
            <a:ext uri="{FF2B5EF4-FFF2-40B4-BE49-F238E27FC236}">
              <a16:creationId xmlns:a16="http://schemas.microsoft.com/office/drawing/2014/main" id="{D5ECC202-DA03-4CE6-8657-D2B93F431F29}"/>
            </a:ext>
          </a:extLst>
        </xdr:cNvPr>
        <xdr:cNvSpPr/>
      </xdr:nvSpPr>
      <xdr:spPr>
        <a:xfrm>
          <a:off x="162687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74947</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1510F16-1136-4AE9-9206-D47015D278B7}"/>
            </a:ext>
          </a:extLst>
        </xdr:cNvPr>
        <xdr:cNvSpPr txBox="1"/>
      </xdr:nvSpPr>
      <xdr:spPr>
        <a:xfrm>
          <a:off x="16357600"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168275</xdr:rowOff>
    </xdr:from>
    <xdr:to>
      <xdr:col>81</xdr:col>
      <xdr:colOff>101600</xdr:colOff>
      <xdr:row>81</xdr:row>
      <xdr:rowOff>98425</xdr:rowOff>
    </xdr:to>
    <xdr:sp macro="" textlink="">
      <xdr:nvSpPr>
        <xdr:cNvPr id="768" name="楕円 767">
          <a:extLst>
            <a:ext uri="{FF2B5EF4-FFF2-40B4-BE49-F238E27FC236}">
              <a16:creationId xmlns:a16="http://schemas.microsoft.com/office/drawing/2014/main" id="{D381EAA9-D589-42E7-9245-3C47A218EC49}"/>
            </a:ext>
          </a:extLst>
        </xdr:cNvPr>
        <xdr:cNvSpPr/>
      </xdr:nvSpPr>
      <xdr:spPr>
        <a:xfrm>
          <a:off x="15430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102870</xdr:rowOff>
    </xdr:from>
    <xdr:to>
      <xdr:col>85</xdr:col>
      <xdr:colOff>127000</xdr:colOff>
      <xdr:row>81</xdr:row>
      <xdr:rowOff>47625</xdr:rowOff>
    </xdr:to>
    <xdr:cxnSp macro="">
      <xdr:nvCxnSpPr>
        <xdr:cNvPr id="769" name="直線コネクタ 768">
          <a:extLst>
            <a:ext uri="{FF2B5EF4-FFF2-40B4-BE49-F238E27FC236}">
              <a16:creationId xmlns:a16="http://schemas.microsoft.com/office/drawing/2014/main" id="{F47EC0B9-4AD5-42B0-B5D7-F383BB01B94B}"/>
            </a:ext>
          </a:extLst>
        </xdr:cNvPr>
        <xdr:cNvCxnSpPr/>
      </xdr:nvCxnSpPr>
      <xdr:spPr>
        <a:xfrm flipV="1">
          <a:off x="15481300" y="13818870"/>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113030</xdr:rowOff>
    </xdr:from>
    <xdr:to>
      <xdr:col>76</xdr:col>
      <xdr:colOff>165100</xdr:colOff>
      <xdr:row>84</xdr:row>
      <xdr:rowOff>43180</xdr:rowOff>
    </xdr:to>
    <xdr:sp macro="" textlink="">
      <xdr:nvSpPr>
        <xdr:cNvPr id="770" name="楕円 769">
          <a:extLst>
            <a:ext uri="{FF2B5EF4-FFF2-40B4-BE49-F238E27FC236}">
              <a16:creationId xmlns:a16="http://schemas.microsoft.com/office/drawing/2014/main" id="{532DF9AF-EA3E-48B0-A36E-4EB7BC3D5DF4}"/>
            </a:ext>
          </a:extLst>
        </xdr:cNvPr>
        <xdr:cNvSpPr/>
      </xdr:nvSpPr>
      <xdr:spPr>
        <a:xfrm>
          <a:off x="14541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47625</xdr:rowOff>
    </xdr:from>
    <xdr:to>
      <xdr:col>81</xdr:col>
      <xdr:colOff>50800</xdr:colOff>
      <xdr:row>83</xdr:row>
      <xdr:rowOff>163830</xdr:rowOff>
    </xdr:to>
    <xdr:cxnSp macro="">
      <xdr:nvCxnSpPr>
        <xdr:cNvPr id="771" name="直線コネクタ 770">
          <a:extLst>
            <a:ext uri="{FF2B5EF4-FFF2-40B4-BE49-F238E27FC236}">
              <a16:creationId xmlns:a16="http://schemas.microsoft.com/office/drawing/2014/main" id="{BFC10D2B-FB89-4170-AB48-F96F80F8CFAD}"/>
            </a:ext>
          </a:extLst>
        </xdr:cNvPr>
        <xdr:cNvCxnSpPr/>
      </xdr:nvCxnSpPr>
      <xdr:spPr>
        <a:xfrm flipV="1">
          <a:off x="14592300" y="13935075"/>
          <a:ext cx="889000" cy="4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33020</xdr:rowOff>
    </xdr:from>
    <xdr:to>
      <xdr:col>72</xdr:col>
      <xdr:colOff>38100</xdr:colOff>
      <xdr:row>82</xdr:row>
      <xdr:rowOff>134620</xdr:rowOff>
    </xdr:to>
    <xdr:sp macro="" textlink="">
      <xdr:nvSpPr>
        <xdr:cNvPr id="772" name="楕円 771">
          <a:extLst>
            <a:ext uri="{FF2B5EF4-FFF2-40B4-BE49-F238E27FC236}">
              <a16:creationId xmlns:a16="http://schemas.microsoft.com/office/drawing/2014/main" id="{1B66951C-5B35-4388-A566-1C6E94D92622}"/>
            </a:ext>
          </a:extLst>
        </xdr:cNvPr>
        <xdr:cNvSpPr/>
      </xdr:nvSpPr>
      <xdr:spPr>
        <a:xfrm>
          <a:off x="1365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83820</xdr:rowOff>
    </xdr:from>
    <xdr:to>
      <xdr:col>76</xdr:col>
      <xdr:colOff>114300</xdr:colOff>
      <xdr:row>83</xdr:row>
      <xdr:rowOff>163830</xdr:rowOff>
    </xdr:to>
    <xdr:cxnSp macro="">
      <xdr:nvCxnSpPr>
        <xdr:cNvPr id="773" name="直線コネクタ 772">
          <a:extLst>
            <a:ext uri="{FF2B5EF4-FFF2-40B4-BE49-F238E27FC236}">
              <a16:creationId xmlns:a16="http://schemas.microsoft.com/office/drawing/2014/main" id="{3594252A-D0CF-4CB2-85CC-5EA1633C64AB}"/>
            </a:ext>
          </a:extLst>
        </xdr:cNvPr>
        <xdr:cNvCxnSpPr/>
      </xdr:nvCxnSpPr>
      <xdr:spPr>
        <a:xfrm>
          <a:off x="13703300" y="141427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168275</xdr:rowOff>
    </xdr:from>
    <xdr:to>
      <xdr:col>67</xdr:col>
      <xdr:colOff>101600</xdr:colOff>
      <xdr:row>82</xdr:row>
      <xdr:rowOff>98425</xdr:rowOff>
    </xdr:to>
    <xdr:sp macro="" textlink="">
      <xdr:nvSpPr>
        <xdr:cNvPr id="774" name="楕円 773">
          <a:extLst>
            <a:ext uri="{FF2B5EF4-FFF2-40B4-BE49-F238E27FC236}">
              <a16:creationId xmlns:a16="http://schemas.microsoft.com/office/drawing/2014/main" id="{53CBE06A-916A-48D2-9FB2-7E10ADD4A547}"/>
            </a:ext>
          </a:extLst>
        </xdr:cNvPr>
        <xdr:cNvSpPr/>
      </xdr:nvSpPr>
      <xdr:spPr>
        <a:xfrm>
          <a:off x="12763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47625</xdr:rowOff>
    </xdr:from>
    <xdr:to>
      <xdr:col>71</xdr:col>
      <xdr:colOff>177800</xdr:colOff>
      <xdr:row>82</xdr:row>
      <xdr:rowOff>83820</xdr:rowOff>
    </xdr:to>
    <xdr:cxnSp macro="">
      <xdr:nvCxnSpPr>
        <xdr:cNvPr id="775" name="直線コネクタ 774">
          <a:extLst>
            <a:ext uri="{FF2B5EF4-FFF2-40B4-BE49-F238E27FC236}">
              <a16:creationId xmlns:a16="http://schemas.microsoft.com/office/drawing/2014/main" id="{FD5945F5-5F60-40B1-BA3F-92E3EC526B69}"/>
            </a:ext>
          </a:extLst>
        </xdr:cNvPr>
        <xdr:cNvCxnSpPr/>
      </xdr:nvCxnSpPr>
      <xdr:spPr>
        <a:xfrm>
          <a:off x="12814300" y="141065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133366</xdr:rowOff>
    </xdr:from>
    <xdr:ext cx="405111" cy="259045"/>
    <xdr:sp macro="" textlink="">
      <xdr:nvSpPr>
        <xdr:cNvPr id="776" name="n_1aveValue【消防施設】&#10;有形固定資産減価償却率">
          <a:extLst>
            <a:ext uri="{FF2B5EF4-FFF2-40B4-BE49-F238E27FC236}">
              <a16:creationId xmlns:a16="http://schemas.microsoft.com/office/drawing/2014/main" id="{A8795658-0D8F-4FEC-B506-FFC3A782B3DD}"/>
            </a:ext>
          </a:extLst>
        </xdr:cNvPr>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84472</xdr:rowOff>
    </xdr:from>
    <xdr:ext cx="405111" cy="259045"/>
    <xdr:sp macro="" textlink="">
      <xdr:nvSpPr>
        <xdr:cNvPr id="777" name="n_2aveValue【消防施設】&#10;有形固定資産減価償却率">
          <a:extLst>
            <a:ext uri="{FF2B5EF4-FFF2-40B4-BE49-F238E27FC236}">
              <a16:creationId xmlns:a16="http://schemas.microsoft.com/office/drawing/2014/main" id="{BD3DBE29-FF04-4E63-A0C3-A9600DC0D858}"/>
            </a:ext>
          </a:extLst>
        </xdr:cNvPr>
        <xdr:cNvSpPr txBox="1"/>
      </xdr:nvSpPr>
      <xdr:spPr>
        <a:xfrm>
          <a:off x="143897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120032</xdr:rowOff>
    </xdr:from>
    <xdr:ext cx="405111" cy="259045"/>
    <xdr:sp macro="" textlink="">
      <xdr:nvSpPr>
        <xdr:cNvPr id="778" name="n_3aveValue【消防施設】&#10;有形固定資産減価償却率">
          <a:extLst>
            <a:ext uri="{FF2B5EF4-FFF2-40B4-BE49-F238E27FC236}">
              <a16:creationId xmlns:a16="http://schemas.microsoft.com/office/drawing/2014/main" id="{21AFD3CA-7865-47EC-9BBA-2154E6D3EA51}"/>
            </a:ext>
          </a:extLst>
        </xdr:cNvPr>
        <xdr:cNvSpPr txBox="1"/>
      </xdr:nvSpPr>
      <xdr:spPr>
        <a:xfrm>
          <a:off x="13500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116222</xdr:rowOff>
    </xdr:from>
    <xdr:ext cx="405111" cy="259045"/>
    <xdr:sp macro="" textlink="">
      <xdr:nvSpPr>
        <xdr:cNvPr id="779" name="n_4aveValue【消防施設】&#10;有形固定資産減価償却率">
          <a:extLst>
            <a:ext uri="{FF2B5EF4-FFF2-40B4-BE49-F238E27FC236}">
              <a16:creationId xmlns:a16="http://schemas.microsoft.com/office/drawing/2014/main" id="{D98917AC-B70E-4CFF-8D18-9A37FD9FA04C}"/>
            </a:ext>
          </a:extLst>
        </xdr:cNvPr>
        <xdr:cNvSpPr txBox="1"/>
      </xdr:nvSpPr>
      <xdr:spPr>
        <a:xfrm>
          <a:off x="12611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114952</xdr:rowOff>
    </xdr:from>
    <xdr:ext cx="405111" cy="259045"/>
    <xdr:sp macro="" textlink="">
      <xdr:nvSpPr>
        <xdr:cNvPr id="780" name="n_1mainValue【消防施設】&#10;有形固定資産減価償却率">
          <a:extLst>
            <a:ext uri="{FF2B5EF4-FFF2-40B4-BE49-F238E27FC236}">
              <a16:creationId xmlns:a16="http://schemas.microsoft.com/office/drawing/2014/main" id="{A2D6BB1C-4B39-4788-A0E8-CE143FB3BE3E}"/>
            </a:ext>
          </a:extLst>
        </xdr:cNvPr>
        <xdr:cNvSpPr txBox="1"/>
      </xdr:nvSpPr>
      <xdr:spPr>
        <a:xfrm>
          <a:off x="152660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34307</xdr:rowOff>
    </xdr:from>
    <xdr:ext cx="405111" cy="259045"/>
    <xdr:sp macro="" textlink="">
      <xdr:nvSpPr>
        <xdr:cNvPr id="781" name="n_2mainValue【消防施設】&#10;有形固定資産減価償却率">
          <a:extLst>
            <a:ext uri="{FF2B5EF4-FFF2-40B4-BE49-F238E27FC236}">
              <a16:creationId xmlns:a16="http://schemas.microsoft.com/office/drawing/2014/main" id="{31AFAD65-05BC-4846-986C-A9BCE8034F8E}"/>
            </a:ext>
          </a:extLst>
        </xdr:cNvPr>
        <xdr:cNvSpPr txBox="1"/>
      </xdr:nvSpPr>
      <xdr:spPr>
        <a:xfrm>
          <a:off x="14389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151147</xdr:rowOff>
    </xdr:from>
    <xdr:ext cx="405111" cy="259045"/>
    <xdr:sp macro="" textlink="">
      <xdr:nvSpPr>
        <xdr:cNvPr id="782" name="n_3mainValue【消防施設】&#10;有形固定資産減価償却率">
          <a:extLst>
            <a:ext uri="{FF2B5EF4-FFF2-40B4-BE49-F238E27FC236}">
              <a16:creationId xmlns:a16="http://schemas.microsoft.com/office/drawing/2014/main" id="{DAB60F73-3D08-49CC-8B48-0C2E33A87095}"/>
            </a:ext>
          </a:extLst>
        </xdr:cNvPr>
        <xdr:cNvSpPr txBox="1"/>
      </xdr:nvSpPr>
      <xdr:spPr>
        <a:xfrm>
          <a:off x="13500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114952</xdr:rowOff>
    </xdr:from>
    <xdr:ext cx="405111" cy="259045"/>
    <xdr:sp macro="" textlink="">
      <xdr:nvSpPr>
        <xdr:cNvPr id="783" name="n_4mainValue【消防施設】&#10;有形固定資産減価償却率">
          <a:extLst>
            <a:ext uri="{FF2B5EF4-FFF2-40B4-BE49-F238E27FC236}">
              <a16:creationId xmlns:a16="http://schemas.microsoft.com/office/drawing/2014/main" id="{3A37F5D6-9E61-4FC3-8539-E39C4E261E43}"/>
            </a:ext>
          </a:extLst>
        </xdr:cNvPr>
        <xdr:cNvSpPr txBox="1"/>
      </xdr:nvSpPr>
      <xdr:spPr>
        <a:xfrm>
          <a:off x="12611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5B0C0092-5B99-4581-A749-F752CDDA8AA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75DD7B2A-FFC1-4EE3-A430-0F05F2EA490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22B80D18-929D-4790-9CE5-DAC1F6266B2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1B01C5FB-1EA0-42D3-B43F-8D233C79592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7ED4EAD1-1E34-43D9-9652-1950720FFFC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E840EE7B-98E3-4484-A2CD-48017A0AFFA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379E5208-1357-45E3-AFE2-109416F50C7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4619949B-C386-4802-B69D-3A042732FF1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BBE70C10-6DA1-4EEE-9318-FF879AA6C48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1D02B038-4800-439B-ABB3-7EC3C43F4C0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60651AD2-785C-4A2E-8637-1FEDCDC271C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76D74340-90CA-43D1-B5EB-182E0B6E857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64D3A0CF-3FE5-491C-BE00-3307AE6CB18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0456889B-7AC5-4A60-9CE8-89B3E3D121A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5DFEE787-F032-4538-B239-390100E706D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C69FA3FF-04EF-4550-A103-22F63BA0E78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70C6B467-E5A1-42B0-AEF2-33DED8E8C71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68CB1CBE-3FB2-4B42-A7DE-CBCDC073BD6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97CFCCAD-2327-4B02-937B-7DF2CEFB8B6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4040D411-CB95-4606-BBDD-372C3C29E16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5770B0F0-8FED-420A-9C36-722475A593D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6755D932-C471-412C-AE1F-080F08FC288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0FC93265-9307-4946-87D0-75DB8D78203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82550</xdr:rowOff>
    </xdr:from>
    <xdr:to>
      <xdr:col>116</xdr:col>
      <xdr:colOff>62864</xdr:colOff>
      <xdr:row>86</xdr:row>
      <xdr:rowOff>85089</xdr:rowOff>
    </xdr:to>
    <xdr:cxnSp macro="">
      <xdr:nvCxnSpPr>
        <xdr:cNvPr id="807" name="直線コネクタ 806">
          <a:extLst>
            <a:ext uri="{FF2B5EF4-FFF2-40B4-BE49-F238E27FC236}">
              <a16:creationId xmlns:a16="http://schemas.microsoft.com/office/drawing/2014/main" id="{62E78F5D-CD34-4220-905F-2F846BE2FCD3}"/>
            </a:ext>
          </a:extLst>
        </xdr:cNvPr>
        <xdr:cNvCxnSpPr/>
      </xdr:nvCxnSpPr>
      <xdr:spPr>
        <a:xfrm flipV="1">
          <a:off x="22160864" y="13455650"/>
          <a:ext cx="0" cy="137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808" name="【消防施設】&#10;一人当たり面積最小値テキスト">
          <a:extLst>
            <a:ext uri="{FF2B5EF4-FFF2-40B4-BE49-F238E27FC236}">
              <a16:creationId xmlns:a16="http://schemas.microsoft.com/office/drawing/2014/main" id="{080191F4-C800-469C-B9FE-4FC1CD96AB65}"/>
            </a:ext>
          </a:extLst>
        </xdr:cNvPr>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809" name="直線コネクタ 808">
          <a:extLst>
            <a:ext uri="{FF2B5EF4-FFF2-40B4-BE49-F238E27FC236}">
              <a16:creationId xmlns:a16="http://schemas.microsoft.com/office/drawing/2014/main" id="{44B68248-FDBC-40CE-95CD-D0C21F3B938A}"/>
            </a:ext>
          </a:extLst>
        </xdr:cNvPr>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29227</xdr:rowOff>
    </xdr:from>
    <xdr:ext cx="469744" cy="259045"/>
    <xdr:sp macro="" textlink="">
      <xdr:nvSpPr>
        <xdr:cNvPr id="810" name="【消防施設】&#10;一人当たり面積最大値テキスト">
          <a:extLst>
            <a:ext uri="{FF2B5EF4-FFF2-40B4-BE49-F238E27FC236}">
              <a16:creationId xmlns:a16="http://schemas.microsoft.com/office/drawing/2014/main" id="{CD79C1ED-238C-4EA9-BE0B-0828227B1267}"/>
            </a:ext>
          </a:extLst>
        </xdr:cNvPr>
        <xdr:cNvSpPr txBox="1"/>
      </xdr:nvSpPr>
      <xdr:spPr>
        <a:xfrm>
          <a:off x="22199600"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811" name="直線コネクタ 810">
          <a:extLst>
            <a:ext uri="{FF2B5EF4-FFF2-40B4-BE49-F238E27FC236}">
              <a16:creationId xmlns:a16="http://schemas.microsoft.com/office/drawing/2014/main" id="{D15B6D11-3512-4E48-AFB2-8A085C47BD1F}"/>
            </a:ext>
          </a:extLst>
        </xdr:cNvPr>
        <xdr:cNvCxnSpPr/>
      </xdr:nvCxnSpPr>
      <xdr:spPr>
        <a:xfrm>
          <a:off x="22072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21607</xdr:rowOff>
    </xdr:from>
    <xdr:ext cx="469744" cy="259045"/>
    <xdr:sp macro="" textlink="">
      <xdr:nvSpPr>
        <xdr:cNvPr id="812" name="【消防施設】&#10;一人当たり面積平均値テキスト">
          <a:extLst>
            <a:ext uri="{FF2B5EF4-FFF2-40B4-BE49-F238E27FC236}">
              <a16:creationId xmlns:a16="http://schemas.microsoft.com/office/drawing/2014/main" id="{B7533162-184C-444F-AD31-2BF42C7C3386}"/>
            </a:ext>
          </a:extLst>
        </xdr:cNvPr>
        <xdr:cNvSpPr txBox="1"/>
      </xdr:nvSpPr>
      <xdr:spPr>
        <a:xfrm>
          <a:off x="22199600" y="1442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813" name="フローチャート: 判断 812">
          <a:extLst>
            <a:ext uri="{FF2B5EF4-FFF2-40B4-BE49-F238E27FC236}">
              <a16:creationId xmlns:a16="http://schemas.microsoft.com/office/drawing/2014/main" id="{27EBF5DF-907E-45A3-8815-EAAE8AFED119}"/>
            </a:ext>
          </a:extLst>
        </xdr:cNvPr>
        <xdr:cNvSpPr/>
      </xdr:nvSpPr>
      <xdr:spPr>
        <a:xfrm>
          <a:off x="22110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0</xdr:rowOff>
    </xdr:from>
    <xdr:to>
      <xdr:col>112</xdr:col>
      <xdr:colOff>38100</xdr:colOff>
      <xdr:row>85</xdr:row>
      <xdr:rowOff>101600</xdr:rowOff>
    </xdr:to>
    <xdr:sp macro="" textlink="">
      <xdr:nvSpPr>
        <xdr:cNvPr id="814" name="フローチャート: 判断 813">
          <a:extLst>
            <a:ext uri="{FF2B5EF4-FFF2-40B4-BE49-F238E27FC236}">
              <a16:creationId xmlns:a16="http://schemas.microsoft.com/office/drawing/2014/main" id="{12228520-6844-4B13-8694-CE4E6C106291}"/>
            </a:ext>
          </a:extLst>
        </xdr:cNvPr>
        <xdr:cNvSpPr/>
      </xdr:nvSpPr>
      <xdr:spPr>
        <a:xfrm>
          <a:off x="21272500" y="1457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815" name="フローチャート: 判断 814">
          <a:extLst>
            <a:ext uri="{FF2B5EF4-FFF2-40B4-BE49-F238E27FC236}">
              <a16:creationId xmlns:a16="http://schemas.microsoft.com/office/drawing/2014/main" id="{61D105C7-E294-4C9C-8545-740D19328F54}"/>
            </a:ext>
          </a:extLst>
        </xdr:cNvPr>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3811</xdr:rowOff>
    </xdr:from>
    <xdr:to>
      <xdr:col>102</xdr:col>
      <xdr:colOff>165100</xdr:colOff>
      <xdr:row>85</xdr:row>
      <xdr:rowOff>105411</xdr:rowOff>
    </xdr:to>
    <xdr:sp macro="" textlink="">
      <xdr:nvSpPr>
        <xdr:cNvPr id="816" name="フローチャート: 判断 815">
          <a:extLst>
            <a:ext uri="{FF2B5EF4-FFF2-40B4-BE49-F238E27FC236}">
              <a16:creationId xmlns:a16="http://schemas.microsoft.com/office/drawing/2014/main" id="{320FE335-29B3-4A74-B13A-588CE7D48CCF}"/>
            </a:ext>
          </a:extLst>
        </xdr:cNvPr>
        <xdr:cNvSpPr/>
      </xdr:nvSpPr>
      <xdr:spPr>
        <a:xfrm>
          <a:off x="19494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817" name="フローチャート: 判断 816">
          <a:extLst>
            <a:ext uri="{FF2B5EF4-FFF2-40B4-BE49-F238E27FC236}">
              <a16:creationId xmlns:a16="http://schemas.microsoft.com/office/drawing/2014/main" id="{264F06F7-780E-45E9-9C47-7015CBBB3699}"/>
            </a:ext>
          </a:extLst>
        </xdr:cNvPr>
        <xdr:cNvSpPr/>
      </xdr:nvSpPr>
      <xdr:spPr>
        <a:xfrm>
          <a:off x="18605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3323FD1-6DB2-4279-B56B-71AD3E3EE0A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7085A22D-7723-4F73-B25A-C520710BC71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FA42A2CD-495C-4DC6-9AC0-60C0B13C91A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9B27502D-8387-4368-8A4E-4EE578A4D73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D8CDE7ED-E016-4056-BDB6-C282DA55C57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6350</xdr:rowOff>
    </xdr:from>
    <xdr:to>
      <xdr:col>116</xdr:col>
      <xdr:colOff>114300</xdr:colOff>
      <xdr:row>86</xdr:row>
      <xdr:rowOff>107950</xdr:rowOff>
    </xdr:to>
    <xdr:sp macro="" textlink="">
      <xdr:nvSpPr>
        <xdr:cNvPr id="823" name="楕円 822">
          <a:extLst>
            <a:ext uri="{FF2B5EF4-FFF2-40B4-BE49-F238E27FC236}">
              <a16:creationId xmlns:a16="http://schemas.microsoft.com/office/drawing/2014/main" id="{64C48A14-C435-419B-8E92-D5A67731782E}"/>
            </a:ext>
          </a:extLst>
        </xdr:cNvPr>
        <xdr:cNvSpPr/>
      </xdr:nvSpPr>
      <xdr:spPr>
        <a:xfrm>
          <a:off x="22110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92727</xdr:rowOff>
    </xdr:from>
    <xdr:ext cx="469744" cy="259045"/>
    <xdr:sp macro="" textlink="">
      <xdr:nvSpPr>
        <xdr:cNvPr id="824" name="【消防施設】&#10;一人当たり面積該当値テキスト">
          <a:extLst>
            <a:ext uri="{FF2B5EF4-FFF2-40B4-BE49-F238E27FC236}">
              <a16:creationId xmlns:a16="http://schemas.microsoft.com/office/drawing/2014/main" id="{F2E0CBBC-6007-46CC-9E8F-8E56865AB4DB}"/>
            </a:ext>
          </a:extLst>
        </xdr:cNvPr>
        <xdr:cNvSpPr txBox="1"/>
      </xdr:nvSpPr>
      <xdr:spPr>
        <a:xfrm>
          <a:off x="22199600"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7620</xdr:rowOff>
    </xdr:from>
    <xdr:to>
      <xdr:col>112</xdr:col>
      <xdr:colOff>38100</xdr:colOff>
      <xdr:row>86</xdr:row>
      <xdr:rowOff>109220</xdr:rowOff>
    </xdr:to>
    <xdr:sp macro="" textlink="">
      <xdr:nvSpPr>
        <xdr:cNvPr id="825" name="楕円 824">
          <a:extLst>
            <a:ext uri="{FF2B5EF4-FFF2-40B4-BE49-F238E27FC236}">
              <a16:creationId xmlns:a16="http://schemas.microsoft.com/office/drawing/2014/main" id="{64319486-7644-4205-96F3-A1EAD943A662}"/>
            </a:ext>
          </a:extLst>
        </xdr:cNvPr>
        <xdr:cNvSpPr/>
      </xdr:nvSpPr>
      <xdr:spPr>
        <a:xfrm>
          <a:off x="21272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57150</xdr:rowOff>
    </xdr:from>
    <xdr:to>
      <xdr:col>116</xdr:col>
      <xdr:colOff>63500</xdr:colOff>
      <xdr:row>86</xdr:row>
      <xdr:rowOff>58420</xdr:rowOff>
    </xdr:to>
    <xdr:cxnSp macro="">
      <xdr:nvCxnSpPr>
        <xdr:cNvPr id="826" name="直線コネクタ 825">
          <a:extLst>
            <a:ext uri="{FF2B5EF4-FFF2-40B4-BE49-F238E27FC236}">
              <a16:creationId xmlns:a16="http://schemas.microsoft.com/office/drawing/2014/main" id="{A643117B-944F-4B45-9449-8C7BB663B667}"/>
            </a:ext>
          </a:extLst>
        </xdr:cNvPr>
        <xdr:cNvCxnSpPr/>
      </xdr:nvCxnSpPr>
      <xdr:spPr>
        <a:xfrm flipV="1">
          <a:off x="21323300" y="148018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8889</xdr:rowOff>
    </xdr:from>
    <xdr:to>
      <xdr:col>107</xdr:col>
      <xdr:colOff>101600</xdr:colOff>
      <xdr:row>86</xdr:row>
      <xdr:rowOff>110489</xdr:rowOff>
    </xdr:to>
    <xdr:sp macro="" textlink="">
      <xdr:nvSpPr>
        <xdr:cNvPr id="827" name="楕円 826">
          <a:extLst>
            <a:ext uri="{FF2B5EF4-FFF2-40B4-BE49-F238E27FC236}">
              <a16:creationId xmlns:a16="http://schemas.microsoft.com/office/drawing/2014/main" id="{EFBA287F-A0E8-4DFF-9492-765983756565}"/>
            </a:ext>
          </a:extLst>
        </xdr:cNvPr>
        <xdr:cNvSpPr/>
      </xdr:nvSpPr>
      <xdr:spPr>
        <a:xfrm>
          <a:off x="20383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58420</xdr:rowOff>
    </xdr:from>
    <xdr:to>
      <xdr:col>111</xdr:col>
      <xdr:colOff>177800</xdr:colOff>
      <xdr:row>86</xdr:row>
      <xdr:rowOff>59689</xdr:rowOff>
    </xdr:to>
    <xdr:cxnSp macro="">
      <xdr:nvCxnSpPr>
        <xdr:cNvPr id="828" name="直線コネクタ 827">
          <a:extLst>
            <a:ext uri="{FF2B5EF4-FFF2-40B4-BE49-F238E27FC236}">
              <a16:creationId xmlns:a16="http://schemas.microsoft.com/office/drawing/2014/main" id="{AD3F1B4C-C203-45B8-874A-3E2AEB5B4C66}"/>
            </a:ext>
          </a:extLst>
        </xdr:cNvPr>
        <xdr:cNvCxnSpPr/>
      </xdr:nvCxnSpPr>
      <xdr:spPr>
        <a:xfrm flipV="1">
          <a:off x="20434300" y="148031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109220</xdr:rowOff>
    </xdr:from>
    <xdr:to>
      <xdr:col>102</xdr:col>
      <xdr:colOff>165100</xdr:colOff>
      <xdr:row>86</xdr:row>
      <xdr:rowOff>39370</xdr:rowOff>
    </xdr:to>
    <xdr:sp macro="" textlink="">
      <xdr:nvSpPr>
        <xdr:cNvPr id="829" name="楕円 828">
          <a:extLst>
            <a:ext uri="{FF2B5EF4-FFF2-40B4-BE49-F238E27FC236}">
              <a16:creationId xmlns:a16="http://schemas.microsoft.com/office/drawing/2014/main" id="{8D0AFE9A-34A1-4412-AB08-17D10D767A66}"/>
            </a:ext>
          </a:extLst>
        </xdr:cNvPr>
        <xdr:cNvSpPr/>
      </xdr:nvSpPr>
      <xdr:spPr>
        <a:xfrm>
          <a:off x="19494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160020</xdr:rowOff>
    </xdr:from>
    <xdr:to>
      <xdr:col>107</xdr:col>
      <xdr:colOff>50800</xdr:colOff>
      <xdr:row>86</xdr:row>
      <xdr:rowOff>59689</xdr:rowOff>
    </xdr:to>
    <xdr:cxnSp macro="">
      <xdr:nvCxnSpPr>
        <xdr:cNvPr id="830" name="直線コネクタ 829">
          <a:extLst>
            <a:ext uri="{FF2B5EF4-FFF2-40B4-BE49-F238E27FC236}">
              <a16:creationId xmlns:a16="http://schemas.microsoft.com/office/drawing/2014/main" id="{8F3EA3A1-9FD3-46E1-A10E-981BCE9C6EA4}"/>
            </a:ext>
          </a:extLst>
        </xdr:cNvPr>
        <xdr:cNvCxnSpPr/>
      </xdr:nvCxnSpPr>
      <xdr:spPr>
        <a:xfrm>
          <a:off x="19545300" y="14733270"/>
          <a:ext cx="889000" cy="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111761</xdr:rowOff>
    </xdr:from>
    <xdr:to>
      <xdr:col>98</xdr:col>
      <xdr:colOff>38100</xdr:colOff>
      <xdr:row>86</xdr:row>
      <xdr:rowOff>41911</xdr:rowOff>
    </xdr:to>
    <xdr:sp macro="" textlink="">
      <xdr:nvSpPr>
        <xdr:cNvPr id="831" name="楕円 830">
          <a:extLst>
            <a:ext uri="{FF2B5EF4-FFF2-40B4-BE49-F238E27FC236}">
              <a16:creationId xmlns:a16="http://schemas.microsoft.com/office/drawing/2014/main" id="{DA8C1ECC-F7B5-48CE-ADD0-0A12FDB02BE5}"/>
            </a:ext>
          </a:extLst>
        </xdr:cNvPr>
        <xdr:cNvSpPr/>
      </xdr:nvSpPr>
      <xdr:spPr>
        <a:xfrm>
          <a:off x="18605500" y="146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160020</xdr:rowOff>
    </xdr:from>
    <xdr:to>
      <xdr:col>102</xdr:col>
      <xdr:colOff>114300</xdr:colOff>
      <xdr:row>85</xdr:row>
      <xdr:rowOff>162561</xdr:rowOff>
    </xdr:to>
    <xdr:cxnSp macro="">
      <xdr:nvCxnSpPr>
        <xdr:cNvPr id="832" name="直線コネクタ 831">
          <a:extLst>
            <a:ext uri="{FF2B5EF4-FFF2-40B4-BE49-F238E27FC236}">
              <a16:creationId xmlns:a16="http://schemas.microsoft.com/office/drawing/2014/main" id="{F6F4E4A2-C92F-4CB3-A00E-42DD43C8FD4F}"/>
            </a:ext>
          </a:extLst>
        </xdr:cNvPr>
        <xdr:cNvCxnSpPr/>
      </xdr:nvCxnSpPr>
      <xdr:spPr>
        <a:xfrm flipV="1">
          <a:off x="18656300" y="147332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833" name="n_1aveValue【消防施設】&#10;一人当たり面積">
          <a:extLst>
            <a:ext uri="{FF2B5EF4-FFF2-40B4-BE49-F238E27FC236}">
              <a16:creationId xmlns:a16="http://schemas.microsoft.com/office/drawing/2014/main" id="{11219C50-82AE-4754-B7BD-824D65595C20}"/>
            </a:ext>
          </a:extLst>
        </xdr:cNvPr>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834" name="n_2aveValue【消防施設】&#10;一人当たり面積">
          <a:extLst>
            <a:ext uri="{FF2B5EF4-FFF2-40B4-BE49-F238E27FC236}">
              <a16:creationId xmlns:a16="http://schemas.microsoft.com/office/drawing/2014/main" id="{D7A461BE-8594-439F-A07E-5A871E9EFFB8}"/>
            </a:ext>
          </a:extLst>
        </xdr:cNvPr>
        <xdr:cNvSpPr txBox="1"/>
      </xdr:nvSpPr>
      <xdr:spPr>
        <a:xfrm>
          <a:off x="20199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121938</xdr:rowOff>
    </xdr:from>
    <xdr:ext cx="469744" cy="259045"/>
    <xdr:sp macro="" textlink="">
      <xdr:nvSpPr>
        <xdr:cNvPr id="835" name="n_3aveValue【消防施設】&#10;一人当たり面積">
          <a:extLst>
            <a:ext uri="{FF2B5EF4-FFF2-40B4-BE49-F238E27FC236}">
              <a16:creationId xmlns:a16="http://schemas.microsoft.com/office/drawing/2014/main" id="{F7EFF138-FB63-4474-85AF-704B6307318A}"/>
            </a:ext>
          </a:extLst>
        </xdr:cNvPr>
        <xdr:cNvSpPr txBox="1"/>
      </xdr:nvSpPr>
      <xdr:spPr>
        <a:xfrm>
          <a:off x="19310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116857</xdr:rowOff>
    </xdr:from>
    <xdr:ext cx="469744" cy="259045"/>
    <xdr:sp macro="" textlink="">
      <xdr:nvSpPr>
        <xdr:cNvPr id="836" name="n_4aveValue【消防施設】&#10;一人当たり面積">
          <a:extLst>
            <a:ext uri="{FF2B5EF4-FFF2-40B4-BE49-F238E27FC236}">
              <a16:creationId xmlns:a16="http://schemas.microsoft.com/office/drawing/2014/main" id="{0B9585BF-1920-4190-AF19-4D6C7B4E7FD9}"/>
            </a:ext>
          </a:extLst>
        </xdr:cNvPr>
        <xdr:cNvSpPr txBox="1"/>
      </xdr:nvSpPr>
      <xdr:spPr>
        <a:xfrm>
          <a:off x="18421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100347</xdr:rowOff>
    </xdr:from>
    <xdr:ext cx="469744" cy="259045"/>
    <xdr:sp macro="" textlink="">
      <xdr:nvSpPr>
        <xdr:cNvPr id="837" name="n_1mainValue【消防施設】&#10;一人当たり面積">
          <a:extLst>
            <a:ext uri="{FF2B5EF4-FFF2-40B4-BE49-F238E27FC236}">
              <a16:creationId xmlns:a16="http://schemas.microsoft.com/office/drawing/2014/main" id="{AD43D8CD-7C27-46BD-8E61-AF64FC436805}"/>
            </a:ext>
          </a:extLst>
        </xdr:cNvPr>
        <xdr:cNvSpPr txBox="1"/>
      </xdr:nvSpPr>
      <xdr:spPr>
        <a:xfrm>
          <a:off x="210757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101616</xdr:rowOff>
    </xdr:from>
    <xdr:ext cx="469744" cy="259045"/>
    <xdr:sp macro="" textlink="">
      <xdr:nvSpPr>
        <xdr:cNvPr id="838" name="n_2mainValue【消防施設】&#10;一人当たり面積">
          <a:extLst>
            <a:ext uri="{FF2B5EF4-FFF2-40B4-BE49-F238E27FC236}">
              <a16:creationId xmlns:a16="http://schemas.microsoft.com/office/drawing/2014/main" id="{F5BBB52A-A35C-4C2A-AA05-144D7E3B5C4A}"/>
            </a:ext>
          </a:extLst>
        </xdr:cNvPr>
        <xdr:cNvSpPr txBox="1"/>
      </xdr:nvSpPr>
      <xdr:spPr>
        <a:xfrm>
          <a:off x="201994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30497</xdr:rowOff>
    </xdr:from>
    <xdr:ext cx="469744" cy="259045"/>
    <xdr:sp macro="" textlink="">
      <xdr:nvSpPr>
        <xdr:cNvPr id="839" name="n_3mainValue【消防施設】&#10;一人当たり面積">
          <a:extLst>
            <a:ext uri="{FF2B5EF4-FFF2-40B4-BE49-F238E27FC236}">
              <a16:creationId xmlns:a16="http://schemas.microsoft.com/office/drawing/2014/main" id="{C0004E1D-CEE9-491D-B50F-77F34FC4097B}"/>
            </a:ext>
          </a:extLst>
        </xdr:cNvPr>
        <xdr:cNvSpPr txBox="1"/>
      </xdr:nvSpPr>
      <xdr:spPr>
        <a:xfrm>
          <a:off x="19310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33038</xdr:rowOff>
    </xdr:from>
    <xdr:ext cx="469744" cy="259045"/>
    <xdr:sp macro="" textlink="">
      <xdr:nvSpPr>
        <xdr:cNvPr id="840" name="n_4mainValue【消防施設】&#10;一人当たり面積">
          <a:extLst>
            <a:ext uri="{FF2B5EF4-FFF2-40B4-BE49-F238E27FC236}">
              <a16:creationId xmlns:a16="http://schemas.microsoft.com/office/drawing/2014/main" id="{82BD7B9A-D70F-45F9-B6BF-FA5DCED32F32}"/>
            </a:ext>
          </a:extLst>
        </xdr:cNvPr>
        <xdr:cNvSpPr txBox="1"/>
      </xdr:nvSpPr>
      <xdr:spPr>
        <a:xfrm>
          <a:off x="18421427" y="1477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0E66D8D8-3101-49B6-A85D-8757516BAA4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EAB5141D-62B9-4059-B9D8-4A0B960D3FF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A6387D65-F92B-4C56-8902-29674169F4A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C471A54C-699B-44C2-8F1B-7F8898D36E9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F343542E-FE0D-41A4-A748-E5D553A73EF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18567518-398A-4C8E-B517-5BA5C939A68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437DE6DA-E645-4308-B2D0-CFB96A48F66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C2E064AE-E9EB-407C-A324-2BDA0FE44AA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2192F476-C1D2-4866-80CA-0950BB7E949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C83D8581-D24F-4AA8-84C3-46D83A9D5F5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B1FA6DF8-31C0-4145-A2B6-219492D1B4F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F1E992F9-4F75-4633-AB01-EDDC194ED5F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00504B06-22C9-45C2-83E0-7B6AC9A986E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5D1DB5C9-A775-4BAB-834A-BC8BBFFAA14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A5B8F468-5D1D-4D3B-A7BA-AEA0CF86ADE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7449143B-0D87-4A03-95E6-B7C1BF8E6C2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4378D8B4-BE18-43B6-87E3-6C0DE926D11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1C383C1D-42EF-43A8-AC57-29F32D08AB2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1E2A20FC-9AA5-47D0-875F-21AE7B2F1FD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13E1B882-9958-47B3-9906-1C58102994A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F3A3113D-AF8F-4363-80B7-19CDF457493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68C59D6B-3181-43A9-9AC9-1E26D36558D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C0EAA6F1-2C88-4844-97ED-33769E5FD2D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752D8BD3-E739-4C6E-843C-CCD578D9E94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EB2BA677-309B-4553-8C90-A739DDEC97C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159476</xdr:rowOff>
    </xdr:to>
    <xdr:cxnSp macro="">
      <xdr:nvCxnSpPr>
        <xdr:cNvPr id="866" name="直線コネクタ 865">
          <a:extLst>
            <a:ext uri="{FF2B5EF4-FFF2-40B4-BE49-F238E27FC236}">
              <a16:creationId xmlns:a16="http://schemas.microsoft.com/office/drawing/2014/main" id="{ACA89205-EF67-4335-BD9E-7B177CCEFAAD}"/>
            </a:ext>
          </a:extLst>
        </xdr:cNvPr>
        <xdr:cNvCxnSpPr/>
      </xdr:nvCxnSpPr>
      <xdr:spPr>
        <a:xfrm flipV="1">
          <a:off x="16318864" y="1713465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163303</xdr:rowOff>
    </xdr:from>
    <xdr:ext cx="405111" cy="259045"/>
    <xdr:sp macro="" textlink="">
      <xdr:nvSpPr>
        <xdr:cNvPr id="867" name="【庁舎】&#10;有形固定資産減価償却率最小値テキスト">
          <a:extLst>
            <a:ext uri="{FF2B5EF4-FFF2-40B4-BE49-F238E27FC236}">
              <a16:creationId xmlns:a16="http://schemas.microsoft.com/office/drawing/2014/main" id="{5FC12CCD-3444-4E4D-ADF2-D806939E86B2}"/>
            </a:ext>
          </a:extLst>
        </xdr:cNvPr>
        <xdr:cNvSpPr txBox="1"/>
      </xdr:nvSpPr>
      <xdr:spPr>
        <a:xfrm>
          <a:off x="16357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159476</xdr:rowOff>
    </xdr:from>
    <xdr:to>
      <xdr:col>86</xdr:col>
      <xdr:colOff>25400</xdr:colOff>
      <xdr:row>108</xdr:row>
      <xdr:rowOff>159476</xdr:rowOff>
    </xdr:to>
    <xdr:cxnSp macro="">
      <xdr:nvCxnSpPr>
        <xdr:cNvPr id="868" name="直線コネクタ 867">
          <a:extLst>
            <a:ext uri="{FF2B5EF4-FFF2-40B4-BE49-F238E27FC236}">
              <a16:creationId xmlns:a16="http://schemas.microsoft.com/office/drawing/2014/main" id="{2B25C5B4-643F-41C8-A4A6-865316FCCD12}"/>
            </a:ext>
          </a:extLst>
        </xdr:cNvPr>
        <xdr:cNvCxnSpPr/>
      </xdr:nvCxnSpPr>
      <xdr:spPr>
        <a:xfrm>
          <a:off x="16230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869" name="【庁舎】&#10;有形固定資産減価償却率最大値テキスト">
          <a:extLst>
            <a:ext uri="{FF2B5EF4-FFF2-40B4-BE49-F238E27FC236}">
              <a16:creationId xmlns:a16="http://schemas.microsoft.com/office/drawing/2014/main" id="{B4BC0F7D-16FA-4B96-BFEA-2D38ED6FAC57}"/>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870" name="直線コネクタ 869">
          <a:extLst>
            <a:ext uri="{FF2B5EF4-FFF2-40B4-BE49-F238E27FC236}">
              <a16:creationId xmlns:a16="http://schemas.microsoft.com/office/drawing/2014/main" id="{C99D2F9E-4AC1-41FF-AF99-D7BB0F00E91D}"/>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79301</xdr:rowOff>
    </xdr:from>
    <xdr:ext cx="405111" cy="259045"/>
    <xdr:sp macro="" textlink="">
      <xdr:nvSpPr>
        <xdr:cNvPr id="871" name="【庁舎】&#10;有形固定資産減価償却率平均値テキスト">
          <a:extLst>
            <a:ext uri="{FF2B5EF4-FFF2-40B4-BE49-F238E27FC236}">
              <a16:creationId xmlns:a16="http://schemas.microsoft.com/office/drawing/2014/main" id="{3EF34451-9AA2-4E10-920A-F15B0AEC6ECA}"/>
            </a:ext>
          </a:extLst>
        </xdr:cNvPr>
        <xdr:cNvSpPr txBox="1"/>
      </xdr:nvSpPr>
      <xdr:spPr>
        <a:xfrm>
          <a:off x="16357600" y="1773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872" name="フローチャート: 判断 871">
          <a:extLst>
            <a:ext uri="{FF2B5EF4-FFF2-40B4-BE49-F238E27FC236}">
              <a16:creationId xmlns:a16="http://schemas.microsoft.com/office/drawing/2014/main" id="{B6DB022F-9C36-4A7F-BFFC-7A5A169D6F5A}"/>
            </a:ext>
          </a:extLst>
        </xdr:cNvPr>
        <xdr:cNvSpPr/>
      </xdr:nvSpPr>
      <xdr:spPr>
        <a:xfrm>
          <a:off x="162687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873" name="フローチャート: 判断 872">
          <a:extLst>
            <a:ext uri="{FF2B5EF4-FFF2-40B4-BE49-F238E27FC236}">
              <a16:creationId xmlns:a16="http://schemas.microsoft.com/office/drawing/2014/main" id="{15A30478-6936-4678-A3BD-0EE7BE68BF88}"/>
            </a:ext>
          </a:extLst>
        </xdr:cNvPr>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874" name="フローチャート: 判断 873">
          <a:extLst>
            <a:ext uri="{FF2B5EF4-FFF2-40B4-BE49-F238E27FC236}">
              <a16:creationId xmlns:a16="http://schemas.microsoft.com/office/drawing/2014/main" id="{09C93612-9963-481B-94C3-C53F010D3942}"/>
            </a:ext>
          </a:extLst>
        </xdr:cNvPr>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875" name="フローチャート: 判断 874">
          <a:extLst>
            <a:ext uri="{FF2B5EF4-FFF2-40B4-BE49-F238E27FC236}">
              <a16:creationId xmlns:a16="http://schemas.microsoft.com/office/drawing/2014/main" id="{1AF8620D-50D1-4343-8941-03AB3BFE28C3}"/>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876" name="フローチャート: 判断 875">
          <a:extLst>
            <a:ext uri="{FF2B5EF4-FFF2-40B4-BE49-F238E27FC236}">
              <a16:creationId xmlns:a16="http://schemas.microsoft.com/office/drawing/2014/main" id="{F26979BF-C060-40C5-9724-C12D37EF899D}"/>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F062115E-BFE0-4726-83FE-E3DE3981A54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92F851E7-E997-4F41-98EB-D711727198E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6D91C8AA-69EB-448F-B660-8D5897DCFF5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3537A44C-69E5-4F49-92AA-08B01E5011A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D6BF4A9C-7332-4313-A0BC-66DE64FD988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23768</xdr:rowOff>
    </xdr:from>
    <xdr:to>
      <xdr:col>85</xdr:col>
      <xdr:colOff>177800</xdr:colOff>
      <xdr:row>107</xdr:row>
      <xdr:rowOff>125368</xdr:rowOff>
    </xdr:to>
    <xdr:sp macro="" textlink="">
      <xdr:nvSpPr>
        <xdr:cNvPr id="882" name="楕円 881">
          <a:extLst>
            <a:ext uri="{FF2B5EF4-FFF2-40B4-BE49-F238E27FC236}">
              <a16:creationId xmlns:a16="http://schemas.microsoft.com/office/drawing/2014/main" id="{364A208B-3B39-4097-BFEF-07183F7F03E6}"/>
            </a:ext>
          </a:extLst>
        </xdr:cNvPr>
        <xdr:cNvSpPr/>
      </xdr:nvSpPr>
      <xdr:spPr>
        <a:xfrm>
          <a:off x="16268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2195</xdr:rowOff>
    </xdr:from>
    <xdr:ext cx="405111" cy="259045"/>
    <xdr:sp macro="" textlink="">
      <xdr:nvSpPr>
        <xdr:cNvPr id="883" name="【庁舎】&#10;有形固定資産減価償却率該当値テキスト">
          <a:extLst>
            <a:ext uri="{FF2B5EF4-FFF2-40B4-BE49-F238E27FC236}">
              <a16:creationId xmlns:a16="http://schemas.microsoft.com/office/drawing/2014/main" id="{1F935691-8DAB-4145-BFD2-22BB50DF0B06}"/>
            </a:ext>
          </a:extLst>
        </xdr:cNvPr>
        <xdr:cNvSpPr txBox="1"/>
      </xdr:nvSpPr>
      <xdr:spPr>
        <a:xfrm>
          <a:off x="16357600"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164193</xdr:rowOff>
    </xdr:from>
    <xdr:to>
      <xdr:col>81</xdr:col>
      <xdr:colOff>101600</xdr:colOff>
      <xdr:row>107</xdr:row>
      <xdr:rowOff>94343</xdr:rowOff>
    </xdr:to>
    <xdr:sp macro="" textlink="">
      <xdr:nvSpPr>
        <xdr:cNvPr id="884" name="楕円 883">
          <a:extLst>
            <a:ext uri="{FF2B5EF4-FFF2-40B4-BE49-F238E27FC236}">
              <a16:creationId xmlns:a16="http://schemas.microsoft.com/office/drawing/2014/main" id="{FB63D919-4B4D-4AB9-B17D-BE7C2127DE10}"/>
            </a:ext>
          </a:extLst>
        </xdr:cNvPr>
        <xdr:cNvSpPr/>
      </xdr:nvSpPr>
      <xdr:spPr>
        <a:xfrm>
          <a:off x="15430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43543</xdr:rowOff>
    </xdr:from>
    <xdr:to>
      <xdr:col>85</xdr:col>
      <xdr:colOff>127000</xdr:colOff>
      <xdr:row>107</xdr:row>
      <xdr:rowOff>74568</xdr:rowOff>
    </xdr:to>
    <xdr:cxnSp macro="">
      <xdr:nvCxnSpPr>
        <xdr:cNvPr id="885" name="直線コネクタ 884">
          <a:extLst>
            <a:ext uri="{FF2B5EF4-FFF2-40B4-BE49-F238E27FC236}">
              <a16:creationId xmlns:a16="http://schemas.microsoft.com/office/drawing/2014/main" id="{E2431A7C-ABA7-4A02-9167-0F0839DA8310}"/>
            </a:ext>
          </a:extLst>
        </xdr:cNvPr>
        <xdr:cNvCxnSpPr/>
      </xdr:nvCxnSpPr>
      <xdr:spPr>
        <a:xfrm>
          <a:off x="15481300" y="1838869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133169</xdr:rowOff>
    </xdr:from>
    <xdr:to>
      <xdr:col>76</xdr:col>
      <xdr:colOff>165100</xdr:colOff>
      <xdr:row>107</xdr:row>
      <xdr:rowOff>63319</xdr:rowOff>
    </xdr:to>
    <xdr:sp macro="" textlink="">
      <xdr:nvSpPr>
        <xdr:cNvPr id="886" name="楕円 885">
          <a:extLst>
            <a:ext uri="{FF2B5EF4-FFF2-40B4-BE49-F238E27FC236}">
              <a16:creationId xmlns:a16="http://schemas.microsoft.com/office/drawing/2014/main" id="{66AA4E17-BD4A-4DB6-9B16-F9CC4CAB797D}"/>
            </a:ext>
          </a:extLst>
        </xdr:cNvPr>
        <xdr:cNvSpPr/>
      </xdr:nvSpPr>
      <xdr:spPr>
        <a:xfrm>
          <a:off x="14541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12519</xdr:rowOff>
    </xdr:from>
    <xdr:to>
      <xdr:col>81</xdr:col>
      <xdr:colOff>50800</xdr:colOff>
      <xdr:row>107</xdr:row>
      <xdr:rowOff>43543</xdr:rowOff>
    </xdr:to>
    <xdr:cxnSp macro="">
      <xdr:nvCxnSpPr>
        <xdr:cNvPr id="887" name="直線コネクタ 886">
          <a:extLst>
            <a:ext uri="{FF2B5EF4-FFF2-40B4-BE49-F238E27FC236}">
              <a16:creationId xmlns:a16="http://schemas.microsoft.com/office/drawing/2014/main" id="{7BFE8170-1EBA-4BB3-A7E9-2B06C64A7D21}"/>
            </a:ext>
          </a:extLst>
        </xdr:cNvPr>
        <xdr:cNvCxnSpPr/>
      </xdr:nvCxnSpPr>
      <xdr:spPr>
        <a:xfrm>
          <a:off x="14592300" y="183576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25400</xdr:rowOff>
    </xdr:from>
    <xdr:to>
      <xdr:col>72</xdr:col>
      <xdr:colOff>38100</xdr:colOff>
      <xdr:row>107</xdr:row>
      <xdr:rowOff>127000</xdr:rowOff>
    </xdr:to>
    <xdr:sp macro="" textlink="">
      <xdr:nvSpPr>
        <xdr:cNvPr id="888" name="楕円 887">
          <a:extLst>
            <a:ext uri="{FF2B5EF4-FFF2-40B4-BE49-F238E27FC236}">
              <a16:creationId xmlns:a16="http://schemas.microsoft.com/office/drawing/2014/main" id="{AE5CBB6E-642D-4A89-8071-B7FB35BF0108}"/>
            </a:ext>
          </a:extLst>
        </xdr:cNvPr>
        <xdr:cNvSpPr/>
      </xdr:nvSpPr>
      <xdr:spPr>
        <a:xfrm>
          <a:off x="1365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12519</xdr:rowOff>
    </xdr:from>
    <xdr:to>
      <xdr:col>76</xdr:col>
      <xdr:colOff>114300</xdr:colOff>
      <xdr:row>107</xdr:row>
      <xdr:rowOff>76200</xdr:rowOff>
    </xdr:to>
    <xdr:cxnSp macro="">
      <xdr:nvCxnSpPr>
        <xdr:cNvPr id="889" name="直線コネクタ 888">
          <a:extLst>
            <a:ext uri="{FF2B5EF4-FFF2-40B4-BE49-F238E27FC236}">
              <a16:creationId xmlns:a16="http://schemas.microsoft.com/office/drawing/2014/main" id="{B5F87907-F7FF-4C54-953A-EE9452CF922B}"/>
            </a:ext>
          </a:extLst>
        </xdr:cNvPr>
        <xdr:cNvCxnSpPr/>
      </xdr:nvCxnSpPr>
      <xdr:spPr>
        <a:xfrm flipV="1">
          <a:off x="13703300" y="1835766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165826</xdr:rowOff>
    </xdr:from>
    <xdr:to>
      <xdr:col>67</xdr:col>
      <xdr:colOff>101600</xdr:colOff>
      <xdr:row>107</xdr:row>
      <xdr:rowOff>95976</xdr:rowOff>
    </xdr:to>
    <xdr:sp macro="" textlink="">
      <xdr:nvSpPr>
        <xdr:cNvPr id="890" name="楕円 889">
          <a:extLst>
            <a:ext uri="{FF2B5EF4-FFF2-40B4-BE49-F238E27FC236}">
              <a16:creationId xmlns:a16="http://schemas.microsoft.com/office/drawing/2014/main" id="{39D5717D-6E98-4876-B1D7-CEDD8AC40667}"/>
            </a:ext>
          </a:extLst>
        </xdr:cNvPr>
        <xdr:cNvSpPr/>
      </xdr:nvSpPr>
      <xdr:spPr>
        <a:xfrm>
          <a:off x="12763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45176</xdr:rowOff>
    </xdr:from>
    <xdr:to>
      <xdr:col>71</xdr:col>
      <xdr:colOff>177800</xdr:colOff>
      <xdr:row>107</xdr:row>
      <xdr:rowOff>76200</xdr:rowOff>
    </xdr:to>
    <xdr:cxnSp macro="">
      <xdr:nvCxnSpPr>
        <xdr:cNvPr id="891" name="直線コネクタ 890">
          <a:extLst>
            <a:ext uri="{FF2B5EF4-FFF2-40B4-BE49-F238E27FC236}">
              <a16:creationId xmlns:a16="http://schemas.microsoft.com/office/drawing/2014/main" id="{4C0D2370-5976-4EC7-8C9B-E4B3EAF8B74F}"/>
            </a:ext>
          </a:extLst>
        </xdr:cNvPr>
        <xdr:cNvCxnSpPr/>
      </xdr:nvCxnSpPr>
      <xdr:spPr>
        <a:xfrm>
          <a:off x="12814300" y="183903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892" name="n_1aveValue【庁舎】&#10;有形固定資産減価償却率">
          <a:extLst>
            <a:ext uri="{FF2B5EF4-FFF2-40B4-BE49-F238E27FC236}">
              <a16:creationId xmlns:a16="http://schemas.microsoft.com/office/drawing/2014/main" id="{E5B2E646-15F6-4B4D-B8D4-C1F09D7AC158}"/>
            </a:ext>
          </a:extLst>
        </xdr:cNvPr>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893" name="n_2aveValue【庁舎】&#10;有形固定資産減価償却率">
          <a:extLst>
            <a:ext uri="{FF2B5EF4-FFF2-40B4-BE49-F238E27FC236}">
              <a16:creationId xmlns:a16="http://schemas.microsoft.com/office/drawing/2014/main" id="{5666392C-7C66-47AF-9F54-9D533791FA17}"/>
            </a:ext>
          </a:extLst>
        </xdr:cNvPr>
        <xdr:cNvSpPr txBox="1"/>
      </xdr:nvSpPr>
      <xdr:spPr>
        <a:xfrm>
          <a:off x="14389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894" name="n_3aveValue【庁舎】&#10;有形固定資産減価償却率">
          <a:extLst>
            <a:ext uri="{FF2B5EF4-FFF2-40B4-BE49-F238E27FC236}">
              <a16:creationId xmlns:a16="http://schemas.microsoft.com/office/drawing/2014/main" id="{6862EB08-D43A-4BA6-AB8A-C04E36783602}"/>
            </a:ext>
          </a:extLst>
        </xdr:cNvPr>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895" name="n_4aveValue【庁舎】&#10;有形固定資産減価償却率">
          <a:extLst>
            <a:ext uri="{FF2B5EF4-FFF2-40B4-BE49-F238E27FC236}">
              <a16:creationId xmlns:a16="http://schemas.microsoft.com/office/drawing/2014/main" id="{55475722-56E6-4F2B-B102-3D1F39990FB7}"/>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85470</xdr:rowOff>
    </xdr:from>
    <xdr:ext cx="405111" cy="259045"/>
    <xdr:sp macro="" textlink="">
      <xdr:nvSpPr>
        <xdr:cNvPr id="896" name="n_1mainValue【庁舎】&#10;有形固定資産減価償却率">
          <a:extLst>
            <a:ext uri="{FF2B5EF4-FFF2-40B4-BE49-F238E27FC236}">
              <a16:creationId xmlns:a16="http://schemas.microsoft.com/office/drawing/2014/main" id="{A572C5DF-B2E4-4F61-850D-824DF18C9FD8}"/>
            </a:ext>
          </a:extLst>
        </xdr:cNvPr>
        <xdr:cNvSpPr txBox="1"/>
      </xdr:nvSpPr>
      <xdr:spPr>
        <a:xfrm>
          <a:off x="152660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54446</xdr:rowOff>
    </xdr:from>
    <xdr:ext cx="405111" cy="259045"/>
    <xdr:sp macro="" textlink="">
      <xdr:nvSpPr>
        <xdr:cNvPr id="897" name="n_2mainValue【庁舎】&#10;有形固定資産減価償却率">
          <a:extLst>
            <a:ext uri="{FF2B5EF4-FFF2-40B4-BE49-F238E27FC236}">
              <a16:creationId xmlns:a16="http://schemas.microsoft.com/office/drawing/2014/main" id="{24595382-B1F3-4362-8ADA-185DBC7638DF}"/>
            </a:ext>
          </a:extLst>
        </xdr:cNvPr>
        <xdr:cNvSpPr txBox="1"/>
      </xdr:nvSpPr>
      <xdr:spPr>
        <a:xfrm>
          <a:off x="143897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118127</xdr:rowOff>
    </xdr:from>
    <xdr:ext cx="405111" cy="259045"/>
    <xdr:sp macro="" textlink="">
      <xdr:nvSpPr>
        <xdr:cNvPr id="898" name="n_3mainValue【庁舎】&#10;有形固定資産減価償却率">
          <a:extLst>
            <a:ext uri="{FF2B5EF4-FFF2-40B4-BE49-F238E27FC236}">
              <a16:creationId xmlns:a16="http://schemas.microsoft.com/office/drawing/2014/main" id="{F9D386C9-DDE4-4BA9-AC85-0E4C0898DEC7}"/>
            </a:ext>
          </a:extLst>
        </xdr:cNvPr>
        <xdr:cNvSpPr txBox="1"/>
      </xdr:nvSpPr>
      <xdr:spPr>
        <a:xfrm>
          <a:off x="13500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87103</xdr:rowOff>
    </xdr:from>
    <xdr:ext cx="405111" cy="259045"/>
    <xdr:sp macro="" textlink="">
      <xdr:nvSpPr>
        <xdr:cNvPr id="899" name="n_4mainValue【庁舎】&#10;有形固定資産減価償却率">
          <a:extLst>
            <a:ext uri="{FF2B5EF4-FFF2-40B4-BE49-F238E27FC236}">
              <a16:creationId xmlns:a16="http://schemas.microsoft.com/office/drawing/2014/main" id="{B7274E1A-9005-446C-89FD-3F813488478E}"/>
            </a:ext>
          </a:extLst>
        </xdr:cNvPr>
        <xdr:cNvSpPr txBox="1"/>
      </xdr:nvSpPr>
      <xdr:spPr>
        <a:xfrm>
          <a:off x="12611744"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04EEC477-AB10-4BF1-90FA-6CFEC1E728C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EEC58C00-C26E-481E-9D21-C0CB5DF7525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21A65361-7F01-4216-A413-EB10AC1A199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26E40DF7-0355-4047-BFE9-F33C417C142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33596ABE-EC16-4636-9D26-B7DDC29B904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1EBC5947-FE8D-432B-A482-C17CEE76DA3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DEBBDD2E-DEC6-438F-8716-98C4886CC90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13B82341-F1B4-44B9-B967-3E27C952227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B8883291-7D3C-42F5-A44D-7728D34CD7F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DAF24C01-9A00-4EB1-BC73-7C027EFB554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0" name="テキスト ボックス 909">
          <a:extLst>
            <a:ext uri="{FF2B5EF4-FFF2-40B4-BE49-F238E27FC236}">
              <a16:creationId xmlns:a16="http://schemas.microsoft.com/office/drawing/2014/main" id="{11C88C00-EDDB-4F40-8842-BD9CFCBD1303}"/>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11" name="直線コネクタ 910">
          <a:extLst>
            <a:ext uri="{FF2B5EF4-FFF2-40B4-BE49-F238E27FC236}">
              <a16:creationId xmlns:a16="http://schemas.microsoft.com/office/drawing/2014/main" id="{679D7648-FE22-4A11-8658-2331D06CD4E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2" name="テキスト ボックス 911">
          <a:extLst>
            <a:ext uri="{FF2B5EF4-FFF2-40B4-BE49-F238E27FC236}">
              <a16:creationId xmlns:a16="http://schemas.microsoft.com/office/drawing/2014/main" id="{44932B30-F955-428D-97A1-BFE8CD85238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3" name="直線コネクタ 912">
          <a:extLst>
            <a:ext uri="{FF2B5EF4-FFF2-40B4-BE49-F238E27FC236}">
              <a16:creationId xmlns:a16="http://schemas.microsoft.com/office/drawing/2014/main" id="{88959296-0EC8-431C-BD23-C3CBFD2BF1B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4" name="テキスト ボックス 913">
          <a:extLst>
            <a:ext uri="{FF2B5EF4-FFF2-40B4-BE49-F238E27FC236}">
              <a16:creationId xmlns:a16="http://schemas.microsoft.com/office/drawing/2014/main" id="{26016419-B546-471C-8C5F-CE32B7C8873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a:extLst>
            <a:ext uri="{FF2B5EF4-FFF2-40B4-BE49-F238E27FC236}">
              <a16:creationId xmlns:a16="http://schemas.microsoft.com/office/drawing/2014/main" id="{C99D4FF0-798C-4BCB-8A56-BDE7D047A30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6" name="テキスト ボックス 915">
          <a:extLst>
            <a:ext uri="{FF2B5EF4-FFF2-40B4-BE49-F238E27FC236}">
              <a16:creationId xmlns:a16="http://schemas.microsoft.com/office/drawing/2014/main" id="{B26C7189-AD5C-4E5B-B9BF-188AB1B5A81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7" name="直線コネクタ 916">
          <a:extLst>
            <a:ext uri="{FF2B5EF4-FFF2-40B4-BE49-F238E27FC236}">
              <a16:creationId xmlns:a16="http://schemas.microsoft.com/office/drawing/2014/main" id="{AF686987-FE14-401E-911F-51F14BFE132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8" name="テキスト ボックス 917">
          <a:extLst>
            <a:ext uri="{FF2B5EF4-FFF2-40B4-BE49-F238E27FC236}">
              <a16:creationId xmlns:a16="http://schemas.microsoft.com/office/drawing/2014/main" id="{662B9C38-55F0-4FF8-800C-8B3C98BBF73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9" name="直線コネクタ 918">
          <a:extLst>
            <a:ext uri="{FF2B5EF4-FFF2-40B4-BE49-F238E27FC236}">
              <a16:creationId xmlns:a16="http://schemas.microsoft.com/office/drawing/2014/main" id="{91414722-1CF0-4F6C-ABDD-BA80B44014E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0" name="テキスト ボックス 919">
          <a:extLst>
            <a:ext uri="{FF2B5EF4-FFF2-40B4-BE49-F238E27FC236}">
              <a16:creationId xmlns:a16="http://schemas.microsoft.com/office/drawing/2014/main" id="{1C6B636D-31CF-44BA-AFA0-0AF706237A8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C65979B5-80E5-4871-97BA-4DAEF93120D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63F4D018-E1F9-4EB4-88C7-077934365D3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22075D22-867B-4A0E-9166-D085A08CA4B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118111</xdr:rowOff>
    </xdr:from>
    <xdr:to>
      <xdr:col>116</xdr:col>
      <xdr:colOff>62864</xdr:colOff>
      <xdr:row>109</xdr:row>
      <xdr:rowOff>60961</xdr:rowOff>
    </xdr:to>
    <xdr:cxnSp macro="">
      <xdr:nvCxnSpPr>
        <xdr:cNvPr id="924" name="直線コネクタ 923">
          <a:extLst>
            <a:ext uri="{FF2B5EF4-FFF2-40B4-BE49-F238E27FC236}">
              <a16:creationId xmlns:a16="http://schemas.microsoft.com/office/drawing/2014/main" id="{216706C2-C2C8-4A12-A3C7-6E23AF848F65}"/>
            </a:ext>
          </a:extLst>
        </xdr:cNvPr>
        <xdr:cNvCxnSpPr/>
      </xdr:nvCxnSpPr>
      <xdr:spPr>
        <a:xfrm flipV="1">
          <a:off x="22160864" y="1726311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64788</xdr:rowOff>
    </xdr:from>
    <xdr:ext cx="469744" cy="259045"/>
    <xdr:sp macro="" textlink="">
      <xdr:nvSpPr>
        <xdr:cNvPr id="925" name="【庁舎】&#10;一人当たり面積最小値テキスト">
          <a:extLst>
            <a:ext uri="{FF2B5EF4-FFF2-40B4-BE49-F238E27FC236}">
              <a16:creationId xmlns:a16="http://schemas.microsoft.com/office/drawing/2014/main" id="{4B542A7C-57E0-48C7-9877-0D091E78AE69}"/>
            </a:ext>
          </a:extLst>
        </xdr:cNvPr>
        <xdr:cNvSpPr txBox="1"/>
      </xdr:nvSpPr>
      <xdr:spPr>
        <a:xfrm>
          <a:off x="22199600" y="187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60961</xdr:rowOff>
    </xdr:from>
    <xdr:to>
      <xdr:col>116</xdr:col>
      <xdr:colOff>152400</xdr:colOff>
      <xdr:row>109</xdr:row>
      <xdr:rowOff>60961</xdr:rowOff>
    </xdr:to>
    <xdr:cxnSp macro="">
      <xdr:nvCxnSpPr>
        <xdr:cNvPr id="926" name="直線コネクタ 925">
          <a:extLst>
            <a:ext uri="{FF2B5EF4-FFF2-40B4-BE49-F238E27FC236}">
              <a16:creationId xmlns:a16="http://schemas.microsoft.com/office/drawing/2014/main" id="{BACC5C36-35C7-4B15-A175-38D15545B653}"/>
            </a:ext>
          </a:extLst>
        </xdr:cNvPr>
        <xdr:cNvCxnSpPr/>
      </xdr:nvCxnSpPr>
      <xdr:spPr>
        <a:xfrm>
          <a:off x="22072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64788</xdr:rowOff>
    </xdr:from>
    <xdr:ext cx="469744" cy="259045"/>
    <xdr:sp macro="" textlink="">
      <xdr:nvSpPr>
        <xdr:cNvPr id="927" name="【庁舎】&#10;一人当たり面積最大値テキスト">
          <a:extLst>
            <a:ext uri="{FF2B5EF4-FFF2-40B4-BE49-F238E27FC236}">
              <a16:creationId xmlns:a16="http://schemas.microsoft.com/office/drawing/2014/main" id="{643063E8-4A8A-4D5E-A2C5-212EA976A1A3}"/>
            </a:ext>
          </a:extLst>
        </xdr:cNvPr>
        <xdr:cNvSpPr txBox="1"/>
      </xdr:nvSpPr>
      <xdr:spPr>
        <a:xfrm>
          <a:off x="22199600" y="1703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118111</xdr:rowOff>
    </xdr:from>
    <xdr:to>
      <xdr:col>116</xdr:col>
      <xdr:colOff>152400</xdr:colOff>
      <xdr:row>100</xdr:row>
      <xdr:rowOff>118111</xdr:rowOff>
    </xdr:to>
    <xdr:cxnSp macro="">
      <xdr:nvCxnSpPr>
        <xdr:cNvPr id="928" name="直線コネクタ 927">
          <a:extLst>
            <a:ext uri="{FF2B5EF4-FFF2-40B4-BE49-F238E27FC236}">
              <a16:creationId xmlns:a16="http://schemas.microsoft.com/office/drawing/2014/main" id="{9C14AAF8-6542-444D-848F-ED6255873F0C}"/>
            </a:ext>
          </a:extLst>
        </xdr:cNvPr>
        <xdr:cNvCxnSpPr/>
      </xdr:nvCxnSpPr>
      <xdr:spPr>
        <a:xfrm>
          <a:off x="22072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99713</xdr:rowOff>
    </xdr:from>
    <xdr:ext cx="469744" cy="259045"/>
    <xdr:sp macro="" textlink="">
      <xdr:nvSpPr>
        <xdr:cNvPr id="929" name="【庁舎】&#10;一人当たり面積平均値テキスト">
          <a:extLst>
            <a:ext uri="{FF2B5EF4-FFF2-40B4-BE49-F238E27FC236}">
              <a16:creationId xmlns:a16="http://schemas.microsoft.com/office/drawing/2014/main" id="{32A30AF5-3B8B-4C2A-8536-C1A6E90B9539}"/>
            </a:ext>
          </a:extLst>
        </xdr:cNvPr>
        <xdr:cNvSpPr txBox="1"/>
      </xdr:nvSpPr>
      <xdr:spPr>
        <a:xfrm>
          <a:off x="22199600" y="1810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930" name="フローチャート: 判断 929">
          <a:extLst>
            <a:ext uri="{FF2B5EF4-FFF2-40B4-BE49-F238E27FC236}">
              <a16:creationId xmlns:a16="http://schemas.microsoft.com/office/drawing/2014/main" id="{5212B3E6-05E9-441A-805A-95BAFCF16644}"/>
            </a:ext>
          </a:extLst>
        </xdr:cNvPr>
        <xdr:cNvSpPr/>
      </xdr:nvSpPr>
      <xdr:spPr>
        <a:xfrm>
          <a:off x="22110700" y="1825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931" name="フローチャート: 判断 930">
          <a:extLst>
            <a:ext uri="{FF2B5EF4-FFF2-40B4-BE49-F238E27FC236}">
              <a16:creationId xmlns:a16="http://schemas.microsoft.com/office/drawing/2014/main" id="{8B29A09D-B03B-46AF-8C85-3941D9214622}"/>
            </a:ext>
          </a:extLst>
        </xdr:cNvPr>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19686</xdr:rowOff>
    </xdr:from>
    <xdr:to>
      <xdr:col>107</xdr:col>
      <xdr:colOff>101600</xdr:colOff>
      <xdr:row>107</xdr:row>
      <xdr:rowOff>121286</xdr:rowOff>
    </xdr:to>
    <xdr:sp macro="" textlink="">
      <xdr:nvSpPr>
        <xdr:cNvPr id="932" name="フローチャート: 判断 931">
          <a:extLst>
            <a:ext uri="{FF2B5EF4-FFF2-40B4-BE49-F238E27FC236}">
              <a16:creationId xmlns:a16="http://schemas.microsoft.com/office/drawing/2014/main" id="{7171013E-5E77-4EE4-9FD5-BCD43D516DAA}"/>
            </a:ext>
          </a:extLst>
        </xdr:cNvPr>
        <xdr:cNvSpPr/>
      </xdr:nvSpPr>
      <xdr:spPr>
        <a:xfrm>
          <a:off x="20383500"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933" name="フローチャート: 判断 932">
          <a:extLst>
            <a:ext uri="{FF2B5EF4-FFF2-40B4-BE49-F238E27FC236}">
              <a16:creationId xmlns:a16="http://schemas.microsoft.com/office/drawing/2014/main" id="{0455837E-3EBE-410C-8210-DFFEC9EE8381}"/>
            </a:ext>
          </a:extLst>
        </xdr:cNvPr>
        <xdr:cNvSpPr/>
      </xdr:nvSpPr>
      <xdr:spPr>
        <a:xfrm>
          <a:off x="19494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636</xdr:rowOff>
    </xdr:from>
    <xdr:to>
      <xdr:col>98</xdr:col>
      <xdr:colOff>38100</xdr:colOff>
      <xdr:row>107</xdr:row>
      <xdr:rowOff>102236</xdr:rowOff>
    </xdr:to>
    <xdr:sp macro="" textlink="">
      <xdr:nvSpPr>
        <xdr:cNvPr id="934" name="フローチャート: 判断 933">
          <a:extLst>
            <a:ext uri="{FF2B5EF4-FFF2-40B4-BE49-F238E27FC236}">
              <a16:creationId xmlns:a16="http://schemas.microsoft.com/office/drawing/2014/main" id="{1B496F6F-2911-4544-BF1A-C9127FD3283C}"/>
            </a:ext>
          </a:extLst>
        </xdr:cNvPr>
        <xdr:cNvSpPr/>
      </xdr:nvSpPr>
      <xdr:spPr>
        <a:xfrm>
          <a:off x="18605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62CB2990-6EAD-4073-9FEE-1B4C203DB6E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2C894EBD-CCB8-47F7-8211-53361D74B11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5350EBFB-A492-47C0-8B25-42BF5353C33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EBF4A8B6-E5BA-48B1-B164-3CF581F2E39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39E6970D-116A-4CC3-BB34-17A653142B1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69214</xdr:rowOff>
    </xdr:from>
    <xdr:to>
      <xdr:col>116</xdr:col>
      <xdr:colOff>114300</xdr:colOff>
      <xdr:row>108</xdr:row>
      <xdr:rowOff>170814</xdr:rowOff>
    </xdr:to>
    <xdr:sp macro="" textlink="">
      <xdr:nvSpPr>
        <xdr:cNvPr id="940" name="楕円 939">
          <a:extLst>
            <a:ext uri="{FF2B5EF4-FFF2-40B4-BE49-F238E27FC236}">
              <a16:creationId xmlns:a16="http://schemas.microsoft.com/office/drawing/2014/main" id="{C69D8002-63E5-41AA-8444-D2F4B4283966}"/>
            </a:ext>
          </a:extLst>
        </xdr:cNvPr>
        <xdr:cNvSpPr/>
      </xdr:nvSpPr>
      <xdr:spPr>
        <a:xfrm>
          <a:off x="22110700" y="185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155591</xdr:rowOff>
    </xdr:from>
    <xdr:ext cx="469744" cy="259045"/>
    <xdr:sp macro="" textlink="">
      <xdr:nvSpPr>
        <xdr:cNvPr id="941" name="【庁舎】&#10;一人当たり面積該当値テキスト">
          <a:extLst>
            <a:ext uri="{FF2B5EF4-FFF2-40B4-BE49-F238E27FC236}">
              <a16:creationId xmlns:a16="http://schemas.microsoft.com/office/drawing/2014/main" id="{7A378A08-EEDA-41D0-AC25-5B51EC084376}"/>
            </a:ext>
          </a:extLst>
        </xdr:cNvPr>
        <xdr:cNvSpPr txBox="1"/>
      </xdr:nvSpPr>
      <xdr:spPr>
        <a:xfrm>
          <a:off x="22199600" y="1850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76836</xdr:rowOff>
    </xdr:from>
    <xdr:to>
      <xdr:col>112</xdr:col>
      <xdr:colOff>38100</xdr:colOff>
      <xdr:row>109</xdr:row>
      <xdr:rowOff>6986</xdr:rowOff>
    </xdr:to>
    <xdr:sp macro="" textlink="">
      <xdr:nvSpPr>
        <xdr:cNvPr id="942" name="楕円 941">
          <a:extLst>
            <a:ext uri="{FF2B5EF4-FFF2-40B4-BE49-F238E27FC236}">
              <a16:creationId xmlns:a16="http://schemas.microsoft.com/office/drawing/2014/main" id="{6F6DB91F-2BFC-47BF-A905-ADDD29F12B02}"/>
            </a:ext>
          </a:extLst>
        </xdr:cNvPr>
        <xdr:cNvSpPr/>
      </xdr:nvSpPr>
      <xdr:spPr>
        <a:xfrm>
          <a:off x="212725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120014</xdr:rowOff>
    </xdr:from>
    <xdr:to>
      <xdr:col>116</xdr:col>
      <xdr:colOff>63500</xdr:colOff>
      <xdr:row>108</xdr:row>
      <xdr:rowOff>127636</xdr:rowOff>
    </xdr:to>
    <xdr:cxnSp macro="">
      <xdr:nvCxnSpPr>
        <xdr:cNvPr id="943" name="直線コネクタ 942">
          <a:extLst>
            <a:ext uri="{FF2B5EF4-FFF2-40B4-BE49-F238E27FC236}">
              <a16:creationId xmlns:a16="http://schemas.microsoft.com/office/drawing/2014/main" id="{A4DF9410-3494-4896-93DD-FDC0260D1637}"/>
            </a:ext>
          </a:extLst>
        </xdr:cNvPr>
        <xdr:cNvCxnSpPr/>
      </xdr:nvCxnSpPr>
      <xdr:spPr>
        <a:xfrm flipV="1">
          <a:off x="21323300" y="1863661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80645</xdr:rowOff>
    </xdr:from>
    <xdr:to>
      <xdr:col>107</xdr:col>
      <xdr:colOff>101600</xdr:colOff>
      <xdr:row>109</xdr:row>
      <xdr:rowOff>10795</xdr:rowOff>
    </xdr:to>
    <xdr:sp macro="" textlink="">
      <xdr:nvSpPr>
        <xdr:cNvPr id="944" name="楕円 943">
          <a:extLst>
            <a:ext uri="{FF2B5EF4-FFF2-40B4-BE49-F238E27FC236}">
              <a16:creationId xmlns:a16="http://schemas.microsoft.com/office/drawing/2014/main" id="{C0D46969-2031-4BBD-B011-9D78FA0C0BFA}"/>
            </a:ext>
          </a:extLst>
        </xdr:cNvPr>
        <xdr:cNvSpPr/>
      </xdr:nvSpPr>
      <xdr:spPr>
        <a:xfrm>
          <a:off x="203835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127636</xdr:rowOff>
    </xdr:from>
    <xdr:to>
      <xdr:col>111</xdr:col>
      <xdr:colOff>177800</xdr:colOff>
      <xdr:row>108</xdr:row>
      <xdr:rowOff>131445</xdr:rowOff>
    </xdr:to>
    <xdr:cxnSp macro="">
      <xdr:nvCxnSpPr>
        <xdr:cNvPr id="945" name="直線コネクタ 944">
          <a:extLst>
            <a:ext uri="{FF2B5EF4-FFF2-40B4-BE49-F238E27FC236}">
              <a16:creationId xmlns:a16="http://schemas.microsoft.com/office/drawing/2014/main" id="{8E4578FC-A2D8-4B6F-8C5B-26E33C4C60A1}"/>
            </a:ext>
          </a:extLst>
        </xdr:cNvPr>
        <xdr:cNvCxnSpPr/>
      </xdr:nvCxnSpPr>
      <xdr:spPr>
        <a:xfrm flipV="1">
          <a:off x="20434300" y="186442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88264</xdr:rowOff>
    </xdr:from>
    <xdr:to>
      <xdr:col>102</xdr:col>
      <xdr:colOff>165100</xdr:colOff>
      <xdr:row>109</xdr:row>
      <xdr:rowOff>18414</xdr:rowOff>
    </xdr:to>
    <xdr:sp macro="" textlink="">
      <xdr:nvSpPr>
        <xdr:cNvPr id="946" name="楕円 945">
          <a:extLst>
            <a:ext uri="{FF2B5EF4-FFF2-40B4-BE49-F238E27FC236}">
              <a16:creationId xmlns:a16="http://schemas.microsoft.com/office/drawing/2014/main" id="{00E2FFD6-D4F6-421C-BD15-C70F6F453A0A}"/>
            </a:ext>
          </a:extLst>
        </xdr:cNvPr>
        <xdr:cNvSpPr/>
      </xdr:nvSpPr>
      <xdr:spPr>
        <a:xfrm>
          <a:off x="19494500" y="186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131445</xdr:rowOff>
    </xdr:from>
    <xdr:to>
      <xdr:col>107</xdr:col>
      <xdr:colOff>50800</xdr:colOff>
      <xdr:row>108</xdr:row>
      <xdr:rowOff>139064</xdr:rowOff>
    </xdr:to>
    <xdr:cxnSp macro="">
      <xdr:nvCxnSpPr>
        <xdr:cNvPr id="947" name="直線コネクタ 946">
          <a:extLst>
            <a:ext uri="{FF2B5EF4-FFF2-40B4-BE49-F238E27FC236}">
              <a16:creationId xmlns:a16="http://schemas.microsoft.com/office/drawing/2014/main" id="{4C5E38F2-6CAB-468F-A099-95315F3020E1}"/>
            </a:ext>
          </a:extLst>
        </xdr:cNvPr>
        <xdr:cNvCxnSpPr/>
      </xdr:nvCxnSpPr>
      <xdr:spPr>
        <a:xfrm flipV="1">
          <a:off x="19545300" y="1864804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90170</xdr:rowOff>
    </xdr:from>
    <xdr:to>
      <xdr:col>98</xdr:col>
      <xdr:colOff>38100</xdr:colOff>
      <xdr:row>109</xdr:row>
      <xdr:rowOff>20320</xdr:rowOff>
    </xdr:to>
    <xdr:sp macro="" textlink="">
      <xdr:nvSpPr>
        <xdr:cNvPr id="948" name="楕円 947">
          <a:extLst>
            <a:ext uri="{FF2B5EF4-FFF2-40B4-BE49-F238E27FC236}">
              <a16:creationId xmlns:a16="http://schemas.microsoft.com/office/drawing/2014/main" id="{68D1AF73-13C6-4FFE-8990-3A7889563FBF}"/>
            </a:ext>
          </a:extLst>
        </xdr:cNvPr>
        <xdr:cNvSpPr/>
      </xdr:nvSpPr>
      <xdr:spPr>
        <a:xfrm>
          <a:off x="18605500" y="186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139064</xdr:rowOff>
    </xdr:from>
    <xdr:to>
      <xdr:col>102</xdr:col>
      <xdr:colOff>114300</xdr:colOff>
      <xdr:row>108</xdr:row>
      <xdr:rowOff>140970</xdr:rowOff>
    </xdr:to>
    <xdr:cxnSp macro="">
      <xdr:nvCxnSpPr>
        <xdr:cNvPr id="949" name="直線コネクタ 948">
          <a:extLst>
            <a:ext uri="{FF2B5EF4-FFF2-40B4-BE49-F238E27FC236}">
              <a16:creationId xmlns:a16="http://schemas.microsoft.com/office/drawing/2014/main" id="{0279B4FF-9CE8-4200-9843-C7A02719274D}"/>
            </a:ext>
          </a:extLst>
        </xdr:cNvPr>
        <xdr:cNvCxnSpPr/>
      </xdr:nvCxnSpPr>
      <xdr:spPr>
        <a:xfrm flipV="1">
          <a:off x="18656300" y="186556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74947</xdr:rowOff>
    </xdr:from>
    <xdr:ext cx="469744" cy="259045"/>
    <xdr:sp macro="" textlink="">
      <xdr:nvSpPr>
        <xdr:cNvPr id="950" name="n_1aveValue【庁舎】&#10;一人当たり面積">
          <a:extLst>
            <a:ext uri="{FF2B5EF4-FFF2-40B4-BE49-F238E27FC236}">
              <a16:creationId xmlns:a16="http://schemas.microsoft.com/office/drawing/2014/main" id="{16739499-A269-4343-8403-9530BA2249EF}"/>
            </a:ext>
          </a:extLst>
        </xdr:cNvPr>
        <xdr:cNvSpPr txBox="1"/>
      </xdr:nvSpPr>
      <xdr:spPr>
        <a:xfrm>
          <a:off x="210757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137813</xdr:rowOff>
    </xdr:from>
    <xdr:ext cx="469744" cy="259045"/>
    <xdr:sp macro="" textlink="">
      <xdr:nvSpPr>
        <xdr:cNvPr id="951" name="n_2aveValue【庁舎】&#10;一人当たり面積">
          <a:extLst>
            <a:ext uri="{FF2B5EF4-FFF2-40B4-BE49-F238E27FC236}">
              <a16:creationId xmlns:a16="http://schemas.microsoft.com/office/drawing/2014/main" id="{DACF2094-EF8E-42DB-B654-7BDB5769ED72}"/>
            </a:ext>
          </a:extLst>
        </xdr:cNvPr>
        <xdr:cNvSpPr txBox="1"/>
      </xdr:nvSpPr>
      <xdr:spPr>
        <a:xfrm>
          <a:off x="20199427" y="1814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143527</xdr:rowOff>
    </xdr:from>
    <xdr:ext cx="469744" cy="259045"/>
    <xdr:sp macro="" textlink="">
      <xdr:nvSpPr>
        <xdr:cNvPr id="952" name="n_3aveValue【庁舎】&#10;一人当たり面積">
          <a:extLst>
            <a:ext uri="{FF2B5EF4-FFF2-40B4-BE49-F238E27FC236}">
              <a16:creationId xmlns:a16="http://schemas.microsoft.com/office/drawing/2014/main" id="{249BE190-6F2D-40D7-A072-59CFE69AC28C}"/>
            </a:ext>
          </a:extLst>
        </xdr:cNvPr>
        <xdr:cNvSpPr txBox="1"/>
      </xdr:nvSpPr>
      <xdr:spPr>
        <a:xfrm>
          <a:off x="19310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118763</xdr:rowOff>
    </xdr:from>
    <xdr:ext cx="469744" cy="259045"/>
    <xdr:sp macro="" textlink="">
      <xdr:nvSpPr>
        <xdr:cNvPr id="953" name="n_4aveValue【庁舎】&#10;一人当たり面積">
          <a:extLst>
            <a:ext uri="{FF2B5EF4-FFF2-40B4-BE49-F238E27FC236}">
              <a16:creationId xmlns:a16="http://schemas.microsoft.com/office/drawing/2014/main" id="{E084D8FA-75E1-42EB-9D36-D6E5CD704EE9}"/>
            </a:ext>
          </a:extLst>
        </xdr:cNvPr>
        <xdr:cNvSpPr txBox="1"/>
      </xdr:nvSpPr>
      <xdr:spPr>
        <a:xfrm>
          <a:off x="18421427"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169563</xdr:rowOff>
    </xdr:from>
    <xdr:ext cx="469744" cy="259045"/>
    <xdr:sp macro="" textlink="">
      <xdr:nvSpPr>
        <xdr:cNvPr id="954" name="n_1mainValue【庁舎】&#10;一人当たり面積">
          <a:extLst>
            <a:ext uri="{FF2B5EF4-FFF2-40B4-BE49-F238E27FC236}">
              <a16:creationId xmlns:a16="http://schemas.microsoft.com/office/drawing/2014/main" id="{FA4818DC-9419-4387-9D58-6054A247E078}"/>
            </a:ext>
          </a:extLst>
        </xdr:cNvPr>
        <xdr:cNvSpPr txBox="1"/>
      </xdr:nvSpPr>
      <xdr:spPr>
        <a:xfrm>
          <a:off x="21075727" y="1868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1922</xdr:rowOff>
    </xdr:from>
    <xdr:ext cx="469744" cy="259045"/>
    <xdr:sp macro="" textlink="">
      <xdr:nvSpPr>
        <xdr:cNvPr id="955" name="n_2mainValue【庁舎】&#10;一人当たり面積">
          <a:extLst>
            <a:ext uri="{FF2B5EF4-FFF2-40B4-BE49-F238E27FC236}">
              <a16:creationId xmlns:a16="http://schemas.microsoft.com/office/drawing/2014/main" id="{D45B5BFD-85AE-48D3-AF5B-6DC88E81152E}"/>
            </a:ext>
          </a:extLst>
        </xdr:cNvPr>
        <xdr:cNvSpPr txBox="1"/>
      </xdr:nvSpPr>
      <xdr:spPr>
        <a:xfrm>
          <a:off x="20199427" y="186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9541</xdr:rowOff>
    </xdr:from>
    <xdr:ext cx="469744" cy="259045"/>
    <xdr:sp macro="" textlink="">
      <xdr:nvSpPr>
        <xdr:cNvPr id="956" name="n_3mainValue【庁舎】&#10;一人当たり面積">
          <a:extLst>
            <a:ext uri="{FF2B5EF4-FFF2-40B4-BE49-F238E27FC236}">
              <a16:creationId xmlns:a16="http://schemas.microsoft.com/office/drawing/2014/main" id="{8B84A07B-4002-41ED-A2E4-270F9DA49429}"/>
            </a:ext>
          </a:extLst>
        </xdr:cNvPr>
        <xdr:cNvSpPr txBox="1"/>
      </xdr:nvSpPr>
      <xdr:spPr>
        <a:xfrm>
          <a:off x="19310427" y="1869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11447</xdr:rowOff>
    </xdr:from>
    <xdr:ext cx="469744" cy="259045"/>
    <xdr:sp macro="" textlink="">
      <xdr:nvSpPr>
        <xdr:cNvPr id="957" name="n_4mainValue【庁舎】&#10;一人当たり面積">
          <a:extLst>
            <a:ext uri="{FF2B5EF4-FFF2-40B4-BE49-F238E27FC236}">
              <a16:creationId xmlns:a16="http://schemas.microsoft.com/office/drawing/2014/main" id="{09A42A31-B0CA-4C4B-9AAF-BF7B4F3F5003}"/>
            </a:ext>
          </a:extLst>
        </xdr:cNvPr>
        <xdr:cNvSpPr txBox="1"/>
      </xdr:nvSpPr>
      <xdr:spPr>
        <a:xfrm>
          <a:off x="18421427" y="186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F0DCE0A-3C11-447B-921D-F954FB67B93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ECDD1571-71A3-4515-9901-9490178FF12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B02500C3-DE79-4D72-9F78-5C44D52A4E0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類似団体比較いたしますと、有形固定資産減価償却率は一般廃棄物処理施設や消防施設において比率が下回っている状況にあります。一方、福祉施設や庁舎においては類似団体の比率を上回っている状況にあり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また、このうち町全体の有形固定資産減価償却率である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％を上回っているものは、図書館、体育館・プール、福祉施設、市民会館、庁舎となっています。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対象の公共施設については、長寿命化を図り、計画的な管理を実施してまいります。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15,601
15,112
19.44
8,919,970
8,627,119
279,378
4,369,708
6,303,399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年度は、市町村民税及び固定資産税の減少に伴い基準財政収入額は減少する一方で、基準財政需要額につきましては令和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限り地域デジタル推進費、臨時経済対策費及び臨時財政対策債償還基金費が個別算定経費として追加されたことに伴い増加しております。このことから、財政力指数は減少する結果となりました。新型コロナウイルス感染症に伴い自主財源の根幹である町税収入の大幅な増加は見込めない状況が続く中、多様化する住民ニーズに対応するため限られた財源を有効に活用しながら、最小の経費で最大の効果を挙げるべく行政改革に取り組んでまいり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131657</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32407"/>
          <a:ext cx="0" cy="168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46584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131657</xdr:rowOff>
    </xdr:from>
    <xdr:to>
      <xdr:col>24</xdr:col>
      <xdr:colOff>12700</xdr:colOff>
      <xdr:row>35</xdr:row>
      <xdr:rowOff>131657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138006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067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121920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067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12277</xdr:rowOff>
    </xdr:from>
    <xdr:to>
      <xdr:col>11</xdr:col>
      <xdr:colOff>82550</xdr:colOff>
      <xdr:row>43</xdr:row>
      <xdr:rowOff>113877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98654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87206</xdr:rowOff>
    </xdr:from>
    <xdr:to>
      <xdr:col>23</xdr:col>
      <xdr:colOff>184150</xdr:colOff>
      <xdr:row>43</xdr:row>
      <xdr:rowOff>17356</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103733</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11447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つきましては、地方税や普通交付税などの経常一般財源等の増加に伴い大きく改善につながりました。しかしながら類似団体の平均を上回っている状況にありますので、引き続き歳出改革に取り組んでまいり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89112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83706"/>
          <a:ext cx="0" cy="10496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61189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0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89112</xdr:rowOff>
    </xdr:from>
    <xdr:to>
      <xdr:col>24</xdr:col>
      <xdr:colOff>12700</xdr:colOff>
      <xdr:row>65</xdr:row>
      <xdr:rowOff>89112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33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64981</xdr:rowOff>
    </xdr:from>
    <xdr:to>
      <xdr:col>23</xdr:col>
      <xdr:colOff>133350</xdr:colOff>
      <xdr:row>66</xdr:row>
      <xdr:rowOff>90594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209231"/>
          <a:ext cx="838200" cy="19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100135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3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83608</xdr:rowOff>
    </xdr:from>
    <xdr:to>
      <xdr:col>23</xdr:col>
      <xdr:colOff>184150</xdr:colOff>
      <xdr:row>64</xdr:row>
      <xdr:rowOff>13758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78529</xdr:rowOff>
    </xdr:from>
    <xdr:to>
      <xdr:col>19</xdr:col>
      <xdr:colOff>133350</xdr:colOff>
      <xdr:row>66</xdr:row>
      <xdr:rowOff>90594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942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52917</xdr:rowOff>
    </xdr:from>
    <xdr:to>
      <xdr:col>19</xdr:col>
      <xdr:colOff>184150</xdr:colOff>
      <xdr:row>64</xdr:row>
      <xdr:rowOff>154517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164694</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78529</xdr:rowOff>
    </xdr:from>
    <xdr:to>
      <xdr:col>15</xdr:col>
      <xdr:colOff>82550</xdr:colOff>
      <xdr:row>66</xdr:row>
      <xdr:rowOff>110702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39422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78529</xdr:rowOff>
    </xdr:from>
    <xdr:to>
      <xdr:col>11</xdr:col>
      <xdr:colOff>31750</xdr:colOff>
      <xdr:row>66</xdr:row>
      <xdr:rowOff>110702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39422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81069</xdr:rowOff>
    </xdr:from>
    <xdr:to>
      <xdr:col>11</xdr:col>
      <xdr:colOff>82550</xdr:colOff>
      <xdr:row>65</xdr:row>
      <xdr:rowOff>11219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21396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2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64981</xdr:rowOff>
    </xdr:from>
    <xdr:to>
      <xdr:col>7</xdr:col>
      <xdr:colOff>31750</xdr:colOff>
      <xdr:row>64</xdr:row>
      <xdr:rowOff>166581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7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5308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0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14181</xdr:rowOff>
    </xdr:from>
    <xdr:to>
      <xdr:col>23</xdr:col>
      <xdr:colOff>184150</xdr:colOff>
      <xdr:row>65</xdr:row>
      <xdr:rowOff>115781</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81508</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5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39794</xdr:rowOff>
    </xdr:from>
    <xdr:to>
      <xdr:col>19</xdr:col>
      <xdr:colOff>184150</xdr:colOff>
      <xdr:row>66</xdr:row>
      <xdr:rowOff>141394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126171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4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27729</xdr:rowOff>
    </xdr:from>
    <xdr:to>
      <xdr:col>15</xdr:col>
      <xdr:colOff>133350</xdr:colOff>
      <xdr:row>66</xdr:row>
      <xdr:rowOff>129329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114106</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2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59902</xdr:rowOff>
    </xdr:from>
    <xdr:to>
      <xdr:col>11</xdr:col>
      <xdr:colOff>82550</xdr:colOff>
      <xdr:row>66</xdr:row>
      <xdr:rowOff>161502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146279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6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27729</xdr:rowOff>
    </xdr:from>
    <xdr:to>
      <xdr:col>7</xdr:col>
      <xdr:colOff>31750</xdr:colOff>
      <xdr:row>66</xdr:row>
      <xdr:rowOff>129329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114106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2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人件費は、会計年度任用職員制度が令和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年から始まり増加傾向にあります。また物件費は、令和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年度予算にてマイナスシーリング（</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％）を実施し、経常経費の抑制に努めた結果前年並みとなっているため類似団体平均を大きく下回っています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148605</xdr:rowOff>
    </xdr:from>
    <xdr:to>
      <xdr:col>23</xdr:col>
      <xdr:colOff>133350</xdr:colOff>
      <xdr:row>89</xdr:row>
      <xdr:rowOff>82848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36055"/>
          <a:ext cx="0" cy="130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54925</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82848</xdr:rowOff>
    </xdr:from>
    <xdr:to>
      <xdr:col>24</xdr:col>
      <xdr:colOff>12700</xdr:colOff>
      <xdr:row>89</xdr:row>
      <xdr:rowOff>82848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63532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148605</xdr:rowOff>
    </xdr:from>
    <xdr:to>
      <xdr:col>24</xdr:col>
      <xdr:colOff>12700</xdr:colOff>
      <xdr:row>81</xdr:row>
      <xdr:rowOff>148605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3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11235</xdr:rowOff>
    </xdr:from>
    <xdr:to>
      <xdr:col>23</xdr:col>
      <xdr:colOff>133350</xdr:colOff>
      <xdr:row>82</xdr:row>
      <xdr:rowOff>63460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70135"/>
          <a:ext cx="838200" cy="5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78277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106200</xdr:rowOff>
    </xdr:from>
    <xdr:to>
      <xdr:col>23</xdr:col>
      <xdr:colOff>184150</xdr:colOff>
      <xdr:row>85</xdr:row>
      <xdr:rowOff>36350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70898</xdr:rowOff>
    </xdr:from>
    <xdr:to>
      <xdr:col>19</xdr:col>
      <xdr:colOff>133350</xdr:colOff>
      <xdr:row>82</xdr:row>
      <xdr:rowOff>11235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58348"/>
          <a:ext cx="889000" cy="1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136377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3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46687</xdr:rowOff>
    </xdr:from>
    <xdr:to>
      <xdr:col>15</xdr:col>
      <xdr:colOff>82550</xdr:colOff>
      <xdr:row>81</xdr:row>
      <xdr:rowOff>70898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34137"/>
          <a:ext cx="889000" cy="2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85784</xdr:rowOff>
    </xdr:from>
    <xdr:to>
      <xdr:col>15</xdr:col>
      <xdr:colOff>133350</xdr:colOff>
      <xdr:row>84</xdr:row>
      <xdr:rowOff>15934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167545</xdr:rowOff>
    </xdr:from>
    <xdr:to>
      <xdr:col>11</xdr:col>
      <xdr:colOff>31750</xdr:colOff>
      <xdr:row>81</xdr:row>
      <xdr:rowOff>46687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83545"/>
          <a:ext cx="889000" cy="5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33727</xdr:rowOff>
    </xdr:from>
    <xdr:to>
      <xdr:col>11</xdr:col>
      <xdr:colOff>82550</xdr:colOff>
      <xdr:row>83</xdr:row>
      <xdr:rowOff>135327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120104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23439</xdr:rowOff>
    </xdr:from>
    <xdr:to>
      <xdr:col>7</xdr:col>
      <xdr:colOff>31750</xdr:colOff>
      <xdr:row>83</xdr:row>
      <xdr:rowOff>125039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109816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12660</xdr:rowOff>
    </xdr:from>
    <xdr:to>
      <xdr:col>23</xdr:col>
      <xdr:colOff>184150</xdr:colOff>
      <xdr:row>82</xdr:row>
      <xdr:rowOff>114260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105387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9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131885</xdr:rowOff>
    </xdr:from>
    <xdr:to>
      <xdr:col>19</xdr:col>
      <xdr:colOff>184150</xdr:colOff>
      <xdr:row>82</xdr:row>
      <xdr:rowOff>62035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72212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88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20098</xdr:rowOff>
    </xdr:from>
    <xdr:to>
      <xdr:col>15</xdr:col>
      <xdr:colOff>133350</xdr:colOff>
      <xdr:row>81</xdr:row>
      <xdr:rowOff>121698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131875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167337</xdr:rowOff>
    </xdr:from>
    <xdr:to>
      <xdr:col>11</xdr:col>
      <xdr:colOff>82550</xdr:colOff>
      <xdr:row>81</xdr:row>
      <xdr:rowOff>97487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107664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116745</xdr:rowOff>
    </xdr:from>
    <xdr:to>
      <xdr:col>7</xdr:col>
      <xdr:colOff>31750</xdr:colOff>
      <xdr:row>81</xdr:row>
      <xdr:rowOff>46895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3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57072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0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ラスパイレス指数については、類似団体の平均を下回っておりますので、引き続き給与の適正化に努めてまいります。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087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11793</xdr:rowOff>
    </xdr:from>
    <xdr:to>
      <xdr:col>81</xdr:col>
      <xdr:colOff>44450</xdr:colOff>
      <xdr:row>82</xdr:row>
      <xdr:rowOff>11793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0706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11793</xdr:rowOff>
    </xdr:from>
    <xdr:to>
      <xdr:col>77</xdr:col>
      <xdr:colOff>44450</xdr:colOff>
      <xdr:row>82</xdr:row>
      <xdr:rowOff>132443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0706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132443</xdr:rowOff>
    </xdr:from>
    <xdr:to>
      <xdr:col>72</xdr:col>
      <xdr:colOff>203200</xdr:colOff>
      <xdr:row>82</xdr:row>
      <xdr:rowOff>166914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1913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82</xdr:row>
      <xdr:rowOff>166914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1568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169834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15620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132443</xdr:rowOff>
    </xdr:from>
    <xdr:to>
      <xdr:col>81</xdr:col>
      <xdr:colOff>95250</xdr:colOff>
      <xdr:row>82</xdr:row>
      <xdr:rowOff>62593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148970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8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132443</xdr:rowOff>
    </xdr:from>
    <xdr:to>
      <xdr:col>77</xdr:col>
      <xdr:colOff>95250</xdr:colOff>
      <xdr:row>82</xdr:row>
      <xdr:rowOff>62593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72770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78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21970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158948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行財政改革の一環として定員適正化計画に基づき、職員を削減しながら適正管理に努めてきた結果、類似団体の平均を下回っております。今後も人件費の抑制を図りながら、最小の経費で最大のサービスが提供できるよう、人材育成に取り組んでまい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34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134514</xdr:rowOff>
    </xdr:from>
    <xdr:to>
      <xdr:col>81</xdr:col>
      <xdr:colOff>44450</xdr:colOff>
      <xdr:row>59</xdr:row>
      <xdr:rowOff>164677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50064"/>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26052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5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94297</xdr:rowOff>
    </xdr:from>
    <xdr:to>
      <xdr:col>77</xdr:col>
      <xdr:colOff>44450</xdr:colOff>
      <xdr:row>59</xdr:row>
      <xdr:rowOff>134514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0984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7726</xdr:rowOff>
    </xdr:from>
    <xdr:to>
      <xdr:col>77</xdr:col>
      <xdr:colOff>95250</xdr:colOff>
      <xdr:row>62</xdr:row>
      <xdr:rowOff>109326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94103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2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94297</xdr:rowOff>
    </xdr:from>
    <xdr:to>
      <xdr:col>72</xdr:col>
      <xdr:colOff>203200</xdr:colOff>
      <xdr:row>59</xdr:row>
      <xdr:rowOff>104352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20984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47943</xdr:rowOff>
    </xdr:from>
    <xdr:to>
      <xdr:col>73</xdr:col>
      <xdr:colOff>44450</xdr:colOff>
      <xdr:row>62</xdr:row>
      <xdr:rowOff>149543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134320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72179</xdr:rowOff>
    </xdr:from>
    <xdr:to>
      <xdr:col>68</xdr:col>
      <xdr:colOff>152400</xdr:colOff>
      <xdr:row>59</xdr:row>
      <xdr:rowOff>104352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8772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19791</xdr:rowOff>
    </xdr:from>
    <xdr:to>
      <xdr:col>68</xdr:col>
      <xdr:colOff>203200</xdr:colOff>
      <xdr:row>62</xdr:row>
      <xdr:rowOff>121391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106168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167111</xdr:rowOff>
    </xdr:from>
    <xdr:to>
      <xdr:col>64</xdr:col>
      <xdr:colOff>152400</xdr:colOff>
      <xdr:row>62</xdr:row>
      <xdr:rowOff>97261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82038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113877</xdr:rowOff>
    </xdr:from>
    <xdr:to>
      <xdr:col>81</xdr:col>
      <xdr:colOff>95250</xdr:colOff>
      <xdr:row>60</xdr:row>
      <xdr:rowOff>44027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130404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7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83714</xdr:rowOff>
    </xdr:from>
    <xdr:to>
      <xdr:col>77</xdr:col>
      <xdr:colOff>95250</xdr:colOff>
      <xdr:row>60</xdr:row>
      <xdr:rowOff>13864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24041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6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43497</xdr:rowOff>
    </xdr:from>
    <xdr:to>
      <xdr:col>73</xdr:col>
      <xdr:colOff>44450</xdr:colOff>
      <xdr:row>59</xdr:row>
      <xdr:rowOff>145097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155274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53552</xdr:rowOff>
    </xdr:from>
    <xdr:to>
      <xdr:col>68</xdr:col>
      <xdr:colOff>203200</xdr:colOff>
      <xdr:row>59</xdr:row>
      <xdr:rowOff>155152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165329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21379</xdr:rowOff>
    </xdr:from>
    <xdr:to>
      <xdr:col>64</xdr:col>
      <xdr:colOff>152400</xdr:colOff>
      <xdr:row>59</xdr:row>
      <xdr:rowOff>122979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133156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において元利償還金の割合が増加するとともに、公債費における基準財政需要額が減少したことで控除額が減少し、分子が増加しました。一方、分母部分においても標準税収入額等や普通交付税の伸びにより標準財政規模が大きく増加しました。結果として、分子増加分と分母増加分につきまして両方増加しておりますが、分母部分の増加幅が大きいことにより、若干ではございますが実質公債費比率が改善する結果となってお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35624"/>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69088</xdr:rowOff>
    </xdr:from>
    <xdr:to>
      <xdr:col>81</xdr:col>
      <xdr:colOff>44450</xdr:colOff>
      <xdr:row>40</xdr:row>
      <xdr:rowOff>136652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92708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136652</xdr:rowOff>
    </xdr:from>
    <xdr:to>
      <xdr:col>77</xdr:col>
      <xdr:colOff>44450</xdr:colOff>
      <xdr:row>40</xdr:row>
      <xdr:rowOff>136652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99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41</xdr:row>
      <xdr:rowOff>109982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99465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42</xdr:row>
      <xdr:rowOff>92964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3943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18288</xdr:rowOff>
    </xdr:from>
    <xdr:to>
      <xdr:col>81</xdr:col>
      <xdr:colOff>95250</xdr:colOff>
      <xdr:row>40</xdr:row>
      <xdr:rowOff>119888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34815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85852</xdr:rowOff>
    </xdr:from>
    <xdr:to>
      <xdr:col>77</xdr:col>
      <xdr:colOff>95250</xdr:colOff>
      <xdr:row>41</xdr:row>
      <xdr:rowOff>16002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26179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85852</xdr:rowOff>
    </xdr:from>
    <xdr:to>
      <xdr:col>73</xdr:col>
      <xdr:colOff>44450</xdr:colOff>
      <xdr:row>41</xdr:row>
      <xdr:rowOff>16002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26179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42164</xdr:rowOff>
    </xdr:from>
    <xdr:to>
      <xdr:col>64</xdr:col>
      <xdr:colOff>152400</xdr:colOff>
      <xdr:row>42</xdr:row>
      <xdr:rowOff>143764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128541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まず分子部分につきましては、将来負担額の減少及び充当可能財源の増加により減少しております。また、分母部分につきましても、標準財政規模が増加する一方、算入公債費等の額も減少したことにより増加しました。結果として分子部分が減少し分母部分が増加したことにより、将来負担比率は減少いたしました。しかしながら、類似団体の平均を上回っているため地方債の適正管理・運用、充当可能財源である基金の計画的な積み増しに引き続き取り組んでまいり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169228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570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141305</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1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169228</xdr:rowOff>
    </xdr:from>
    <xdr:to>
      <xdr:col>81</xdr:col>
      <xdr:colOff>133350</xdr:colOff>
      <xdr:row>22</xdr:row>
      <xdr:rowOff>169228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4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45191</xdr:rowOff>
    </xdr:from>
    <xdr:to>
      <xdr:col>81</xdr:col>
      <xdr:colOff>44450</xdr:colOff>
      <xdr:row>18</xdr:row>
      <xdr:rowOff>119063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959841"/>
          <a:ext cx="8382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119063</xdr:rowOff>
    </xdr:from>
    <xdr:to>
      <xdr:col>77</xdr:col>
      <xdr:colOff>44450</xdr:colOff>
      <xdr:row>19</xdr:row>
      <xdr:rowOff>58208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205163"/>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19579</xdr:rowOff>
    </xdr:from>
    <xdr:to>
      <xdr:col>77</xdr:col>
      <xdr:colOff>95250</xdr:colOff>
      <xdr:row>15</xdr:row>
      <xdr:rowOff>121179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131356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6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58208</xdr:rowOff>
    </xdr:from>
    <xdr:to>
      <xdr:col>72</xdr:col>
      <xdr:colOff>203200</xdr:colOff>
      <xdr:row>20</xdr:row>
      <xdr:rowOff>154199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315758"/>
          <a:ext cx="889000" cy="26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119063</xdr:rowOff>
    </xdr:from>
    <xdr:to>
      <xdr:col>73</xdr:col>
      <xdr:colOff>44450</xdr:colOff>
      <xdr:row>18</xdr:row>
      <xdr:rowOff>49213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59390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80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154199</xdr:rowOff>
    </xdr:from>
    <xdr:to>
      <xdr:col>68</xdr:col>
      <xdr:colOff>152400</xdr:colOff>
      <xdr:row>22</xdr:row>
      <xdr:rowOff>66675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583199"/>
          <a:ext cx="889000" cy="25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7938</xdr:rowOff>
    </xdr:from>
    <xdr:to>
      <xdr:col>68</xdr:col>
      <xdr:colOff>203200</xdr:colOff>
      <xdr:row>18</xdr:row>
      <xdr:rowOff>109538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119715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8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54187</xdr:rowOff>
    </xdr:from>
    <xdr:to>
      <xdr:col>64</xdr:col>
      <xdr:colOff>152400</xdr:colOff>
      <xdr:row>18</xdr:row>
      <xdr:rowOff>155787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31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165964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90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165841</xdr:rowOff>
    </xdr:from>
    <xdr:to>
      <xdr:col>81</xdr:col>
      <xdr:colOff>95250</xdr:colOff>
      <xdr:row>17</xdr:row>
      <xdr:rowOff>95991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90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137918</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88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68263</xdr:rowOff>
    </xdr:from>
    <xdr:to>
      <xdr:col>77</xdr:col>
      <xdr:colOff>95250</xdr:colOff>
      <xdr:row>18</xdr:row>
      <xdr:rowOff>169863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1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154640</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24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7408</xdr:rowOff>
    </xdr:from>
    <xdr:to>
      <xdr:col>73</xdr:col>
      <xdr:colOff>44450</xdr:colOff>
      <xdr:row>19</xdr:row>
      <xdr:rowOff>109008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26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93785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35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103399</xdr:rowOff>
    </xdr:from>
    <xdr:to>
      <xdr:col>68</xdr:col>
      <xdr:colOff>203200</xdr:colOff>
      <xdr:row>21</xdr:row>
      <xdr:rowOff>33549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5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18326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61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15875</xdr:rowOff>
    </xdr:from>
    <xdr:to>
      <xdr:col>64</xdr:col>
      <xdr:colOff>152400</xdr:colOff>
      <xdr:row>22</xdr:row>
      <xdr:rowOff>117475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7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102252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87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76200</xdr:rowOff>
    </xdr:from>
    <xdr:ext cx="9099176" cy="425758"/>
    <xdr:sp macro="" textlink="">
      <xdr:nvSpPr>
        <xdr:cNvPr id="473" name="テキスト ボックス 472">
          <a:extLst>
            <a:ext uri="{FF2B5EF4-FFF2-40B4-BE49-F238E27FC236}">
              <a16:creationId xmlns:a16="http://schemas.microsoft.com/office/drawing/2014/main" id="{A1267A4E-43C1-48FD-84F4-0863EDB9EF12}"/>
            </a:ext>
          </a:extLst>
        </xdr:cNvPr>
        <xdr:cNvSpPr txBox="1"/>
      </xdr:nvSpPr>
      <xdr:spPr>
        <a:xfrm>
          <a:off x="752475" y="453390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15,601
15,112
19.44
8,919,970
8,627,119
279,378
4,369,708
6,303,399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おける経常経費充当一般財源等に関しまして大きく増加しましたが、物件費等の占める割合の増加によるもの及び経常一般財源合計額が大幅に増加したことに伴い結果として経常収支比率における人件費の割合が減少いたしま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108712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3801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23639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108712</xdr:rowOff>
    </xdr:from>
    <xdr:to>
      <xdr:col>24</xdr:col>
      <xdr:colOff>114300</xdr:colOff>
      <xdr:row>34</xdr:row>
      <xdr:rowOff>108712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36</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757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34561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26416</xdr:rowOff>
    </xdr:from>
    <xdr:to>
      <xdr:col>19</xdr:col>
      <xdr:colOff>187325</xdr:colOff>
      <xdr:row>36</xdr:row>
      <xdr:rowOff>58420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53848</xdr:rowOff>
    </xdr:from>
    <xdr:to>
      <xdr:col>15</xdr:col>
      <xdr:colOff>98425</xdr:colOff>
      <xdr:row>36</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158005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26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153433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140733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147066</xdr:rowOff>
    </xdr:from>
    <xdr:to>
      <xdr:col>20</xdr:col>
      <xdr:colOff>38100</xdr:colOff>
      <xdr:row>36</xdr:row>
      <xdr:rowOff>77216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87393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年度予算編成においてマイナスシーリングを実施し、経常経費の抑制に取り組んだため、類似団体の平均を下回っています。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9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107950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03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82550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03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44450</xdr:rowOff>
    </xdr:from>
    <xdr:to>
      <xdr:col>73</xdr:col>
      <xdr:colOff>180975</xdr:colOff>
      <xdr:row>15</xdr:row>
      <xdr:rowOff>82550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1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44450</xdr:rowOff>
    </xdr:from>
    <xdr:to>
      <xdr:col>69</xdr:col>
      <xdr:colOff>92075</xdr:colOff>
      <xdr:row>16</xdr:row>
      <xdr:rowOff>25400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616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31750</xdr:rowOff>
    </xdr:from>
    <xdr:to>
      <xdr:col>74</xdr:col>
      <xdr:colOff>31750</xdr:colOff>
      <xdr:row>15</xdr:row>
      <xdr:rowOff>133350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143527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165100</xdr:rowOff>
    </xdr:from>
    <xdr:to>
      <xdr:col>69</xdr:col>
      <xdr:colOff>142875</xdr:colOff>
      <xdr:row>15</xdr:row>
      <xdr:rowOff>95250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146050</xdr:rowOff>
    </xdr:from>
    <xdr:to>
      <xdr:col>65</xdr:col>
      <xdr:colOff>53975</xdr:colOff>
      <xdr:row>16</xdr:row>
      <xdr:rowOff>76200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既存保育所・幼稚園の認定こども園移行により施設型給付費が平成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年度から増加するとともに、障害福祉費の増加に比例して経常経費充当一般財源が増加していましたが、令和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年度に関しては施設型給付費の減少等もあり改善がありました。</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5685"/>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110672</xdr:rowOff>
    </xdr:from>
    <xdr:to>
      <xdr:col>24</xdr:col>
      <xdr:colOff>25400</xdr:colOff>
      <xdr:row>59</xdr:row>
      <xdr:rowOff>102507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547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59</xdr:row>
      <xdr:rowOff>102507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1037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117022</xdr:rowOff>
    </xdr:from>
    <xdr:to>
      <xdr:col>20</xdr:col>
      <xdr:colOff>38100</xdr:colOff>
      <xdr:row>56</xdr:row>
      <xdr:rowOff>47172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143328</xdr:rowOff>
    </xdr:from>
    <xdr:to>
      <xdr:col>15</xdr:col>
      <xdr:colOff>98425</xdr:colOff>
      <xdr:row>58</xdr:row>
      <xdr:rowOff>159657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874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58</xdr:row>
      <xdr:rowOff>143328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09843"/>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59872</xdr:rowOff>
    </xdr:from>
    <xdr:to>
      <xdr:col>24</xdr:col>
      <xdr:colOff>76200</xdr:colOff>
      <xdr:row>58</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31949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51707</xdr:rowOff>
    </xdr:from>
    <xdr:to>
      <xdr:col>20</xdr:col>
      <xdr:colOff>38100</xdr:colOff>
      <xdr:row>59</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138084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5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92528</xdr:rowOff>
    </xdr:from>
    <xdr:to>
      <xdr:col>11</xdr:col>
      <xdr:colOff>60325</xdr:colOff>
      <xdr:row>59</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7455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経常収支比率が類似団体平均を上回っているのは、繰出金の増加が主な要因であり、これまでに整備してきた下水道施設の維持管理経費として、公営企業会計への繰出金が依然として必要となっております。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9341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57</xdr:row>
      <xdr:rowOff>156935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187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84562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57</xdr:row>
      <xdr:rowOff>156935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31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89807</xdr:rowOff>
    </xdr:from>
    <xdr:to>
      <xdr:col>78</xdr:col>
      <xdr:colOff>120650</xdr:colOff>
      <xdr:row>56</xdr:row>
      <xdr:rowOff>19957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30134</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58965</xdr:rowOff>
    </xdr:from>
    <xdr:to>
      <xdr:col>73</xdr:col>
      <xdr:colOff>180975</xdr:colOff>
      <xdr:row>57</xdr:row>
      <xdr:rowOff>167822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316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155122</xdr:rowOff>
    </xdr:from>
    <xdr:to>
      <xdr:col>74</xdr:col>
      <xdr:colOff>31750</xdr:colOff>
      <xdr:row>56</xdr:row>
      <xdr:rowOff>85272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57</xdr:row>
      <xdr:rowOff>167822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96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8165</xdr:rowOff>
    </xdr:from>
    <xdr:to>
      <xdr:col>74</xdr:col>
      <xdr:colOff>31750</xdr:colOff>
      <xdr:row>57</xdr:row>
      <xdr:rowOff>109765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117022</xdr:rowOff>
    </xdr:from>
    <xdr:to>
      <xdr:col>69</xdr:col>
      <xdr:colOff>142875</xdr:colOff>
      <xdr:row>58</xdr:row>
      <xdr:rowOff>47172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159855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事業の見直しにより補助金等の削減に努めており、令和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関しましてはふるさと納税の返礼品に係る報償費の減少及び有明広域行政事務組合負担金の減少により補助費に係る経常収支比率が減少いたしました。しかし、依然として類似団体平均を大きく上回っており、今後は学校給食センター負担金等の増加が見込まれることから、引き続き事業の見直し及び削減に努め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117856</xdr:rowOff>
    </xdr:from>
    <xdr:to>
      <xdr:col>82</xdr:col>
      <xdr:colOff>107950</xdr:colOff>
      <xdr:row>39</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7156"/>
          <a:ext cx="0" cy="77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6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33274</xdr:rowOff>
    </xdr:from>
    <xdr:to>
      <xdr:col>82</xdr:col>
      <xdr:colOff>196850</xdr:colOff>
      <xdr:row>39</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7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32783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117856</xdr:rowOff>
    </xdr:from>
    <xdr:to>
      <xdr:col>82</xdr:col>
      <xdr:colOff>196850</xdr:colOff>
      <xdr:row>34</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145288</xdr:rowOff>
    </xdr:from>
    <xdr:to>
      <xdr:col>82</xdr:col>
      <xdr:colOff>107950</xdr:colOff>
      <xdr:row>39</xdr:row>
      <xdr:rowOff>129286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66038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129286</xdr:rowOff>
    </xdr:from>
    <xdr:to>
      <xdr:col>78</xdr:col>
      <xdr:colOff>69850</xdr:colOff>
      <xdr:row>40</xdr:row>
      <xdr:rowOff>3556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8158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3556</xdr:rowOff>
    </xdr:from>
    <xdr:to>
      <xdr:col>73</xdr:col>
      <xdr:colOff>180975</xdr:colOff>
      <xdr:row>40</xdr:row>
      <xdr:rowOff>8128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8615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147574</xdr:rowOff>
    </xdr:from>
    <xdr:to>
      <xdr:col>69</xdr:col>
      <xdr:colOff>92075</xdr:colOff>
      <xdr:row>40</xdr:row>
      <xdr:rowOff>8128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8341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94488</xdr:rowOff>
    </xdr:from>
    <xdr:to>
      <xdr:col>82</xdr:col>
      <xdr:colOff>158750</xdr:colOff>
      <xdr:row>39</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3065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1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78486</xdr:rowOff>
    </xdr:from>
    <xdr:to>
      <xdr:col>78</xdr:col>
      <xdr:colOff>120650</xdr:colOff>
      <xdr:row>40</xdr:row>
      <xdr:rowOff>8636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164863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85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124206</xdr:rowOff>
    </xdr:from>
    <xdr:to>
      <xdr:col>74</xdr:col>
      <xdr:colOff>31750</xdr:colOff>
      <xdr:row>40</xdr:row>
      <xdr:rowOff>54356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39133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128778</xdr:rowOff>
    </xdr:from>
    <xdr:to>
      <xdr:col>69</xdr:col>
      <xdr:colOff>142875</xdr:colOff>
      <xdr:row>40</xdr:row>
      <xdr:rowOff>58928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43705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96774</xdr:rowOff>
    </xdr:from>
    <xdr:to>
      <xdr:col>65</xdr:col>
      <xdr:colOff>53975</xdr:colOff>
      <xdr:row>40</xdr:row>
      <xdr:rowOff>26924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11701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及び県平均ともに下回っております。今後、償還額を借入額が上回り地方債残高の増加による一時的な償還額の増加も見込まれますが、財政計画に基づいて公債費を適正に管理することで比率を抑えるよう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69850</xdr:rowOff>
    </xdr:from>
    <xdr:to>
      <xdr:col>24</xdr:col>
      <xdr:colOff>25400</xdr:colOff>
      <xdr:row>81</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5715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53357</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81280</xdr:rowOff>
    </xdr:from>
    <xdr:to>
      <xdr:col>24</xdr:col>
      <xdr:colOff>114300</xdr:colOff>
      <xdr:row>81</xdr:row>
      <xdr:rowOff>81280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69850</xdr:rowOff>
    </xdr:from>
    <xdr:to>
      <xdr:col>24</xdr:col>
      <xdr:colOff>114300</xdr:colOff>
      <xdr:row>74</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41275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3858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99713</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472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127636</xdr:rowOff>
    </xdr:from>
    <xdr:to>
      <xdr:col>24</xdr:col>
      <xdr:colOff>76200</xdr:colOff>
      <xdr:row>79</xdr:row>
      <xdr:rowOff>57786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5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167005</xdr:rowOff>
    </xdr:from>
    <xdr:to>
      <xdr:col>19</xdr:col>
      <xdr:colOff>187325</xdr:colOff>
      <xdr:row>78</xdr:row>
      <xdr:rowOff>41275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3686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13336</xdr:rowOff>
    </xdr:from>
    <xdr:to>
      <xdr:col>20</xdr:col>
      <xdr:colOff>38100</xdr:colOff>
      <xdr:row>79</xdr:row>
      <xdr:rowOff>114936</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5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99713</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64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167005</xdr:rowOff>
    </xdr:from>
    <xdr:to>
      <xdr:col>15</xdr:col>
      <xdr:colOff>98425</xdr:colOff>
      <xdr:row>78</xdr:row>
      <xdr:rowOff>6986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3686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41911</xdr:rowOff>
    </xdr:from>
    <xdr:to>
      <xdr:col>15</xdr:col>
      <xdr:colOff>149225</xdr:colOff>
      <xdr:row>79</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6986</xdr:rowOff>
    </xdr:from>
    <xdr:to>
      <xdr:col>11</xdr:col>
      <xdr:colOff>9525</xdr:colOff>
      <xdr:row>78</xdr:row>
      <xdr:rowOff>52705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3800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41911</xdr:rowOff>
    </xdr:from>
    <xdr:to>
      <xdr:col>11</xdr:col>
      <xdr:colOff>60325</xdr:colOff>
      <xdr:row>79</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36195</xdr:rowOff>
    </xdr:from>
    <xdr:to>
      <xdr:col>6</xdr:col>
      <xdr:colOff>171450</xdr:colOff>
      <xdr:row>79</xdr:row>
      <xdr:rowOff>137795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58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122572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149877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161925</xdr:rowOff>
    </xdr:from>
    <xdr:to>
      <xdr:col>20</xdr:col>
      <xdr:colOff>38100</xdr:colOff>
      <xdr:row>78</xdr:row>
      <xdr:rowOff>92075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102252</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132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116205</xdr:rowOff>
    </xdr:from>
    <xdr:to>
      <xdr:col>15</xdr:col>
      <xdr:colOff>149225</xdr:colOff>
      <xdr:row>78</xdr:row>
      <xdr:rowOff>46355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56532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08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127636</xdr:rowOff>
    </xdr:from>
    <xdr:to>
      <xdr:col>11</xdr:col>
      <xdr:colOff>60325</xdr:colOff>
      <xdr:row>78</xdr:row>
      <xdr:rowOff>57786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67963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09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1905</xdr:rowOff>
    </xdr:from>
    <xdr:to>
      <xdr:col>6</xdr:col>
      <xdr:colOff>171450</xdr:colOff>
      <xdr:row>78</xdr:row>
      <xdr:rowOff>103505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113682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14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経費における補助費及び繰出金等の構成比が特に高く、類似団体を大きく上回っております。また、扶助費の伸びも見過ごすことができない状況となっており、引き続き社会保障関連経費の抑制に努める必要があ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79</xdr:row>
      <xdr:rowOff>43180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26670"/>
          <a:ext cx="0" cy="861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15257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55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43180</xdr:rowOff>
    </xdr:from>
    <xdr:to>
      <xdr:col>82</xdr:col>
      <xdr:colOff>196850</xdr:colOff>
      <xdr:row>79</xdr:row>
      <xdr:rowOff>43180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5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43180</xdr:rowOff>
    </xdr:from>
    <xdr:to>
      <xdr:col>82</xdr:col>
      <xdr:colOff>107950</xdr:colOff>
      <xdr:row>80</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8773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153688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12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137161</xdr:rowOff>
    </xdr:from>
    <xdr:to>
      <xdr:col>82</xdr:col>
      <xdr:colOff>158750</xdr:colOff>
      <xdr:row>77</xdr:row>
      <xdr:rowOff>67311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39370</xdr:rowOff>
    </xdr:from>
    <xdr:to>
      <xdr:col>78</xdr:col>
      <xdr:colOff>69850</xdr:colOff>
      <xdr:row>80</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7553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60961</xdr:rowOff>
    </xdr:from>
    <xdr:to>
      <xdr:col>78</xdr:col>
      <xdr:colOff>120650</xdr:colOff>
      <xdr:row>77</xdr:row>
      <xdr:rowOff>162561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1288</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31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58420</xdr:rowOff>
    </xdr:from>
    <xdr:to>
      <xdr:col>73</xdr:col>
      <xdr:colOff>180975</xdr:colOff>
      <xdr:row>80</xdr:row>
      <xdr:rowOff>81280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77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72389</xdr:rowOff>
    </xdr:from>
    <xdr:to>
      <xdr:col>74</xdr:col>
      <xdr:colOff>31750</xdr:colOff>
      <xdr:row>78</xdr:row>
      <xdr:rowOff>2539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12716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20320</xdr:rowOff>
    </xdr:from>
    <xdr:to>
      <xdr:col>69</xdr:col>
      <xdr:colOff>92075</xdr:colOff>
      <xdr:row>80</xdr:row>
      <xdr:rowOff>81280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736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68580</xdr:rowOff>
    </xdr:from>
    <xdr:to>
      <xdr:col>69</xdr:col>
      <xdr:colOff>142875</xdr:colOff>
      <xdr:row>77</xdr:row>
      <xdr:rowOff>170180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8907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168927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163830</xdr:rowOff>
    </xdr:from>
    <xdr:to>
      <xdr:col>82</xdr:col>
      <xdr:colOff>158750</xdr:colOff>
      <xdr:row>79</xdr:row>
      <xdr:rowOff>93980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72407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4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160020</xdr:rowOff>
    </xdr:from>
    <xdr:to>
      <xdr:col>78</xdr:col>
      <xdr:colOff>120650</xdr:colOff>
      <xdr:row>80</xdr:row>
      <xdr:rowOff>90170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74947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9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xdr:rowOff>
    </xdr:from>
    <xdr:to>
      <xdr:col>74</xdr:col>
      <xdr:colOff>31750</xdr:colOff>
      <xdr:row>80</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93997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30480</xdr:rowOff>
    </xdr:from>
    <xdr:to>
      <xdr:col>69</xdr:col>
      <xdr:colOff>142875</xdr:colOff>
      <xdr:row>80</xdr:row>
      <xdr:rowOff>132080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116857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140970</xdr:rowOff>
    </xdr:from>
    <xdr:to>
      <xdr:col>65</xdr:col>
      <xdr:colOff>53975</xdr:colOff>
      <xdr:row>80</xdr:row>
      <xdr:rowOff>71120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55897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9347</xdr:rowOff>
    </xdr:from>
    <xdr:to>
      <xdr:col>29</xdr:col>
      <xdr:colOff>127000</xdr:colOff>
      <xdr:row>20</xdr:row>
      <xdr:rowOff>58627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14372"/>
          <a:ext cx="0" cy="14208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30704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58627</xdr:rowOff>
    </xdr:from>
    <xdr:to>
      <xdr:col>30</xdr:col>
      <xdr:colOff>25400</xdr:colOff>
      <xdr:row>20</xdr:row>
      <xdr:rowOff>58627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3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95724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9347</xdr:rowOff>
    </xdr:from>
    <xdr:to>
      <xdr:col>30</xdr:col>
      <xdr:colOff>25400</xdr:colOff>
      <xdr:row>12</xdr:row>
      <xdr:rowOff>9347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14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40551</xdr:rowOff>
    </xdr:from>
    <xdr:to>
      <xdr:col>29</xdr:col>
      <xdr:colOff>127000</xdr:colOff>
      <xdr:row>18</xdr:row>
      <xdr:rowOff>122047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74276"/>
          <a:ext cx="647700" cy="81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170886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1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154359</xdr:rowOff>
    </xdr:from>
    <xdr:to>
      <xdr:col>29</xdr:col>
      <xdr:colOff>177800</xdr:colOff>
      <xdr:row>16</xdr:row>
      <xdr:rowOff>84509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119108</xdr:rowOff>
    </xdr:from>
    <xdr:to>
      <xdr:col>26</xdr:col>
      <xdr:colOff>50800</xdr:colOff>
      <xdr:row>18</xdr:row>
      <xdr:rowOff>122047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52833"/>
          <a:ext cx="698500" cy="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57858</xdr:rowOff>
    </xdr:from>
    <xdr:to>
      <xdr:col>26</xdr:col>
      <xdr:colOff>101600</xdr:colOff>
      <xdr:row>16</xdr:row>
      <xdr:rowOff>159458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169635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1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119108</xdr:rowOff>
    </xdr:from>
    <xdr:to>
      <xdr:col>22</xdr:col>
      <xdr:colOff>114300</xdr:colOff>
      <xdr:row>18</xdr:row>
      <xdr:rowOff>168241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52833"/>
          <a:ext cx="698500" cy="49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66234</xdr:rowOff>
    </xdr:from>
    <xdr:to>
      <xdr:col>22</xdr:col>
      <xdr:colOff>165100</xdr:colOff>
      <xdr:row>16</xdr:row>
      <xdr:rowOff>167834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6561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168241</xdr:rowOff>
    </xdr:from>
    <xdr:to>
      <xdr:col>18</xdr:col>
      <xdr:colOff>177800</xdr:colOff>
      <xdr:row>19</xdr:row>
      <xdr:rowOff>8220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01966"/>
          <a:ext cx="698500" cy="11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74954</xdr:rowOff>
    </xdr:from>
    <xdr:to>
      <xdr:col>19</xdr:col>
      <xdr:colOff>38100</xdr:colOff>
      <xdr:row>17</xdr:row>
      <xdr:rowOff>5104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15281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70088</xdr:rowOff>
    </xdr:from>
    <xdr:to>
      <xdr:col>15</xdr:col>
      <xdr:colOff>101600</xdr:colOff>
      <xdr:row>17</xdr:row>
      <xdr:rowOff>238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10415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161201</xdr:rowOff>
    </xdr:from>
    <xdr:to>
      <xdr:col>29</xdr:col>
      <xdr:colOff>177800</xdr:colOff>
      <xdr:row>18</xdr:row>
      <xdr:rowOff>91351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23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133278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9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71247</xdr:rowOff>
    </xdr:from>
    <xdr:to>
      <xdr:col>26</xdr:col>
      <xdr:colOff>101600</xdr:colOff>
      <xdr:row>19</xdr:row>
      <xdr:rowOff>1397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04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157624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9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68308</xdr:rowOff>
    </xdr:from>
    <xdr:to>
      <xdr:col>22</xdr:col>
      <xdr:colOff>165100</xdr:colOff>
      <xdr:row>18</xdr:row>
      <xdr:rowOff>169908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02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154685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8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117441</xdr:rowOff>
    </xdr:from>
    <xdr:to>
      <xdr:col>19</xdr:col>
      <xdr:colOff>38100</xdr:colOff>
      <xdr:row>19</xdr:row>
      <xdr:rowOff>47591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51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32368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3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128870</xdr:rowOff>
    </xdr:from>
    <xdr:to>
      <xdr:col>15</xdr:col>
      <xdr:colOff>101600</xdr:colOff>
      <xdr:row>19</xdr:row>
      <xdr:rowOff>59020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6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43797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4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203352</xdr:rowOff>
    </xdr:from>
    <xdr:to>
      <xdr:col>29</xdr:col>
      <xdr:colOff>127000</xdr:colOff>
      <xdr:row>37</xdr:row>
      <xdr:rowOff>199561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7902"/>
          <a:ext cx="0" cy="1196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171638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9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199561</xdr:rowOff>
    </xdr:from>
    <xdr:to>
      <xdr:col>30</xdr:col>
      <xdr:colOff>25400</xdr:colOff>
      <xdr:row>37</xdr:row>
      <xdr:rowOff>199561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4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118279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203352</xdr:rowOff>
    </xdr:from>
    <xdr:to>
      <xdr:col>30</xdr:col>
      <xdr:colOff>25400</xdr:colOff>
      <xdr:row>33</xdr:row>
      <xdr:rowOff>203352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7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240347</xdr:rowOff>
    </xdr:from>
    <xdr:to>
      <xdr:col>29</xdr:col>
      <xdr:colOff>127000</xdr:colOff>
      <xdr:row>35</xdr:row>
      <xdr:rowOff>303422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50697"/>
          <a:ext cx="647700" cy="63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243032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10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240347</xdr:rowOff>
    </xdr:from>
    <xdr:to>
      <xdr:col>26</xdr:col>
      <xdr:colOff>50800</xdr:colOff>
      <xdr:row>35</xdr:row>
      <xdr:rowOff>261283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50697"/>
          <a:ext cx="698500" cy="20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83820</xdr:rowOff>
    </xdr:from>
    <xdr:to>
      <xdr:col>26</xdr:col>
      <xdr:colOff>101600</xdr:colOff>
      <xdr:row>35</xdr:row>
      <xdr:rowOff>185420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195597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63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251911</xdr:rowOff>
    </xdr:from>
    <xdr:to>
      <xdr:col>22</xdr:col>
      <xdr:colOff>114300</xdr:colOff>
      <xdr:row>35</xdr:row>
      <xdr:rowOff>261283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62261"/>
          <a:ext cx="698500" cy="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78867</xdr:rowOff>
    </xdr:from>
    <xdr:to>
      <xdr:col>22</xdr:col>
      <xdr:colOff>165100</xdr:colOff>
      <xdr:row>35</xdr:row>
      <xdr:rowOff>180467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89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190644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5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251911</xdr:rowOff>
    </xdr:from>
    <xdr:to>
      <xdr:col>18</xdr:col>
      <xdr:colOff>177800</xdr:colOff>
      <xdr:row>35</xdr:row>
      <xdr:rowOff>253930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62261"/>
          <a:ext cx="698500" cy="2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55511</xdr:rowOff>
    </xdr:from>
    <xdr:to>
      <xdr:col>19</xdr:col>
      <xdr:colOff>38100</xdr:colOff>
      <xdr:row>35</xdr:row>
      <xdr:rowOff>157111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65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167289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3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54235</xdr:rowOff>
    </xdr:from>
    <xdr:to>
      <xdr:col>15</xdr:col>
      <xdr:colOff>101600</xdr:colOff>
      <xdr:row>35</xdr:row>
      <xdr:rowOff>155835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64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166012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3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252622</xdr:rowOff>
    </xdr:from>
    <xdr:to>
      <xdr:col>29</xdr:col>
      <xdr:colOff>177800</xdr:colOff>
      <xdr:row>36</xdr:row>
      <xdr:rowOff>11322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62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224699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3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189547</xdr:rowOff>
    </xdr:from>
    <xdr:to>
      <xdr:col>26</xdr:col>
      <xdr:colOff>101600</xdr:colOff>
      <xdr:row>35</xdr:row>
      <xdr:rowOff>291147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99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275924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86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210483</xdr:rowOff>
    </xdr:from>
    <xdr:to>
      <xdr:col>22</xdr:col>
      <xdr:colOff>165100</xdr:colOff>
      <xdr:row>35</xdr:row>
      <xdr:rowOff>312083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20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296860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0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201111</xdr:rowOff>
    </xdr:from>
    <xdr:to>
      <xdr:col>19</xdr:col>
      <xdr:colOff>38100</xdr:colOff>
      <xdr:row>35</xdr:row>
      <xdr:rowOff>302711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11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287488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9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203130</xdr:rowOff>
    </xdr:from>
    <xdr:to>
      <xdr:col>15</xdr:col>
      <xdr:colOff>101600</xdr:colOff>
      <xdr:row>35</xdr:row>
      <xdr:rowOff>304730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13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289507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9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15,601
15,112
19.44
8,919,970
8,627,119
279,378
4,369,708
6,303,399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100446</xdr:rowOff>
    </xdr:from>
    <xdr:to>
      <xdr:col>24</xdr:col>
      <xdr:colOff>62865</xdr:colOff>
      <xdr:row>39</xdr:row>
      <xdr:rowOff>760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3946"/>
          <a:ext cx="1270" cy="144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xdr:rowOff>
    </xdr:from>
    <xdr:to>
      <xdr:col>24</xdr:col>
      <xdr:colOff>152400</xdr:colOff>
      <xdr:row>39</xdr:row>
      <xdr:rowOff>760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47123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100446</xdr:rowOff>
    </xdr:from>
    <xdr:to>
      <xdr:col>24</xdr:col>
      <xdr:colOff>152400</xdr:colOff>
      <xdr:row>30</xdr:row>
      <xdr:rowOff>100446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152828</xdr:rowOff>
    </xdr:from>
    <xdr:to>
      <xdr:col>24</xdr:col>
      <xdr:colOff>63500</xdr:colOff>
      <xdr:row>39</xdr:row>
      <xdr:rowOff>57633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67928"/>
          <a:ext cx="838200" cy="7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151945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129068</xdr:rowOff>
    </xdr:from>
    <xdr:to>
      <xdr:col>24</xdr:col>
      <xdr:colOff>114300</xdr:colOff>
      <xdr:row>36</xdr:row>
      <xdr:rowOff>59218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57633</xdr:rowOff>
    </xdr:from>
    <xdr:to>
      <xdr:col>19</xdr:col>
      <xdr:colOff>177800</xdr:colOff>
      <xdr:row>39</xdr:row>
      <xdr:rowOff>61290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74418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35195</xdr:rowOff>
    </xdr:from>
    <xdr:to>
      <xdr:col>20</xdr:col>
      <xdr:colOff>38100</xdr:colOff>
      <xdr:row>36</xdr:row>
      <xdr:rowOff>136795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153322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61290</xdr:rowOff>
    </xdr:from>
    <xdr:to>
      <xdr:col>15</xdr:col>
      <xdr:colOff>50800</xdr:colOff>
      <xdr:row>39</xdr:row>
      <xdr:rowOff>102504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47840"/>
          <a:ext cx="889000" cy="4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15862</xdr:rowOff>
    </xdr:from>
    <xdr:to>
      <xdr:col>15</xdr:col>
      <xdr:colOff>101600</xdr:colOff>
      <xdr:row>37</xdr:row>
      <xdr:rowOff>117462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133989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89914</xdr:rowOff>
    </xdr:from>
    <xdr:to>
      <xdr:col>10</xdr:col>
      <xdr:colOff>114300</xdr:colOff>
      <xdr:row>39</xdr:row>
      <xdr:rowOff>102504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776464"/>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33938</xdr:rowOff>
    </xdr:from>
    <xdr:to>
      <xdr:col>10</xdr:col>
      <xdr:colOff>165100</xdr:colOff>
      <xdr:row>37</xdr:row>
      <xdr:rowOff>135538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44078</xdr:rowOff>
    </xdr:from>
    <xdr:to>
      <xdr:col>6</xdr:col>
      <xdr:colOff>38100</xdr:colOff>
      <xdr:row>37</xdr:row>
      <xdr:rowOff>145678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162205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102028</xdr:rowOff>
    </xdr:from>
    <xdr:to>
      <xdr:col>24</xdr:col>
      <xdr:colOff>114300</xdr:colOff>
      <xdr:row>39</xdr:row>
      <xdr:rowOff>32178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16955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3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6833</xdr:rowOff>
    </xdr:from>
    <xdr:to>
      <xdr:col>20</xdr:col>
      <xdr:colOff>38100</xdr:colOff>
      <xdr:row>39</xdr:row>
      <xdr:rowOff>108433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99560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8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10490</xdr:rowOff>
    </xdr:from>
    <xdr:to>
      <xdr:col>15</xdr:col>
      <xdr:colOff>101600</xdr:colOff>
      <xdr:row>39</xdr:row>
      <xdr:rowOff>112090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103217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8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51704</xdr:rowOff>
    </xdr:from>
    <xdr:to>
      <xdr:col>10</xdr:col>
      <xdr:colOff>165100</xdr:colOff>
      <xdr:row>39</xdr:row>
      <xdr:rowOff>153304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144431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3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39114</xdr:rowOff>
    </xdr:from>
    <xdr:to>
      <xdr:col>6</xdr:col>
      <xdr:colOff>38100</xdr:colOff>
      <xdr:row>39</xdr:row>
      <xdr:rowOff>140714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131841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1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69291</xdr:rowOff>
    </xdr:from>
    <xdr:to>
      <xdr:col>24</xdr:col>
      <xdr:colOff>62865</xdr:colOff>
      <xdr:row>58</xdr:row>
      <xdr:rowOff>22085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1791"/>
          <a:ext cx="1270" cy="1324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25912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22085</xdr:rowOff>
    </xdr:from>
    <xdr:to>
      <xdr:col>24</xdr:col>
      <xdr:colOff>152400</xdr:colOff>
      <xdr:row>58</xdr:row>
      <xdr:rowOff>22085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15968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69291</xdr:rowOff>
    </xdr:from>
    <xdr:to>
      <xdr:col>24</xdr:col>
      <xdr:colOff>152400</xdr:colOff>
      <xdr:row>50</xdr:row>
      <xdr:rowOff>69291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91563</xdr:rowOff>
    </xdr:from>
    <xdr:to>
      <xdr:col>24</xdr:col>
      <xdr:colOff>63500</xdr:colOff>
      <xdr:row>56</xdr:row>
      <xdr:rowOff>129560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92763"/>
          <a:ext cx="838200" cy="3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71788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158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48911</xdr:rowOff>
    </xdr:from>
    <xdr:to>
      <xdr:col>24</xdr:col>
      <xdr:colOff>114300</xdr:colOff>
      <xdr:row>54</xdr:row>
      <xdr:rowOff>150511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3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129560</xdr:rowOff>
    </xdr:from>
    <xdr:to>
      <xdr:col>19</xdr:col>
      <xdr:colOff>177800</xdr:colOff>
      <xdr:row>57</xdr:row>
      <xdr:rowOff>149056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30760"/>
          <a:ext cx="889000" cy="19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85193</xdr:rowOff>
    </xdr:from>
    <xdr:to>
      <xdr:col>20</xdr:col>
      <xdr:colOff>38100</xdr:colOff>
      <xdr:row>55</xdr:row>
      <xdr:rowOff>15343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4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31870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11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149056</xdr:rowOff>
    </xdr:from>
    <xdr:to>
      <xdr:col>15</xdr:col>
      <xdr:colOff>50800</xdr:colOff>
      <xdr:row>57</xdr:row>
      <xdr:rowOff>170332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21706"/>
          <a:ext cx="8890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140906</xdr:rowOff>
    </xdr:from>
    <xdr:to>
      <xdr:col>15</xdr:col>
      <xdr:colOff>101600</xdr:colOff>
      <xdr:row>55</xdr:row>
      <xdr:rowOff>71056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39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87583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1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170332</xdr:rowOff>
    </xdr:from>
    <xdr:to>
      <xdr:col>10</xdr:col>
      <xdr:colOff>114300</xdr:colOff>
      <xdr:row>58</xdr:row>
      <xdr:rowOff>83775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42982"/>
          <a:ext cx="889000" cy="8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56667</xdr:rowOff>
    </xdr:from>
    <xdr:to>
      <xdr:col>10</xdr:col>
      <xdr:colOff>165100</xdr:colOff>
      <xdr:row>55</xdr:row>
      <xdr:rowOff>158267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4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3344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2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106421</xdr:rowOff>
    </xdr:from>
    <xdr:to>
      <xdr:col>6</xdr:col>
      <xdr:colOff>38100</xdr:colOff>
      <xdr:row>56</xdr:row>
      <xdr:rowOff>36571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53098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40763</xdr:rowOff>
    </xdr:from>
    <xdr:to>
      <xdr:col>24</xdr:col>
      <xdr:colOff>114300</xdr:colOff>
      <xdr:row>56</xdr:row>
      <xdr:rowOff>142363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4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19190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2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78760</xdr:rowOff>
    </xdr:from>
    <xdr:to>
      <xdr:col>20</xdr:col>
      <xdr:colOff>38100</xdr:colOff>
      <xdr:row>57</xdr:row>
      <xdr:rowOff>8910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7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77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98256</xdr:rowOff>
    </xdr:from>
    <xdr:to>
      <xdr:col>15</xdr:col>
      <xdr:colOff>101600</xdr:colOff>
      <xdr:row>58</xdr:row>
      <xdr:rowOff>28406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19533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119532</xdr:rowOff>
    </xdr:from>
    <xdr:to>
      <xdr:col>10</xdr:col>
      <xdr:colOff>165100</xdr:colOff>
      <xdr:row>58</xdr:row>
      <xdr:rowOff>49682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40809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32975</xdr:rowOff>
    </xdr:from>
    <xdr:to>
      <xdr:col>6</xdr:col>
      <xdr:colOff>38100</xdr:colOff>
      <xdr:row>58</xdr:row>
      <xdr:rowOff>134575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125702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6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59690</xdr:rowOff>
    </xdr:from>
    <xdr:to>
      <xdr:col>24</xdr:col>
      <xdr:colOff>62865</xdr:colOff>
      <xdr:row>78</xdr:row>
      <xdr:rowOff>82322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640"/>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86149</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82322</xdr:rowOff>
    </xdr:from>
    <xdr:to>
      <xdr:col>24</xdr:col>
      <xdr:colOff>152400</xdr:colOff>
      <xdr:row>78</xdr:row>
      <xdr:rowOff>82322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6367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59690</xdr:rowOff>
    </xdr:from>
    <xdr:to>
      <xdr:col>24</xdr:col>
      <xdr:colOff>152400</xdr:colOff>
      <xdr:row>71</xdr:row>
      <xdr:rowOff>59690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77383</xdr:rowOff>
    </xdr:from>
    <xdr:to>
      <xdr:col>24</xdr:col>
      <xdr:colOff>63500</xdr:colOff>
      <xdr:row>78</xdr:row>
      <xdr:rowOff>81316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50483"/>
          <a:ext cx="8382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22486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81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81316</xdr:rowOff>
    </xdr:from>
    <xdr:to>
      <xdr:col>19</xdr:col>
      <xdr:colOff>177800</xdr:colOff>
      <xdr:row>78</xdr:row>
      <xdr:rowOff>89088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54416"/>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170921</xdr:rowOff>
    </xdr:from>
    <xdr:to>
      <xdr:col>20</xdr:col>
      <xdr:colOff>38100</xdr:colOff>
      <xdr:row>76</xdr:row>
      <xdr:rowOff>101071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0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117598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80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74047</xdr:rowOff>
    </xdr:from>
    <xdr:to>
      <xdr:col>15</xdr:col>
      <xdr:colOff>50800</xdr:colOff>
      <xdr:row>78</xdr:row>
      <xdr:rowOff>89088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47147"/>
          <a:ext cx="8890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144724</xdr:rowOff>
    </xdr:from>
    <xdr:to>
      <xdr:col>15</xdr:col>
      <xdr:colOff>101600</xdr:colOff>
      <xdr:row>77</xdr:row>
      <xdr:rowOff>74874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7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91401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5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74047</xdr:rowOff>
    </xdr:from>
    <xdr:to>
      <xdr:col>10</xdr:col>
      <xdr:colOff>114300</xdr:colOff>
      <xdr:row>78</xdr:row>
      <xdr:rowOff>81635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47147"/>
          <a:ext cx="889000" cy="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118573</xdr:rowOff>
    </xdr:from>
    <xdr:to>
      <xdr:col>10</xdr:col>
      <xdr:colOff>165100</xdr:colOff>
      <xdr:row>77</xdr:row>
      <xdr:rowOff>48723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65250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2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43591</xdr:rowOff>
    </xdr:from>
    <xdr:to>
      <xdr:col>6</xdr:col>
      <xdr:colOff>38100</xdr:colOff>
      <xdr:row>76</xdr:row>
      <xdr:rowOff>145191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161718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26583</xdr:rowOff>
    </xdr:from>
    <xdr:to>
      <xdr:col>24</xdr:col>
      <xdr:colOff>114300</xdr:colOff>
      <xdr:row>78</xdr:row>
      <xdr:rowOff>128183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112960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30516</xdr:rowOff>
    </xdr:from>
    <xdr:to>
      <xdr:col>20</xdr:col>
      <xdr:colOff>38100</xdr:colOff>
      <xdr:row>78</xdr:row>
      <xdr:rowOff>132116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123243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38288</xdr:rowOff>
    </xdr:from>
    <xdr:to>
      <xdr:col>15</xdr:col>
      <xdr:colOff>101600</xdr:colOff>
      <xdr:row>78</xdr:row>
      <xdr:rowOff>139888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131015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0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23247</xdr:rowOff>
    </xdr:from>
    <xdr:to>
      <xdr:col>10</xdr:col>
      <xdr:colOff>165100</xdr:colOff>
      <xdr:row>78</xdr:row>
      <xdr:rowOff>124847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115974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8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30835</xdr:rowOff>
    </xdr:from>
    <xdr:to>
      <xdr:col>6</xdr:col>
      <xdr:colOff>38100</xdr:colOff>
      <xdr:row>78</xdr:row>
      <xdr:rowOff>132435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123562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122588</xdr:rowOff>
    </xdr:from>
    <xdr:to>
      <xdr:col>24</xdr:col>
      <xdr:colOff>62865</xdr:colOff>
      <xdr:row>98</xdr:row>
      <xdr:rowOff>126408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81638"/>
          <a:ext cx="1270" cy="154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130235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126408</xdr:rowOff>
    </xdr:from>
    <xdr:to>
      <xdr:col>24</xdr:col>
      <xdr:colOff>152400</xdr:colOff>
      <xdr:row>98</xdr:row>
      <xdr:rowOff>126408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2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69265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5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122588</xdr:rowOff>
    </xdr:from>
    <xdr:to>
      <xdr:col>24</xdr:col>
      <xdr:colOff>152400</xdr:colOff>
      <xdr:row>89</xdr:row>
      <xdr:rowOff>122588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8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142084</xdr:rowOff>
    </xdr:from>
    <xdr:to>
      <xdr:col>24</xdr:col>
      <xdr:colOff>63500</xdr:colOff>
      <xdr:row>95</xdr:row>
      <xdr:rowOff>77749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915484"/>
          <a:ext cx="838200" cy="45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78790</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9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100363</xdr:rowOff>
    </xdr:from>
    <xdr:to>
      <xdr:col>24</xdr:col>
      <xdr:colOff>114300</xdr:colOff>
      <xdr:row>95</xdr:row>
      <xdr:rowOff>30513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77749</xdr:rowOff>
    </xdr:from>
    <xdr:to>
      <xdr:col>19</xdr:col>
      <xdr:colOff>177800</xdr:colOff>
      <xdr:row>96</xdr:row>
      <xdr:rowOff>26363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65499"/>
          <a:ext cx="889000" cy="1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29301</xdr:rowOff>
    </xdr:from>
    <xdr:to>
      <xdr:col>20</xdr:col>
      <xdr:colOff>38100</xdr:colOff>
      <xdr:row>97</xdr:row>
      <xdr:rowOff>130901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122028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26363</xdr:rowOff>
    </xdr:from>
    <xdr:to>
      <xdr:col>15</xdr:col>
      <xdr:colOff>50800</xdr:colOff>
      <xdr:row>96</xdr:row>
      <xdr:rowOff>95662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85563"/>
          <a:ext cx="889000" cy="6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39294</xdr:rowOff>
    </xdr:from>
    <xdr:to>
      <xdr:col>15</xdr:col>
      <xdr:colOff>101600</xdr:colOff>
      <xdr:row>97</xdr:row>
      <xdr:rowOff>140894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132021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95662</xdr:rowOff>
    </xdr:from>
    <xdr:to>
      <xdr:col>10</xdr:col>
      <xdr:colOff>114300</xdr:colOff>
      <xdr:row>96</xdr:row>
      <xdr:rowOff>95695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5486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82107</xdr:rowOff>
    </xdr:from>
    <xdr:to>
      <xdr:col>10</xdr:col>
      <xdr:colOff>165100</xdr:colOff>
      <xdr:row>98</xdr:row>
      <xdr:rowOff>12257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3384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74563</xdr:rowOff>
    </xdr:from>
    <xdr:to>
      <xdr:col>6</xdr:col>
      <xdr:colOff>38100</xdr:colOff>
      <xdr:row>98</xdr:row>
      <xdr:rowOff>4713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167290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9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91284</xdr:rowOff>
    </xdr:from>
    <xdr:to>
      <xdr:col>24</xdr:col>
      <xdr:colOff>114300</xdr:colOff>
      <xdr:row>93</xdr:row>
      <xdr:rowOff>21434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86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114161</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71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26949</xdr:rowOff>
    </xdr:from>
    <xdr:to>
      <xdr:col>20</xdr:col>
      <xdr:colOff>38100</xdr:colOff>
      <xdr:row>95</xdr:row>
      <xdr:rowOff>128549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145076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0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147013</xdr:rowOff>
    </xdr:from>
    <xdr:to>
      <xdr:col>15</xdr:col>
      <xdr:colOff>101600</xdr:colOff>
      <xdr:row>96</xdr:row>
      <xdr:rowOff>77163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3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93690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2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44862</xdr:rowOff>
    </xdr:from>
    <xdr:to>
      <xdr:col>10</xdr:col>
      <xdr:colOff>165100</xdr:colOff>
      <xdr:row>96</xdr:row>
      <xdr:rowOff>146462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162989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27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44895</xdr:rowOff>
    </xdr:from>
    <xdr:to>
      <xdr:col>6</xdr:col>
      <xdr:colOff>38100</xdr:colOff>
      <xdr:row>96</xdr:row>
      <xdr:rowOff>146495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163022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27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157393</xdr:rowOff>
    </xdr:from>
    <xdr:to>
      <xdr:col>54</xdr:col>
      <xdr:colOff>189865</xdr:colOff>
      <xdr:row>39</xdr:row>
      <xdr:rowOff>20901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643793"/>
          <a:ext cx="1270" cy="106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24728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7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20901</xdr:rowOff>
    </xdr:from>
    <xdr:to>
      <xdr:col>55</xdr:col>
      <xdr:colOff>88900</xdr:colOff>
      <xdr:row>39</xdr:row>
      <xdr:rowOff>20901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0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104070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41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157393</xdr:rowOff>
    </xdr:from>
    <xdr:to>
      <xdr:col>55</xdr:col>
      <xdr:colOff>88900</xdr:colOff>
      <xdr:row>32</xdr:row>
      <xdr:rowOff>157393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643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92178</xdr:rowOff>
    </xdr:from>
    <xdr:to>
      <xdr:col>55</xdr:col>
      <xdr:colOff>0</xdr:colOff>
      <xdr:row>36</xdr:row>
      <xdr:rowOff>61135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235678"/>
          <a:ext cx="838200" cy="99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30330</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0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51903</xdr:rowOff>
    </xdr:from>
    <xdr:to>
      <xdr:col>55</xdr:col>
      <xdr:colOff>50800</xdr:colOff>
      <xdr:row>36</xdr:row>
      <xdr:rowOff>153503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92178</xdr:rowOff>
    </xdr:from>
    <xdr:to>
      <xdr:col>50</xdr:col>
      <xdr:colOff>114300</xdr:colOff>
      <xdr:row>36</xdr:row>
      <xdr:rowOff>143477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235678"/>
          <a:ext cx="889000" cy="107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119807</xdr:rowOff>
    </xdr:from>
    <xdr:to>
      <xdr:col>50</xdr:col>
      <xdr:colOff>165100</xdr:colOff>
      <xdr:row>31</xdr:row>
      <xdr:rowOff>49957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41084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35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143477</xdr:rowOff>
    </xdr:from>
    <xdr:to>
      <xdr:col>45</xdr:col>
      <xdr:colOff>177800</xdr:colOff>
      <xdr:row>37</xdr:row>
      <xdr:rowOff>73927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315677"/>
          <a:ext cx="889000" cy="10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73501</xdr:rowOff>
    </xdr:from>
    <xdr:to>
      <xdr:col>46</xdr:col>
      <xdr:colOff>38100</xdr:colOff>
      <xdr:row>37</xdr:row>
      <xdr:rowOff>3651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20178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02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73927</xdr:rowOff>
    </xdr:from>
    <xdr:to>
      <xdr:col>41</xdr:col>
      <xdr:colOff>50800</xdr:colOff>
      <xdr:row>37</xdr:row>
      <xdr:rowOff>83510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17577"/>
          <a:ext cx="8890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170949</xdr:rowOff>
    </xdr:from>
    <xdr:to>
      <xdr:col>41</xdr:col>
      <xdr:colOff>101600</xdr:colOff>
      <xdr:row>36</xdr:row>
      <xdr:rowOff>101099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117626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161165</xdr:rowOff>
    </xdr:from>
    <xdr:to>
      <xdr:col>36</xdr:col>
      <xdr:colOff>165100</xdr:colOff>
      <xdr:row>37</xdr:row>
      <xdr:rowOff>91315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3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107842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10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10335</xdr:rowOff>
    </xdr:from>
    <xdr:to>
      <xdr:col>55</xdr:col>
      <xdr:colOff>50800</xdr:colOff>
      <xdr:row>36</xdr:row>
      <xdr:rowOff>111935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33212</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03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41378</xdr:rowOff>
    </xdr:from>
    <xdr:to>
      <xdr:col>50</xdr:col>
      <xdr:colOff>165100</xdr:colOff>
      <xdr:row>30</xdr:row>
      <xdr:rowOff>142978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18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159505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496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92677</xdr:rowOff>
    </xdr:from>
    <xdr:to>
      <xdr:col>46</xdr:col>
      <xdr:colOff>38100</xdr:colOff>
      <xdr:row>37</xdr:row>
      <xdr:rowOff>22827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2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13954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3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23127</xdr:rowOff>
    </xdr:from>
    <xdr:to>
      <xdr:col>41</xdr:col>
      <xdr:colOff>101600</xdr:colOff>
      <xdr:row>37</xdr:row>
      <xdr:rowOff>124727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6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115854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45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32710</xdr:rowOff>
    </xdr:from>
    <xdr:to>
      <xdr:col>36</xdr:col>
      <xdr:colOff>165100</xdr:colOff>
      <xdr:row>37</xdr:row>
      <xdr:rowOff>134310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125437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46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145273</xdr:rowOff>
    </xdr:from>
    <xdr:to>
      <xdr:col>54</xdr:col>
      <xdr:colOff>189865</xdr:colOff>
      <xdr:row>58</xdr:row>
      <xdr:rowOff>89985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546323"/>
          <a:ext cx="1270" cy="148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93812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89985</xdr:rowOff>
    </xdr:from>
    <xdr:to>
      <xdr:col>55</xdr:col>
      <xdr:colOff>88900</xdr:colOff>
      <xdr:row>58</xdr:row>
      <xdr:rowOff>89985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3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91950</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3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145273</xdr:rowOff>
    </xdr:from>
    <xdr:to>
      <xdr:col>55</xdr:col>
      <xdr:colOff>88900</xdr:colOff>
      <xdr:row>49</xdr:row>
      <xdr:rowOff>145273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5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143793</xdr:rowOff>
    </xdr:from>
    <xdr:to>
      <xdr:col>55</xdr:col>
      <xdr:colOff>0</xdr:colOff>
      <xdr:row>54</xdr:row>
      <xdr:rowOff>15668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230643"/>
          <a:ext cx="838200" cy="4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72030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330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93603</xdr:rowOff>
    </xdr:from>
    <xdr:to>
      <xdr:col>55</xdr:col>
      <xdr:colOff>50800</xdr:colOff>
      <xdr:row>55</xdr:row>
      <xdr:rowOff>23753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35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122044</xdr:rowOff>
    </xdr:from>
    <xdr:to>
      <xdr:col>50</xdr:col>
      <xdr:colOff>114300</xdr:colOff>
      <xdr:row>53</xdr:row>
      <xdr:rowOff>143793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8865994"/>
          <a:ext cx="889000" cy="36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157382</xdr:rowOff>
    </xdr:from>
    <xdr:to>
      <xdr:col>50</xdr:col>
      <xdr:colOff>165100</xdr:colOff>
      <xdr:row>54</xdr:row>
      <xdr:rowOff>87532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24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78659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3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122044</xdr:rowOff>
    </xdr:from>
    <xdr:to>
      <xdr:col>45</xdr:col>
      <xdr:colOff>177800</xdr:colOff>
      <xdr:row>54</xdr:row>
      <xdr:rowOff>103070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8865994"/>
          <a:ext cx="889000" cy="49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693</xdr:rowOff>
    </xdr:from>
    <xdr:to>
      <xdr:col>46</xdr:col>
      <xdr:colOff>38100</xdr:colOff>
      <xdr:row>54</xdr:row>
      <xdr:rowOff>102293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25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93420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35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103070</xdr:rowOff>
    </xdr:from>
    <xdr:to>
      <xdr:col>41</xdr:col>
      <xdr:colOff>50800</xdr:colOff>
      <xdr:row>57</xdr:row>
      <xdr:rowOff>155680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361370"/>
          <a:ext cx="889000" cy="56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26721</xdr:rowOff>
    </xdr:from>
    <xdr:to>
      <xdr:col>41</xdr:col>
      <xdr:colOff>101600</xdr:colOff>
      <xdr:row>53</xdr:row>
      <xdr:rowOff>128321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11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144848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888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192</xdr:rowOff>
    </xdr:from>
    <xdr:to>
      <xdr:col>36</xdr:col>
      <xdr:colOff>165100</xdr:colOff>
      <xdr:row>53</xdr:row>
      <xdr:rowOff>101792</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08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118319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88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136318</xdr:rowOff>
    </xdr:from>
    <xdr:to>
      <xdr:col>55</xdr:col>
      <xdr:colOff>50800</xdr:colOff>
      <xdr:row>54</xdr:row>
      <xdr:rowOff>66468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22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159195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07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92993</xdr:rowOff>
    </xdr:from>
    <xdr:to>
      <xdr:col>50</xdr:col>
      <xdr:colOff>165100</xdr:colOff>
      <xdr:row>54</xdr:row>
      <xdr:rowOff>23143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17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39670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895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71244</xdr:rowOff>
    </xdr:from>
    <xdr:to>
      <xdr:col>46</xdr:col>
      <xdr:colOff>38100</xdr:colOff>
      <xdr:row>52</xdr:row>
      <xdr:rowOff>1394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881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17921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859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52270</xdr:rowOff>
    </xdr:from>
    <xdr:to>
      <xdr:col>41</xdr:col>
      <xdr:colOff>101600</xdr:colOff>
      <xdr:row>54</xdr:row>
      <xdr:rowOff>153870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3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144997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40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104880</xdr:rowOff>
    </xdr:from>
    <xdr:to>
      <xdr:col>36</xdr:col>
      <xdr:colOff>165100</xdr:colOff>
      <xdr:row>58</xdr:row>
      <xdr:rowOff>35030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7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26157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7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63424</xdr:rowOff>
    </xdr:from>
    <xdr:to>
      <xdr:col>54</xdr:col>
      <xdr:colOff>189865</xdr:colOff>
      <xdr:row>79</xdr:row>
      <xdr:rowOff>40336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3637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44163</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40336</xdr:rowOff>
    </xdr:from>
    <xdr:to>
      <xdr:col>55</xdr:col>
      <xdr:colOff>88900</xdr:colOff>
      <xdr:row>79</xdr:row>
      <xdr:rowOff>40336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10101</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1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63424</xdr:rowOff>
    </xdr:from>
    <xdr:to>
      <xdr:col>55</xdr:col>
      <xdr:colOff>88900</xdr:colOff>
      <xdr:row>71</xdr:row>
      <xdr:rowOff>63424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3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25667</xdr:rowOff>
    </xdr:from>
    <xdr:to>
      <xdr:col>55</xdr:col>
      <xdr:colOff>0</xdr:colOff>
      <xdr:row>77</xdr:row>
      <xdr:rowOff>81153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055867"/>
          <a:ext cx="838200" cy="2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129798</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31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151371</xdr:rowOff>
    </xdr:from>
    <xdr:to>
      <xdr:col>55</xdr:col>
      <xdr:colOff>50800</xdr:colOff>
      <xdr:row>78</xdr:row>
      <xdr:rowOff>81521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46304</xdr:rowOff>
    </xdr:from>
    <xdr:to>
      <xdr:col>50</xdr:col>
      <xdr:colOff>114300</xdr:colOff>
      <xdr:row>77</xdr:row>
      <xdr:rowOff>81153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2390704"/>
          <a:ext cx="889000" cy="89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156490</xdr:rowOff>
    </xdr:from>
    <xdr:to>
      <xdr:col>50</xdr:col>
      <xdr:colOff>165100</xdr:colOff>
      <xdr:row>78</xdr:row>
      <xdr:rowOff>86640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77767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4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46304</xdr:rowOff>
    </xdr:from>
    <xdr:to>
      <xdr:col>45</xdr:col>
      <xdr:colOff>177800</xdr:colOff>
      <xdr:row>75</xdr:row>
      <xdr:rowOff>38126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390704"/>
          <a:ext cx="889000" cy="5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100051</xdr:rowOff>
    </xdr:from>
    <xdr:to>
      <xdr:col>46</xdr:col>
      <xdr:colOff>38100</xdr:colOff>
      <xdr:row>77</xdr:row>
      <xdr:rowOff>30201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21328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2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38126</xdr:rowOff>
    </xdr:from>
    <xdr:to>
      <xdr:col>41</xdr:col>
      <xdr:colOff>50800</xdr:colOff>
      <xdr:row>78</xdr:row>
      <xdr:rowOff>127533</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2896876"/>
          <a:ext cx="889000" cy="60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99149</xdr:rowOff>
    </xdr:from>
    <xdr:to>
      <xdr:col>41</xdr:col>
      <xdr:colOff>101600</xdr:colOff>
      <xdr:row>76</xdr:row>
      <xdr:rowOff>29299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20426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5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40551</xdr:rowOff>
    </xdr:from>
    <xdr:to>
      <xdr:col>36</xdr:col>
      <xdr:colOff>165100</xdr:colOff>
      <xdr:row>75</xdr:row>
      <xdr:rowOff>142151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8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158678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67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146317</xdr:rowOff>
    </xdr:from>
    <xdr:to>
      <xdr:col>55</xdr:col>
      <xdr:colOff>50800</xdr:colOff>
      <xdr:row>76</xdr:row>
      <xdr:rowOff>76467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0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169194</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85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30353</xdr:rowOff>
    </xdr:from>
    <xdr:to>
      <xdr:col>50</xdr:col>
      <xdr:colOff>165100</xdr:colOff>
      <xdr:row>77</xdr:row>
      <xdr:rowOff>131953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2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148480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0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166954</xdr:rowOff>
    </xdr:from>
    <xdr:to>
      <xdr:col>46</xdr:col>
      <xdr:colOff>38100</xdr:colOff>
      <xdr:row>72</xdr:row>
      <xdr:rowOff>97104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33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113631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11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158776</xdr:rowOff>
    </xdr:from>
    <xdr:to>
      <xdr:col>41</xdr:col>
      <xdr:colOff>101600</xdr:colOff>
      <xdr:row>75</xdr:row>
      <xdr:rowOff>88926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84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105453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62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76733</xdr:rowOff>
    </xdr:from>
    <xdr:to>
      <xdr:col>36</xdr:col>
      <xdr:colOff>165100</xdr:colOff>
      <xdr:row>79</xdr:row>
      <xdr:rowOff>6883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169460</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103254</xdr:rowOff>
    </xdr:from>
    <xdr:to>
      <xdr:col>54</xdr:col>
      <xdr:colOff>189865</xdr:colOff>
      <xdr:row>98</xdr:row>
      <xdr:rowOff>157955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33754"/>
          <a:ext cx="1270" cy="142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161782</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157955</xdr:rowOff>
    </xdr:from>
    <xdr:to>
      <xdr:col>55</xdr:col>
      <xdr:colOff>88900</xdr:colOff>
      <xdr:row>98</xdr:row>
      <xdr:rowOff>157955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6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49931</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103254</xdr:rowOff>
    </xdr:from>
    <xdr:to>
      <xdr:col>55</xdr:col>
      <xdr:colOff>88900</xdr:colOff>
      <xdr:row>90</xdr:row>
      <xdr:rowOff>103254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3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171128</xdr:rowOff>
    </xdr:from>
    <xdr:to>
      <xdr:col>55</xdr:col>
      <xdr:colOff>0</xdr:colOff>
      <xdr:row>98</xdr:row>
      <xdr:rowOff>6372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801778"/>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63499</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40622</xdr:rowOff>
    </xdr:from>
    <xdr:to>
      <xdr:col>55</xdr:col>
      <xdr:colOff>50800</xdr:colOff>
      <xdr:row>96</xdr:row>
      <xdr:rowOff>142222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171128</xdr:rowOff>
    </xdr:from>
    <xdr:to>
      <xdr:col>50</xdr:col>
      <xdr:colOff>114300</xdr:colOff>
      <xdr:row>98</xdr:row>
      <xdr:rowOff>18814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801778"/>
          <a:ext cx="889000" cy="1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98022</xdr:rowOff>
    </xdr:from>
    <xdr:to>
      <xdr:col>50</xdr:col>
      <xdr:colOff>165100</xdr:colOff>
      <xdr:row>96</xdr:row>
      <xdr:rowOff>28172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38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44699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1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18814</xdr:rowOff>
    </xdr:from>
    <xdr:to>
      <xdr:col>45</xdr:col>
      <xdr:colOff>177800</xdr:colOff>
      <xdr:row>98</xdr:row>
      <xdr:rowOff>92511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820914"/>
          <a:ext cx="889000" cy="7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128099</xdr:rowOff>
    </xdr:from>
    <xdr:to>
      <xdr:col>46</xdr:col>
      <xdr:colOff>38100</xdr:colOff>
      <xdr:row>97</xdr:row>
      <xdr:rowOff>58249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58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74776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3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92511</xdr:rowOff>
    </xdr:from>
    <xdr:to>
      <xdr:col>41</xdr:col>
      <xdr:colOff>50800</xdr:colOff>
      <xdr:row>98</xdr:row>
      <xdr:rowOff>138894</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894611"/>
          <a:ext cx="889000" cy="4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944</xdr:rowOff>
    </xdr:from>
    <xdr:to>
      <xdr:col>41</xdr:col>
      <xdr:colOff>101600</xdr:colOff>
      <xdr:row>97</xdr:row>
      <xdr:rowOff>102544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119071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0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156490</xdr:rowOff>
    </xdr:from>
    <xdr:to>
      <xdr:col>36</xdr:col>
      <xdr:colOff>165100</xdr:colOff>
      <xdr:row>97</xdr:row>
      <xdr:rowOff>86640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1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103167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3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127022</xdr:rowOff>
    </xdr:from>
    <xdr:to>
      <xdr:col>55</xdr:col>
      <xdr:colOff>50800</xdr:colOff>
      <xdr:row>98</xdr:row>
      <xdr:rowOff>57172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5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105449</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3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120328</xdr:rowOff>
    </xdr:from>
    <xdr:to>
      <xdr:col>50</xdr:col>
      <xdr:colOff>165100</xdr:colOff>
      <xdr:row>98</xdr:row>
      <xdr:rowOff>50478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5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41605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8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139464</xdr:rowOff>
    </xdr:from>
    <xdr:to>
      <xdr:col>46</xdr:col>
      <xdr:colOff>38100</xdr:colOff>
      <xdr:row>98</xdr:row>
      <xdr:rowOff>69614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7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60741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6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41711</xdr:rowOff>
    </xdr:from>
    <xdr:to>
      <xdr:col>41</xdr:col>
      <xdr:colOff>101600</xdr:colOff>
      <xdr:row>98</xdr:row>
      <xdr:rowOff>143311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4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134438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93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88094</xdr:rowOff>
    </xdr:from>
    <xdr:to>
      <xdr:col>36</xdr:col>
      <xdr:colOff>165100</xdr:colOff>
      <xdr:row>99</xdr:row>
      <xdr:rowOff>18244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9371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98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76073</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91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22750</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76073</xdr:rowOff>
    </xdr:from>
    <xdr:to>
      <xdr:col>86</xdr:col>
      <xdr:colOff>25400</xdr:colOff>
      <xdr:row>31</xdr:row>
      <xdr:rowOff>76073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9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18009</xdr:rowOff>
    </xdr:from>
    <xdr:to>
      <xdr:col>85</xdr:col>
      <xdr:colOff>127000</xdr:colOff>
      <xdr:row>39</xdr:row>
      <xdr:rowOff>19228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704559"/>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171213</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4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148336</xdr:rowOff>
    </xdr:from>
    <xdr:to>
      <xdr:col>85</xdr:col>
      <xdr:colOff>177800</xdr:colOff>
      <xdr:row>38</xdr:row>
      <xdr:rowOff>78486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19228</xdr:rowOff>
    </xdr:from>
    <xdr:to>
      <xdr:col>81</xdr:col>
      <xdr:colOff>50800</xdr:colOff>
      <xdr:row>39</xdr:row>
      <xdr:rowOff>31038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705778"/>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64173</xdr:rowOff>
    </xdr:from>
    <xdr:to>
      <xdr:col>81</xdr:col>
      <xdr:colOff>101600</xdr:colOff>
      <xdr:row>37</xdr:row>
      <xdr:rowOff>165773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4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10850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18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31038</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717588"/>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166395</xdr:rowOff>
    </xdr:from>
    <xdr:to>
      <xdr:col>76</xdr:col>
      <xdr:colOff>165100</xdr:colOff>
      <xdr:row>37</xdr:row>
      <xdr:rowOff>96545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113072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1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44221</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47447</xdr:rowOff>
    </xdr:from>
    <xdr:to>
      <xdr:col>72</xdr:col>
      <xdr:colOff>38100</xdr:colOff>
      <xdr:row>37</xdr:row>
      <xdr:rowOff>149047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39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165574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16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103264</xdr:rowOff>
    </xdr:from>
    <xdr:to>
      <xdr:col>67</xdr:col>
      <xdr:colOff>101600</xdr:colOff>
      <xdr:row>38</xdr:row>
      <xdr:rowOff>33413</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446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49941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22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138659</xdr:rowOff>
    </xdr:from>
    <xdr:to>
      <xdr:col>85</xdr:col>
      <xdr:colOff>177800</xdr:colOff>
      <xdr:row>39</xdr:row>
      <xdr:rowOff>68809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53586</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68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139878</xdr:rowOff>
    </xdr:from>
    <xdr:to>
      <xdr:col>81</xdr:col>
      <xdr:colOff>101600</xdr:colOff>
      <xdr:row>39</xdr:row>
      <xdr:rowOff>70028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61155</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7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151688</xdr:rowOff>
    </xdr:from>
    <xdr:to>
      <xdr:col>76</xdr:col>
      <xdr:colOff>165100</xdr:colOff>
      <xdr:row>39</xdr:row>
      <xdr:rowOff>81838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72965</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75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164871</xdr:rowOff>
    </xdr:from>
    <xdr:to>
      <xdr:col>67</xdr:col>
      <xdr:colOff>101600</xdr:colOff>
      <xdr:row>39</xdr:row>
      <xdr:rowOff>95021</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86148</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121679</xdr:rowOff>
    </xdr:from>
    <xdr:to>
      <xdr:col>85</xdr:col>
      <xdr:colOff>126364</xdr:colOff>
      <xdr:row>79</xdr:row>
      <xdr:rowOff>3366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51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7193</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3366</xdr:rowOff>
    </xdr:from>
    <xdr:to>
      <xdr:col>86</xdr:col>
      <xdr:colOff>25400</xdr:colOff>
      <xdr:row>79</xdr:row>
      <xdr:rowOff>3366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68356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121679</xdr:rowOff>
    </xdr:from>
    <xdr:to>
      <xdr:col>86</xdr:col>
      <xdr:colOff>25400</xdr:colOff>
      <xdr:row>69</xdr:row>
      <xdr:rowOff>121679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5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117056</xdr:rowOff>
    </xdr:from>
    <xdr:to>
      <xdr:col>85</xdr:col>
      <xdr:colOff>127000</xdr:colOff>
      <xdr:row>76</xdr:row>
      <xdr:rowOff>130493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147256"/>
          <a:ext cx="838200" cy="1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135208</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65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112331</xdr:rowOff>
    </xdr:from>
    <xdr:to>
      <xdr:col>85</xdr:col>
      <xdr:colOff>177800</xdr:colOff>
      <xdr:row>75</xdr:row>
      <xdr:rowOff>42481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130493</xdr:rowOff>
    </xdr:from>
    <xdr:to>
      <xdr:col>81</xdr:col>
      <xdr:colOff>50800</xdr:colOff>
      <xdr:row>76</xdr:row>
      <xdr:rowOff>160643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160693"/>
          <a:ext cx="889000" cy="3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139674</xdr:rowOff>
    </xdr:from>
    <xdr:to>
      <xdr:col>81</xdr:col>
      <xdr:colOff>101600</xdr:colOff>
      <xdr:row>75</xdr:row>
      <xdr:rowOff>69824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86351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142633</xdr:rowOff>
    </xdr:from>
    <xdr:to>
      <xdr:col>76</xdr:col>
      <xdr:colOff>114300</xdr:colOff>
      <xdr:row>76</xdr:row>
      <xdr:rowOff>160643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172833"/>
          <a:ext cx="8890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148069</xdr:rowOff>
    </xdr:from>
    <xdr:to>
      <xdr:col>76</xdr:col>
      <xdr:colOff>165100</xdr:colOff>
      <xdr:row>75</xdr:row>
      <xdr:rowOff>78219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94746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119431</xdr:rowOff>
    </xdr:from>
    <xdr:to>
      <xdr:col>71</xdr:col>
      <xdr:colOff>177800</xdr:colOff>
      <xdr:row>76</xdr:row>
      <xdr:rowOff>142633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149631"/>
          <a:ext cx="8890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144538</xdr:rowOff>
    </xdr:from>
    <xdr:to>
      <xdr:col>72</xdr:col>
      <xdr:colOff>38100</xdr:colOff>
      <xdr:row>75</xdr:row>
      <xdr:rowOff>74688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91215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156401</xdr:rowOff>
    </xdr:from>
    <xdr:to>
      <xdr:col>67</xdr:col>
      <xdr:colOff>101600</xdr:colOff>
      <xdr:row>75</xdr:row>
      <xdr:rowOff>86551</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103078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6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66256</xdr:rowOff>
    </xdr:from>
    <xdr:to>
      <xdr:col>85</xdr:col>
      <xdr:colOff>177800</xdr:colOff>
      <xdr:row>76</xdr:row>
      <xdr:rowOff>167856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44683</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7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79693</xdr:rowOff>
    </xdr:from>
    <xdr:to>
      <xdr:col>81</xdr:col>
      <xdr:colOff>101600</xdr:colOff>
      <xdr:row>77</xdr:row>
      <xdr:rowOff>9843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970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20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109843</xdr:rowOff>
    </xdr:from>
    <xdr:to>
      <xdr:col>76</xdr:col>
      <xdr:colOff>165100</xdr:colOff>
      <xdr:row>77</xdr:row>
      <xdr:rowOff>39993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31120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23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91833</xdr:rowOff>
    </xdr:from>
    <xdr:to>
      <xdr:col>72</xdr:col>
      <xdr:colOff>38100</xdr:colOff>
      <xdr:row>77</xdr:row>
      <xdr:rowOff>21983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13110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21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68631</xdr:rowOff>
    </xdr:from>
    <xdr:to>
      <xdr:col>67</xdr:col>
      <xdr:colOff>101600</xdr:colOff>
      <xdr:row>76</xdr:row>
      <xdr:rowOff>170231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0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161358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19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89734</xdr:rowOff>
    </xdr:from>
    <xdr:to>
      <xdr:col>85</xdr:col>
      <xdr:colOff>126364</xdr:colOff>
      <xdr:row>98</xdr:row>
      <xdr:rowOff>85604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20234"/>
          <a:ext cx="1269" cy="136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89431</xdr:rowOff>
    </xdr:from>
    <xdr:ext cx="534377"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8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85604</xdr:rowOff>
    </xdr:from>
    <xdr:to>
      <xdr:col>86</xdr:col>
      <xdr:colOff>25400</xdr:colOff>
      <xdr:row>98</xdr:row>
      <xdr:rowOff>85604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8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36411</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2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89734</xdr:rowOff>
    </xdr:from>
    <xdr:to>
      <xdr:col>86</xdr:col>
      <xdr:colOff>25400</xdr:colOff>
      <xdr:row>90</xdr:row>
      <xdr:rowOff>89734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57469</xdr:rowOff>
    </xdr:from>
    <xdr:to>
      <xdr:col>85</xdr:col>
      <xdr:colOff>127000</xdr:colOff>
      <xdr:row>97</xdr:row>
      <xdr:rowOff>131291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688119"/>
          <a:ext cx="838200" cy="7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132858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249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109981</xdr:rowOff>
    </xdr:from>
    <xdr:to>
      <xdr:col>85</xdr:col>
      <xdr:colOff>177800</xdr:colOff>
      <xdr:row>96</xdr:row>
      <xdr:rowOff>40131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131291</xdr:rowOff>
    </xdr:from>
    <xdr:to>
      <xdr:col>81</xdr:col>
      <xdr:colOff>50800</xdr:colOff>
      <xdr:row>98</xdr:row>
      <xdr:rowOff>112872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61941"/>
          <a:ext cx="889000" cy="1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79887</xdr:rowOff>
    </xdr:from>
    <xdr:to>
      <xdr:col>81</xdr:col>
      <xdr:colOff>101600</xdr:colOff>
      <xdr:row>98</xdr:row>
      <xdr:rowOff>10037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26564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112872</xdr:rowOff>
    </xdr:from>
    <xdr:to>
      <xdr:col>76</xdr:col>
      <xdr:colOff>114300</xdr:colOff>
      <xdr:row>98</xdr:row>
      <xdr:rowOff>114799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914972"/>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141168</xdr:rowOff>
    </xdr:from>
    <xdr:to>
      <xdr:col>76</xdr:col>
      <xdr:colOff>165100</xdr:colOff>
      <xdr:row>98</xdr:row>
      <xdr:rowOff>71318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114799</xdr:rowOff>
    </xdr:from>
    <xdr:to>
      <xdr:col>71</xdr:col>
      <xdr:colOff>177800</xdr:colOff>
      <xdr:row>99</xdr:row>
      <xdr:rowOff>66810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916899"/>
          <a:ext cx="889000" cy="12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66596</xdr:rowOff>
    </xdr:from>
    <xdr:to>
      <xdr:col>72</xdr:col>
      <xdr:colOff>38100</xdr:colOff>
      <xdr:row>97</xdr:row>
      <xdr:rowOff>168196</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13273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36061</xdr:rowOff>
    </xdr:from>
    <xdr:to>
      <xdr:col>67</xdr:col>
      <xdr:colOff>101600</xdr:colOff>
      <xdr:row>97</xdr:row>
      <xdr:rowOff>137661</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154188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6669</xdr:rowOff>
    </xdr:from>
    <xdr:to>
      <xdr:col>85</xdr:col>
      <xdr:colOff>177800</xdr:colOff>
      <xdr:row>97</xdr:row>
      <xdr:rowOff>108269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6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156546</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61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80491</xdr:rowOff>
    </xdr:from>
    <xdr:to>
      <xdr:col>81</xdr:col>
      <xdr:colOff>101600</xdr:colOff>
      <xdr:row>98</xdr:row>
      <xdr:rowOff>10641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1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1768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80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62072</xdr:rowOff>
    </xdr:from>
    <xdr:to>
      <xdr:col>76</xdr:col>
      <xdr:colOff>165100</xdr:colOff>
      <xdr:row>98</xdr:row>
      <xdr:rowOff>163672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154799</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63999</xdr:rowOff>
    </xdr:from>
    <xdr:to>
      <xdr:col>72</xdr:col>
      <xdr:colOff>38100</xdr:colOff>
      <xdr:row>98</xdr:row>
      <xdr:rowOff>165599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6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156726</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5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16010</xdr:rowOff>
    </xdr:from>
    <xdr:to>
      <xdr:col>67</xdr:col>
      <xdr:colOff>101600</xdr:colOff>
      <xdr:row>99</xdr:row>
      <xdr:rowOff>117610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98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108737</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708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99969</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86369"/>
          <a:ext cx="1269" cy="10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46646</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99969</xdr:rowOff>
    </xdr:from>
    <xdr:to>
      <xdr:col>116</xdr:col>
      <xdr:colOff>152400</xdr:colOff>
      <xdr:row>32</xdr:row>
      <xdr:rowOff>99969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22474</xdr:rowOff>
    </xdr:from>
    <xdr:to>
      <xdr:col>116</xdr:col>
      <xdr:colOff>63500</xdr:colOff>
      <xdr:row>36</xdr:row>
      <xdr:rowOff>103353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194674"/>
          <a:ext cx="838200" cy="8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76380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20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97953</xdr:rowOff>
    </xdr:from>
    <xdr:to>
      <xdr:col>116</xdr:col>
      <xdr:colOff>114300</xdr:colOff>
      <xdr:row>38</xdr:row>
      <xdr:rowOff>28102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103353</xdr:rowOff>
    </xdr:from>
    <xdr:to>
      <xdr:col>111</xdr:col>
      <xdr:colOff>177800</xdr:colOff>
      <xdr:row>37</xdr:row>
      <xdr:rowOff>22657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275553"/>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76327</xdr:rowOff>
    </xdr:from>
    <xdr:to>
      <xdr:col>112</xdr:col>
      <xdr:colOff>38100</xdr:colOff>
      <xdr:row>38</xdr:row>
      <xdr:rowOff>6477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169054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105501</xdr:rowOff>
    </xdr:from>
    <xdr:to>
      <xdr:col>107</xdr:col>
      <xdr:colOff>50800</xdr:colOff>
      <xdr:row>37</xdr:row>
      <xdr:rowOff>22657</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277701"/>
          <a:ext cx="889000" cy="8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130139</xdr:rowOff>
    </xdr:from>
    <xdr:to>
      <xdr:col>107</xdr:col>
      <xdr:colOff>101600</xdr:colOff>
      <xdr:row>38</xdr:row>
      <xdr:rowOff>60289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51416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5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79852</xdr:rowOff>
    </xdr:from>
    <xdr:to>
      <xdr:col>102</xdr:col>
      <xdr:colOff>114300</xdr:colOff>
      <xdr:row>36</xdr:row>
      <xdr:rowOff>105501</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252052"/>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121773</xdr:rowOff>
    </xdr:from>
    <xdr:to>
      <xdr:col>102</xdr:col>
      <xdr:colOff>165100</xdr:colOff>
      <xdr:row>38</xdr:row>
      <xdr:rowOff>51922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43049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55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131054</xdr:rowOff>
    </xdr:from>
    <xdr:to>
      <xdr:col>98</xdr:col>
      <xdr:colOff>38100</xdr:colOff>
      <xdr:row>38</xdr:row>
      <xdr:rowOff>61204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52331</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56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143124</xdr:rowOff>
    </xdr:from>
    <xdr:to>
      <xdr:col>116</xdr:col>
      <xdr:colOff>114300</xdr:colOff>
      <xdr:row>36</xdr:row>
      <xdr:rowOff>73274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14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166001</xdr:rowOff>
    </xdr:from>
    <xdr:ext cx="534377"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59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52553</xdr:rowOff>
    </xdr:from>
    <xdr:to>
      <xdr:col>112</xdr:col>
      <xdr:colOff>38100</xdr:colOff>
      <xdr:row>36</xdr:row>
      <xdr:rowOff>154153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2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170680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599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143307</xdr:rowOff>
    </xdr:from>
    <xdr:to>
      <xdr:col>107</xdr:col>
      <xdr:colOff>101600</xdr:colOff>
      <xdr:row>37</xdr:row>
      <xdr:rowOff>73457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3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89984</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09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54701</xdr:rowOff>
    </xdr:from>
    <xdr:to>
      <xdr:col>102</xdr:col>
      <xdr:colOff>165100</xdr:colOff>
      <xdr:row>36</xdr:row>
      <xdr:rowOff>156301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22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1378</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00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29052</xdr:rowOff>
    </xdr:from>
    <xdr:to>
      <xdr:col>98</xdr:col>
      <xdr:colOff>38100</xdr:colOff>
      <xdr:row>36</xdr:row>
      <xdr:rowOff>130652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20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147179</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597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22016</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937416"/>
          <a:ext cx="1269" cy="114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140143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22016</xdr:rowOff>
    </xdr:from>
    <xdr:to>
      <xdr:col>116</xdr:col>
      <xdr:colOff>152400</xdr:colOff>
      <xdr:row>52</xdr:row>
      <xdr:rowOff>22016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937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120464</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2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97587</xdr:rowOff>
    </xdr:from>
    <xdr:to>
      <xdr:col>116</xdr:col>
      <xdr:colOff>114300</xdr:colOff>
      <xdr:row>58</xdr:row>
      <xdr:rowOff>27737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130002</xdr:rowOff>
    </xdr:from>
    <xdr:to>
      <xdr:col>112</xdr:col>
      <xdr:colOff>38100</xdr:colOff>
      <xdr:row>58</xdr:row>
      <xdr:rowOff>60152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76679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152908</xdr:rowOff>
    </xdr:from>
    <xdr:to>
      <xdr:col>107</xdr:col>
      <xdr:colOff>101600</xdr:colOff>
      <xdr:row>58</xdr:row>
      <xdr:rowOff>83058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99585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126121</xdr:rowOff>
    </xdr:from>
    <xdr:to>
      <xdr:col>102</xdr:col>
      <xdr:colOff>114300</xdr:colOff>
      <xdr:row>58</xdr:row>
      <xdr:rowOff>139700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70221"/>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113452</xdr:rowOff>
    </xdr:from>
    <xdr:to>
      <xdr:col>102</xdr:col>
      <xdr:colOff>165100</xdr:colOff>
      <xdr:row>58</xdr:row>
      <xdr:rowOff>43602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60129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144313</xdr:rowOff>
    </xdr:from>
    <xdr:to>
      <xdr:col>98</xdr:col>
      <xdr:colOff>38100</xdr:colOff>
      <xdr:row>58</xdr:row>
      <xdr:rowOff>74463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90990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75321</xdr:rowOff>
    </xdr:from>
    <xdr:to>
      <xdr:col>98</xdr:col>
      <xdr:colOff>38100</xdr:colOff>
      <xdr:row>59</xdr:row>
      <xdr:rowOff>5471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1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168048</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12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54946</xdr:rowOff>
    </xdr:from>
    <xdr:to>
      <xdr:col>116</xdr:col>
      <xdr:colOff>62864</xdr:colOff>
      <xdr:row>78</xdr:row>
      <xdr:rowOff>114478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56446"/>
          <a:ext cx="1269" cy="1431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118305</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114478</xdr:rowOff>
    </xdr:from>
    <xdr:to>
      <xdr:col>116</xdr:col>
      <xdr:colOff>152400</xdr:colOff>
      <xdr:row>78</xdr:row>
      <xdr:rowOff>114478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1623</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54946</xdr:rowOff>
    </xdr:from>
    <xdr:to>
      <xdr:col>116</xdr:col>
      <xdr:colOff>152400</xdr:colOff>
      <xdr:row>70</xdr:row>
      <xdr:rowOff>54946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5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157607</xdr:rowOff>
    </xdr:from>
    <xdr:to>
      <xdr:col>116</xdr:col>
      <xdr:colOff>63500</xdr:colOff>
      <xdr:row>76</xdr:row>
      <xdr:rowOff>14751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016357"/>
          <a:ext cx="8382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167479</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683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144602</xdr:rowOff>
    </xdr:from>
    <xdr:to>
      <xdr:col>116</xdr:col>
      <xdr:colOff>114300</xdr:colOff>
      <xdr:row>75</xdr:row>
      <xdr:rowOff>74752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14751</xdr:rowOff>
    </xdr:from>
    <xdr:to>
      <xdr:col>111</xdr:col>
      <xdr:colOff>177800</xdr:colOff>
      <xdr:row>76</xdr:row>
      <xdr:rowOff>34125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044951"/>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27616</xdr:rowOff>
    </xdr:from>
    <xdr:to>
      <xdr:col>112</xdr:col>
      <xdr:colOff>38100</xdr:colOff>
      <xdr:row>75</xdr:row>
      <xdr:rowOff>129216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145743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33286</xdr:rowOff>
    </xdr:from>
    <xdr:to>
      <xdr:col>107</xdr:col>
      <xdr:colOff>50800</xdr:colOff>
      <xdr:row>76</xdr:row>
      <xdr:rowOff>34125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063486"/>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163843</xdr:rowOff>
    </xdr:from>
    <xdr:to>
      <xdr:col>107</xdr:col>
      <xdr:colOff>101600</xdr:colOff>
      <xdr:row>75</xdr:row>
      <xdr:rowOff>93993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110520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33286</xdr:rowOff>
    </xdr:from>
    <xdr:to>
      <xdr:col>102</xdr:col>
      <xdr:colOff>114300</xdr:colOff>
      <xdr:row>76</xdr:row>
      <xdr:rowOff>57195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063486"/>
          <a:ext cx="889000" cy="2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146774</xdr:rowOff>
    </xdr:from>
    <xdr:to>
      <xdr:col>102</xdr:col>
      <xdr:colOff>165100</xdr:colOff>
      <xdr:row>75</xdr:row>
      <xdr:rowOff>76924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93451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143783</xdr:rowOff>
    </xdr:from>
    <xdr:to>
      <xdr:col>98</xdr:col>
      <xdr:colOff>38100</xdr:colOff>
      <xdr:row>75</xdr:row>
      <xdr:rowOff>73933</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90460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106807</xdr:rowOff>
    </xdr:from>
    <xdr:to>
      <xdr:col>116</xdr:col>
      <xdr:colOff>114300</xdr:colOff>
      <xdr:row>76</xdr:row>
      <xdr:rowOff>36956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65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85234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4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135401</xdr:rowOff>
    </xdr:from>
    <xdr:to>
      <xdr:col>112</xdr:col>
      <xdr:colOff>38100</xdr:colOff>
      <xdr:row>76</xdr:row>
      <xdr:rowOff>65551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56678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154775</xdr:rowOff>
    </xdr:from>
    <xdr:to>
      <xdr:col>107</xdr:col>
      <xdr:colOff>101600</xdr:colOff>
      <xdr:row>76</xdr:row>
      <xdr:rowOff>84925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76052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10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153936</xdr:rowOff>
    </xdr:from>
    <xdr:to>
      <xdr:col>102</xdr:col>
      <xdr:colOff>165100</xdr:colOff>
      <xdr:row>76</xdr:row>
      <xdr:rowOff>84086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1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75213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0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6395</xdr:rowOff>
    </xdr:from>
    <xdr:to>
      <xdr:col>98</xdr:col>
      <xdr:colOff>38100</xdr:colOff>
      <xdr:row>76</xdr:row>
      <xdr:rowOff>107995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99122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性質別歳出決算分析表を見ますと、人件費、物件費、公債費、繰出金等のおよそは類似団体の平均を大きく下回っており行政改革の取り組みの成果が表れております。</a:t>
          </a:r>
          <a:endParaRPr lang="ja-JP" altLang="ja-JP" sz="1400">
            <a:effectLst/>
          </a:endParaRPr>
        </a:p>
        <a:p>
          <a:r>
            <a:rPr kumimoji="1" lang="ja-JP" altLang="ja-JP" sz="1100">
              <a:solidFill>
                <a:schemeClr val="dk1"/>
              </a:solidFill>
              <a:effectLst/>
              <a:latin typeface="+mn-lt"/>
              <a:ea typeface="+mn-ea"/>
              <a:cs typeface="+mn-cs"/>
            </a:rPr>
            <a:t>しかしながら、扶助費は引き続き令和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年度においても類似団体を大きく上回り財政を圧迫する要因となっていることから、更なる予防事業等の取組を進めていく必要があります。</a:t>
          </a:r>
          <a:endParaRPr lang="ja-JP" altLang="ja-JP" sz="1400">
            <a:effectLst/>
          </a:endParaRPr>
        </a:p>
        <a:p>
          <a:r>
            <a:rPr kumimoji="1" lang="ja-JP" altLang="ja-JP" sz="1100">
              <a:solidFill>
                <a:schemeClr val="dk1"/>
              </a:solidFill>
              <a:effectLst/>
              <a:latin typeface="+mn-lt"/>
              <a:ea typeface="+mn-ea"/>
              <a:cs typeface="+mn-cs"/>
            </a:rPr>
            <a:t>また、普通建設事業費のうち、新規整備においては公営住宅の整備をしたことに伴い類似団体平均を大きく上回っておりますが、更新整備については下回っております。しかしながら、今後の公共施設等総合管理計画に基づく個別施設計画による公共施設等の更新により費用の増加が見込まれるため、中長期の視点で需要額を算定し財政負担の平準化を図っていく必要があり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15,601
15,112
19.44
8,919,970
8,627,119
279,378
4,369,708
6,303,399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20828</xdr:rowOff>
    </xdr:from>
    <xdr:to>
      <xdr:col>24</xdr:col>
      <xdr:colOff>62865</xdr:colOff>
      <xdr:row>38</xdr:row>
      <xdr:rowOff>135890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77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138955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20828</xdr:rowOff>
    </xdr:from>
    <xdr:to>
      <xdr:col>24</xdr:col>
      <xdr:colOff>152400</xdr:colOff>
      <xdr:row>31</xdr:row>
      <xdr:rowOff>20828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49403</xdr:rowOff>
    </xdr:from>
    <xdr:to>
      <xdr:col>24</xdr:col>
      <xdr:colOff>63500</xdr:colOff>
      <xdr:row>34</xdr:row>
      <xdr:rowOff>70739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78703"/>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108094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61214</xdr:rowOff>
    </xdr:from>
    <xdr:to>
      <xdr:col>19</xdr:col>
      <xdr:colOff>177800</xdr:colOff>
      <xdr:row>34</xdr:row>
      <xdr:rowOff>70739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905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165100</xdr:rowOff>
    </xdr:from>
    <xdr:to>
      <xdr:col>20</xdr:col>
      <xdr:colOff>38100</xdr:colOff>
      <xdr:row>36</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86377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61214</xdr:rowOff>
    </xdr:from>
    <xdr:to>
      <xdr:col>15</xdr:col>
      <xdr:colOff>50800</xdr:colOff>
      <xdr:row>34</xdr:row>
      <xdr:rowOff>80264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9051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5080</xdr:rowOff>
    </xdr:from>
    <xdr:to>
      <xdr:col>15</xdr:col>
      <xdr:colOff>101600</xdr:colOff>
      <xdr:row>35</xdr:row>
      <xdr:rowOff>106680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97807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36449</xdr:rowOff>
    </xdr:from>
    <xdr:to>
      <xdr:col>10</xdr:col>
      <xdr:colOff>114300</xdr:colOff>
      <xdr:row>34</xdr:row>
      <xdr:rowOff>80264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65749"/>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69613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170053</xdr:rowOff>
    </xdr:from>
    <xdr:to>
      <xdr:col>24</xdr:col>
      <xdr:colOff>114300</xdr:colOff>
      <xdr:row>34</xdr:row>
      <xdr:rowOff>100203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21480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7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19939</xdr:rowOff>
    </xdr:from>
    <xdr:to>
      <xdr:col>20</xdr:col>
      <xdr:colOff>38100</xdr:colOff>
      <xdr:row>34</xdr:row>
      <xdr:rowOff>121539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138066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2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10414</xdr:rowOff>
    </xdr:from>
    <xdr:to>
      <xdr:col>15</xdr:col>
      <xdr:colOff>101600</xdr:colOff>
      <xdr:row>34</xdr:row>
      <xdr:rowOff>112014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128541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1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29464</xdr:rowOff>
    </xdr:from>
    <xdr:to>
      <xdr:col>10</xdr:col>
      <xdr:colOff>165100</xdr:colOff>
      <xdr:row>34</xdr:row>
      <xdr:rowOff>131064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147591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157099</xdr:rowOff>
    </xdr:from>
    <xdr:to>
      <xdr:col>6</xdr:col>
      <xdr:colOff>38100</xdr:colOff>
      <xdr:row>34</xdr:row>
      <xdr:rowOff>87249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103776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140989</xdr:rowOff>
    </xdr:from>
    <xdr:to>
      <xdr:col>24</xdr:col>
      <xdr:colOff>62865</xdr:colOff>
      <xdr:row>57</xdr:row>
      <xdr:rowOff>45631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3489"/>
          <a:ext cx="1270" cy="110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49458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45631</xdr:rowOff>
    </xdr:from>
    <xdr:to>
      <xdr:col>24</xdr:col>
      <xdr:colOff>152400</xdr:colOff>
      <xdr:row>57</xdr:row>
      <xdr:rowOff>45631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1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87666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140989</xdr:rowOff>
    </xdr:from>
    <xdr:to>
      <xdr:col>24</xdr:col>
      <xdr:colOff>152400</xdr:colOff>
      <xdr:row>50</xdr:row>
      <xdr:rowOff>140989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8675</xdr:rowOff>
    </xdr:from>
    <xdr:to>
      <xdr:col>24</xdr:col>
      <xdr:colOff>63500</xdr:colOff>
      <xdr:row>56</xdr:row>
      <xdr:rowOff>51730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095525"/>
          <a:ext cx="838200" cy="55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103374</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61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80497</xdr:rowOff>
    </xdr:from>
    <xdr:to>
      <xdr:col>24</xdr:col>
      <xdr:colOff>114300</xdr:colOff>
      <xdr:row>56</xdr:row>
      <xdr:rowOff>10647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8675</xdr:rowOff>
    </xdr:from>
    <xdr:to>
      <xdr:col>19</xdr:col>
      <xdr:colOff>177800</xdr:colOff>
      <xdr:row>56</xdr:row>
      <xdr:rowOff>137629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095525"/>
          <a:ext cx="889000" cy="64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145906</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23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137629</xdr:rowOff>
    </xdr:from>
    <xdr:to>
      <xdr:col>15</xdr:col>
      <xdr:colOff>50800</xdr:colOff>
      <xdr:row>57</xdr:row>
      <xdr:rowOff>41914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38829"/>
          <a:ext cx="889000" cy="7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12236</xdr:rowOff>
    </xdr:from>
    <xdr:to>
      <xdr:col>15</xdr:col>
      <xdr:colOff>101600</xdr:colOff>
      <xdr:row>56</xdr:row>
      <xdr:rowOff>113836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130363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41914</xdr:rowOff>
    </xdr:from>
    <xdr:to>
      <xdr:col>10</xdr:col>
      <xdr:colOff>114300</xdr:colOff>
      <xdr:row>57</xdr:row>
      <xdr:rowOff>94304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14564"/>
          <a:ext cx="889000" cy="5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135320</xdr:rowOff>
    </xdr:from>
    <xdr:to>
      <xdr:col>10</xdr:col>
      <xdr:colOff>165100</xdr:colOff>
      <xdr:row>56</xdr:row>
      <xdr:rowOff>65470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81997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9599</xdr:rowOff>
    </xdr:from>
    <xdr:to>
      <xdr:col>6</xdr:col>
      <xdr:colOff>38100</xdr:colOff>
      <xdr:row>56</xdr:row>
      <xdr:rowOff>111199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127726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930</xdr:rowOff>
    </xdr:from>
    <xdr:to>
      <xdr:col>24</xdr:col>
      <xdr:colOff>114300</xdr:colOff>
      <xdr:row>56</xdr:row>
      <xdr:rowOff>102530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0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150807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8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129325</xdr:rowOff>
    </xdr:from>
    <xdr:to>
      <xdr:col>20</xdr:col>
      <xdr:colOff>38100</xdr:colOff>
      <xdr:row>53</xdr:row>
      <xdr:rowOff>59475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76002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81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86829</xdr:rowOff>
    </xdr:from>
    <xdr:to>
      <xdr:col>15</xdr:col>
      <xdr:colOff>101600</xdr:colOff>
      <xdr:row>57</xdr:row>
      <xdr:rowOff>16979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8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8106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8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162564</xdr:rowOff>
    </xdr:from>
    <xdr:to>
      <xdr:col>10</xdr:col>
      <xdr:colOff>165100</xdr:colOff>
      <xdr:row>57</xdr:row>
      <xdr:rowOff>92714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6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83841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43504</xdr:rowOff>
    </xdr:from>
    <xdr:to>
      <xdr:col>6</xdr:col>
      <xdr:colOff>38100</xdr:colOff>
      <xdr:row>57</xdr:row>
      <xdr:rowOff>145104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1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136231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0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94470</xdr:rowOff>
    </xdr:from>
    <xdr:to>
      <xdr:col>24</xdr:col>
      <xdr:colOff>62865</xdr:colOff>
      <xdr:row>77</xdr:row>
      <xdr:rowOff>124138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24520"/>
          <a:ext cx="1270" cy="14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127965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2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124138</xdr:rowOff>
    </xdr:from>
    <xdr:to>
      <xdr:col>24</xdr:col>
      <xdr:colOff>152400</xdr:colOff>
      <xdr:row>77</xdr:row>
      <xdr:rowOff>124138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2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41147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69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94470</xdr:rowOff>
    </xdr:from>
    <xdr:to>
      <xdr:col>24</xdr:col>
      <xdr:colOff>152400</xdr:colOff>
      <xdr:row>69</xdr:row>
      <xdr:rowOff>94470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2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121951</xdr:rowOff>
    </xdr:from>
    <xdr:to>
      <xdr:col>24</xdr:col>
      <xdr:colOff>63500</xdr:colOff>
      <xdr:row>74</xdr:row>
      <xdr:rowOff>147995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637801"/>
          <a:ext cx="838200" cy="19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113733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295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135306</xdr:rowOff>
    </xdr:from>
    <xdr:to>
      <xdr:col>24</xdr:col>
      <xdr:colOff>114300</xdr:colOff>
      <xdr:row>74</xdr:row>
      <xdr:rowOff>65456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147995</xdr:rowOff>
    </xdr:from>
    <xdr:to>
      <xdr:col>19</xdr:col>
      <xdr:colOff>177800</xdr:colOff>
      <xdr:row>77</xdr:row>
      <xdr:rowOff>138998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35295"/>
          <a:ext cx="889000" cy="50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120675</xdr:rowOff>
    </xdr:from>
    <xdr:to>
      <xdr:col>20</xdr:col>
      <xdr:colOff>38100</xdr:colOff>
      <xdr:row>77</xdr:row>
      <xdr:rowOff>50825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41952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4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138998</xdr:rowOff>
    </xdr:from>
    <xdr:to>
      <xdr:col>15</xdr:col>
      <xdr:colOff>50800</xdr:colOff>
      <xdr:row>77</xdr:row>
      <xdr:rowOff>168553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40648"/>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30052</xdr:rowOff>
    </xdr:from>
    <xdr:to>
      <xdr:col>15</xdr:col>
      <xdr:colOff>101600</xdr:colOff>
      <xdr:row>77</xdr:row>
      <xdr:rowOff>131652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148179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168553</xdr:rowOff>
    </xdr:from>
    <xdr:to>
      <xdr:col>10</xdr:col>
      <xdr:colOff>114300</xdr:colOff>
      <xdr:row>78</xdr:row>
      <xdr:rowOff>41125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70203"/>
          <a:ext cx="889000" cy="4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146752</xdr:rowOff>
    </xdr:from>
    <xdr:to>
      <xdr:col>10</xdr:col>
      <xdr:colOff>165100</xdr:colOff>
      <xdr:row>78</xdr:row>
      <xdr:rowOff>76902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4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68029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4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145315</xdr:rowOff>
    </xdr:from>
    <xdr:to>
      <xdr:col>6</xdr:col>
      <xdr:colOff>38100</xdr:colOff>
      <xdr:row>78</xdr:row>
      <xdr:rowOff>75465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91992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71151</xdr:rowOff>
    </xdr:from>
    <xdr:to>
      <xdr:col>24</xdr:col>
      <xdr:colOff>114300</xdr:colOff>
      <xdr:row>74</xdr:row>
      <xdr:rowOff>1301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8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94028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3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97195</xdr:rowOff>
    </xdr:from>
    <xdr:to>
      <xdr:col>20</xdr:col>
      <xdr:colOff>38100</xdr:colOff>
      <xdr:row>75</xdr:row>
      <xdr:rowOff>27345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43872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88198</xdr:rowOff>
    </xdr:from>
    <xdr:to>
      <xdr:col>15</xdr:col>
      <xdr:colOff>101600</xdr:colOff>
      <xdr:row>78</xdr:row>
      <xdr:rowOff>18348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9475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8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117753</xdr:rowOff>
    </xdr:from>
    <xdr:to>
      <xdr:col>10</xdr:col>
      <xdr:colOff>165100</xdr:colOff>
      <xdr:row>78</xdr:row>
      <xdr:rowOff>47903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64430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9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161775</xdr:rowOff>
    </xdr:from>
    <xdr:to>
      <xdr:col>6</xdr:col>
      <xdr:colOff>38100</xdr:colOff>
      <xdr:row>78</xdr:row>
      <xdr:rowOff>91925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83052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5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162756</xdr:rowOff>
    </xdr:from>
    <xdr:to>
      <xdr:col>24</xdr:col>
      <xdr:colOff>62865</xdr:colOff>
      <xdr:row>98</xdr:row>
      <xdr:rowOff>169875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93256"/>
          <a:ext cx="1270" cy="137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2252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169875</xdr:rowOff>
    </xdr:from>
    <xdr:to>
      <xdr:col>24</xdr:col>
      <xdr:colOff>152400</xdr:colOff>
      <xdr:row>98</xdr:row>
      <xdr:rowOff>169875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109433</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6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162756</xdr:rowOff>
    </xdr:from>
    <xdr:to>
      <xdr:col>24</xdr:col>
      <xdr:colOff>152400</xdr:colOff>
      <xdr:row>90</xdr:row>
      <xdr:rowOff>162756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9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27653</xdr:rowOff>
    </xdr:from>
    <xdr:to>
      <xdr:col>24</xdr:col>
      <xdr:colOff>63500</xdr:colOff>
      <xdr:row>97</xdr:row>
      <xdr:rowOff>96560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58303"/>
          <a:ext cx="8382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31963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1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9086</xdr:rowOff>
    </xdr:from>
    <xdr:to>
      <xdr:col>24</xdr:col>
      <xdr:colOff>114300</xdr:colOff>
      <xdr:row>96</xdr:row>
      <xdr:rowOff>110686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79366</xdr:rowOff>
    </xdr:from>
    <xdr:to>
      <xdr:col>19</xdr:col>
      <xdr:colOff>177800</xdr:colOff>
      <xdr:row>97</xdr:row>
      <xdr:rowOff>96560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710016"/>
          <a:ext cx="889000" cy="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59248</xdr:rowOff>
    </xdr:from>
    <xdr:to>
      <xdr:col>20</xdr:col>
      <xdr:colOff>38100</xdr:colOff>
      <xdr:row>96</xdr:row>
      <xdr:rowOff>160848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1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5925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29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61323</xdr:rowOff>
    </xdr:from>
    <xdr:to>
      <xdr:col>15</xdr:col>
      <xdr:colOff>50800</xdr:colOff>
      <xdr:row>97</xdr:row>
      <xdr:rowOff>79366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691973"/>
          <a:ext cx="8890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10294</xdr:rowOff>
    </xdr:from>
    <xdr:to>
      <xdr:col>15</xdr:col>
      <xdr:colOff>101600</xdr:colOff>
      <xdr:row>97</xdr:row>
      <xdr:rowOff>111894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128421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37891</xdr:rowOff>
    </xdr:from>
    <xdr:to>
      <xdr:col>10</xdr:col>
      <xdr:colOff>114300</xdr:colOff>
      <xdr:row>97</xdr:row>
      <xdr:rowOff>61323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668541"/>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38429</xdr:rowOff>
    </xdr:from>
    <xdr:to>
      <xdr:col>10</xdr:col>
      <xdr:colOff>165100</xdr:colOff>
      <xdr:row>97</xdr:row>
      <xdr:rowOff>140029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131156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76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10066</xdr:rowOff>
    </xdr:from>
    <xdr:to>
      <xdr:col>6</xdr:col>
      <xdr:colOff>38100</xdr:colOff>
      <xdr:row>97</xdr:row>
      <xdr:rowOff>111666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102793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7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148303</xdr:rowOff>
    </xdr:from>
    <xdr:to>
      <xdr:col>24</xdr:col>
      <xdr:colOff>114300</xdr:colOff>
      <xdr:row>97</xdr:row>
      <xdr:rowOff>78453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0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126730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8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45760</xdr:rowOff>
    </xdr:from>
    <xdr:to>
      <xdr:col>20</xdr:col>
      <xdr:colOff>38100</xdr:colOff>
      <xdr:row>97</xdr:row>
      <xdr:rowOff>147360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138487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28566</xdr:rowOff>
    </xdr:from>
    <xdr:to>
      <xdr:col>15</xdr:col>
      <xdr:colOff>101600</xdr:colOff>
      <xdr:row>97</xdr:row>
      <xdr:rowOff>130166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5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121293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75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10523</xdr:rowOff>
    </xdr:from>
    <xdr:to>
      <xdr:col>10</xdr:col>
      <xdr:colOff>165100</xdr:colOff>
      <xdr:row>97</xdr:row>
      <xdr:rowOff>112123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128650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158541</xdr:rowOff>
    </xdr:from>
    <xdr:to>
      <xdr:col>6</xdr:col>
      <xdr:colOff>38100</xdr:colOff>
      <xdr:row>97</xdr:row>
      <xdr:rowOff>88691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105218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151892</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3942"/>
          <a:ext cx="1270" cy="160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98569</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8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151892</xdr:rowOff>
    </xdr:from>
    <xdr:to>
      <xdr:col>55</xdr:col>
      <xdr:colOff>88900</xdr:colOff>
      <xdr:row>29</xdr:row>
      <xdr:rowOff>151892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40149</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83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17272</xdr:rowOff>
    </xdr:from>
    <xdr:to>
      <xdr:col>55</xdr:col>
      <xdr:colOff>50800</xdr:colOff>
      <xdr:row>38</xdr:row>
      <xdr:rowOff>118872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65849</xdr:rowOff>
    </xdr:from>
    <xdr:to>
      <xdr:col>50</xdr:col>
      <xdr:colOff>165100</xdr:colOff>
      <xdr:row>38</xdr:row>
      <xdr:rowOff>167449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5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94806</xdr:rowOff>
    </xdr:from>
    <xdr:to>
      <xdr:col>46</xdr:col>
      <xdr:colOff>38100</xdr:colOff>
      <xdr:row>39</xdr:row>
      <xdr:rowOff>24956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0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41482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85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156845</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719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89281</xdr:rowOff>
    </xdr:from>
    <xdr:to>
      <xdr:col>41</xdr:col>
      <xdr:colOff>101600</xdr:colOff>
      <xdr:row>39</xdr:row>
      <xdr:rowOff>19431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35958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79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24147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106045</xdr:rowOff>
    </xdr:from>
    <xdr:to>
      <xdr:col>36</xdr:col>
      <xdr:colOff>165100</xdr:colOff>
      <xdr:row>39</xdr:row>
      <xdr:rowOff>36195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27322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1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88640</xdr:rowOff>
    </xdr:from>
    <xdr:to>
      <xdr:col>54</xdr:col>
      <xdr:colOff>189865</xdr:colOff>
      <xdr:row>59</xdr:row>
      <xdr:rowOff>13284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661140"/>
          <a:ext cx="1270" cy="146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17111</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13284</xdr:rowOff>
    </xdr:from>
    <xdr:to>
      <xdr:col>55</xdr:col>
      <xdr:colOff>88900</xdr:colOff>
      <xdr:row>59</xdr:row>
      <xdr:rowOff>13284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2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35317</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4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88640</xdr:rowOff>
    </xdr:from>
    <xdr:to>
      <xdr:col>55</xdr:col>
      <xdr:colOff>88900</xdr:colOff>
      <xdr:row>50</xdr:row>
      <xdr:rowOff>88640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66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154902</xdr:rowOff>
    </xdr:from>
    <xdr:to>
      <xdr:col>55</xdr:col>
      <xdr:colOff>0</xdr:colOff>
      <xdr:row>57</xdr:row>
      <xdr:rowOff>146411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756102"/>
          <a:ext cx="838200" cy="16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11617</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44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160190</xdr:rowOff>
    </xdr:from>
    <xdr:to>
      <xdr:col>55</xdr:col>
      <xdr:colOff>50800</xdr:colOff>
      <xdr:row>56</xdr:row>
      <xdr:rowOff>90340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5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154902</xdr:rowOff>
    </xdr:from>
    <xdr:to>
      <xdr:col>50</xdr:col>
      <xdr:colOff>114300</xdr:colOff>
      <xdr:row>58</xdr:row>
      <xdr:rowOff>58286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756102"/>
          <a:ext cx="889000" cy="24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151667</xdr:rowOff>
    </xdr:from>
    <xdr:to>
      <xdr:col>50</xdr:col>
      <xdr:colOff>165100</xdr:colOff>
      <xdr:row>56</xdr:row>
      <xdr:rowOff>81817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98344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3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11716</xdr:rowOff>
    </xdr:from>
    <xdr:to>
      <xdr:col>45</xdr:col>
      <xdr:colOff>177800</xdr:colOff>
      <xdr:row>58</xdr:row>
      <xdr:rowOff>58286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955816"/>
          <a:ext cx="889000" cy="4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37155</xdr:rowOff>
    </xdr:from>
    <xdr:to>
      <xdr:col>46</xdr:col>
      <xdr:colOff>38100</xdr:colOff>
      <xdr:row>56</xdr:row>
      <xdr:rowOff>138755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155282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11716</xdr:rowOff>
    </xdr:from>
    <xdr:to>
      <xdr:col>41</xdr:col>
      <xdr:colOff>50800</xdr:colOff>
      <xdr:row>58</xdr:row>
      <xdr:rowOff>79709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955816"/>
          <a:ext cx="889000" cy="6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219</xdr:rowOff>
    </xdr:from>
    <xdr:to>
      <xdr:col>41</xdr:col>
      <xdr:colOff>101600</xdr:colOff>
      <xdr:row>56</xdr:row>
      <xdr:rowOff>101819</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118346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158688</xdr:rowOff>
    </xdr:from>
    <xdr:to>
      <xdr:col>36</xdr:col>
      <xdr:colOff>165100</xdr:colOff>
      <xdr:row>56</xdr:row>
      <xdr:rowOff>88838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105365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95611</xdr:rowOff>
    </xdr:from>
    <xdr:to>
      <xdr:col>55</xdr:col>
      <xdr:colOff>50800</xdr:colOff>
      <xdr:row>58</xdr:row>
      <xdr:rowOff>25761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74038</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104102</xdr:rowOff>
    </xdr:from>
    <xdr:to>
      <xdr:col>50</xdr:col>
      <xdr:colOff>165100</xdr:colOff>
      <xdr:row>57</xdr:row>
      <xdr:rowOff>34252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70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25379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79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7486</xdr:rowOff>
    </xdr:from>
    <xdr:to>
      <xdr:col>46</xdr:col>
      <xdr:colOff>38100</xdr:colOff>
      <xdr:row>58</xdr:row>
      <xdr:rowOff>109086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95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100213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1004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132366</xdr:rowOff>
    </xdr:from>
    <xdr:to>
      <xdr:col>41</xdr:col>
      <xdr:colOff>101600</xdr:colOff>
      <xdr:row>58</xdr:row>
      <xdr:rowOff>62516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53643</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99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28909</xdr:rowOff>
    </xdr:from>
    <xdr:to>
      <xdr:col>36</xdr:col>
      <xdr:colOff>165100</xdr:colOff>
      <xdr:row>58</xdr:row>
      <xdr:rowOff>130509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9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121636</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100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75997</xdr:rowOff>
    </xdr:from>
    <xdr:to>
      <xdr:col>54</xdr:col>
      <xdr:colOff>189865</xdr:colOff>
      <xdr:row>78</xdr:row>
      <xdr:rowOff>165151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77497"/>
          <a:ext cx="127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168978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165151</xdr:rowOff>
    </xdr:from>
    <xdr:to>
      <xdr:col>55</xdr:col>
      <xdr:colOff>88900</xdr:colOff>
      <xdr:row>78</xdr:row>
      <xdr:rowOff>165151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22674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75997</xdr:rowOff>
    </xdr:from>
    <xdr:to>
      <xdr:col>55</xdr:col>
      <xdr:colOff>88900</xdr:colOff>
      <xdr:row>70</xdr:row>
      <xdr:rowOff>75997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7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48640</xdr:rowOff>
    </xdr:from>
    <xdr:to>
      <xdr:col>55</xdr:col>
      <xdr:colOff>0</xdr:colOff>
      <xdr:row>78</xdr:row>
      <xdr:rowOff>122022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421740"/>
          <a:ext cx="838200" cy="7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126065</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641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103188</xdr:rowOff>
    </xdr:from>
    <xdr:to>
      <xdr:col>55</xdr:col>
      <xdr:colOff>50800</xdr:colOff>
      <xdr:row>75</xdr:row>
      <xdr:rowOff>33338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27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32753</xdr:rowOff>
    </xdr:from>
    <xdr:to>
      <xdr:col>50</xdr:col>
      <xdr:colOff>114300</xdr:colOff>
      <xdr:row>78</xdr:row>
      <xdr:rowOff>122022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405853"/>
          <a:ext cx="889000" cy="8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32817</xdr:rowOff>
    </xdr:from>
    <xdr:to>
      <xdr:col>50</xdr:col>
      <xdr:colOff>165100</xdr:colOff>
      <xdr:row>74</xdr:row>
      <xdr:rowOff>134417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7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150944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49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32753</xdr:rowOff>
    </xdr:from>
    <xdr:to>
      <xdr:col>45</xdr:col>
      <xdr:colOff>177800</xdr:colOff>
      <xdr:row>78</xdr:row>
      <xdr:rowOff>110020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05853"/>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117818</xdr:rowOff>
    </xdr:from>
    <xdr:to>
      <xdr:col>46</xdr:col>
      <xdr:colOff>38100</xdr:colOff>
      <xdr:row>76</xdr:row>
      <xdr:rowOff>47968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29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64495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7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102933</xdr:rowOff>
    </xdr:from>
    <xdr:to>
      <xdr:col>41</xdr:col>
      <xdr:colOff>50800</xdr:colOff>
      <xdr:row>78</xdr:row>
      <xdr:rowOff>110020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76033"/>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65621</xdr:rowOff>
    </xdr:from>
    <xdr:to>
      <xdr:col>41</xdr:col>
      <xdr:colOff>101600</xdr:colOff>
      <xdr:row>75</xdr:row>
      <xdr:rowOff>167221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29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12298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69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78766</xdr:rowOff>
    </xdr:from>
    <xdr:to>
      <xdr:col>36</xdr:col>
      <xdr:colOff>165100</xdr:colOff>
      <xdr:row>76</xdr:row>
      <xdr:rowOff>8916</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29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25443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71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169290</xdr:rowOff>
    </xdr:from>
    <xdr:to>
      <xdr:col>55</xdr:col>
      <xdr:colOff>50800</xdr:colOff>
      <xdr:row>78</xdr:row>
      <xdr:rowOff>99440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84217</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8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71222</xdr:rowOff>
    </xdr:from>
    <xdr:to>
      <xdr:col>50</xdr:col>
      <xdr:colOff>165100</xdr:colOff>
      <xdr:row>79</xdr:row>
      <xdr:rowOff>1372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163949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53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153403</xdr:rowOff>
    </xdr:from>
    <xdr:to>
      <xdr:col>46</xdr:col>
      <xdr:colOff>38100</xdr:colOff>
      <xdr:row>78</xdr:row>
      <xdr:rowOff>83553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74680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4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59220</xdr:rowOff>
    </xdr:from>
    <xdr:to>
      <xdr:col>41</xdr:col>
      <xdr:colOff>101600</xdr:colOff>
      <xdr:row>78</xdr:row>
      <xdr:rowOff>160820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151947</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2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52133</xdr:rowOff>
    </xdr:from>
    <xdr:to>
      <xdr:col>36</xdr:col>
      <xdr:colOff>165100</xdr:colOff>
      <xdr:row>78</xdr:row>
      <xdr:rowOff>153733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144860</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1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109716</xdr:rowOff>
    </xdr:from>
    <xdr:to>
      <xdr:col>54</xdr:col>
      <xdr:colOff>189865</xdr:colOff>
      <xdr:row>99</xdr:row>
      <xdr:rowOff>15317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6054566"/>
          <a:ext cx="1270" cy="934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19144</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9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15317</xdr:rowOff>
    </xdr:from>
    <xdr:to>
      <xdr:col>55</xdr:col>
      <xdr:colOff>88900</xdr:colOff>
      <xdr:row>99</xdr:row>
      <xdr:rowOff>15317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8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56393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82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109716</xdr:rowOff>
    </xdr:from>
    <xdr:to>
      <xdr:col>55</xdr:col>
      <xdr:colOff>88900</xdr:colOff>
      <xdr:row>93</xdr:row>
      <xdr:rowOff>109716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054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137083</xdr:rowOff>
    </xdr:from>
    <xdr:to>
      <xdr:col>55</xdr:col>
      <xdr:colOff>0</xdr:colOff>
      <xdr:row>96</xdr:row>
      <xdr:rowOff>52730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253383"/>
          <a:ext cx="838200" cy="2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126801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86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148374</xdr:rowOff>
    </xdr:from>
    <xdr:to>
      <xdr:col>55</xdr:col>
      <xdr:colOff>50800</xdr:colOff>
      <xdr:row>97</xdr:row>
      <xdr:rowOff>78524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6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47016</xdr:rowOff>
    </xdr:from>
    <xdr:to>
      <xdr:col>50</xdr:col>
      <xdr:colOff>114300</xdr:colOff>
      <xdr:row>96</xdr:row>
      <xdr:rowOff>52730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5648966"/>
          <a:ext cx="889000" cy="86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128372</xdr:rowOff>
    </xdr:from>
    <xdr:to>
      <xdr:col>50</xdr:col>
      <xdr:colOff>165100</xdr:colOff>
      <xdr:row>97</xdr:row>
      <xdr:rowOff>58522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49649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6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47016</xdr:rowOff>
    </xdr:from>
    <xdr:to>
      <xdr:col>45</xdr:col>
      <xdr:colOff>177800</xdr:colOff>
      <xdr:row>94</xdr:row>
      <xdr:rowOff>17881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5648966"/>
          <a:ext cx="889000" cy="48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70168</xdr:rowOff>
    </xdr:from>
    <xdr:to>
      <xdr:col>46</xdr:col>
      <xdr:colOff>38100</xdr:colOff>
      <xdr:row>97</xdr:row>
      <xdr:rowOff>318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2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162895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62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17881</xdr:rowOff>
    </xdr:from>
    <xdr:to>
      <xdr:col>41</xdr:col>
      <xdr:colOff>50800</xdr:colOff>
      <xdr:row>97</xdr:row>
      <xdr:rowOff>137300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134181"/>
          <a:ext cx="889000" cy="6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157899</xdr:rowOff>
    </xdr:from>
    <xdr:to>
      <xdr:col>41</xdr:col>
      <xdr:colOff>101600</xdr:colOff>
      <xdr:row>95</xdr:row>
      <xdr:rowOff>88049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2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79176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3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9627</xdr:rowOff>
    </xdr:from>
    <xdr:to>
      <xdr:col>36</xdr:col>
      <xdr:colOff>165100</xdr:colOff>
      <xdr:row>95</xdr:row>
      <xdr:rowOff>111227</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29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127754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07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86283</xdr:rowOff>
    </xdr:from>
    <xdr:to>
      <xdr:col>55</xdr:col>
      <xdr:colOff>50800</xdr:colOff>
      <xdr:row>95</xdr:row>
      <xdr:rowOff>16433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2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109160</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1930</xdr:rowOff>
    </xdr:from>
    <xdr:to>
      <xdr:col>50</xdr:col>
      <xdr:colOff>165100</xdr:colOff>
      <xdr:row>96</xdr:row>
      <xdr:rowOff>103530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4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120057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23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167666</xdr:rowOff>
    </xdr:from>
    <xdr:to>
      <xdr:col>46</xdr:col>
      <xdr:colOff>38100</xdr:colOff>
      <xdr:row>91</xdr:row>
      <xdr:rowOff>97816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5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114343</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50795" y="1537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138531</xdr:rowOff>
    </xdr:from>
    <xdr:to>
      <xdr:col>41</xdr:col>
      <xdr:colOff>101600</xdr:colOff>
      <xdr:row>94</xdr:row>
      <xdr:rowOff>68681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08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85208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585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86500</xdr:rowOff>
    </xdr:from>
    <xdr:to>
      <xdr:col>36</xdr:col>
      <xdr:colOff>165100</xdr:colOff>
      <xdr:row>98</xdr:row>
      <xdr:rowOff>16650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7777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80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129794</xdr:rowOff>
    </xdr:from>
    <xdr:to>
      <xdr:col>85</xdr:col>
      <xdr:colOff>126364</xdr:colOff>
      <xdr:row>38</xdr:row>
      <xdr:rowOff>87846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3294"/>
          <a:ext cx="1269" cy="13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91673</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87846</xdr:rowOff>
    </xdr:from>
    <xdr:to>
      <xdr:col>86</xdr:col>
      <xdr:colOff>25400</xdr:colOff>
      <xdr:row>38</xdr:row>
      <xdr:rowOff>87846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02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76471</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129794</xdr:rowOff>
    </xdr:from>
    <xdr:to>
      <xdr:col>86</xdr:col>
      <xdr:colOff>25400</xdr:colOff>
      <xdr:row>30</xdr:row>
      <xdr:rowOff>129794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137033</xdr:rowOff>
    </xdr:from>
    <xdr:to>
      <xdr:col>85</xdr:col>
      <xdr:colOff>127000</xdr:colOff>
      <xdr:row>37</xdr:row>
      <xdr:rowOff>47193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309233"/>
          <a:ext cx="8382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85717</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915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62840</xdr:rowOff>
    </xdr:from>
    <xdr:to>
      <xdr:col>85</xdr:col>
      <xdr:colOff>177800</xdr:colOff>
      <xdr:row>35</xdr:row>
      <xdr:rowOff>164440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47193</xdr:rowOff>
    </xdr:from>
    <xdr:to>
      <xdr:col>81</xdr:col>
      <xdr:colOff>50800</xdr:colOff>
      <xdr:row>37</xdr:row>
      <xdr:rowOff>152006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390843"/>
          <a:ext cx="889000" cy="10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20891</xdr:rowOff>
    </xdr:from>
    <xdr:to>
      <xdr:col>81</xdr:col>
      <xdr:colOff>101600</xdr:colOff>
      <xdr:row>34</xdr:row>
      <xdr:rowOff>122491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139018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6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140614</xdr:rowOff>
    </xdr:from>
    <xdr:to>
      <xdr:col>76</xdr:col>
      <xdr:colOff>114300</xdr:colOff>
      <xdr:row>37</xdr:row>
      <xdr:rowOff>152006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484264"/>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6871</xdr:rowOff>
    </xdr:from>
    <xdr:to>
      <xdr:col>76</xdr:col>
      <xdr:colOff>165100</xdr:colOff>
      <xdr:row>35</xdr:row>
      <xdr:rowOff>108471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124998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140614</xdr:rowOff>
    </xdr:from>
    <xdr:to>
      <xdr:col>71</xdr:col>
      <xdr:colOff>177800</xdr:colOff>
      <xdr:row>38</xdr:row>
      <xdr:rowOff>18542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484264"/>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55829</xdr:rowOff>
    </xdr:from>
    <xdr:to>
      <xdr:col>72</xdr:col>
      <xdr:colOff>38100</xdr:colOff>
      <xdr:row>35</xdr:row>
      <xdr:rowOff>157429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0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2506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50876</xdr:rowOff>
    </xdr:from>
    <xdr:to>
      <xdr:col>67</xdr:col>
      <xdr:colOff>101600</xdr:colOff>
      <xdr:row>36</xdr:row>
      <xdr:rowOff>152476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169003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86233</xdr:rowOff>
    </xdr:from>
    <xdr:to>
      <xdr:col>85</xdr:col>
      <xdr:colOff>177800</xdr:colOff>
      <xdr:row>37</xdr:row>
      <xdr:rowOff>16383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64660</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3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167843</xdr:rowOff>
    </xdr:from>
    <xdr:to>
      <xdr:col>81</xdr:col>
      <xdr:colOff>101600</xdr:colOff>
      <xdr:row>37</xdr:row>
      <xdr:rowOff>97993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89120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3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101206</xdr:rowOff>
    </xdr:from>
    <xdr:to>
      <xdr:col>76</xdr:col>
      <xdr:colOff>165100</xdr:colOff>
      <xdr:row>38</xdr:row>
      <xdr:rowOff>31356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4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22483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53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89814</xdr:rowOff>
    </xdr:from>
    <xdr:to>
      <xdr:col>72</xdr:col>
      <xdr:colOff>38100</xdr:colOff>
      <xdr:row>38</xdr:row>
      <xdr:rowOff>19965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433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11092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52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139192</xdr:rowOff>
    </xdr:from>
    <xdr:to>
      <xdr:col>67</xdr:col>
      <xdr:colOff>101600</xdr:colOff>
      <xdr:row>38</xdr:row>
      <xdr:rowOff>69342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60469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57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103975</xdr:rowOff>
    </xdr:from>
    <xdr:to>
      <xdr:col>85</xdr:col>
      <xdr:colOff>126364</xdr:colOff>
      <xdr:row>58</xdr:row>
      <xdr:rowOff>127178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847925"/>
          <a:ext cx="1269" cy="122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131005</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0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127178</xdr:rowOff>
    </xdr:from>
    <xdr:to>
      <xdr:col>86</xdr:col>
      <xdr:colOff>25400</xdr:colOff>
      <xdr:row>58</xdr:row>
      <xdr:rowOff>127178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07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50652</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62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103975</xdr:rowOff>
    </xdr:from>
    <xdr:to>
      <xdr:col>86</xdr:col>
      <xdr:colOff>25400</xdr:colOff>
      <xdr:row>51</xdr:row>
      <xdr:rowOff>103975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8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53010</xdr:rowOff>
    </xdr:from>
    <xdr:to>
      <xdr:col>85</xdr:col>
      <xdr:colOff>127000</xdr:colOff>
      <xdr:row>58</xdr:row>
      <xdr:rowOff>141262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825660"/>
          <a:ext cx="838200" cy="2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82440</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12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59563</xdr:rowOff>
    </xdr:from>
    <xdr:to>
      <xdr:col>85</xdr:col>
      <xdr:colOff>177800</xdr:colOff>
      <xdr:row>56</xdr:row>
      <xdr:rowOff>161163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6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119786</xdr:rowOff>
    </xdr:from>
    <xdr:to>
      <xdr:col>81</xdr:col>
      <xdr:colOff>50800</xdr:colOff>
      <xdr:row>58</xdr:row>
      <xdr:rowOff>141262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10063886"/>
          <a:ext cx="889000" cy="2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33451</xdr:rowOff>
    </xdr:from>
    <xdr:to>
      <xdr:col>81</xdr:col>
      <xdr:colOff>101600</xdr:colOff>
      <xdr:row>56</xdr:row>
      <xdr:rowOff>135051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3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151578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119786</xdr:rowOff>
    </xdr:from>
    <xdr:to>
      <xdr:col>76</xdr:col>
      <xdr:colOff>114300</xdr:colOff>
      <xdr:row>59</xdr:row>
      <xdr:rowOff>51562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10063886"/>
          <a:ext cx="889000" cy="10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78740</xdr:rowOff>
    </xdr:from>
    <xdr:to>
      <xdr:col>76</xdr:col>
      <xdr:colOff>165100</xdr:colOff>
      <xdr:row>57</xdr:row>
      <xdr:rowOff>8890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25417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4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28880</xdr:rowOff>
    </xdr:from>
    <xdr:to>
      <xdr:col>71</xdr:col>
      <xdr:colOff>177800</xdr:colOff>
      <xdr:row>59</xdr:row>
      <xdr:rowOff>51562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10144430"/>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140208</xdr:rowOff>
    </xdr:from>
    <xdr:to>
      <xdr:col>72</xdr:col>
      <xdr:colOff>38100</xdr:colOff>
      <xdr:row>57</xdr:row>
      <xdr:rowOff>70358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86885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51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165443</xdr:rowOff>
    </xdr:from>
    <xdr:to>
      <xdr:col>67</xdr:col>
      <xdr:colOff>101600</xdr:colOff>
      <xdr:row>57</xdr:row>
      <xdr:rowOff>95593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112120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2210</xdr:rowOff>
    </xdr:from>
    <xdr:to>
      <xdr:col>85</xdr:col>
      <xdr:colOff>177800</xdr:colOff>
      <xdr:row>57</xdr:row>
      <xdr:rowOff>103810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7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152087</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75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90462</xdr:rowOff>
    </xdr:from>
    <xdr:to>
      <xdr:col>81</xdr:col>
      <xdr:colOff>101600</xdr:colOff>
      <xdr:row>59</xdr:row>
      <xdr:rowOff>20612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100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11739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12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68986</xdr:rowOff>
    </xdr:from>
    <xdr:to>
      <xdr:col>76</xdr:col>
      <xdr:colOff>165100</xdr:colOff>
      <xdr:row>58</xdr:row>
      <xdr:rowOff>170586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1001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161713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10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762</xdr:rowOff>
    </xdr:from>
    <xdr:to>
      <xdr:col>72</xdr:col>
      <xdr:colOff>38100</xdr:colOff>
      <xdr:row>59</xdr:row>
      <xdr:rowOff>102362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1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93489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20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149530</xdr:rowOff>
    </xdr:from>
    <xdr:to>
      <xdr:col>67</xdr:col>
      <xdr:colOff>101600</xdr:colOff>
      <xdr:row>59</xdr:row>
      <xdr:rowOff>79680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0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70807</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18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76073</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249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22750</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2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76073</xdr:rowOff>
    </xdr:from>
    <xdr:to>
      <xdr:col>86</xdr:col>
      <xdr:colOff>25400</xdr:colOff>
      <xdr:row>71</xdr:row>
      <xdr:rowOff>76073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24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18008</xdr:rowOff>
    </xdr:from>
    <xdr:to>
      <xdr:col>85</xdr:col>
      <xdr:colOff>127000</xdr:colOff>
      <xdr:row>79</xdr:row>
      <xdr:rowOff>19228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62558"/>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168927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19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19228</xdr:rowOff>
    </xdr:from>
    <xdr:to>
      <xdr:col>81</xdr:col>
      <xdr:colOff>50800</xdr:colOff>
      <xdr:row>79</xdr:row>
      <xdr:rowOff>31038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563778"/>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64173</xdr:rowOff>
    </xdr:from>
    <xdr:to>
      <xdr:col>81</xdr:col>
      <xdr:colOff>101600</xdr:colOff>
      <xdr:row>77</xdr:row>
      <xdr:rowOff>165773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26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10850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0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31038</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575588"/>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163233</xdr:rowOff>
    </xdr:from>
    <xdr:to>
      <xdr:col>76</xdr:col>
      <xdr:colOff>165100</xdr:colOff>
      <xdr:row>77</xdr:row>
      <xdr:rowOff>93383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19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109910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296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44222</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877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47410</xdr:rowOff>
    </xdr:from>
    <xdr:to>
      <xdr:col>72</xdr:col>
      <xdr:colOff>38100</xdr:colOff>
      <xdr:row>77</xdr:row>
      <xdr:rowOff>149010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2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165537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0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103263</xdr:rowOff>
    </xdr:from>
    <xdr:to>
      <xdr:col>67</xdr:col>
      <xdr:colOff>101600</xdr:colOff>
      <xdr:row>78</xdr:row>
      <xdr:rowOff>33413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3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49940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08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138658</xdr:rowOff>
    </xdr:from>
    <xdr:to>
      <xdr:col>85</xdr:col>
      <xdr:colOff>177800</xdr:colOff>
      <xdr:row>79</xdr:row>
      <xdr:rowOff>68808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53585</xdr:rowOff>
    </xdr:from>
    <xdr:ext cx="378565"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26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139878</xdr:rowOff>
    </xdr:from>
    <xdr:to>
      <xdr:col>81</xdr:col>
      <xdr:colOff>101600</xdr:colOff>
      <xdr:row>79</xdr:row>
      <xdr:rowOff>70028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61155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2017" y="13605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151688</xdr:rowOff>
    </xdr:from>
    <xdr:to>
      <xdr:col>76</xdr:col>
      <xdr:colOff>165100</xdr:colOff>
      <xdr:row>79</xdr:row>
      <xdr:rowOff>81838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2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72965</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617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164872</xdr:rowOff>
    </xdr:from>
    <xdr:to>
      <xdr:col>67</xdr:col>
      <xdr:colOff>101600</xdr:colOff>
      <xdr:row>79</xdr:row>
      <xdr:rowOff>95022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86149</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121679</xdr:rowOff>
    </xdr:from>
    <xdr:to>
      <xdr:col>85</xdr:col>
      <xdr:colOff>126364</xdr:colOff>
      <xdr:row>99</xdr:row>
      <xdr:rowOff>3366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380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7193</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3366</xdr:rowOff>
    </xdr:from>
    <xdr:to>
      <xdr:col>86</xdr:col>
      <xdr:colOff>25400</xdr:colOff>
      <xdr:row>99</xdr:row>
      <xdr:rowOff>3366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68356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128,919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121679</xdr:rowOff>
    </xdr:from>
    <xdr:to>
      <xdr:col>86</xdr:col>
      <xdr:colOff>25400</xdr:colOff>
      <xdr:row>89</xdr:row>
      <xdr:rowOff>121679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38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117056</xdr:rowOff>
    </xdr:from>
    <xdr:to>
      <xdr:col>85</xdr:col>
      <xdr:colOff>127000</xdr:colOff>
      <xdr:row>96</xdr:row>
      <xdr:rowOff>130493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576256"/>
          <a:ext cx="838200" cy="1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135196</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08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112319</xdr:rowOff>
    </xdr:from>
    <xdr:to>
      <xdr:col>85</xdr:col>
      <xdr:colOff>177800</xdr:colOff>
      <xdr:row>95</xdr:row>
      <xdr:rowOff>42469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130493</xdr:rowOff>
    </xdr:from>
    <xdr:to>
      <xdr:col>81</xdr:col>
      <xdr:colOff>50800</xdr:colOff>
      <xdr:row>96</xdr:row>
      <xdr:rowOff>160643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589693"/>
          <a:ext cx="889000" cy="3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139661</xdr:rowOff>
    </xdr:from>
    <xdr:to>
      <xdr:col>81</xdr:col>
      <xdr:colOff>101600</xdr:colOff>
      <xdr:row>95</xdr:row>
      <xdr:rowOff>69811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86338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142633</xdr:rowOff>
    </xdr:from>
    <xdr:to>
      <xdr:col>76</xdr:col>
      <xdr:colOff>114300</xdr:colOff>
      <xdr:row>96</xdr:row>
      <xdr:rowOff>160643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601833"/>
          <a:ext cx="8890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148019</xdr:rowOff>
    </xdr:from>
    <xdr:to>
      <xdr:col>76</xdr:col>
      <xdr:colOff>165100</xdr:colOff>
      <xdr:row>95</xdr:row>
      <xdr:rowOff>78169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94696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0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119431</xdr:rowOff>
    </xdr:from>
    <xdr:to>
      <xdr:col>71</xdr:col>
      <xdr:colOff>177800</xdr:colOff>
      <xdr:row>96</xdr:row>
      <xdr:rowOff>142633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578631"/>
          <a:ext cx="8890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144387</xdr:rowOff>
    </xdr:from>
    <xdr:to>
      <xdr:col>72</xdr:col>
      <xdr:colOff>38100</xdr:colOff>
      <xdr:row>95</xdr:row>
      <xdr:rowOff>74537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91064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156375</xdr:rowOff>
    </xdr:from>
    <xdr:to>
      <xdr:col>67</xdr:col>
      <xdr:colOff>101600</xdr:colOff>
      <xdr:row>95</xdr:row>
      <xdr:rowOff>86525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7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103052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4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66256</xdr:rowOff>
    </xdr:from>
    <xdr:to>
      <xdr:col>85</xdr:col>
      <xdr:colOff>177800</xdr:colOff>
      <xdr:row>96</xdr:row>
      <xdr:rowOff>167856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44683</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50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79693</xdr:rowOff>
    </xdr:from>
    <xdr:to>
      <xdr:col>81</xdr:col>
      <xdr:colOff>101600</xdr:colOff>
      <xdr:row>97</xdr:row>
      <xdr:rowOff>9843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970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6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109843</xdr:rowOff>
    </xdr:from>
    <xdr:to>
      <xdr:col>76</xdr:col>
      <xdr:colOff>165100</xdr:colOff>
      <xdr:row>97</xdr:row>
      <xdr:rowOff>39993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31120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66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91833</xdr:rowOff>
    </xdr:from>
    <xdr:to>
      <xdr:col>72</xdr:col>
      <xdr:colOff>38100</xdr:colOff>
      <xdr:row>97</xdr:row>
      <xdr:rowOff>21983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13110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64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68631</xdr:rowOff>
    </xdr:from>
    <xdr:to>
      <xdr:col>67</xdr:col>
      <xdr:colOff>101600</xdr:colOff>
      <xdr:row>96</xdr:row>
      <xdr:rowOff>170231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161358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62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128270</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443220"/>
          <a:ext cx="1269"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74947</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21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128270</xdr:rowOff>
    </xdr:from>
    <xdr:to>
      <xdr:col>116</xdr:col>
      <xdr:colOff>152400</xdr:colOff>
      <xdr:row>31</xdr:row>
      <xdr:rowOff>128270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4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132334</xdr:rowOff>
    </xdr:from>
    <xdr:to>
      <xdr:col>107</xdr:col>
      <xdr:colOff>101600</xdr:colOff>
      <xdr:row>36</xdr:row>
      <xdr:rowOff>62484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79011</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11176</xdr:rowOff>
    </xdr:from>
    <xdr:to>
      <xdr:col>102</xdr:col>
      <xdr:colOff>165100</xdr:colOff>
      <xdr:row>34</xdr:row>
      <xdr:rowOff>112776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129303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155194</xdr:rowOff>
    </xdr:from>
    <xdr:to>
      <xdr:col>98</xdr:col>
      <xdr:colOff>38100</xdr:colOff>
      <xdr:row>31</xdr:row>
      <xdr:rowOff>85344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52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101871</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507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全体的に類似団体の平均を下回っておりますが、土木費は平成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年度から令和元年度にかけて地域優良賃貸住宅の整備に取り組んだため大きく増加しました。令和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年度に関しては公営住宅の整備に取り組んだため大きく増加しております。</a:t>
          </a:r>
          <a:endParaRPr lang="ja-JP" altLang="ja-JP" sz="1400">
            <a:effectLst/>
          </a:endParaRPr>
        </a:p>
        <a:p>
          <a:r>
            <a:rPr lang="ja-JP" altLang="ja-JP" sz="1100">
              <a:solidFill>
                <a:schemeClr val="dk1"/>
              </a:solidFill>
              <a:effectLst/>
              <a:latin typeface="+mn-lt"/>
              <a:ea typeface="+mn-ea"/>
              <a:cs typeface="+mn-cs"/>
            </a:rPr>
            <a:t>教育費に関しては、荒尾市との共同で建設しました給食センターに係る負担金が発生したことにより例年と比較し大きく増加となっております。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熊本県長洲町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ふるさと納税の伸びにより財政調整基金の取り崩し額を上回る積立てを行った結果、実質収支及び実質単年度収支においても黒字となっています。</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熊本県長洲町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年度は、全会計黒字決算となっているため引き続き健全な財政運営に取り組んでまいります。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71" customWidth="1"/>
    <col min="12" max="12" width="2.26953125" style="171" customWidth="1"/>
    <col min="13" max="17" width="2.36328125" style="171" customWidth="1"/>
    <col min="18" max="119" width="2.08984375" style="171" customWidth="1"/>
    <col min="120" max="16384" width="0" style="171" hidden="1"/>
  </cols>
  <sheetData>
    <row r="1" spans="1:119" ht="33" customHeight="1" x14ac:dyDescent="0.2">
      <c r="B1" s="602" t="s">
        <v>80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72"/>
      <c r="DK1" s="172"/>
      <c r="DL1" s="172"/>
      <c r="DM1" s="172"/>
      <c r="DN1" s="172"/>
      <c r="DO1" s="172"/>
    </row>
    <row r="2" spans="1:119" ht="24" thickBot="1" x14ac:dyDescent="0.25">
      <c r="B2" s="173" t="s">
        <v>81</v>
      </c>
      <c r="C2" s="173"/>
      <c r="D2" s="174"/>
    </row>
    <row r="3" spans="1:119" ht="18.75" customHeight="1" thickBot="1" x14ac:dyDescent="0.25">
      <c r="A3" s="172"/>
      <c r="B3" s="603" t="s">
        <v>82</v>
      </c>
      <c r="C3" s="604"/>
      <c r="D3" s="604"/>
      <c r="E3" s="605"/>
      <c r="F3" s="605"/>
      <c r="G3" s="605"/>
      <c r="H3" s="605"/>
      <c r="I3" s="605"/>
      <c r="J3" s="605"/>
      <c r="K3" s="605"/>
      <c r="L3" s="605" t="s">
        <v>83</v>
      </c>
      <c r="M3" s="605"/>
      <c r="N3" s="605"/>
      <c r="O3" s="605"/>
      <c r="P3" s="605"/>
      <c r="Q3" s="605"/>
      <c r="R3" s="608"/>
      <c r="S3" s="608"/>
      <c r="T3" s="608"/>
      <c r="U3" s="608"/>
      <c r="V3" s="609"/>
      <c r="W3" s="499" t="s">
        <v>84</v>
      </c>
      <c r="X3" s="500"/>
      <c r="Y3" s="500"/>
      <c r="Z3" s="500"/>
      <c r="AA3" s="500"/>
      <c r="AB3" s="604"/>
      <c r="AC3" s="608" t="s">
        <v>85</v>
      </c>
      <c r="AD3" s="500"/>
      <c r="AE3" s="500"/>
      <c r="AF3" s="500"/>
      <c r="AG3" s="500"/>
      <c r="AH3" s="500"/>
      <c r="AI3" s="500"/>
      <c r="AJ3" s="500"/>
      <c r="AK3" s="500"/>
      <c r="AL3" s="570"/>
      <c r="AM3" s="499" t="s">
        <v>86</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87</v>
      </c>
      <c r="BO3" s="500"/>
      <c r="BP3" s="500"/>
      <c r="BQ3" s="500"/>
      <c r="BR3" s="500"/>
      <c r="BS3" s="500"/>
      <c r="BT3" s="500"/>
      <c r="BU3" s="570"/>
      <c r="BV3" s="499" t="s">
        <v>88</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89</v>
      </c>
      <c r="CU3" s="500"/>
      <c r="CV3" s="500"/>
      <c r="CW3" s="500"/>
      <c r="CX3" s="500"/>
      <c r="CY3" s="500"/>
      <c r="CZ3" s="500"/>
      <c r="DA3" s="570"/>
      <c r="DB3" s="499" t="s">
        <v>90</v>
      </c>
      <c r="DC3" s="500"/>
      <c r="DD3" s="500"/>
      <c r="DE3" s="500"/>
      <c r="DF3" s="500"/>
      <c r="DG3" s="500"/>
      <c r="DH3" s="500"/>
      <c r="DI3" s="570"/>
    </row>
    <row r="4" spans="1:119" ht="18.75" customHeight="1" x14ac:dyDescent="0.2">
      <c r="A4" s="172"/>
      <c r="B4" s="578"/>
      <c r="C4" s="579"/>
      <c r="D4" s="579"/>
      <c r="E4" s="580"/>
      <c r="F4" s="580"/>
      <c r="G4" s="580"/>
      <c r="H4" s="580"/>
      <c r="I4" s="580"/>
      <c r="J4" s="580"/>
      <c r="K4" s="580"/>
      <c r="L4" s="580"/>
      <c r="M4" s="580"/>
      <c r="N4" s="580"/>
      <c r="O4" s="580"/>
      <c r="P4" s="580"/>
      <c r="Q4" s="580"/>
      <c r="R4" s="584"/>
      <c r="S4" s="584"/>
      <c r="T4" s="584"/>
      <c r="U4" s="584"/>
      <c r="V4" s="585"/>
      <c r="W4" s="571"/>
      <c r="X4" s="381"/>
      <c r="Y4" s="381"/>
      <c r="Z4" s="381"/>
      <c r="AA4" s="381"/>
      <c r="AB4" s="579"/>
      <c r="AC4" s="584"/>
      <c r="AD4" s="381"/>
      <c r="AE4" s="381"/>
      <c r="AF4" s="381"/>
      <c r="AG4" s="381"/>
      <c r="AH4" s="381"/>
      <c r="AI4" s="381"/>
      <c r="AJ4" s="381"/>
      <c r="AK4" s="381"/>
      <c r="AL4" s="572"/>
      <c r="AM4" s="521"/>
      <c r="AN4" s="419"/>
      <c r="AO4" s="419"/>
      <c r="AP4" s="419"/>
      <c r="AQ4" s="419"/>
      <c r="AR4" s="419"/>
      <c r="AS4" s="419"/>
      <c r="AT4" s="419"/>
      <c r="AU4" s="419"/>
      <c r="AV4" s="419"/>
      <c r="AW4" s="419"/>
      <c r="AX4" s="611"/>
      <c r="AY4" s="456" t="s">
        <v>91</v>
      </c>
      <c r="AZ4" s="457"/>
      <c r="BA4" s="457"/>
      <c r="BB4" s="457"/>
      <c r="BC4" s="457"/>
      <c r="BD4" s="457"/>
      <c r="BE4" s="457"/>
      <c r="BF4" s="457"/>
      <c r="BG4" s="457"/>
      <c r="BH4" s="457"/>
      <c r="BI4" s="457"/>
      <c r="BJ4" s="457"/>
      <c r="BK4" s="457"/>
      <c r="BL4" s="457"/>
      <c r="BM4" s="458"/>
      <c r="BN4" s="459">
        <v>8919970</v>
      </c>
      <c r="BO4" s="460"/>
      <c r="BP4" s="460"/>
      <c r="BQ4" s="460"/>
      <c r="BR4" s="460"/>
      <c r="BS4" s="460"/>
      <c r="BT4" s="460"/>
      <c r="BU4" s="461"/>
      <c r="BV4" s="459">
        <v>10009045</v>
      </c>
      <c r="BW4" s="460"/>
      <c r="BX4" s="460"/>
      <c r="BY4" s="460"/>
      <c r="BZ4" s="460"/>
      <c r="CA4" s="460"/>
      <c r="CB4" s="460"/>
      <c r="CC4" s="461"/>
      <c r="CD4" s="596" t="s">
        <v>92</v>
      </c>
      <c r="CE4" s="597"/>
      <c r="CF4" s="597"/>
      <c r="CG4" s="597"/>
      <c r="CH4" s="597"/>
      <c r="CI4" s="597"/>
      <c r="CJ4" s="597"/>
      <c r="CK4" s="597"/>
      <c r="CL4" s="597"/>
      <c r="CM4" s="597"/>
      <c r="CN4" s="597"/>
      <c r="CO4" s="597"/>
      <c r="CP4" s="597"/>
      <c r="CQ4" s="597"/>
      <c r="CR4" s="597"/>
      <c r="CS4" s="598"/>
      <c r="CT4" s="599">
        <v>6.4</v>
      </c>
      <c r="CU4" s="600"/>
      <c r="CV4" s="600"/>
      <c r="CW4" s="600"/>
      <c r="CX4" s="600"/>
      <c r="CY4" s="600"/>
      <c r="CZ4" s="600"/>
      <c r="DA4" s="601"/>
      <c r="DB4" s="599">
        <v>1.8</v>
      </c>
      <c r="DC4" s="600"/>
      <c r="DD4" s="600"/>
      <c r="DE4" s="600"/>
      <c r="DF4" s="600"/>
      <c r="DG4" s="600"/>
      <c r="DH4" s="600"/>
      <c r="DI4" s="601"/>
    </row>
    <row r="5" spans="1:119" ht="18.75" customHeight="1" x14ac:dyDescent="0.2">
      <c r="A5" s="172"/>
      <c r="B5" s="606"/>
      <c r="C5" s="420"/>
      <c r="D5" s="420"/>
      <c r="E5" s="607"/>
      <c r="F5" s="607"/>
      <c r="G5" s="607"/>
      <c r="H5" s="607"/>
      <c r="I5" s="607"/>
      <c r="J5" s="607"/>
      <c r="K5" s="607"/>
      <c r="L5" s="607"/>
      <c r="M5" s="607"/>
      <c r="N5" s="607"/>
      <c r="O5" s="607"/>
      <c r="P5" s="607"/>
      <c r="Q5" s="607"/>
      <c r="R5" s="418"/>
      <c r="S5" s="418"/>
      <c r="T5" s="418"/>
      <c r="U5" s="418"/>
      <c r="V5" s="610"/>
      <c r="W5" s="521"/>
      <c r="X5" s="419"/>
      <c r="Y5" s="419"/>
      <c r="Z5" s="419"/>
      <c r="AA5" s="419"/>
      <c r="AB5" s="420"/>
      <c r="AC5" s="418"/>
      <c r="AD5" s="419"/>
      <c r="AE5" s="419"/>
      <c r="AF5" s="419"/>
      <c r="AG5" s="419"/>
      <c r="AH5" s="419"/>
      <c r="AI5" s="419"/>
      <c r="AJ5" s="419"/>
      <c r="AK5" s="419"/>
      <c r="AL5" s="611"/>
      <c r="AM5" s="487" t="s">
        <v>93</v>
      </c>
      <c r="AN5" s="387"/>
      <c r="AO5" s="387"/>
      <c r="AP5" s="387"/>
      <c r="AQ5" s="387"/>
      <c r="AR5" s="387"/>
      <c r="AS5" s="387"/>
      <c r="AT5" s="388"/>
      <c r="AU5" s="488" t="s">
        <v>94</v>
      </c>
      <c r="AV5" s="489"/>
      <c r="AW5" s="489"/>
      <c r="AX5" s="489"/>
      <c r="AY5" s="444" t="s">
        <v>95</v>
      </c>
      <c r="AZ5" s="445"/>
      <c r="BA5" s="445"/>
      <c r="BB5" s="445"/>
      <c r="BC5" s="445"/>
      <c r="BD5" s="445"/>
      <c r="BE5" s="445"/>
      <c r="BF5" s="445"/>
      <c r="BG5" s="445"/>
      <c r="BH5" s="445"/>
      <c r="BI5" s="445"/>
      <c r="BJ5" s="445"/>
      <c r="BK5" s="445"/>
      <c r="BL5" s="445"/>
      <c r="BM5" s="446"/>
      <c r="BN5" s="430">
        <v>8627119</v>
      </c>
      <c r="BO5" s="431"/>
      <c r="BP5" s="431"/>
      <c r="BQ5" s="431"/>
      <c r="BR5" s="431"/>
      <c r="BS5" s="431"/>
      <c r="BT5" s="431"/>
      <c r="BU5" s="432"/>
      <c r="BV5" s="430">
        <v>9901592</v>
      </c>
      <c r="BW5" s="431"/>
      <c r="BX5" s="431"/>
      <c r="BY5" s="431"/>
      <c r="BZ5" s="431"/>
      <c r="CA5" s="431"/>
      <c r="CB5" s="431"/>
      <c r="CC5" s="432"/>
      <c r="CD5" s="470" t="s">
        <v>96</v>
      </c>
      <c r="CE5" s="390"/>
      <c r="CF5" s="390"/>
      <c r="CG5" s="390"/>
      <c r="CH5" s="390"/>
      <c r="CI5" s="390"/>
      <c r="CJ5" s="390"/>
      <c r="CK5" s="390"/>
      <c r="CL5" s="390"/>
      <c r="CM5" s="390"/>
      <c r="CN5" s="390"/>
      <c r="CO5" s="390"/>
      <c r="CP5" s="390"/>
      <c r="CQ5" s="390"/>
      <c r="CR5" s="390"/>
      <c r="CS5" s="471"/>
      <c r="CT5" s="427">
        <v>90.3</v>
      </c>
      <c r="CU5" s="428"/>
      <c r="CV5" s="428"/>
      <c r="CW5" s="428"/>
      <c r="CX5" s="428"/>
      <c r="CY5" s="428"/>
      <c r="CZ5" s="428"/>
      <c r="DA5" s="429"/>
      <c r="DB5" s="427">
        <v>95.2</v>
      </c>
      <c r="DC5" s="428"/>
      <c r="DD5" s="428"/>
      <c r="DE5" s="428"/>
      <c r="DF5" s="428"/>
      <c r="DG5" s="428"/>
      <c r="DH5" s="428"/>
      <c r="DI5" s="429"/>
    </row>
    <row r="6" spans="1:119" ht="18.75" customHeight="1" x14ac:dyDescent="0.2">
      <c r="A6" s="172"/>
      <c r="B6" s="576" t="s">
        <v>97</v>
      </c>
      <c r="C6" s="417"/>
      <c r="D6" s="417"/>
      <c r="E6" s="577"/>
      <c r="F6" s="577"/>
      <c r="G6" s="577"/>
      <c r="H6" s="577"/>
      <c r="I6" s="577"/>
      <c r="J6" s="577"/>
      <c r="K6" s="577"/>
      <c r="L6" s="577" t="s">
        <v>98</v>
      </c>
      <c r="M6" s="577"/>
      <c r="N6" s="577"/>
      <c r="O6" s="577"/>
      <c r="P6" s="577"/>
      <c r="Q6" s="577"/>
      <c r="R6" s="415"/>
      <c r="S6" s="415"/>
      <c r="T6" s="415"/>
      <c r="U6" s="415"/>
      <c r="V6" s="583"/>
      <c r="W6" s="520" t="s">
        <v>99</v>
      </c>
      <c r="X6" s="416"/>
      <c r="Y6" s="416"/>
      <c r="Z6" s="416"/>
      <c r="AA6" s="416"/>
      <c r="AB6" s="417"/>
      <c r="AC6" s="588" t="s">
        <v>100</v>
      </c>
      <c r="AD6" s="589"/>
      <c r="AE6" s="589"/>
      <c r="AF6" s="589"/>
      <c r="AG6" s="589"/>
      <c r="AH6" s="589"/>
      <c r="AI6" s="589"/>
      <c r="AJ6" s="589"/>
      <c r="AK6" s="589"/>
      <c r="AL6" s="590"/>
      <c r="AM6" s="487" t="s">
        <v>101</v>
      </c>
      <c r="AN6" s="387"/>
      <c r="AO6" s="387"/>
      <c r="AP6" s="387"/>
      <c r="AQ6" s="387"/>
      <c r="AR6" s="387"/>
      <c r="AS6" s="387"/>
      <c r="AT6" s="388"/>
      <c r="AU6" s="488" t="s">
        <v>94</v>
      </c>
      <c r="AV6" s="489"/>
      <c r="AW6" s="489"/>
      <c r="AX6" s="489"/>
      <c r="AY6" s="444" t="s">
        <v>102</v>
      </c>
      <c r="AZ6" s="445"/>
      <c r="BA6" s="445"/>
      <c r="BB6" s="445"/>
      <c r="BC6" s="445"/>
      <c r="BD6" s="445"/>
      <c r="BE6" s="445"/>
      <c r="BF6" s="445"/>
      <c r="BG6" s="445"/>
      <c r="BH6" s="445"/>
      <c r="BI6" s="445"/>
      <c r="BJ6" s="445"/>
      <c r="BK6" s="445"/>
      <c r="BL6" s="445"/>
      <c r="BM6" s="446"/>
      <c r="BN6" s="430">
        <v>292851</v>
      </c>
      <c r="BO6" s="431"/>
      <c r="BP6" s="431"/>
      <c r="BQ6" s="431"/>
      <c r="BR6" s="431"/>
      <c r="BS6" s="431"/>
      <c r="BT6" s="431"/>
      <c r="BU6" s="432"/>
      <c r="BV6" s="430">
        <v>107453</v>
      </c>
      <c r="BW6" s="431"/>
      <c r="BX6" s="431"/>
      <c r="BY6" s="431"/>
      <c r="BZ6" s="431"/>
      <c r="CA6" s="431"/>
      <c r="CB6" s="431"/>
      <c r="CC6" s="432"/>
      <c r="CD6" s="470" t="s">
        <v>103</v>
      </c>
      <c r="CE6" s="390"/>
      <c r="CF6" s="390"/>
      <c r="CG6" s="390"/>
      <c r="CH6" s="390"/>
      <c r="CI6" s="390"/>
      <c r="CJ6" s="390"/>
      <c r="CK6" s="390"/>
      <c r="CL6" s="390"/>
      <c r="CM6" s="390"/>
      <c r="CN6" s="390"/>
      <c r="CO6" s="390"/>
      <c r="CP6" s="390"/>
      <c r="CQ6" s="390"/>
      <c r="CR6" s="390"/>
      <c r="CS6" s="471"/>
      <c r="CT6" s="573">
        <v>94.3</v>
      </c>
      <c r="CU6" s="574"/>
      <c r="CV6" s="574"/>
      <c r="CW6" s="574"/>
      <c r="CX6" s="574"/>
      <c r="CY6" s="574"/>
      <c r="CZ6" s="574"/>
      <c r="DA6" s="575"/>
      <c r="DB6" s="573">
        <v>99.8</v>
      </c>
      <c r="DC6" s="574"/>
      <c r="DD6" s="574"/>
      <c r="DE6" s="574"/>
      <c r="DF6" s="574"/>
      <c r="DG6" s="574"/>
      <c r="DH6" s="574"/>
      <c r="DI6" s="575"/>
    </row>
    <row r="7" spans="1:119" ht="18.75" customHeight="1" x14ac:dyDescent="0.2">
      <c r="A7" s="172"/>
      <c r="B7" s="578"/>
      <c r="C7" s="579"/>
      <c r="D7" s="579"/>
      <c r="E7" s="580"/>
      <c r="F7" s="580"/>
      <c r="G7" s="580"/>
      <c r="H7" s="580"/>
      <c r="I7" s="580"/>
      <c r="J7" s="580"/>
      <c r="K7" s="580"/>
      <c r="L7" s="580"/>
      <c r="M7" s="580"/>
      <c r="N7" s="580"/>
      <c r="O7" s="580"/>
      <c r="P7" s="580"/>
      <c r="Q7" s="580"/>
      <c r="R7" s="584"/>
      <c r="S7" s="584"/>
      <c r="T7" s="584"/>
      <c r="U7" s="584"/>
      <c r="V7" s="585"/>
      <c r="W7" s="571"/>
      <c r="X7" s="381"/>
      <c r="Y7" s="381"/>
      <c r="Z7" s="381"/>
      <c r="AA7" s="381"/>
      <c r="AB7" s="579"/>
      <c r="AC7" s="591"/>
      <c r="AD7" s="382"/>
      <c r="AE7" s="382"/>
      <c r="AF7" s="382"/>
      <c r="AG7" s="382"/>
      <c r="AH7" s="382"/>
      <c r="AI7" s="382"/>
      <c r="AJ7" s="382"/>
      <c r="AK7" s="382"/>
      <c r="AL7" s="592"/>
      <c r="AM7" s="487" t="s">
        <v>104</v>
      </c>
      <c r="AN7" s="387"/>
      <c r="AO7" s="387"/>
      <c r="AP7" s="387"/>
      <c r="AQ7" s="387"/>
      <c r="AR7" s="387"/>
      <c r="AS7" s="387"/>
      <c r="AT7" s="388"/>
      <c r="AU7" s="488" t="s">
        <v>105</v>
      </c>
      <c r="AV7" s="489"/>
      <c r="AW7" s="489"/>
      <c r="AX7" s="489"/>
      <c r="AY7" s="444" t="s">
        <v>106</v>
      </c>
      <c r="AZ7" s="445"/>
      <c r="BA7" s="445"/>
      <c r="BB7" s="445"/>
      <c r="BC7" s="445"/>
      <c r="BD7" s="445"/>
      <c r="BE7" s="445"/>
      <c r="BF7" s="445"/>
      <c r="BG7" s="445"/>
      <c r="BH7" s="445"/>
      <c r="BI7" s="445"/>
      <c r="BJ7" s="445"/>
      <c r="BK7" s="445"/>
      <c r="BL7" s="445"/>
      <c r="BM7" s="446"/>
      <c r="BN7" s="430">
        <v>13473</v>
      </c>
      <c r="BO7" s="431"/>
      <c r="BP7" s="431"/>
      <c r="BQ7" s="431"/>
      <c r="BR7" s="431"/>
      <c r="BS7" s="431"/>
      <c r="BT7" s="431"/>
      <c r="BU7" s="432"/>
      <c r="BV7" s="430">
        <v>29900</v>
      </c>
      <c r="BW7" s="431"/>
      <c r="BX7" s="431"/>
      <c r="BY7" s="431"/>
      <c r="BZ7" s="431"/>
      <c r="CA7" s="431"/>
      <c r="CB7" s="431"/>
      <c r="CC7" s="432"/>
      <c r="CD7" s="470" t="s">
        <v>107</v>
      </c>
      <c r="CE7" s="390"/>
      <c r="CF7" s="390"/>
      <c r="CG7" s="390"/>
      <c r="CH7" s="390"/>
      <c r="CI7" s="390"/>
      <c r="CJ7" s="390"/>
      <c r="CK7" s="390"/>
      <c r="CL7" s="390"/>
      <c r="CM7" s="390"/>
      <c r="CN7" s="390"/>
      <c r="CO7" s="390"/>
      <c r="CP7" s="390"/>
      <c r="CQ7" s="390"/>
      <c r="CR7" s="390"/>
      <c r="CS7" s="471"/>
      <c r="CT7" s="430">
        <v>4369708</v>
      </c>
      <c r="CU7" s="431"/>
      <c r="CV7" s="431"/>
      <c r="CW7" s="431"/>
      <c r="CX7" s="431"/>
      <c r="CY7" s="431"/>
      <c r="CZ7" s="431"/>
      <c r="DA7" s="432"/>
      <c r="DB7" s="430">
        <v>4241484</v>
      </c>
      <c r="DC7" s="431"/>
      <c r="DD7" s="431"/>
      <c r="DE7" s="431"/>
      <c r="DF7" s="431"/>
      <c r="DG7" s="431"/>
      <c r="DH7" s="431"/>
      <c r="DI7" s="432"/>
    </row>
    <row r="8" spans="1:119" ht="18.75" customHeight="1" thickBot="1" x14ac:dyDescent="0.25">
      <c r="A8" s="172"/>
      <c r="B8" s="581"/>
      <c r="C8" s="526"/>
      <c r="D8" s="526"/>
      <c r="E8" s="582"/>
      <c r="F8" s="582"/>
      <c r="G8" s="582"/>
      <c r="H8" s="582"/>
      <c r="I8" s="582"/>
      <c r="J8" s="582"/>
      <c r="K8" s="582"/>
      <c r="L8" s="582"/>
      <c r="M8" s="582"/>
      <c r="N8" s="582"/>
      <c r="O8" s="582"/>
      <c r="P8" s="582"/>
      <c r="Q8" s="582"/>
      <c r="R8" s="586"/>
      <c r="S8" s="586"/>
      <c r="T8" s="586"/>
      <c r="U8" s="586"/>
      <c r="V8" s="587"/>
      <c r="W8" s="501"/>
      <c r="X8" s="502"/>
      <c r="Y8" s="502"/>
      <c r="Z8" s="502"/>
      <c r="AA8" s="502"/>
      <c r="AB8" s="526"/>
      <c r="AC8" s="593"/>
      <c r="AD8" s="594"/>
      <c r="AE8" s="594"/>
      <c r="AF8" s="594"/>
      <c r="AG8" s="594"/>
      <c r="AH8" s="594"/>
      <c r="AI8" s="594"/>
      <c r="AJ8" s="594"/>
      <c r="AK8" s="594"/>
      <c r="AL8" s="595"/>
      <c r="AM8" s="487" t="s">
        <v>108</v>
      </c>
      <c r="AN8" s="387"/>
      <c r="AO8" s="387"/>
      <c r="AP8" s="387"/>
      <c r="AQ8" s="387"/>
      <c r="AR8" s="387"/>
      <c r="AS8" s="387"/>
      <c r="AT8" s="388"/>
      <c r="AU8" s="488" t="s">
        <v>94</v>
      </c>
      <c r="AV8" s="489"/>
      <c r="AW8" s="489"/>
      <c r="AX8" s="489"/>
      <c r="AY8" s="444" t="s">
        <v>109</v>
      </c>
      <c r="AZ8" s="445"/>
      <c r="BA8" s="445"/>
      <c r="BB8" s="445"/>
      <c r="BC8" s="445"/>
      <c r="BD8" s="445"/>
      <c r="BE8" s="445"/>
      <c r="BF8" s="445"/>
      <c r="BG8" s="445"/>
      <c r="BH8" s="445"/>
      <c r="BI8" s="445"/>
      <c r="BJ8" s="445"/>
      <c r="BK8" s="445"/>
      <c r="BL8" s="445"/>
      <c r="BM8" s="446"/>
      <c r="BN8" s="430">
        <v>279378</v>
      </c>
      <c r="BO8" s="431"/>
      <c r="BP8" s="431"/>
      <c r="BQ8" s="431"/>
      <c r="BR8" s="431"/>
      <c r="BS8" s="431"/>
      <c r="BT8" s="431"/>
      <c r="BU8" s="432"/>
      <c r="BV8" s="430">
        <v>77553</v>
      </c>
      <c r="BW8" s="431"/>
      <c r="BX8" s="431"/>
      <c r="BY8" s="431"/>
      <c r="BZ8" s="431"/>
      <c r="CA8" s="431"/>
      <c r="CB8" s="431"/>
      <c r="CC8" s="432"/>
      <c r="CD8" s="470" t="s">
        <v>110</v>
      </c>
      <c r="CE8" s="390"/>
      <c r="CF8" s="390"/>
      <c r="CG8" s="390"/>
      <c r="CH8" s="390"/>
      <c r="CI8" s="390"/>
      <c r="CJ8" s="390"/>
      <c r="CK8" s="390"/>
      <c r="CL8" s="390"/>
      <c r="CM8" s="390"/>
      <c r="CN8" s="390"/>
      <c r="CO8" s="390"/>
      <c r="CP8" s="390"/>
      <c r="CQ8" s="390"/>
      <c r="CR8" s="390"/>
      <c r="CS8" s="471"/>
      <c r="CT8" s="533">
        <v>0.53</v>
      </c>
      <c r="CU8" s="534"/>
      <c r="CV8" s="534"/>
      <c r="CW8" s="534"/>
      <c r="CX8" s="534"/>
      <c r="CY8" s="534"/>
      <c r="CZ8" s="534"/>
      <c r="DA8" s="535"/>
      <c r="DB8" s="533">
        <v>0.55000000000000004</v>
      </c>
      <c r="DC8" s="534"/>
      <c r="DD8" s="534"/>
      <c r="DE8" s="534"/>
      <c r="DF8" s="534"/>
      <c r="DG8" s="534"/>
      <c r="DH8" s="534"/>
      <c r="DI8" s="535"/>
    </row>
    <row r="9" spans="1:119" ht="18.75" customHeight="1" thickBot="1" x14ac:dyDescent="0.25">
      <c r="A9" s="172"/>
      <c r="B9" s="562" t="s">
        <v>111</v>
      </c>
      <c r="C9" s="563"/>
      <c r="D9" s="563"/>
      <c r="E9" s="563"/>
      <c r="F9" s="563"/>
      <c r="G9" s="563"/>
      <c r="H9" s="563"/>
      <c r="I9" s="563"/>
      <c r="J9" s="563"/>
      <c r="K9" s="481"/>
      <c r="L9" s="564" t="s">
        <v>112</v>
      </c>
      <c r="M9" s="565"/>
      <c r="N9" s="565"/>
      <c r="O9" s="565"/>
      <c r="P9" s="565"/>
      <c r="Q9" s="566"/>
      <c r="R9" s="567">
        <v>15372</v>
      </c>
      <c r="S9" s="568"/>
      <c r="T9" s="568"/>
      <c r="U9" s="568"/>
      <c r="V9" s="569"/>
      <c r="W9" s="499" t="s">
        <v>113</v>
      </c>
      <c r="X9" s="500"/>
      <c r="Y9" s="500"/>
      <c r="Z9" s="500"/>
      <c r="AA9" s="500"/>
      <c r="AB9" s="500"/>
      <c r="AC9" s="500"/>
      <c r="AD9" s="500"/>
      <c r="AE9" s="500"/>
      <c r="AF9" s="500"/>
      <c r="AG9" s="500"/>
      <c r="AH9" s="500"/>
      <c r="AI9" s="500"/>
      <c r="AJ9" s="500"/>
      <c r="AK9" s="500"/>
      <c r="AL9" s="570"/>
      <c r="AM9" s="487" t="s">
        <v>114</v>
      </c>
      <c r="AN9" s="387"/>
      <c r="AO9" s="387"/>
      <c r="AP9" s="387"/>
      <c r="AQ9" s="387"/>
      <c r="AR9" s="387"/>
      <c r="AS9" s="387"/>
      <c r="AT9" s="388"/>
      <c r="AU9" s="488" t="s">
        <v>115</v>
      </c>
      <c r="AV9" s="489"/>
      <c r="AW9" s="489"/>
      <c r="AX9" s="489"/>
      <c r="AY9" s="444" t="s">
        <v>116</v>
      </c>
      <c r="AZ9" s="445"/>
      <c r="BA9" s="445"/>
      <c r="BB9" s="445"/>
      <c r="BC9" s="445"/>
      <c r="BD9" s="445"/>
      <c r="BE9" s="445"/>
      <c r="BF9" s="445"/>
      <c r="BG9" s="445"/>
      <c r="BH9" s="445"/>
      <c r="BI9" s="445"/>
      <c r="BJ9" s="445"/>
      <c r="BK9" s="445"/>
      <c r="BL9" s="445"/>
      <c r="BM9" s="446"/>
      <c r="BN9" s="430">
        <v>201825</v>
      </c>
      <c r="BO9" s="431"/>
      <c r="BP9" s="431"/>
      <c r="BQ9" s="431"/>
      <c r="BR9" s="431"/>
      <c r="BS9" s="431"/>
      <c r="BT9" s="431"/>
      <c r="BU9" s="432"/>
      <c r="BV9" s="430">
        <v>2946</v>
      </c>
      <c r="BW9" s="431"/>
      <c r="BX9" s="431"/>
      <c r="BY9" s="431"/>
      <c r="BZ9" s="431"/>
      <c r="CA9" s="431"/>
      <c r="CB9" s="431"/>
      <c r="CC9" s="432"/>
      <c r="CD9" s="470" t="s">
        <v>117</v>
      </c>
      <c r="CE9" s="390"/>
      <c r="CF9" s="390"/>
      <c r="CG9" s="390"/>
      <c r="CH9" s="390"/>
      <c r="CI9" s="390"/>
      <c r="CJ9" s="390"/>
      <c r="CK9" s="390"/>
      <c r="CL9" s="390"/>
      <c r="CM9" s="390"/>
      <c r="CN9" s="390"/>
      <c r="CO9" s="390"/>
      <c r="CP9" s="390"/>
      <c r="CQ9" s="390"/>
      <c r="CR9" s="390"/>
      <c r="CS9" s="471"/>
      <c r="CT9" s="427">
        <v>9.5</v>
      </c>
      <c r="CU9" s="428"/>
      <c r="CV9" s="428"/>
      <c r="CW9" s="428"/>
      <c r="CX9" s="428"/>
      <c r="CY9" s="428"/>
      <c r="CZ9" s="428"/>
      <c r="DA9" s="429"/>
      <c r="DB9" s="427">
        <v>9.4</v>
      </c>
      <c r="DC9" s="428"/>
      <c r="DD9" s="428"/>
      <c r="DE9" s="428"/>
      <c r="DF9" s="428"/>
      <c r="DG9" s="428"/>
      <c r="DH9" s="428"/>
      <c r="DI9" s="429"/>
    </row>
    <row r="10" spans="1:119" ht="18.75" customHeight="1" thickBot="1" x14ac:dyDescent="0.25">
      <c r="A10" s="172"/>
      <c r="B10" s="562"/>
      <c r="C10" s="563"/>
      <c r="D10" s="563"/>
      <c r="E10" s="563"/>
      <c r="F10" s="563"/>
      <c r="G10" s="563"/>
      <c r="H10" s="563"/>
      <c r="I10" s="563"/>
      <c r="J10" s="563"/>
      <c r="K10" s="481"/>
      <c r="L10" s="386" t="s">
        <v>118</v>
      </c>
      <c r="M10" s="387"/>
      <c r="N10" s="387"/>
      <c r="O10" s="387"/>
      <c r="P10" s="387"/>
      <c r="Q10" s="388"/>
      <c r="R10" s="383">
        <v>15889</v>
      </c>
      <c r="S10" s="384"/>
      <c r="T10" s="384"/>
      <c r="U10" s="384"/>
      <c r="V10" s="443"/>
      <c r="W10" s="571"/>
      <c r="X10" s="381"/>
      <c r="Y10" s="381"/>
      <c r="Z10" s="381"/>
      <c r="AA10" s="381"/>
      <c r="AB10" s="381"/>
      <c r="AC10" s="381"/>
      <c r="AD10" s="381"/>
      <c r="AE10" s="381"/>
      <c r="AF10" s="381"/>
      <c r="AG10" s="381"/>
      <c r="AH10" s="381"/>
      <c r="AI10" s="381"/>
      <c r="AJ10" s="381"/>
      <c r="AK10" s="381"/>
      <c r="AL10" s="572"/>
      <c r="AM10" s="487" t="s">
        <v>119</v>
      </c>
      <c r="AN10" s="387"/>
      <c r="AO10" s="387"/>
      <c r="AP10" s="387"/>
      <c r="AQ10" s="387"/>
      <c r="AR10" s="387"/>
      <c r="AS10" s="387"/>
      <c r="AT10" s="388"/>
      <c r="AU10" s="488" t="s">
        <v>120</v>
      </c>
      <c r="AV10" s="489"/>
      <c r="AW10" s="489"/>
      <c r="AX10" s="489"/>
      <c r="AY10" s="444" t="s">
        <v>121</v>
      </c>
      <c r="AZ10" s="445"/>
      <c r="BA10" s="445"/>
      <c r="BB10" s="445"/>
      <c r="BC10" s="445"/>
      <c r="BD10" s="445"/>
      <c r="BE10" s="445"/>
      <c r="BF10" s="445"/>
      <c r="BG10" s="445"/>
      <c r="BH10" s="445"/>
      <c r="BI10" s="445"/>
      <c r="BJ10" s="445"/>
      <c r="BK10" s="445"/>
      <c r="BL10" s="445"/>
      <c r="BM10" s="446"/>
      <c r="BN10" s="430">
        <v>332246</v>
      </c>
      <c r="BO10" s="431"/>
      <c r="BP10" s="431"/>
      <c r="BQ10" s="431"/>
      <c r="BR10" s="431"/>
      <c r="BS10" s="431"/>
      <c r="BT10" s="431"/>
      <c r="BU10" s="432"/>
      <c r="BV10" s="430">
        <v>268708</v>
      </c>
      <c r="BW10" s="431"/>
      <c r="BX10" s="431"/>
      <c r="BY10" s="431"/>
      <c r="BZ10" s="431"/>
      <c r="CA10" s="431"/>
      <c r="CB10" s="431"/>
      <c r="CC10" s="432"/>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62"/>
      <c r="C11" s="563"/>
      <c r="D11" s="563"/>
      <c r="E11" s="563"/>
      <c r="F11" s="563"/>
      <c r="G11" s="563"/>
      <c r="H11" s="563"/>
      <c r="I11" s="563"/>
      <c r="J11" s="563"/>
      <c r="K11" s="481"/>
      <c r="L11" s="391" t="s">
        <v>123</v>
      </c>
      <c r="M11" s="392"/>
      <c r="N11" s="392"/>
      <c r="O11" s="392"/>
      <c r="P11" s="392"/>
      <c r="Q11" s="393"/>
      <c r="R11" s="559" t="s">
        <v>124</v>
      </c>
      <c r="S11" s="560"/>
      <c r="T11" s="560"/>
      <c r="U11" s="560"/>
      <c r="V11" s="561"/>
      <c r="W11" s="571"/>
      <c r="X11" s="381"/>
      <c r="Y11" s="381"/>
      <c r="Z11" s="381"/>
      <c r="AA11" s="381"/>
      <c r="AB11" s="381"/>
      <c r="AC11" s="381"/>
      <c r="AD11" s="381"/>
      <c r="AE11" s="381"/>
      <c r="AF11" s="381"/>
      <c r="AG11" s="381"/>
      <c r="AH11" s="381"/>
      <c r="AI11" s="381"/>
      <c r="AJ11" s="381"/>
      <c r="AK11" s="381"/>
      <c r="AL11" s="572"/>
      <c r="AM11" s="487" t="s">
        <v>125</v>
      </c>
      <c r="AN11" s="387"/>
      <c r="AO11" s="387"/>
      <c r="AP11" s="387"/>
      <c r="AQ11" s="387"/>
      <c r="AR11" s="387"/>
      <c r="AS11" s="387"/>
      <c r="AT11" s="388"/>
      <c r="AU11" s="488" t="s">
        <v>126</v>
      </c>
      <c r="AV11" s="489"/>
      <c r="AW11" s="489"/>
      <c r="AX11" s="489"/>
      <c r="AY11" s="444" t="s">
        <v>127</v>
      </c>
      <c r="AZ11" s="445"/>
      <c r="BA11" s="445"/>
      <c r="BB11" s="445"/>
      <c r="BC11" s="445"/>
      <c r="BD11" s="445"/>
      <c r="BE11" s="445"/>
      <c r="BF11" s="445"/>
      <c r="BG11" s="445"/>
      <c r="BH11" s="445"/>
      <c r="BI11" s="445"/>
      <c r="BJ11" s="445"/>
      <c r="BK11" s="445"/>
      <c r="BL11" s="445"/>
      <c r="BM11" s="446"/>
      <c r="BN11" s="430">
        <v>0</v>
      </c>
      <c r="BO11" s="431"/>
      <c r="BP11" s="431"/>
      <c r="BQ11" s="431"/>
      <c r="BR11" s="431"/>
      <c r="BS11" s="431"/>
      <c r="BT11" s="431"/>
      <c r="BU11" s="432"/>
      <c r="BV11" s="430">
        <v>0</v>
      </c>
      <c r="BW11" s="431"/>
      <c r="BX11" s="431"/>
      <c r="BY11" s="431"/>
      <c r="BZ11" s="431"/>
      <c r="CA11" s="431"/>
      <c r="CB11" s="431"/>
      <c r="CC11" s="432"/>
      <c r="CD11" s="470" t="s">
        <v>128</v>
      </c>
      <c r="CE11" s="390"/>
      <c r="CF11" s="390"/>
      <c r="CG11" s="390"/>
      <c r="CH11" s="390"/>
      <c r="CI11" s="390"/>
      <c r="CJ11" s="390"/>
      <c r="CK11" s="390"/>
      <c r="CL11" s="390"/>
      <c r="CM11" s="390"/>
      <c r="CN11" s="390"/>
      <c r="CO11" s="390"/>
      <c r="CP11" s="390"/>
      <c r="CQ11" s="390"/>
      <c r="CR11" s="390"/>
      <c r="CS11" s="471"/>
      <c r="CT11" s="533" t="s">
        <v>129</v>
      </c>
      <c r="CU11" s="534"/>
      <c r="CV11" s="534"/>
      <c r="CW11" s="534"/>
      <c r="CX11" s="534"/>
      <c r="CY11" s="534"/>
      <c r="CZ11" s="534"/>
      <c r="DA11" s="535"/>
      <c r="DB11" s="533" t="s">
        <v>129</v>
      </c>
      <c r="DC11" s="534"/>
      <c r="DD11" s="534"/>
      <c r="DE11" s="534"/>
      <c r="DF11" s="534"/>
      <c r="DG11" s="534"/>
      <c r="DH11" s="534"/>
      <c r="DI11" s="535"/>
    </row>
    <row r="12" spans="1:119" ht="18.75" customHeight="1" x14ac:dyDescent="0.2">
      <c r="A12" s="172"/>
      <c r="B12" s="536" t="s">
        <v>130</v>
      </c>
      <c r="C12" s="537"/>
      <c r="D12" s="537"/>
      <c r="E12" s="537"/>
      <c r="F12" s="537"/>
      <c r="G12" s="537"/>
      <c r="H12" s="537"/>
      <c r="I12" s="537"/>
      <c r="J12" s="537"/>
      <c r="K12" s="538"/>
      <c r="L12" s="545" t="s">
        <v>131</v>
      </c>
      <c r="M12" s="546"/>
      <c r="N12" s="546"/>
      <c r="O12" s="546"/>
      <c r="P12" s="546"/>
      <c r="Q12" s="547"/>
      <c r="R12" s="548">
        <v>15601</v>
      </c>
      <c r="S12" s="549"/>
      <c r="T12" s="549"/>
      <c r="U12" s="549"/>
      <c r="V12" s="550"/>
      <c r="W12" s="551" t="s">
        <v>1</v>
      </c>
      <c r="X12" s="489"/>
      <c r="Y12" s="489"/>
      <c r="Z12" s="489"/>
      <c r="AA12" s="489"/>
      <c r="AB12" s="552"/>
      <c r="AC12" s="553" t="s">
        <v>132</v>
      </c>
      <c r="AD12" s="554"/>
      <c r="AE12" s="554"/>
      <c r="AF12" s="554"/>
      <c r="AG12" s="555"/>
      <c r="AH12" s="553" t="s">
        <v>133</v>
      </c>
      <c r="AI12" s="554"/>
      <c r="AJ12" s="554"/>
      <c r="AK12" s="554"/>
      <c r="AL12" s="556"/>
      <c r="AM12" s="487" t="s">
        <v>134</v>
      </c>
      <c r="AN12" s="387"/>
      <c r="AO12" s="387"/>
      <c r="AP12" s="387"/>
      <c r="AQ12" s="387"/>
      <c r="AR12" s="387"/>
      <c r="AS12" s="387"/>
      <c r="AT12" s="388"/>
      <c r="AU12" s="488" t="s">
        <v>94</v>
      </c>
      <c r="AV12" s="489"/>
      <c r="AW12" s="489"/>
      <c r="AX12" s="489"/>
      <c r="AY12" s="444" t="s">
        <v>135</v>
      </c>
      <c r="AZ12" s="445"/>
      <c r="BA12" s="445"/>
      <c r="BB12" s="445"/>
      <c r="BC12" s="445"/>
      <c r="BD12" s="445"/>
      <c r="BE12" s="445"/>
      <c r="BF12" s="445"/>
      <c r="BG12" s="445"/>
      <c r="BH12" s="445"/>
      <c r="BI12" s="445"/>
      <c r="BJ12" s="445"/>
      <c r="BK12" s="445"/>
      <c r="BL12" s="445"/>
      <c r="BM12" s="446"/>
      <c r="BN12" s="430">
        <v>100000</v>
      </c>
      <c r="BO12" s="431"/>
      <c r="BP12" s="431"/>
      <c r="BQ12" s="431"/>
      <c r="BR12" s="431"/>
      <c r="BS12" s="431"/>
      <c r="BT12" s="431"/>
      <c r="BU12" s="432"/>
      <c r="BV12" s="430">
        <v>119092</v>
      </c>
      <c r="BW12" s="431"/>
      <c r="BX12" s="431"/>
      <c r="BY12" s="431"/>
      <c r="BZ12" s="431"/>
      <c r="CA12" s="431"/>
      <c r="CB12" s="431"/>
      <c r="CC12" s="432"/>
      <c r="CD12" s="470" t="s">
        <v>136</v>
      </c>
      <c r="CE12" s="390"/>
      <c r="CF12" s="390"/>
      <c r="CG12" s="390"/>
      <c r="CH12" s="390"/>
      <c r="CI12" s="390"/>
      <c r="CJ12" s="390"/>
      <c r="CK12" s="390"/>
      <c r="CL12" s="390"/>
      <c r="CM12" s="390"/>
      <c r="CN12" s="390"/>
      <c r="CO12" s="390"/>
      <c r="CP12" s="390"/>
      <c r="CQ12" s="390"/>
      <c r="CR12" s="390"/>
      <c r="CS12" s="471"/>
      <c r="CT12" s="533" t="s">
        <v>137</v>
      </c>
      <c r="CU12" s="534"/>
      <c r="CV12" s="534"/>
      <c r="CW12" s="534"/>
      <c r="CX12" s="534"/>
      <c r="CY12" s="534"/>
      <c r="CZ12" s="534"/>
      <c r="DA12" s="535"/>
      <c r="DB12" s="533" t="s">
        <v>137</v>
      </c>
      <c r="DC12" s="534"/>
      <c r="DD12" s="534"/>
      <c r="DE12" s="534"/>
      <c r="DF12" s="534"/>
      <c r="DG12" s="534"/>
      <c r="DH12" s="534"/>
      <c r="DI12" s="535"/>
    </row>
    <row r="13" spans="1:119" ht="18.75" customHeight="1" x14ac:dyDescent="0.2">
      <c r="A13" s="172"/>
      <c r="B13" s="539"/>
      <c r="C13" s="540"/>
      <c r="D13" s="540"/>
      <c r="E13" s="540"/>
      <c r="F13" s="540"/>
      <c r="G13" s="540"/>
      <c r="H13" s="540"/>
      <c r="I13" s="540"/>
      <c r="J13" s="540"/>
      <c r="K13" s="541"/>
      <c r="L13" s="181"/>
      <c r="M13" s="514" t="s">
        <v>138</v>
      </c>
      <c r="N13" s="515"/>
      <c r="O13" s="515"/>
      <c r="P13" s="515"/>
      <c r="Q13" s="516"/>
      <c r="R13" s="517">
        <v>15112</v>
      </c>
      <c r="S13" s="518"/>
      <c r="T13" s="518"/>
      <c r="U13" s="518"/>
      <c r="V13" s="519"/>
      <c r="W13" s="520" t="s">
        <v>139</v>
      </c>
      <c r="X13" s="416"/>
      <c r="Y13" s="416"/>
      <c r="Z13" s="416"/>
      <c r="AA13" s="416"/>
      <c r="AB13" s="417"/>
      <c r="AC13" s="383">
        <v>391</v>
      </c>
      <c r="AD13" s="384"/>
      <c r="AE13" s="384"/>
      <c r="AF13" s="384"/>
      <c r="AG13" s="385"/>
      <c r="AH13" s="383">
        <v>393</v>
      </c>
      <c r="AI13" s="384"/>
      <c r="AJ13" s="384"/>
      <c r="AK13" s="384"/>
      <c r="AL13" s="443"/>
      <c r="AM13" s="487" t="s">
        <v>140</v>
      </c>
      <c r="AN13" s="387"/>
      <c r="AO13" s="387"/>
      <c r="AP13" s="387"/>
      <c r="AQ13" s="387"/>
      <c r="AR13" s="387"/>
      <c r="AS13" s="387"/>
      <c r="AT13" s="388"/>
      <c r="AU13" s="488" t="s">
        <v>141</v>
      </c>
      <c r="AV13" s="489"/>
      <c r="AW13" s="489"/>
      <c r="AX13" s="489"/>
      <c r="AY13" s="444" t="s">
        <v>142</v>
      </c>
      <c r="AZ13" s="445"/>
      <c r="BA13" s="445"/>
      <c r="BB13" s="445"/>
      <c r="BC13" s="445"/>
      <c r="BD13" s="445"/>
      <c r="BE13" s="445"/>
      <c r="BF13" s="445"/>
      <c r="BG13" s="445"/>
      <c r="BH13" s="445"/>
      <c r="BI13" s="445"/>
      <c r="BJ13" s="445"/>
      <c r="BK13" s="445"/>
      <c r="BL13" s="445"/>
      <c r="BM13" s="446"/>
      <c r="BN13" s="430">
        <v>434071</v>
      </c>
      <c r="BO13" s="431"/>
      <c r="BP13" s="431"/>
      <c r="BQ13" s="431"/>
      <c r="BR13" s="431"/>
      <c r="BS13" s="431"/>
      <c r="BT13" s="431"/>
      <c r="BU13" s="432"/>
      <c r="BV13" s="430">
        <v>152562</v>
      </c>
      <c r="BW13" s="431"/>
      <c r="BX13" s="431"/>
      <c r="BY13" s="431"/>
      <c r="BZ13" s="431"/>
      <c r="CA13" s="431"/>
      <c r="CB13" s="431"/>
      <c r="CC13" s="432"/>
      <c r="CD13" s="470" t="s">
        <v>143</v>
      </c>
      <c r="CE13" s="390"/>
      <c r="CF13" s="390"/>
      <c r="CG13" s="390"/>
      <c r="CH13" s="390"/>
      <c r="CI13" s="390"/>
      <c r="CJ13" s="390"/>
      <c r="CK13" s="390"/>
      <c r="CL13" s="390"/>
      <c r="CM13" s="390"/>
      <c r="CN13" s="390"/>
      <c r="CO13" s="390"/>
      <c r="CP13" s="390"/>
      <c r="CQ13" s="390"/>
      <c r="CR13" s="390"/>
      <c r="CS13" s="471"/>
      <c r="CT13" s="427">
        <v>6.9</v>
      </c>
      <c r="CU13" s="428"/>
      <c r="CV13" s="428"/>
      <c r="CW13" s="428"/>
      <c r="CX13" s="428"/>
      <c r="CY13" s="428"/>
      <c r="CZ13" s="428"/>
      <c r="DA13" s="429"/>
      <c r="DB13" s="427">
        <v>7.6</v>
      </c>
      <c r="DC13" s="428"/>
      <c r="DD13" s="428"/>
      <c r="DE13" s="428"/>
      <c r="DF13" s="428"/>
      <c r="DG13" s="428"/>
      <c r="DH13" s="428"/>
      <c r="DI13" s="429"/>
    </row>
    <row r="14" spans="1:119" ht="18.75" customHeight="1" thickBot="1" x14ac:dyDescent="0.25">
      <c r="A14" s="172"/>
      <c r="B14" s="539"/>
      <c r="C14" s="540"/>
      <c r="D14" s="540"/>
      <c r="E14" s="540"/>
      <c r="F14" s="540"/>
      <c r="G14" s="540"/>
      <c r="H14" s="540"/>
      <c r="I14" s="540"/>
      <c r="J14" s="540"/>
      <c r="K14" s="541"/>
      <c r="L14" s="504" t="s">
        <v>144</v>
      </c>
      <c r="M14" s="557"/>
      <c r="N14" s="557"/>
      <c r="O14" s="557"/>
      <c r="P14" s="557"/>
      <c r="Q14" s="558"/>
      <c r="R14" s="517">
        <v>15905</v>
      </c>
      <c r="S14" s="518"/>
      <c r="T14" s="518"/>
      <c r="U14" s="518"/>
      <c r="V14" s="519"/>
      <c r="W14" s="521"/>
      <c r="X14" s="419"/>
      <c r="Y14" s="419"/>
      <c r="Z14" s="419"/>
      <c r="AA14" s="419"/>
      <c r="AB14" s="420"/>
      <c r="AC14" s="510">
        <v>5.3</v>
      </c>
      <c r="AD14" s="511"/>
      <c r="AE14" s="511"/>
      <c r="AF14" s="511"/>
      <c r="AG14" s="512"/>
      <c r="AH14" s="510">
        <v>5.5</v>
      </c>
      <c r="AI14" s="511"/>
      <c r="AJ14" s="511"/>
      <c r="AK14" s="511"/>
      <c r="AL14" s="513"/>
      <c r="AM14" s="487"/>
      <c r="AN14" s="387"/>
      <c r="AO14" s="387"/>
      <c r="AP14" s="387"/>
      <c r="AQ14" s="387"/>
      <c r="AR14" s="387"/>
      <c r="AS14" s="387"/>
      <c r="AT14" s="388"/>
      <c r="AU14" s="488"/>
      <c r="AV14" s="489"/>
      <c r="AW14" s="489"/>
      <c r="AX14" s="489"/>
      <c r="AY14" s="444"/>
      <c r="AZ14" s="445"/>
      <c r="BA14" s="445"/>
      <c r="BB14" s="445"/>
      <c r="BC14" s="445"/>
      <c r="BD14" s="445"/>
      <c r="BE14" s="445"/>
      <c r="BF14" s="445"/>
      <c r="BG14" s="445"/>
      <c r="BH14" s="445"/>
      <c r="BI14" s="445"/>
      <c r="BJ14" s="445"/>
      <c r="BK14" s="445"/>
      <c r="BL14" s="445"/>
      <c r="BM14" s="446"/>
      <c r="BN14" s="430"/>
      <c r="BO14" s="431"/>
      <c r="BP14" s="431"/>
      <c r="BQ14" s="431"/>
      <c r="BR14" s="431"/>
      <c r="BS14" s="431"/>
      <c r="BT14" s="431"/>
      <c r="BU14" s="432"/>
      <c r="BV14" s="430"/>
      <c r="BW14" s="431"/>
      <c r="BX14" s="431"/>
      <c r="BY14" s="431"/>
      <c r="BZ14" s="431"/>
      <c r="CA14" s="431"/>
      <c r="CB14" s="431"/>
      <c r="CC14" s="432"/>
      <c r="CD14" s="467" t="s">
        <v>145</v>
      </c>
      <c r="CE14" s="468"/>
      <c r="CF14" s="468"/>
      <c r="CG14" s="468"/>
      <c r="CH14" s="468"/>
      <c r="CI14" s="468"/>
      <c r="CJ14" s="468"/>
      <c r="CK14" s="468"/>
      <c r="CL14" s="468"/>
      <c r="CM14" s="468"/>
      <c r="CN14" s="468"/>
      <c r="CO14" s="468"/>
      <c r="CP14" s="468"/>
      <c r="CQ14" s="468"/>
      <c r="CR14" s="468"/>
      <c r="CS14" s="469"/>
      <c r="CT14" s="527">
        <v>29.3</v>
      </c>
      <c r="CU14" s="528"/>
      <c r="CV14" s="528"/>
      <c r="CW14" s="528"/>
      <c r="CX14" s="528"/>
      <c r="CY14" s="528"/>
      <c r="CZ14" s="528"/>
      <c r="DA14" s="529"/>
      <c r="DB14" s="527">
        <v>41.5</v>
      </c>
      <c r="DC14" s="528"/>
      <c r="DD14" s="528"/>
      <c r="DE14" s="528"/>
      <c r="DF14" s="528"/>
      <c r="DG14" s="528"/>
      <c r="DH14" s="528"/>
      <c r="DI14" s="529"/>
    </row>
    <row r="15" spans="1:119" ht="18.75" customHeight="1" x14ac:dyDescent="0.2">
      <c r="A15" s="172"/>
      <c r="B15" s="539"/>
      <c r="C15" s="540"/>
      <c r="D15" s="540"/>
      <c r="E15" s="540"/>
      <c r="F15" s="540"/>
      <c r="G15" s="540"/>
      <c r="H15" s="540"/>
      <c r="I15" s="540"/>
      <c r="J15" s="540"/>
      <c r="K15" s="541"/>
      <c r="L15" s="181"/>
      <c r="M15" s="514" t="s">
        <v>138</v>
      </c>
      <c r="N15" s="515"/>
      <c r="O15" s="515"/>
      <c r="P15" s="515"/>
      <c r="Q15" s="516"/>
      <c r="R15" s="517">
        <v>15340</v>
      </c>
      <c r="S15" s="518"/>
      <c r="T15" s="518"/>
      <c r="U15" s="518"/>
      <c r="V15" s="519"/>
      <c r="W15" s="520" t="s">
        <v>146</v>
      </c>
      <c r="X15" s="416"/>
      <c r="Y15" s="416"/>
      <c r="Z15" s="416"/>
      <c r="AA15" s="416"/>
      <c r="AB15" s="417"/>
      <c r="AC15" s="383">
        <v>2873</v>
      </c>
      <c r="AD15" s="384"/>
      <c r="AE15" s="384"/>
      <c r="AF15" s="384"/>
      <c r="AG15" s="385"/>
      <c r="AH15" s="383">
        <v>2787</v>
      </c>
      <c r="AI15" s="384"/>
      <c r="AJ15" s="384"/>
      <c r="AK15" s="384"/>
      <c r="AL15" s="443"/>
      <c r="AM15" s="487"/>
      <c r="AN15" s="387"/>
      <c r="AO15" s="387"/>
      <c r="AP15" s="387"/>
      <c r="AQ15" s="387"/>
      <c r="AR15" s="387"/>
      <c r="AS15" s="387"/>
      <c r="AT15" s="388"/>
      <c r="AU15" s="488"/>
      <c r="AV15" s="489"/>
      <c r="AW15" s="489"/>
      <c r="AX15" s="489"/>
      <c r="AY15" s="456" t="s">
        <v>147</v>
      </c>
      <c r="AZ15" s="457"/>
      <c r="BA15" s="457"/>
      <c r="BB15" s="457"/>
      <c r="BC15" s="457"/>
      <c r="BD15" s="457"/>
      <c r="BE15" s="457"/>
      <c r="BF15" s="457"/>
      <c r="BG15" s="457"/>
      <c r="BH15" s="457"/>
      <c r="BI15" s="457"/>
      <c r="BJ15" s="457"/>
      <c r="BK15" s="457"/>
      <c r="BL15" s="457"/>
      <c r="BM15" s="458"/>
      <c r="BN15" s="459">
        <v>1841832</v>
      </c>
      <c r="BO15" s="460"/>
      <c r="BP15" s="460"/>
      <c r="BQ15" s="460"/>
      <c r="BR15" s="460"/>
      <c r="BS15" s="460"/>
      <c r="BT15" s="460"/>
      <c r="BU15" s="461"/>
      <c r="BV15" s="459">
        <v>1907990</v>
      </c>
      <c r="BW15" s="460"/>
      <c r="BX15" s="460"/>
      <c r="BY15" s="460"/>
      <c r="BZ15" s="460"/>
      <c r="CA15" s="460"/>
      <c r="CB15" s="460"/>
      <c r="CC15" s="461"/>
      <c r="CD15" s="530" t="s">
        <v>148</v>
      </c>
      <c r="CE15" s="531"/>
      <c r="CF15" s="531"/>
      <c r="CG15" s="531"/>
      <c r="CH15" s="531"/>
      <c r="CI15" s="531"/>
      <c r="CJ15" s="531"/>
      <c r="CK15" s="531"/>
      <c r="CL15" s="531"/>
      <c r="CM15" s="531"/>
      <c r="CN15" s="531"/>
      <c r="CO15" s="531"/>
      <c r="CP15" s="531"/>
      <c r="CQ15" s="531"/>
      <c r="CR15" s="531"/>
      <c r="CS15" s="532"/>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39"/>
      <c r="C16" s="540"/>
      <c r="D16" s="540"/>
      <c r="E16" s="540"/>
      <c r="F16" s="540"/>
      <c r="G16" s="540"/>
      <c r="H16" s="540"/>
      <c r="I16" s="540"/>
      <c r="J16" s="540"/>
      <c r="K16" s="541"/>
      <c r="L16" s="504" t="s">
        <v>149</v>
      </c>
      <c r="M16" s="505"/>
      <c r="N16" s="505"/>
      <c r="O16" s="505"/>
      <c r="P16" s="505"/>
      <c r="Q16" s="506"/>
      <c r="R16" s="507" t="s">
        <v>150</v>
      </c>
      <c r="S16" s="508"/>
      <c r="T16" s="508"/>
      <c r="U16" s="508"/>
      <c r="V16" s="509"/>
      <c r="W16" s="521"/>
      <c r="X16" s="419"/>
      <c r="Y16" s="419"/>
      <c r="Z16" s="419"/>
      <c r="AA16" s="419"/>
      <c r="AB16" s="420"/>
      <c r="AC16" s="510">
        <v>39.299999999999997</v>
      </c>
      <c r="AD16" s="511"/>
      <c r="AE16" s="511"/>
      <c r="AF16" s="511"/>
      <c r="AG16" s="512"/>
      <c r="AH16" s="510">
        <v>38.799999999999997</v>
      </c>
      <c r="AI16" s="511"/>
      <c r="AJ16" s="511"/>
      <c r="AK16" s="511"/>
      <c r="AL16" s="513"/>
      <c r="AM16" s="487"/>
      <c r="AN16" s="387"/>
      <c r="AO16" s="387"/>
      <c r="AP16" s="387"/>
      <c r="AQ16" s="387"/>
      <c r="AR16" s="387"/>
      <c r="AS16" s="387"/>
      <c r="AT16" s="388"/>
      <c r="AU16" s="488"/>
      <c r="AV16" s="489"/>
      <c r="AW16" s="489"/>
      <c r="AX16" s="489"/>
      <c r="AY16" s="444" t="s">
        <v>151</v>
      </c>
      <c r="AZ16" s="445"/>
      <c r="BA16" s="445"/>
      <c r="BB16" s="445"/>
      <c r="BC16" s="445"/>
      <c r="BD16" s="445"/>
      <c r="BE16" s="445"/>
      <c r="BF16" s="445"/>
      <c r="BG16" s="445"/>
      <c r="BH16" s="445"/>
      <c r="BI16" s="445"/>
      <c r="BJ16" s="445"/>
      <c r="BK16" s="445"/>
      <c r="BL16" s="445"/>
      <c r="BM16" s="446"/>
      <c r="BN16" s="430">
        <v>3636061</v>
      </c>
      <c r="BO16" s="431"/>
      <c r="BP16" s="431"/>
      <c r="BQ16" s="431"/>
      <c r="BR16" s="431"/>
      <c r="BS16" s="431"/>
      <c r="BT16" s="431"/>
      <c r="BU16" s="432"/>
      <c r="BV16" s="430">
        <v>3546202</v>
      </c>
      <c r="BW16" s="431"/>
      <c r="BX16" s="431"/>
      <c r="BY16" s="431"/>
      <c r="BZ16" s="431"/>
      <c r="CA16" s="431"/>
      <c r="CB16" s="431"/>
      <c r="CC16" s="432"/>
      <c r="CD16" s="185"/>
      <c r="CE16" s="462"/>
      <c r="CF16" s="462"/>
      <c r="CG16" s="462"/>
      <c r="CH16" s="462"/>
      <c r="CI16" s="462"/>
      <c r="CJ16" s="462"/>
      <c r="CK16" s="462"/>
      <c r="CL16" s="462"/>
      <c r="CM16" s="462"/>
      <c r="CN16" s="462"/>
      <c r="CO16" s="462"/>
      <c r="CP16" s="462"/>
      <c r="CQ16" s="462"/>
      <c r="CR16" s="462"/>
      <c r="CS16" s="463"/>
      <c r="CT16" s="427"/>
      <c r="CU16" s="428"/>
      <c r="CV16" s="428"/>
      <c r="CW16" s="428"/>
      <c r="CX16" s="428"/>
      <c r="CY16" s="428"/>
      <c r="CZ16" s="428"/>
      <c r="DA16" s="429"/>
      <c r="DB16" s="427"/>
      <c r="DC16" s="428"/>
      <c r="DD16" s="428"/>
      <c r="DE16" s="428"/>
      <c r="DF16" s="428"/>
      <c r="DG16" s="428"/>
      <c r="DH16" s="428"/>
      <c r="DI16" s="429"/>
    </row>
    <row r="17" spans="1:113" ht="18.75" customHeight="1" thickBot="1" x14ac:dyDescent="0.25">
      <c r="A17" s="172"/>
      <c r="B17" s="542"/>
      <c r="C17" s="543"/>
      <c r="D17" s="543"/>
      <c r="E17" s="543"/>
      <c r="F17" s="543"/>
      <c r="G17" s="543"/>
      <c r="H17" s="543"/>
      <c r="I17" s="543"/>
      <c r="J17" s="543"/>
      <c r="K17" s="544"/>
      <c r="L17" s="186"/>
      <c r="M17" s="523" t="s">
        <v>152</v>
      </c>
      <c r="N17" s="524"/>
      <c r="O17" s="524"/>
      <c r="P17" s="524"/>
      <c r="Q17" s="525"/>
      <c r="R17" s="507" t="s">
        <v>153</v>
      </c>
      <c r="S17" s="508"/>
      <c r="T17" s="508"/>
      <c r="U17" s="508"/>
      <c r="V17" s="509"/>
      <c r="W17" s="520" t="s">
        <v>154</v>
      </c>
      <c r="X17" s="416"/>
      <c r="Y17" s="416"/>
      <c r="Z17" s="416"/>
      <c r="AA17" s="416"/>
      <c r="AB17" s="417"/>
      <c r="AC17" s="383">
        <v>4052</v>
      </c>
      <c r="AD17" s="384"/>
      <c r="AE17" s="384"/>
      <c r="AF17" s="384"/>
      <c r="AG17" s="385"/>
      <c r="AH17" s="383">
        <v>4007</v>
      </c>
      <c r="AI17" s="384"/>
      <c r="AJ17" s="384"/>
      <c r="AK17" s="384"/>
      <c r="AL17" s="443"/>
      <c r="AM17" s="487"/>
      <c r="AN17" s="387"/>
      <c r="AO17" s="387"/>
      <c r="AP17" s="387"/>
      <c r="AQ17" s="387"/>
      <c r="AR17" s="387"/>
      <c r="AS17" s="387"/>
      <c r="AT17" s="388"/>
      <c r="AU17" s="488"/>
      <c r="AV17" s="489"/>
      <c r="AW17" s="489"/>
      <c r="AX17" s="489"/>
      <c r="AY17" s="444" t="s">
        <v>155</v>
      </c>
      <c r="AZ17" s="445"/>
      <c r="BA17" s="445"/>
      <c r="BB17" s="445"/>
      <c r="BC17" s="445"/>
      <c r="BD17" s="445"/>
      <c r="BE17" s="445"/>
      <c r="BF17" s="445"/>
      <c r="BG17" s="445"/>
      <c r="BH17" s="445"/>
      <c r="BI17" s="445"/>
      <c r="BJ17" s="445"/>
      <c r="BK17" s="445"/>
      <c r="BL17" s="445"/>
      <c r="BM17" s="446"/>
      <c r="BN17" s="430">
        <v>2324878</v>
      </c>
      <c r="BO17" s="431"/>
      <c r="BP17" s="431"/>
      <c r="BQ17" s="431"/>
      <c r="BR17" s="431"/>
      <c r="BS17" s="431"/>
      <c r="BT17" s="431"/>
      <c r="BU17" s="432"/>
      <c r="BV17" s="430">
        <v>2410399</v>
      </c>
      <c r="BW17" s="431"/>
      <c r="BX17" s="431"/>
      <c r="BY17" s="431"/>
      <c r="BZ17" s="431"/>
      <c r="CA17" s="431"/>
      <c r="CB17" s="431"/>
      <c r="CC17" s="432"/>
      <c r="CD17" s="185"/>
      <c r="CE17" s="462"/>
      <c r="CF17" s="462"/>
      <c r="CG17" s="462"/>
      <c r="CH17" s="462"/>
      <c r="CI17" s="462"/>
      <c r="CJ17" s="462"/>
      <c r="CK17" s="462"/>
      <c r="CL17" s="462"/>
      <c r="CM17" s="462"/>
      <c r="CN17" s="462"/>
      <c r="CO17" s="462"/>
      <c r="CP17" s="462"/>
      <c r="CQ17" s="462"/>
      <c r="CR17" s="462"/>
      <c r="CS17" s="463"/>
      <c r="CT17" s="427"/>
      <c r="CU17" s="428"/>
      <c r="CV17" s="428"/>
      <c r="CW17" s="428"/>
      <c r="CX17" s="428"/>
      <c r="CY17" s="428"/>
      <c r="CZ17" s="428"/>
      <c r="DA17" s="429"/>
      <c r="DB17" s="427"/>
      <c r="DC17" s="428"/>
      <c r="DD17" s="428"/>
      <c r="DE17" s="428"/>
      <c r="DF17" s="428"/>
      <c r="DG17" s="428"/>
      <c r="DH17" s="428"/>
      <c r="DI17" s="429"/>
    </row>
    <row r="18" spans="1:113" ht="18.75" customHeight="1" thickBot="1" x14ac:dyDescent="0.25">
      <c r="A18" s="172"/>
      <c r="B18" s="480" t="s">
        <v>156</v>
      </c>
      <c r="C18" s="481"/>
      <c r="D18" s="481"/>
      <c r="E18" s="482"/>
      <c r="F18" s="482"/>
      <c r="G18" s="482"/>
      <c r="H18" s="482"/>
      <c r="I18" s="482"/>
      <c r="J18" s="482"/>
      <c r="K18" s="482"/>
      <c r="L18" s="483">
        <v>19.440000000000001</v>
      </c>
      <c r="M18" s="483"/>
      <c r="N18" s="483"/>
      <c r="O18" s="483"/>
      <c r="P18" s="483"/>
      <c r="Q18" s="483"/>
      <c r="R18" s="484"/>
      <c r="S18" s="484"/>
      <c r="T18" s="484"/>
      <c r="U18" s="484"/>
      <c r="V18" s="485"/>
      <c r="W18" s="501"/>
      <c r="X18" s="502"/>
      <c r="Y18" s="502"/>
      <c r="Z18" s="502"/>
      <c r="AA18" s="502"/>
      <c r="AB18" s="526"/>
      <c r="AC18" s="400">
        <v>55.4</v>
      </c>
      <c r="AD18" s="401"/>
      <c r="AE18" s="401"/>
      <c r="AF18" s="401"/>
      <c r="AG18" s="486"/>
      <c r="AH18" s="400">
        <v>55.8</v>
      </c>
      <c r="AI18" s="401"/>
      <c r="AJ18" s="401"/>
      <c r="AK18" s="401"/>
      <c r="AL18" s="402"/>
      <c r="AM18" s="487"/>
      <c r="AN18" s="387"/>
      <c r="AO18" s="387"/>
      <c r="AP18" s="387"/>
      <c r="AQ18" s="387"/>
      <c r="AR18" s="387"/>
      <c r="AS18" s="387"/>
      <c r="AT18" s="388"/>
      <c r="AU18" s="488"/>
      <c r="AV18" s="489"/>
      <c r="AW18" s="489"/>
      <c r="AX18" s="489"/>
      <c r="AY18" s="444" t="s">
        <v>157</v>
      </c>
      <c r="AZ18" s="445"/>
      <c r="BA18" s="445"/>
      <c r="BB18" s="445"/>
      <c r="BC18" s="445"/>
      <c r="BD18" s="445"/>
      <c r="BE18" s="445"/>
      <c r="BF18" s="445"/>
      <c r="BG18" s="445"/>
      <c r="BH18" s="445"/>
      <c r="BI18" s="445"/>
      <c r="BJ18" s="445"/>
      <c r="BK18" s="445"/>
      <c r="BL18" s="445"/>
      <c r="BM18" s="446"/>
      <c r="BN18" s="430">
        <v>4017040</v>
      </c>
      <c r="BO18" s="431"/>
      <c r="BP18" s="431"/>
      <c r="BQ18" s="431"/>
      <c r="BR18" s="431"/>
      <c r="BS18" s="431"/>
      <c r="BT18" s="431"/>
      <c r="BU18" s="432"/>
      <c r="BV18" s="430">
        <v>4006010</v>
      </c>
      <c r="BW18" s="431"/>
      <c r="BX18" s="431"/>
      <c r="BY18" s="431"/>
      <c r="BZ18" s="431"/>
      <c r="CA18" s="431"/>
      <c r="CB18" s="431"/>
      <c r="CC18" s="432"/>
      <c r="CD18" s="185"/>
      <c r="CE18" s="462"/>
      <c r="CF18" s="462"/>
      <c r="CG18" s="462"/>
      <c r="CH18" s="462"/>
      <c r="CI18" s="462"/>
      <c r="CJ18" s="462"/>
      <c r="CK18" s="462"/>
      <c r="CL18" s="462"/>
      <c r="CM18" s="462"/>
      <c r="CN18" s="462"/>
      <c r="CO18" s="462"/>
      <c r="CP18" s="462"/>
      <c r="CQ18" s="462"/>
      <c r="CR18" s="462"/>
      <c r="CS18" s="463"/>
      <c r="CT18" s="427"/>
      <c r="CU18" s="428"/>
      <c r="CV18" s="428"/>
      <c r="CW18" s="428"/>
      <c r="CX18" s="428"/>
      <c r="CY18" s="428"/>
      <c r="CZ18" s="428"/>
      <c r="DA18" s="429"/>
      <c r="DB18" s="427"/>
      <c r="DC18" s="428"/>
      <c r="DD18" s="428"/>
      <c r="DE18" s="428"/>
      <c r="DF18" s="428"/>
      <c r="DG18" s="428"/>
      <c r="DH18" s="428"/>
      <c r="DI18" s="429"/>
    </row>
    <row r="19" spans="1:113" ht="18.75" customHeight="1" thickBot="1" x14ac:dyDescent="0.25">
      <c r="A19" s="172"/>
      <c r="B19" s="480" t="s">
        <v>158</v>
      </c>
      <c r="C19" s="481"/>
      <c r="D19" s="481"/>
      <c r="E19" s="482"/>
      <c r="F19" s="482"/>
      <c r="G19" s="482"/>
      <c r="H19" s="482"/>
      <c r="I19" s="482"/>
      <c r="J19" s="482"/>
      <c r="K19" s="482"/>
      <c r="L19" s="490">
        <v>791</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22"/>
      <c r="AM19" s="487"/>
      <c r="AN19" s="387"/>
      <c r="AO19" s="387"/>
      <c r="AP19" s="387"/>
      <c r="AQ19" s="387"/>
      <c r="AR19" s="387"/>
      <c r="AS19" s="387"/>
      <c r="AT19" s="388"/>
      <c r="AU19" s="488"/>
      <c r="AV19" s="489"/>
      <c r="AW19" s="489"/>
      <c r="AX19" s="489"/>
      <c r="AY19" s="444" t="s">
        <v>159</v>
      </c>
      <c r="AZ19" s="445"/>
      <c r="BA19" s="445"/>
      <c r="BB19" s="445"/>
      <c r="BC19" s="445"/>
      <c r="BD19" s="445"/>
      <c r="BE19" s="445"/>
      <c r="BF19" s="445"/>
      <c r="BG19" s="445"/>
      <c r="BH19" s="445"/>
      <c r="BI19" s="445"/>
      <c r="BJ19" s="445"/>
      <c r="BK19" s="445"/>
      <c r="BL19" s="445"/>
      <c r="BM19" s="446"/>
      <c r="BN19" s="430">
        <v>5622399</v>
      </c>
      <c r="BO19" s="431"/>
      <c r="BP19" s="431"/>
      <c r="BQ19" s="431"/>
      <c r="BR19" s="431"/>
      <c r="BS19" s="431"/>
      <c r="BT19" s="431"/>
      <c r="BU19" s="432"/>
      <c r="BV19" s="430">
        <v>5572596</v>
      </c>
      <c r="BW19" s="431"/>
      <c r="BX19" s="431"/>
      <c r="BY19" s="431"/>
      <c r="BZ19" s="431"/>
      <c r="CA19" s="431"/>
      <c r="CB19" s="431"/>
      <c r="CC19" s="432"/>
      <c r="CD19" s="185"/>
      <c r="CE19" s="462"/>
      <c r="CF19" s="462"/>
      <c r="CG19" s="462"/>
      <c r="CH19" s="462"/>
      <c r="CI19" s="462"/>
      <c r="CJ19" s="462"/>
      <c r="CK19" s="462"/>
      <c r="CL19" s="462"/>
      <c r="CM19" s="462"/>
      <c r="CN19" s="462"/>
      <c r="CO19" s="462"/>
      <c r="CP19" s="462"/>
      <c r="CQ19" s="462"/>
      <c r="CR19" s="462"/>
      <c r="CS19" s="463"/>
      <c r="CT19" s="427"/>
      <c r="CU19" s="428"/>
      <c r="CV19" s="428"/>
      <c r="CW19" s="428"/>
      <c r="CX19" s="428"/>
      <c r="CY19" s="428"/>
      <c r="CZ19" s="428"/>
      <c r="DA19" s="429"/>
      <c r="DB19" s="427"/>
      <c r="DC19" s="428"/>
      <c r="DD19" s="428"/>
      <c r="DE19" s="428"/>
      <c r="DF19" s="428"/>
      <c r="DG19" s="428"/>
      <c r="DH19" s="428"/>
      <c r="DI19" s="429"/>
    </row>
    <row r="20" spans="1:113" ht="18.75" customHeight="1" thickBot="1" x14ac:dyDescent="0.25">
      <c r="A20" s="172"/>
      <c r="B20" s="480" t="s">
        <v>160</v>
      </c>
      <c r="C20" s="481"/>
      <c r="D20" s="481"/>
      <c r="E20" s="482"/>
      <c r="F20" s="482"/>
      <c r="G20" s="482"/>
      <c r="H20" s="482"/>
      <c r="I20" s="482"/>
      <c r="J20" s="482"/>
      <c r="K20" s="482"/>
      <c r="L20" s="490">
        <v>6434</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392"/>
      <c r="AO20" s="392"/>
      <c r="AP20" s="392"/>
      <c r="AQ20" s="392"/>
      <c r="AR20" s="392"/>
      <c r="AS20" s="392"/>
      <c r="AT20" s="393"/>
      <c r="AU20" s="496"/>
      <c r="AV20" s="497"/>
      <c r="AW20" s="497"/>
      <c r="AX20" s="498"/>
      <c r="AY20" s="444"/>
      <c r="AZ20" s="445"/>
      <c r="BA20" s="445"/>
      <c r="BB20" s="445"/>
      <c r="BC20" s="445"/>
      <c r="BD20" s="445"/>
      <c r="BE20" s="445"/>
      <c r="BF20" s="445"/>
      <c r="BG20" s="445"/>
      <c r="BH20" s="445"/>
      <c r="BI20" s="445"/>
      <c r="BJ20" s="445"/>
      <c r="BK20" s="445"/>
      <c r="BL20" s="445"/>
      <c r="BM20" s="446"/>
      <c r="BN20" s="430"/>
      <c r="BO20" s="431"/>
      <c r="BP20" s="431"/>
      <c r="BQ20" s="431"/>
      <c r="BR20" s="431"/>
      <c r="BS20" s="431"/>
      <c r="BT20" s="431"/>
      <c r="BU20" s="432"/>
      <c r="BV20" s="430"/>
      <c r="BW20" s="431"/>
      <c r="BX20" s="431"/>
      <c r="BY20" s="431"/>
      <c r="BZ20" s="431"/>
      <c r="CA20" s="431"/>
      <c r="CB20" s="431"/>
      <c r="CC20" s="432"/>
      <c r="CD20" s="185"/>
      <c r="CE20" s="462"/>
      <c r="CF20" s="462"/>
      <c r="CG20" s="462"/>
      <c r="CH20" s="462"/>
      <c r="CI20" s="462"/>
      <c r="CJ20" s="462"/>
      <c r="CK20" s="462"/>
      <c r="CL20" s="462"/>
      <c r="CM20" s="462"/>
      <c r="CN20" s="462"/>
      <c r="CO20" s="462"/>
      <c r="CP20" s="462"/>
      <c r="CQ20" s="462"/>
      <c r="CR20" s="462"/>
      <c r="CS20" s="463"/>
      <c r="CT20" s="427"/>
      <c r="CU20" s="428"/>
      <c r="CV20" s="428"/>
      <c r="CW20" s="428"/>
      <c r="CX20" s="428"/>
      <c r="CY20" s="428"/>
      <c r="CZ20" s="428"/>
      <c r="DA20" s="429"/>
      <c r="DB20" s="427"/>
      <c r="DC20" s="428"/>
      <c r="DD20" s="428"/>
      <c r="DE20" s="428"/>
      <c r="DF20" s="428"/>
      <c r="DG20" s="428"/>
      <c r="DH20" s="428"/>
      <c r="DI20" s="429"/>
    </row>
    <row r="21" spans="1:113" ht="18.75" customHeight="1" thickBot="1" x14ac:dyDescent="0.25">
      <c r="A21" s="172"/>
      <c r="B21" s="477" t="s">
        <v>161</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9"/>
      <c r="AY21" s="403"/>
      <c r="AZ21" s="404"/>
      <c r="BA21" s="404"/>
      <c r="BB21" s="404"/>
      <c r="BC21" s="404"/>
      <c r="BD21" s="404"/>
      <c r="BE21" s="404"/>
      <c r="BF21" s="404"/>
      <c r="BG21" s="404"/>
      <c r="BH21" s="404"/>
      <c r="BI21" s="404"/>
      <c r="BJ21" s="404"/>
      <c r="BK21" s="404"/>
      <c r="BL21" s="404"/>
      <c r="BM21" s="405"/>
      <c r="BN21" s="464"/>
      <c r="BO21" s="465"/>
      <c r="BP21" s="465"/>
      <c r="BQ21" s="465"/>
      <c r="BR21" s="465"/>
      <c r="BS21" s="465"/>
      <c r="BT21" s="465"/>
      <c r="BU21" s="466"/>
      <c r="BV21" s="464"/>
      <c r="BW21" s="465"/>
      <c r="BX21" s="465"/>
      <c r="BY21" s="465"/>
      <c r="BZ21" s="465"/>
      <c r="CA21" s="465"/>
      <c r="CB21" s="465"/>
      <c r="CC21" s="466"/>
      <c r="CD21" s="185"/>
      <c r="CE21" s="462"/>
      <c r="CF21" s="462"/>
      <c r="CG21" s="462"/>
      <c r="CH21" s="462"/>
      <c r="CI21" s="462"/>
      <c r="CJ21" s="462"/>
      <c r="CK21" s="462"/>
      <c r="CL21" s="462"/>
      <c r="CM21" s="462"/>
      <c r="CN21" s="462"/>
      <c r="CO21" s="462"/>
      <c r="CP21" s="462"/>
      <c r="CQ21" s="462"/>
      <c r="CR21" s="462"/>
      <c r="CS21" s="463"/>
      <c r="CT21" s="427"/>
      <c r="CU21" s="428"/>
      <c r="CV21" s="428"/>
      <c r="CW21" s="428"/>
      <c r="CX21" s="428"/>
      <c r="CY21" s="428"/>
      <c r="CZ21" s="428"/>
      <c r="DA21" s="429"/>
      <c r="DB21" s="427"/>
      <c r="DC21" s="428"/>
      <c r="DD21" s="428"/>
      <c r="DE21" s="428"/>
      <c r="DF21" s="428"/>
      <c r="DG21" s="428"/>
      <c r="DH21" s="428"/>
      <c r="DI21" s="429"/>
    </row>
    <row r="22" spans="1:113" ht="18.75" customHeight="1" x14ac:dyDescent="0.2">
      <c r="A22" s="172"/>
      <c r="B22" s="406" t="s">
        <v>162</v>
      </c>
      <c r="C22" s="407"/>
      <c r="D22" s="408"/>
      <c r="E22" s="415" t="s">
        <v>1</v>
      </c>
      <c r="F22" s="416"/>
      <c r="G22" s="416"/>
      <c r="H22" s="416"/>
      <c r="I22" s="416"/>
      <c r="J22" s="416"/>
      <c r="K22" s="417"/>
      <c r="L22" s="415" t="s">
        <v>163</v>
      </c>
      <c r="M22" s="416"/>
      <c r="N22" s="416"/>
      <c r="O22" s="416"/>
      <c r="P22" s="417"/>
      <c r="Q22" s="421" t="s">
        <v>164</v>
      </c>
      <c r="R22" s="422"/>
      <c r="S22" s="422"/>
      <c r="T22" s="422"/>
      <c r="U22" s="422"/>
      <c r="V22" s="423"/>
      <c r="W22" s="472" t="s">
        <v>165</v>
      </c>
      <c r="X22" s="407"/>
      <c r="Y22" s="408"/>
      <c r="Z22" s="415" t="s">
        <v>1</v>
      </c>
      <c r="AA22" s="416"/>
      <c r="AB22" s="416"/>
      <c r="AC22" s="416"/>
      <c r="AD22" s="416"/>
      <c r="AE22" s="416"/>
      <c r="AF22" s="416"/>
      <c r="AG22" s="417"/>
      <c r="AH22" s="433" t="s">
        <v>166</v>
      </c>
      <c r="AI22" s="416"/>
      <c r="AJ22" s="416"/>
      <c r="AK22" s="416"/>
      <c r="AL22" s="417"/>
      <c r="AM22" s="433" t="s">
        <v>167</v>
      </c>
      <c r="AN22" s="434"/>
      <c r="AO22" s="434"/>
      <c r="AP22" s="434"/>
      <c r="AQ22" s="434"/>
      <c r="AR22" s="435"/>
      <c r="AS22" s="421" t="s">
        <v>164</v>
      </c>
      <c r="AT22" s="422"/>
      <c r="AU22" s="422"/>
      <c r="AV22" s="422"/>
      <c r="AW22" s="422"/>
      <c r="AX22" s="439"/>
      <c r="AY22" s="456" t="s">
        <v>168</v>
      </c>
      <c r="AZ22" s="457"/>
      <c r="BA22" s="457"/>
      <c r="BB22" s="457"/>
      <c r="BC22" s="457"/>
      <c r="BD22" s="457"/>
      <c r="BE22" s="457"/>
      <c r="BF22" s="457"/>
      <c r="BG22" s="457"/>
      <c r="BH22" s="457"/>
      <c r="BI22" s="457"/>
      <c r="BJ22" s="457"/>
      <c r="BK22" s="457"/>
      <c r="BL22" s="457"/>
      <c r="BM22" s="458"/>
      <c r="BN22" s="459">
        <v>6303399</v>
      </c>
      <c r="BO22" s="460"/>
      <c r="BP22" s="460"/>
      <c r="BQ22" s="460"/>
      <c r="BR22" s="460"/>
      <c r="BS22" s="460"/>
      <c r="BT22" s="460"/>
      <c r="BU22" s="461"/>
      <c r="BV22" s="459">
        <v>5938192</v>
      </c>
      <c r="BW22" s="460"/>
      <c r="BX22" s="460"/>
      <c r="BY22" s="460"/>
      <c r="BZ22" s="460"/>
      <c r="CA22" s="460"/>
      <c r="CB22" s="460"/>
      <c r="CC22" s="461"/>
      <c r="CD22" s="185"/>
      <c r="CE22" s="462"/>
      <c r="CF22" s="462"/>
      <c r="CG22" s="462"/>
      <c r="CH22" s="462"/>
      <c r="CI22" s="462"/>
      <c r="CJ22" s="462"/>
      <c r="CK22" s="462"/>
      <c r="CL22" s="462"/>
      <c r="CM22" s="462"/>
      <c r="CN22" s="462"/>
      <c r="CO22" s="462"/>
      <c r="CP22" s="462"/>
      <c r="CQ22" s="462"/>
      <c r="CR22" s="462"/>
      <c r="CS22" s="463"/>
      <c r="CT22" s="427"/>
      <c r="CU22" s="428"/>
      <c r="CV22" s="428"/>
      <c r="CW22" s="428"/>
      <c r="CX22" s="428"/>
      <c r="CY22" s="428"/>
      <c r="CZ22" s="428"/>
      <c r="DA22" s="429"/>
      <c r="DB22" s="427"/>
      <c r="DC22" s="428"/>
      <c r="DD22" s="428"/>
      <c r="DE22" s="428"/>
      <c r="DF22" s="428"/>
      <c r="DG22" s="428"/>
      <c r="DH22" s="428"/>
      <c r="DI22" s="429"/>
    </row>
    <row r="23" spans="1:113" ht="18.75" customHeight="1" x14ac:dyDescent="0.2">
      <c r="A23" s="172"/>
      <c r="B23" s="409"/>
      <c r="C23" s="410"/>
      <c r="D23" s="411"/>
      <c r="E23" s="418"/>
      <c r="F23" s="419"/>
      <c r="G23" s="419"/>
      <c r="H23" s="419"/>
      <c r="I23" s="419"/>
      <c r="J23" s="419"/>
      <c r="K23" s="420"/>
      <c r="L23" s="418"/>
      <c r="M23" s="419"/>
      <c r="N23" s="419"/>
      <c r="O23" s="419"/>
      <c r="P23" s="420"/>
      <c r="Q23" s="424"/>
      <c r="R23" s="425"/>
      <c r="S23" s="425"/>
      <c r="T23" s="425"/>
      <c r="U23" s="425"/>
      <c r="V23" s="426"/>
      <c r="W23" s="473"/>
      <c r="X23" s="410"/>
      <c r="Y23" s="411"/>
      <c r="Z23" s="418"/>
      <c r="AA23" s="419"/>
      <c r="AB23" s="419"/>
      <c r="AC23" s="419"/>
      <c r="AD23" s="419"/>
      <c r="AE23" s="419"/>
      <c r="AF23" s="419"/>
      <c r="AG23" s="420"/>
      <c r="AH23" s="418"/>
      <c r="AI23" s="419"/>
      <c r="AJ23" s="419"/>
      <c r="AK23" s="419"/>
      <c r="AL23" s="420"/>
      <c r="AM23" s="436"/>
      <c r="AN23" s="437"/>
      <c r="AO23" s="437"/>
      <c r="AP23" s="437"/>
      <c r="AQ23" s="437"/>
      <c r="AR23" s="438"/>
      <c r="AS23" s="424"/>
      <c r="AT23" s="425"/>
      <c r="AU23" s="425"/>
      <c r="AV23" s="425"/>
      <c r="AW23" s="425"/>
      <c r="AX23" s="440"/>
      <c r="AY23" s="444" t="s">
        <v>169</v>
      </c>
      <c r="AZ23" s="445"/>
      <c r="BA23" s="445"/>
      <c r="BB23" s="445"/>
      <c r="BC23" s="445"/>
      <c r="BD23" s="445"/>
      <c r="BE23" s="445"/>
      <c r="BF23" s="445"/>
      <c r="BG23" s="445"/>
      <c r="BH23" s="445"/>
      <c r="BI23" s="445"/>
      <c r="BJ23" s="445"/>
      <c r="BK23" s="445"/>
      <c r="BL23" s="445"/>
      <c r="BM23" s="446"/>
      <c r="BN23" s="430">
        <v>5857009</v>
      </c>
      <c r="BO23" s="431"/>
      <c r="BP23" s="431"/>
      <c r="BQ23" s="431"/>
      <c r="BR23" s="431"/>
      <c r="BS23" s="431"/>
      <c r="BT23" s="431"/>
      <c r="BU23" s="432"/>
      <c r="BV23" s="430">
        <v>5458897</v>
      </c>
      <c r="BW23" s="431"/>
      <c r="BX23" s="431"/>
      <c r="BY23" s="431"/>
      <c r="BZ23" s="431"/>
      <c r="CA23" s="431"/>
      <c r="CB23" s="431"/>
      <c r="CC23" s="432"/>
      <c r="CD23" s="185"/>
      <c r="CE23" s="462"/>
      <c r="CF23" s="462"/>
      <c r="CG23" s="462"/>
      <c r="CH23" s="462"/>
      <c r="CI23" s="462"/>
      <c r="CJ23" s="462"/>
      <c r="CK23" s="462"/>
      <c r="CL23" s="462"/>
      <c r="CM23" s="462"/>
      <c r="CN23" s="462"/>
      <c r="CO23" s="462"/>
      <c r="CP23" s="462"/>
      <c r="CQ23" s="462"/>
      <c r="CR23" s="462"/>
      <c r="CS23" s="463"/>
      <c r="CT23" s="427"/>
      <c r="CU23" s="428"/>
      <c r="CV23" s="428"/>
      <c r="CW23" s="428"/>
      <c r="CX23" s="428"/>
      <c r="CY23" s="428"/>
      <c r="CZ23" s="428"/>
      <c r="DA23" s="429"/>
      <c r="DB23" s="427"/>
      <c r="DC23" s="428"/>
      <c r="DD23" s="428"/>
      <c r="DE23" s="428"/>
      <c r="DF23" s="428"/>
      <c r="DG23" s="428"/>
      <c r="DH23" s="428"/>
      <c r="DI23" s="429"/>
    </row>
    <row r="24" spans="1:113" ht="18.75" customHeight="1" thickBot="1" x14ac:dyDescent="0.25">
      <c r="A24" s="172"/>
      <c r="B24" s="409"/>
      <c r="C24" s="410"/>
      <c r="D24" s="411"/>
      <c r="E24" s="386" t="s">
        <v>170</v>
      </c>
      <c r="F24" s="387"/>
      <c r="G24" s="387"/>
      <c r="H24" s="387"/>
      <c r="I24" s="387"/>
      <c r="J24" s="387"/>
      <c r="K24" s="388"/>
      <c r="L24" s="383">
        <v>1</v>
      </c>
      <c r="M24" s="384"/>
      <c r="N24" s="384"/>
      <c r="O24" s="384"/>
      <c r="P24" s="385"/>
      <c r="Q24" s="383">
        <v>7500</v>
      </c>
      <c r="R24" s="384"/>
      <c r="S24" s="384"/>
      <c r="T24" s="384"/>
      <c r="U24" s="384"/>
      <c r="V24" s="385"/>
      <c r="W24" s="473"/>
      <c r="X24" s="410"/>
      <c r="Y24" s="411"/>
      <c r="Z24" s="386" t="s">
        <v>171</v>
      </c>
      <c r="AA24" s="387"/>
      <c r="AB24" s="387"/>
      <c r="AC24" s="387"/>
      <c r="AD24" s="387"/>
      <c r="AE24" s="387"/>
      <c r="AF24" s="387"/>
      <c r="AG24" s="388"/>
      <c r="AH24" s="383">
        <v>116</v>
      </c>
      <c r="AI24" s="384"/>
      <c r="AJ24" s="384"/>
      <c r="AK24" s="384"/>
      <c r="AL24" s="385"/>
      <c r="AM24" s="383">
        <v>358672</v>
      </c>
      <c r="AN24" s="384"/>
      <c r="AO24" s="384"/>
      <c r="AP24" s="384"/>
      <c r="AQ24" s="384"/>
      <c r="AR24" s="385"/>
      <c r="AS24" s="383">
        <v>3092</v>
      </c>
      <c r="AT24" s="384"/>
      <c r="AU24" s="384"/>
      <c r="AV24" s="384"/>
      <c r="AW24" s="384"/>
      <c r="AX24" s="443"/>
      <c r="AY24" s="403" t="s">
        <v>172</v>
      </c>
      <c r="AZ24" s="404"/>
      <c r="BA24" s="404"/>
      <c r="BB24" s="404"/>
      <c r="BC24" s="404"/>
      <c r="BD24" s="404"/>
      <c r="BE24" s="404"/>
      <c r="BF24" s="404"/>
      <c r="BG24" s="404"/>
      <c r="BH24" s="404"/>
      <c r="BI24" s="404"/>
      <c r="BJ24" s="404"/>
      <c r="BK24" s="404"/>
      <c r="BL24" s="404"/>
      <c r="BM24" s="405"/>
      <c r="BN24" s="430">
        <v>3113325</v>
      </c>
      <c r="BO24" s="431"/>
      <c r="BP24" s="431"/>
      <c r="BQ24" s="431"/>
      <c r="BR24" s="431"/>
      <c r="BS24" s="431"/>
      <c r="BT24" s="431"/>
      <c r="BU24" s="432"/>
      <c r="BV24" s="430">
        <v>2666205</v>
      </c>
      <c r="BW24" s="431"/>
      <c r="BX24" s="431"/>
      <c r="BY24" s="431"/>
      <c r="BZ24" s="431"/>
      <c r="CA24" s="431"/>
      <c r="CB24" s="431"/>
      <c r="CC24" s="432"/>
      <c r="CD24" s="185"/>
      <c r="CE24" s="462"/>
      <c r="CF24" s="462"/>
      <c r="CG24" s="462"/>
      <c r="CH24" s="462"/>
      <c r="CI24" s="462"/>
      <c r="CJ24" s="462"/>
      <c r="CK24" s="462"/>
      <c r="CL24" s="462"/>
      <c r="CM24" s="462"/>
      <c r="CN24" s="462"/>
      <c r="CO24" s="462"/>
      <c r="CP24" s="462"/>
      <c r="CQ24" s="462"/>
      <c r="CR24" s="462"/>
      <c r="CS24" s="463"/>
      <c r="CT24" s="427"/>
      <c r="CU24" s="428"/>
      <c r="CV24" s="428"/>
      <c r="CW24" s="428"/>
      <c r="CX24" s="428"/>
      <c r="CY24" s="428"/>
      <c r="CZ24" s="428"/>
      <c r="DA24" s="429"/>
      <c r="DB24" s="427"/>
      <c r="DC24" s="428"/>
      <c r="DD24" s="428"/>
      <c r="DE24" s="428"/>
      <c r="DF24" s="428"/>
      <c r="DG24" s="428"/>
      <c r="DH24" s="428"/>
      <c r="DI24" s="429"/>
    </row>
    <row r="25" spans="1:113" ht="18.75" customHeight="1" x14ac:dyDescent="0.2">
      <c r="A25" s="172"/>
      <c r="B25" s="409"/>
      <c r="C25" s="410"/>
      <c r="D25" s="411"/>
      <c r="E25" s="386" t="s">
        <v>173</v>
      </c>
      <c r="F25" s="387"/>
      <c r="G25" s="387"/>
      <c r="H25" s="387"/>
      <c r="I25" s="387"/>
      <c r="J25" s="387"/>
      <c r="K25" s="388"/>
      <c r="L25" s="383">
        <v>1</v>
      </c>
      <c r="M25" s="384"/>
      <c r="N25" s="384"/>
      <c r="O25" s="384"/>
      <c r="P25" s="385"/>
      <c r="Q25" s="383">
        <v>5500</v>
      </c>
      <c r="R25" s="384"/>
      <c r="S25" s="384"/>
      <c r="T25" s="384"/>
      <c r="U25" s="384"/>
      <c r="V25" s="385"/>
      <c r="W25" s="473"/>
      <c r="X25" s="410"/>
      <c r="Y25" s="411"/>
      <c r="Z25" s="386" t="s">
        <v>174</v>
      </c>
      <c r="AA25" s="387"/>
      <c r="AB25" s="387"/>
      <c r="AC25" s="387"/>
      <c r="AD25" s="387"/>
      <c r="AE25" s="387"/>
      <c r="AF25" s="387"/>
      <c r="AG25" s="388"/>
      <c r="AH25" s="383" t="s">
        <v>175</v>
      </c>
      <c r="AI25" s="384"/>
      <c r="AJ25" s="384"/>
      <c r="AK25" s="384"/>
      <c r="AL25" s="385"/>
      <c r="AM25" s="383" t="s">
        <v>176</v>
      </c>
      <c r="AN25" s="384"/>
      <c r="AO25" s="384"/>
      <c r="AP25" s="384"/>
      <c r="AQ25" s="384"/>
      <c r="AR25" s="385"/>
      <c r="AS25" s="383" t="s">
        <v>175</v>
      </c>
      <c r="AT25" s="384"/>
      <c r="AU25" s="384"/>
      <c r="AV25" s="384"/>
      <c r="AW25" s="384"/>
      <c r="AX25" s="443"/>
      <c r="AY25" s="456" t="s">
        <v>177</v>
      </c>
      <c r="AZ25" s="457"/>
      <c r="BA25" s="457"/>
      <c r="BB25" s="457"/>
      <c r="BC25" s="457"/>
      <c r="BD25" s="457"/>
      <c r="BE25" s="457"/>
      <c r="BF25" s="457"/>
      <c r="BG25" s="457"/>
      <c r="BH25" s="457"/>
      <c r="BI25" s="457"/>
      <c r="BJ25" s="457"/>
      <c r="BK25" s="457"/>
      <c r="BL25" s="457"/>
      <c r="BM25" s="458"/>
      <c r="BN25" s="459">
        <v>5563633</v>
      </c>
      <c r="BO25" s="460"/>
      <c r="BP25" s="460"/>
      <c r="BQ25" s="460"/>
      <c r="BR25" s="460"/>
      <c r="BS25" s="460"/>
      <c r="BT25" s="460"/>
      <c r="BU25" s="461"/>
      <c r="BV25" s="459">
        <v>5411858</v>
      </c>
      <c r="BW25" s="460"/>
      <c r="BX25" s="460"/>
      <c r="BY25" s="460"/>
      <c r="BZ25" s="460"/>
      <c r="CA25" s="460"/>
      <c r="CB25" s="460"/>
      <c r="CC25" s="461"/>
      <c r="CD25" s="185"/>
      <c r="CE25" s="462"/>
      <c r="CF25" s="462"/>
      <c r="CG25" s="462"/>
      <c r="CH25" s="462"/>
      <c r="CI25" s="462"/>
      <c r="CJ25" s="462"/>
      <c r="CK25" s="462"/>
      <c r="CL25" s="462"/>
      <c r="CM25" s="462"/>
      <c r="CN25" s="462"/>
      <c r="CO25" s="462"/>
      <c r="CP25" s="462"/>
      <c r="CQ25" s="462"/>
      <c r="CR25" s="462"/>
      <c r="CS25" s="463"/>
      <c r="CT25" s="427"/>
      <c r="CU25" s="428"/>
      <c r="CV25" s="428"/>
      <c r="CW25" s="428"/>
      <c r="CX25" s="428"/>
      <c r="CY25" s="428"/>
      <c r="CZ25" s="428"/>
      <c r="DA25" s="429"/>
      <c r="DB25" s="427"/>
      <c r="DC25" s="428"/>
      <c r="DD25" s="428"/>
      <c r="DE25" s="428"/>
      <c r="DF25" s="428"/>
      <c r="DG25" s="428"/>
      <c r="DH25" s="428"/>
      <c r="DI25" s="429"/>
    </row>
    <row r="26" spans="1:113" ht="18.75" customHeight="1" x14ac:dyDescent="0.2">
      <c r="A26" s="172"/>
      <c r="B26" s="409"/>
      <c r="C26" s="410"/>
      <c r="D26" s="411"/>
      <c r="E26" s="386" t="s">
        <v>178</v>
      </c>
      <c r="F26" s="387"/>
      <c r="G26" s="387"/>
      <c r="H26" s="387"/>
      <c r="I26" s="387"/>
      <c r="J26" s="387"/>
      <c r="K26" s="388"/>
      <c r="L26" s="383">
        <v>1</v>
      </c>
      <c r="M26" s="384"/>
      <c r="N26" s="384"/>
      <c r="O26" s="384"/>
      <c r="P26" s="385"/>
      <c r="Q26" s="383">
        <v>5000</v>
      </c>
      <c r="R26" s="384"/>
      <c r="S26" s="384"/>
      <c r="T26" s="384"/>
      <c r="U26" s="384"/>
      <c r="V26" s="385"/>
      <c r="W26" s="473"/>
      <c r="X26" s="410"/>
      <c r="Y26" s="411"/>
      <c r="Z26" s="386" t="s">
        <v>179</v>
      </c>
      <c r="AA26" s="441"/>
      <c r="AB26" s="441"/>
      <c r="AC26" s="441"/>
      <c r="AD26" s="441"/>
      <c r="AE26" s="441"/>
      <c r="AF26" s="441"/>
      <c r="AG26" s="442"/>
      <c r="AH26" s="383">
        <v>1</v>
      </c>
      <c r="AI26" s="384"/>
      <c r="AJ26" s="384"/>
      <c r="AK26" s="384"/>
      <c r="AL26" s="385"/>
      <c r="AM26" s="383" t="s">
        <v>180</v>
      </c>
      <c r="AN26" s="384"/>
      <c r="AO26" s="384"/>
      <c r="AP26" s="384"/>
      <c r="AQ26" s="384"/>
      <c r="AR26" s="385"/>
      <c r="AS26" s="383" t="s">
        <v>180</v>
      </c>
      <c r="AT26" s="384"/>
      <c r="AU26" s="384"/>
      <c r="AV26" s="384"/>
      <c r="AW26" s="384"/>
      <c r="AX26" s="443"/>
      <c r="AY26" s="470" t="s">
        <v>181</v>
      </c>
      <c r="AZ26" s="390"/>
      <c r="BA26" s="390"/>
      <c r="BB26" s="390"/>
      <c r="BC26" s="390"/>
      <c r="BD26" s="390"/>
      <c r="BE26" s="390"/>
      <c r="BF26" s="390"/>
      <c r="BG26" s="390"/>
      <c r="BH26" s="390"/>
      <c r="BI26" s="390"/>
      <c r="BJ26" s="390"/>
      <c r="BK26" s="390"/>
      <c r="BL26" s="390"/>
      <c r="BM26" s="471"/>
      <c r="BN26" s="430" t="s">
        <v>176</v>
      </c>
      <c r="BO26" s="431"/>
      <c r="BP26" s="431"/>
      <c r="BQ26" s="431"/>
      <c r="BR26" s="431"/>
      <c r="BS26" s="431"/>
      <c r="BT26" s="431"/>
      <c r="BU26" s="432"/>
      <c r="BV26" s="430" t="s">
        <v>175</v>
      </c>
      <c r="BW26" s="431"/>
      <c r="BX26" s="431"/>
      <c r="BY26" s="431"/>
      <c r="BZ26" s="431"/>
      <c r="CA26" s="431"/>
      <c r="CB26" s="431"/>
      <c r="CC26" s="432"/>
      <c r="CD26" s="185"/>
      <c r="CE26" s="462"/>
      <c r="CF26" s="462"/>
      <c r="CG26" s="462"/>
      <c r="CH26" s="462"/>
      <c r="CI26" s="462"/>
      <c r="CJ26" s="462"/>
      <c r="CK26" s="462"/>
      <c r="CL26" s="462"/>
      <c r="CM26" s="462"/>
      <c r="CN26" s="462"/>
      <c r="CO26" s="462"/>
      <c r="CP26" s="462"/>
      <c r="CQ26" s="462"/>
      <c r="CR26" s="462"/>
      <c r="CS26" s="463"/>
      <c r="CT26" s="427"/>
      <c r="CU26" s="428"/>
      <c r="CV26" s="428"/>
      <c r="CW26" s="428"/>
      <c r="CX26" s="428"/>
      <c r="CY26" s="428"/>
      <c r="CZ26" s="428"/>
      <c r="DA26" s="429"/>
      <c r="DB26" s="427"/>
      <c r="DC26" s="428"/>
      <c r="DD26" s="428"/>
      <c r="DE26" s="428"/>
      <c r="DF26" s="428"/>
      <c r="DG26" s="428"/>
      <c r="DH26" s="428"/>
      <c r="DI26" s="429"/>
    </row>
    <row r="27" spans="1:113" ht="18.75" customHeight="1" thickBot="1" x14ac:dyDescent="0.25">
      <c r="A27" s="172"/>
      <c r="B27" s="409"/>
      <c r="C27" s="410"/>
      <c r="D27" s="411"/>
      <c r="E27" s="386" t="s">
        <v>182</v>
      </c>
      <c r="F27" s="387"/>
      <c r="G27" s="387"/>
      <c r="H27" s="387"/>
      <c r="I27" s="387"/>
      <c r="J27" s="387"/>
      <c r="K27" s="388"/>
      <c r="L27" s="383">
        <v>1</v>
      </c>
      <c r="M27" s="384"/>
      <c r="N27" s="384"/>
      <c r="O27" s="384"/>
      <c r="P27" s="385"/>
      <c r="Q27" s="383">
        <v>3340</v>
      </c>
      <c r="R27" s="384"/>
      <c r="S27" s="384"/>
      <c r="T27" s="384"/>
      <c r="U27" s="384"/>
      <c r="V27" s="385"/>
      <c r="W27" s="473"/>
      <c r="X27" s="410"/>
      <c r="Y27" s="411"/>
      <c r="Z27" s="386" t="s">
        <v>183</v>
      </c>
      <c r="AA27" s="387"/>
      <c r="AB27" s="387"/>
      <c r="AC27" s="387"/>
      <c r="AD27" s="387"/>
      <c r="AE27" s="387"/>
      <c r="AF27" s="387"/>
      <c r="AG27" s="388"/>
      <c r="AH27" s="383" t="s">
        <v>129</v>
      </c>
      <c r="AI27" s="384"/>
      <c r="AJ27" s="384"/>
      <c r="AK27" s="384"/>
      <c r="AL27" s="385"/>
      <c r="AM27" s="383" t="s">
        <v>129</v>
      </c>
      <c r="AN27" s="384"/>
      <c r="AO27" s="384"/>
      <c r="AP27" s="384"/>
      <c r="AQ27" s="384"/>
      <c r="AR27" s="385"/>
      <c r="AS27" s="383" t="s">
        <v>129</v>
      </c>
      <c r="AT27" s="384"/>
      <c r="AU27" s="384"/>
      <c r="AV27" s="384"/>
      <c r="AW27" s="384"/>
      <c r="AX27" s="443"/>
      <c r="AY27" s="467" t="s">
        <v>184</v>
      </c>
      <c r="AZ27" s="468"/>
      <c r="BA27" s="468"/>
      <c r="BB27" s="468"/>
      <c r="BC27" s="468"/>
      <c r="BD27" s="468"/>
      <c r="BE27" s="468"/>
      <c r="BF27" s="468"/>
      <c r="BG27" s="468"/>
      <c r="BH27" s="468"/>
      <c r="BI27" s="468"/>
      <c r="BJ27" s="468"/>
      <c r="BK27" s="468"/>
      <c r="BL27" s="468"/>
      <c r="BM27" s="469"/>
      <c r="BN27" s="464" t="s">
        <v>175</v>
      </c>
      <c r="BO27" s="465"/>
      <c r="BP27" s="465"/>
      <c r="BQ27" s="465"/>
      <c r="BR27" s="465"/>
      <c r="BS27" s="465"/>
      <c r="BT27" s="465"/>
      <c r="BU27" s="466"/>
      <c r="BV27" s="464" t="s">
        <v>176</v>
      </c>
      <c r="BW27" s="465"/>
      <c r="BX27" s="465"/>
      <c r="BY27" s="465"/>
      <c r="BZ27" s="465"/>
      <c r="CA27" s="465"/>
      <c r="CB27" s="465"/>
      <c r="CC27" s="466"/>
      <c r="CD27" s="187"/>
      <c r="CE27" s="462"/>
      <c r="CF27" s="462"/>
      <c r="CG27" s="462"/>
      <c r="CH27" s="462"/>
      <c r="CI27" s="462"/>
      <c r="CJ27" s="462"/>
      <c r="CK27" s="462"/>
      <c r="CL27" s="462"/>
      <c r="CM27" s="462"/>
      <c r="CN27" s="462"/>
      <c r="CO27" s="462"/>
      <c r="CP27" s="462"/>
      <c r="CQ27" s="462"/>
      <c r="CR27" s="462"/>
      <c r="CS27" s="463"/>
      <c r="CT27" s="427"/>
      <c r="CU27" s="428"/>
      <c r="CV27" s="428"/>
      <c r="CW27" s="428"/>
      <c r="CX27" s="428"/>
      <c r="CY27" s="428"/>
      <c r="CZ27" s="428"/>
      <c r="DA27" s="429"/>
      <c r="DB27" s="427"/>
      <c r="DC27" s="428"/>
      <c r="DD27" s="428"/>
      <c r="DE27" s="428"/>
      <c r="DF27" s="428"/>
      <c r="DG27" s="428"/>
      <c r="DH27" s="428"/>
      <c r="DI27" s="429"/>
    </row>
    <row r="28" spans="1:113" ht="18.75" customHeight="1" x14ac:dyDescent="0.2">
      <c r="A28" s="172"/>
      <c r="B28" s="409"/>
      <c r="C28" s="410"/>
      <c r="D28" s="411"/>
      <c r="E28" s="386" t="s">
        <v>185</v>
      </c>
      <c r="F28" s="387"/>
      <c r="G28" s="387"/>
      <c r="H28" s="387"/>
      <c r="I28" s="387"/>
      <c r="J28" s="387"/>
      <c r="K28" s="388"/>
      <c r="L28" s="383">
        <v>1</v>
      </c>
      <c r="M28" s="384"/>
      <c r="N28" s="384"/>
      <c r="O28" s="384"/>
      <c r="P28" s="385"/>
      <c r="Q28" s="383">
        <v>2760</v>
      </c>
      <c r="R28" s="384"/>
      <c r="S28" s="384"/>
      <c r="T28" s="384"/>
      <c r="U28" s="384"/>
      <c r="V28" s="385"/>
      <c r="W28" s="473"/>
      <c r="X28" s="410"/>
      <c r="Y28" s="411"/>
      <c r="Z28" s="386" t="s">
        <v>186</v>
      </c>
      <c r="AA28" s="387"/>
      <c r="AB28" s="387"/>
      <c r="AC28" s="387"/>
      <c r="AD28" s="387"/>
      <c r="AE28" s="387"/>
      <c r="AF28" s="387"/>
      <c r="AG28" s="388"/>
      <c r="AH28" s="383" t="s">
        <v>176</v>
      </c>
      <c r="AI28" s="384"/>
      <c r="AJ28" s="384"/>
      <c r="AK28" s="384"/>
      <c r="AL28" s="385"/>
      <c r="AM28" s="383" t="s">
        <v>175</v>
      </c>
      <c r="AN28" s="384"/>
      <c r="AO28" s="384"/>
      <c r="AP28" s="384"/>
      <c r="AQ28" s="384"/>
      <c r="AR28" s="385"/>
      <c r="AS28" s="383" t="s">
        <v>175</v>
      </c>
      <c r="AT28" s="384"/>
      <c r="AU28" s="384"/>
      <c r="AV28" s="384"/>
      <c r="AW28" s="384"/>
      <c r="AX28" s="443"/>
      <c r="AY28" s="447" t="s">
        <v>187</v>
      </c>
      <c r="AZ28" s="448"/>
      <c r="BA28" s="448"/>
      <c r="BB28" s="449"/>
      <c r="BC28" s="456" t="s">
        <v>48</v>
      </c>
      <c r="BD28" s="457"/>
      <c r="BE28" s="457"/>
      <c r="BF28" s="457"/>
      <c r="BG28" s="457"/>
      <c r="BH28" s="457"/>
      <c r="BI28" s="457"/>
      <c r="BJ28" s="457"/>
      <c r="BK28" s="457"/>
      <c r="BL28" s="457"/>
      <c r="BM28" s="458"/>
      <c r="BN28" s="459">
        <v>1036931</v>
      </c>
      <c r="BO28" s="460"/>
      <c r="BP28" s="460"/>
      <c r="BQ28" s="460"/>
      <c r="BR28" s="460"/>
      <c r="BS28" s="460"/>
      <c r="BT28" s="460"/>
      <c r="BU28" s="461"/>
      <c r="BV28" s="459">
        <v>764685</v>
      </c>
      <c r="BW28" s="460"/>
      <c r="BX28" s="460"/>
      <c r="BY28" s="460"/>
      <c r="BZ28" s="460"/>
      <c r="CA28" s="460"/>
      <c r="CB28" s="460"/>
      <c r="CC28" s="461"/>
      <c r="CD28" s="185"/>
      <c r="CE28" s="462"/>
      <c r="CF28" s="462"/>
      <c r="CG28" s="462"/>
      <c r="CH28" s="462"/>
      <c r="CI28" s="462"/>
      <c r="CJ28" s="462"/>
      <c r="CK28" s="462"/>
      <c r="CL28" s="462"/>
      <c r="CM28" s="462"/>
      <c r="CN28" s="462"/>
      <c r="CO28" s="462"/>
      <c r="CP28" s="462"/>
      <c r="CQ28" s="462"/>
      <c r="CR28" s="462"/>
      <c r="CS28" s="463"/>
      <c r="CT28" s="427"/>
      <c r="CU28" s="428"/>
      <c r="CV28" s="428"/>
      <c r="CW28" s="428"/>
      <c r="CX28" s="428"/>
      <c r="CY28" s="428"/>
      <c r="CZ28" s="428"/>
      <c r="DA28" s="429"/>
      <c r="DB28" s="427"/>
      <c r="DC28" s="428"/>
      <c r="DD28" s="428"/>
      <c r="DE28" s="428"/>
      <c r="DF28" s="428"/>
      <c r="DG28" s="428"/>
      <c r="DH28" s="428"/>
      <c r="DI28" s="429"/>
    </row>
    <row r="29" spans="1:113" ht="18.75" customHeight="1" x14ac:dyDescent="0.2">
      <c r="A29" s="172"/>
      <c r="B29" s="409"/>
      <c r="C29" s="410"/>
      <c r="D29" s="411"/>
      <c r="E29" s="386" t="s">
        <v>188</v>
      </c>
      <c r="F29" s="387"/>
      <c r="G29" s="387"/>
      <c r="H29" s="387"/>
      <c r="I29" s="387"/>
      <c r="J29" s="387"/>
      <c r="K29" s="388"/>
      <c r="L29" s="383">
        <v>12</v>
      </c>
      <c r="M29" s="384"/>
      <c r="N29" s="384"/>
      <c r="O29" s="384"/>
      <c r="P29" s="385"/>
      <c r="Q29" s="383">
        <v>2510</v>
      </c>
      <c r="R29" s="384"/>
      <c r="S29" s="384"/>
      <c r="T29" s="384"/>
      <c r="U29" s="384"/>
      <c r="V29" s="385"/>
      <c r="W29" s="474"/>
      <c r="X29" s="475"/>
      <c r="Y29" s="476"/>
      <c r="Z29" s="386" t="s">
        <v>189</v>
      </c>
      <c r="AA29" s="387"/>
      <c r="AB29" s="387"/>
      <c r="AC29" s="387"/>
      <c r="AD29" s="387"/>
      <c r="AE29" s="387"/>
      <c r="AF29" s="387"/>
      <c r="AG29" s="388"/>
      <c r="AH29" s="383">
        <v>116</v>
      </c>
      <c r="AI29" s="384"/>
      <c r="AJ29" s="384"/>
      <c r="AK29" s="384"/>
      <c r="AL29" s="385"/>
      <c r="AM29" s="383">
        <v>358672</v>
      </c>
      <c r="AN29" s="384"/>
      <c r="AO29" s="384"/>
      <c r="AP29" s="384"/>
      <c r="AQ29" s="384"/>
      <c r="AR29" s="385"/>
      <c r="AS29" s="383">
        <v>3092</v>
      </c>
      <c r="AT29" s="384"/>
      <c r="AU29" s="384"/>
      <c r="AV29" s="384"/>
      <c r="AW29" s="384"/>
      <c r="AX29" s="443"/>
      <c r="AY29" s="450"/>
      <c r="AZ29" s="451"/>
      <c r="BA29" s="451"/>
      <c r="BB29" s="452"/>
      <c r="BC29" s="444" t="s">
        <v>190</v>
      </c>
      <c r="BD29" s="445"/>
      <c r="BE29" s="445"/>
      <c r="BF29" s="445"/>
      <c r="BG29" s="445"/>
      <c r="BH29" s="445"/>
      <c r="BI29" s="445"/>
      <c r="BJ29" s="445"/>
      <c r="BK29" s="445"/>
      <c r="BL29" s="445"/>
      <c r="BM29" s="446"/>
      <c r="BN29" s="430">
        <v>53781</v>
      </c>
      <c r="BO29" s="431"/>
      <c r="BP29" s="431"/>
      <c r="BQ29" s="431"/>
      <c r="BR29" s="431"/>
      <c r="BS29" s="431"/>
      <c r="BT29" s="431"/>
      <c r="BU29" s="432"/>
      <c r="BV29" s="430">
        <v>53765</v>
      </c>
      <c r="BW29" s="431"/>
      <c r="BX29" s="431"/>
      <c r="BY29" s="431"/>
      <c r="BZ29" s="431"/>
      <c r="CA29" s="431"/>
      <c r="CB29" s="431"/>
      <c r="CC29" s="432"/>
      <c r="CD29" s="187"/>
      <c r="CE29" s="462"/>
      <c r="CF29" s="462"/>
      <c r="CG29" s="462"/>
      <c r="CH29" s="462"/>
      <c r="CI29" s="462"/>
      <c r="CJ29" s="462"/>
      <c r="CK29" s="462"/>
      <c r="CL29" s="462"/>
      <c r="CM29" s="462"/>
      <c r="CN29" s="462"/>
      <c r="CO29" s="462"/>
      <c r="CP29" s="462"/>
      <c r="CQ29" s="462"/>
      <c r="CR29" s="462"/>
      <c r="CS29" s="463"/>
      <c r="CT29" s="427"/>
      <c r="CU29" s="428"/>
      <c r="CV29" s="428"/>
      <c r="CW29" s="428"/>
      <c r="CX29" s="428"/>
      <c r="CY29" s="428"/>
      <c r="CZ29" s="428"/>
      <c r="DA29" s="429"/>
      <c r="DB29" s="427"/>
      <c r="DC29" s="428"/>
      <c r="DD29" s="428"/>
      <c r="DE29" s="428"/>
      <c r="DF29" s="428"/>
      <c r="DG29" s="428"/>
      <c r="DH29" s="428"/>
      <c r="DI29" s="429"/>
    </row>
    <row r="30" spans="1:113" ht="18.75" customHeight="1" thickBot="1" x14ac:dyDescent="0.25">
      <c r="A30" s="172"/>
      <c r="B30" s="412"/>
      <c r="C30" s="413"/>
      <c r="D30" s="414"/>
      <c r="E30" s="391"/>
      <c r="F30" s="392"/>
      <c r="G30" s="392"/>
      <c r="H30" s="392"/>
      <c r="I30" s="392"/>
      <c r="J30" s="392"/>
      <c r="K30" s="393"/>
      <c r="L30" s="394"/>
      <c r="M30" s="395"/>
      <c r="N30" s="395"/>
      <c r="O30" s="395"/>
      <c r="P30" s="396"/>
      <c r="Q30" s="394"/>
      <c r="R30" s="395"/>
      <c r="S30" s="395"/>
      <c r="T30" s="395"/>
      <c r="U30" s="395"/>
      <c r="V30" s="396"/>
      <c r="W30" s="397" t="s">
        <v>191</v>
      </c>
      <c r="X30" s="398"/>
      <c r="Y30" s="398"/>
      <c r="Z30" s="398"/>
      <c r="AA30" s="398"/>
      <c r="AB30" s="398"/>
      <c r="AC30" s="398"/>
      <c r="AD30" s="398"/>
      <c r="AE30" s="398"/>
      <c r="AF30" s="398"/>
      <c r="AG30" s="399"/>
      <c r="AH30" s="400">
        <v>93.9</v>
      </c>
      <c r="AI30" s="401"/>
      <c r="AJ30" s="401"/>
      <c r="AK30" s="401"/>
      <c r="AL30" s="401"/>
      <c r="AM30" s="401"/>
      <c r="AN30" s="401"/>
      <c r="AO30" s="401"/>
      <c r="AP30" s="401"/>
      <c r="AQ30" s="401"/>
      <c r="AR30" s="401"/>
      <c r="AS30" s="401"/>
      <c r="AT30" s="401"/>
      <c r="AU30" s="401"/>
      <c r="AV30" s="401"/>
      <c r="AW30" s="401"/>
      <c r="AX30" s="402"/>
      <c r="AY30" s="453"/>
      <c r="AZ30" s="454"/>
      <c r="BA30" s="454"/>
      <c r="BB30" s="455"/>
      <c r="BC30" s="403" t="s">
        <v>50</v>
      </c>
      <c r="BD30" s="404"/>
      <c r="BE30" s="404"/>
      <c r="BF30" s="404"/>
      <c r="BG30" s="404"/>
      <c r="BH30" s="404"/>
      <c r="BI30" s="404"/>
      <c r="BJ30" s="404"/>
      <c r="BK30" s="404"/>
      <c r="BL30" s="404"/>
      <c r="BM30" s="405"/>
      <c r="BN30" s="464">
        <v>127915</v>
      </c>
      <c r="BO30" s="465"/>
      <c r="BP30" s="465"/>
      <c r="BQ30" s="465"/>
      <c r="BR30" s="465"/>
      <c r="BS30" s="465"/>
      <c r="BT30" s="465"/>
      <c r="BU30" s="466"/>
      <c r="BV30" s="464">
        <v>120108</v>
      </c>
      <c r="BW30" s="465"/>
      <c r="BX30" s="465"/>
      <c r="BY30" s="465"/>
      <c r="BZ30" s="465"/>
      <c r="CA30" s="465"/>
      <c r="CB30" s="465"/>
      <c r="CC30" s="466"/>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89" t="s">
        <v>192</v>
      </c>
      <c r="D32" s="389"/>
      <c r="E32" s="389"/>
      <c r="F32" s="389"/>
      <c r="G32" s="389"/>
      <c r="H32" s="389"/>
      <c r="I32" s="389"/>
      <c r="J32" s="389"/>
      <c r="K32" s="389"/>
      <c r="L32" s="389"/>
      <c r="M32" s="389"/>
      <c r="N32" s="389"/>
      <c r="O32" s="389"/>
      <c r="P32" s="389"/>
      <c r="Q32" s="389"/>
      <c r="R32" s="389"/>
      <c r="S32" s="389"/>
      <c r="U32" s="390" t="s">
        <v>193</v>
      </c>
      <c r="V32" s="390"/>
      <c r="W32" s="390"/>
      <c r="X32" s="390"/>
      <c r="Y32" s="390"/>
      <c r="Z32" s="390"/>
      <c r="AA32" s="390"/>
      <c r="AB32" s="390"/>
      <c r="AC32" s="390"/>
      <c r="AD32" s="390"/>
      <c r="AE32" s="390"/>
      <c r="AF32" s="390"/>
      <c r="AG32" s="390"/>
      <c r="AH32" s="390"/>
      <c r="AI32" s="390"/>
      <c r="AJ32" s="390"/>
      <c r="AK32" s="390"/>
      <c r="AM32" s="390" t="s">
        <v>194</v>
      </c>
      <c r="AN32" s="390"/>
      <c r="AO32" s="390"/>
      <c r="AP32" s="390"/>
      <c r="AQ32" s="390"/>
      <c r="AR32" s="390"/>
      <c r="AS32" s="390"/>
      <c r="AT32" s="390"/>
      <c r="AU32" s="390"/>
      <c r="AV32" s="390"/>
      <c r="AW32" s="390"/>
      <c r="AX32" s="390"/>
      <c r="AY32" s="390"/>
      <c r="AZ32" s="390"/>
      <c r="BA32" s="390"/>
      <c r="BB32" s="390"/>
      <c r="BC32" s="390"/>
      <c r="BE32" s="390" t="s">
        <v>195</v>
      </c>
      <c r="BF32" s="390"/>
      <c r="BG32" s="390"/>
      <c r="BH32" s="390"/>
      <c r="BI32" s="390"/>
      <c r="BJ32" s="390"/>
      <c r="BK32" s="390"/>
      <c r="BL32" s="390"/>
      <c r="BM32" s="390"/>
      <c r="BN32" s="390"/>
      <c r="BO32" s="390"/>
      <c r="BP32" s="390"/>
      <c r="BQ32" s="390"/>
      <c r="BR32" s="390"/>
      <c r="BS32" s="390"/>
      <c r="BT32" s="390"/>
      <c r="BU32" s="390"/>
      <c r="BW32" s="390" t="s">
        <v>196</v>
      </c>
      <c r="BX32" s="390"/>
      <c r="BY32" s="390"/>
      <c r="BZ32" s="390"/>
      <c r="CA32" s="390"/>
      <c r="CB32" s="390"/>
      <c r="CC32" s="390"/>
      <c r="CD32" s="390"/>
      <c r="CE32" s="390"/>
      <c r="CF32" s="390"/>
      <c r="CG32" s="390"/>
      <c r="CH32" s="390"/>
      <c r="CI32" s="390"/>
      <c r="CJ32" s="390"/>
      <c r="CK32" s="390"/>
      <c r="CL32" s="390"/>
      <c r="CM32" s="390"/>
      <c r="CO32" s="390" t="s">
        <v>197</v>
      </c>
      <c r="CP32" s="390"/>
      <c r="CQ32" s="390"/>
      <c r="CR32" s="390"/>
      <c r="CS32" s="390"/>
      <c r="CT32" s="390"/>
      <c r="CU32" s="390"/>
      <c r="CV32" s="390"/>
      <c r="CW32" s="390"/>
      <c r="CX32" s="390"/>
      <c r="CY32" s="390"/>
      <c r="CZ32" s="390"/>
      <c r="DA32" s="390"/>
      <c r="DB32" s="390"/>
      <c r="DC32" s="390"/>
      <c r="DD32" s="390"/>
      <c r="DE32" s="390"/>
      <c r="DI32" s="195"/>
    </row>
    <row r="33" spans="1:113" ht="13.5" customHeight="1" x14ac:dyDescent="0.2">
      <c r="A33" s="172"/>
      <c r="B33" s="196"/>
      <c r="C33" s="382" t="s">
        <v>198</v>
      </c>
      <c r="D33" s="382"/>
      <c r="E33" s="381" t="s">
        <v>199</v>
      </c>
      <c r="F33" s="381"/>
      <c r="G33" s="381"/>
      <c r="H33" s="381"/>
      <c r="I33" s="381"/>
      <c r="J33" s="381"/>
      <c r="K33" s="381"/>
      <c r="L33" s="381"/>
      <c r="M33" s="381"/>
      <c r="N33" s="381"/>
      <c r="O33" s="381"/>
      <c r="P33" s="381"/>
      <c r="Q33" s="381"/>
      <c r="R33" s="381"/>
      <c r="S33" s="381"/>
      <c r="T33" s="197"/>
      <c r="U33" s="382" t="s">
        <v>198</v>
      </c>
      <c r="V33" s="382"/>
      <c r="W33" s="381" t="s">
        <v>199</v>
      </c>
      <c r="X33" s="381"/>
      <c r="Y33" s="381"/>
      <c r="Z33" s="381"/>
      <c r="AA33" s="381"/>
      <c r="AB33" s="381"/>
      <c r="AC33" s="381"/>
      <c r="AD33" s="381"/>
      <c r="AE33" s="381"/>
      <c r="AF33" s="381"/>
      <c r="AG33" s="381"/>
      <c r="AH33" s="381"/>
      <c r="AI33" s="381"/>
      <c r="AJ33" s="381"/>
      <c r="AK33" s="381"/>
      <c r="AL33" s="197"/>
      <c r="AM33" s="382" t="s">
        <v>198</v>
      </c>
      <c r="AN33" s="382"/>
      <c r="AO33" s="381" t="s">
        <v>199</v>
      </c>
      <c r="AP33" s="381"/>
      <c r="AQ33" s="381"/>
      <c r="AR33" s="381"/>
      <c r="AS33" s="381"/>
      <c r="AT33" s="381"/>
      <c r="AU33" s="381"/>
      <c r="AV33" s="381"/>
      <c r="AW33" s="381"/>
      <c r="AX33" s="381"/>
      <c r="AY33" s="381"/>
      <c r="AZ33" s="381"/>
      <c r="BA33" s="381"/>
      <c r="BB33" s="381"/>
      <c r="BC33" s="381"/>
      <c r="BD33" s="198"/>
      <c r="BE33" s="381" t="s">
        <v>200</v>
      </c>
      <c r="BF33" s="381"/>
      <c r="BG33" s="381" t="s">
        <v>201</v>
      </c>
      <c r="BH33" s="381"/>
      <c r="BI33" s="381"/>
      <c r="BJ33" s="381"/>
      <c r="BK33" s="381"/>
      <c r="BL33" s="381"/>
      <c r="BM33" s="381"/>
      <c r="BN33" s="381"/>
      <c r="BO33" s="381"/>
      <c r="BP33" s="381"/>
      <c r="BQ33" s="381"/>
      <c r="BR33" s="381"/>
      <c r="BS33" s="381"/>
      <c r="BT33" s="381"/>
      <c r="BU33" s="381"/>
      <c r="BV33" s="198"/>
      <c r="BW33" s="382" t="s">
        <v>200</v>
      </c>
      <c r="BX33" s="382"/>
      <c r="BY33" s="381" t="s">
        <v>202</v>
      </c>
      <c r="BZ33" s="381"/>
      <c r="CA33" s="381"/>
      <c r="CB33" s="381"/>
      <c r="CC33" s="381"/>
      <c r="CD33" s="381"/>
      <c r="CE33" s="381"/>
      <c r="CF33" s="381"/>
      <c r="CG33" s="381"/>
      <c r="CH33" s="381"/>
      <c r="CI33" s="381"/>
      <c r="CJ33" s="381"/>
      <c r="CK33" s="381"/>
      <c r="CL33" s="381"/>
      <c r="CM33" s="381"/>
      <c r="CN33" s="197"/>
      <c r="CO33" s="382" t="s">
        <v>203</v>
      </c>
      <c r="CP33" s="382"/>
      <c r="CQ33" s="381" t="s">
        <v>204</v>
      </c>
      <c r="CR33" s="381"/>
      <c r="CS33" s="381"/>
      <c r="CT33" s="381"/>
      <c r="CU33" s="381"/>
      <c r="CV33" s="381"/>
      <c r="CW33" s="381"/>
      <c r="CX33" s="381"/>
      <c r="CY33" s="381"/>
      <c r="CZ33" s="381"/>
      <c r="DA33" s="381"/>
      <c r="DB33" s="381"/>
      <c r="DC33" s="381"/>
      <c r="DD33" s="381"/>
      <c r="DE33" s="381"/>
      <c r="DF33" s="197"/>
      <c r="DG33" s="380" t="s">
        <v>205</v>
      </c>
      <c r="DH33" s="380"/>
      <c r="DI33" s="199"/>
    </row>
    <row r="34" spans="1:113" ht="32.25" customHeight="1" x14ac:dyDescent="0.2">
      <c r="A34" s="172"/>
      <c r="B34" s="196"/>
      <c r="C34" s="378">
        <f>IF(E34="","",1)</f>
        <v>1</v>
      </c>
      <c r="D34" s="378"/>
      <c r="E34" s="379" t="str">
        <f>IF('各会計、関係団体の財政状況及び健全化判断比率'!B7="","",'各会計、関係団体の財政状況及び健全化判断比率'!B7)</f>
        <v>一般会計</v>
      </c>
      <c r="F34" s="379"/>
      <c r="G34" s="379"/>
      <c r="H34" s="379"/>
      <c r="I34" s="379"/>
      <c r="J34" s="379"/>
      <c r="K34" s="379"/>
      <c r="L34" s="379"/>
      <c r="M34" s="379"/>
      <c r="N34" s="379"/>
      <c r="O34" s="379"/>
      <c r="P34" s="379"/>
      <c r="Q34" s="379"/>
      <c r="R34" s="379"/>
      <c r="S34" s="379"/>
      <c r="T34" s="172"/>
      <c r="U34" s="378">
        <f>IF(W34="","",MAX(C34:D43)+1)</f>
        <v>2</v>
      </c>
      <c r="V34" s="378"/>
      <c r="W34" s="379" t="str">
        <f>IF('各会計、関係団体の財政状況及び健全化判断比率'!B28="","",'各会計、関係団体の財政状況及び健全化判断比率'!B28)</f>
        <v>国民健康保険特別会計</v>
      </c>
      <c r="X34" s="379"/>
      <c r="Y34" s="379"/>
      <c r="Z34" s="379"/>
      <c r="AA34" s="379"/>
      <c r="AB34" s="379"/>
      <c r="AC34" s="379"/>
      <c r="AD34" s="379"/>
      <c r="AE34" s="379"/>
      <c r="AF34" s="379"/>
      <c r="AG34" s="379"/>
      <c r="AH34" s="379"/>
      <c r="AI34" s="379"/>
      <c r="AJ34" s="379"/>
      <c r="AK34" s="379"/>
      <c r="AL34" s="172"/>
      <c r="AM34" s="378">
        <f>IF(AO34="","",MAX(C34:D43,U34:V43)+1)</f>
        <v>5</v>
      </c>
      <c r="AN34" s="378"/>
      <c r="AO34" s="379" t="str">
        <f>IF('各会計、関係団体の財政状況及び健全化判断比率'!B31="","",'各会計、関係団体の財政状況及び健全化判断比率'!B31)</f>
        <v>水道事業会計</v>
      </c>
      <c r="AP34" s="379"/>
      <c r="AQ34" s="379"/>
      <c r="AR34" s="379"/>
      <c r="AS34" s="379"/>
      <c r="AT34" s="379"/>
      <c r="AU34" s="379"/>
      <c r="AV34" s="379"/>
      <c r="AW34" s="379"/>
      <c r="AX34" s="379"/>
      <c r="AY34" s="379"/>
      <c r="AZ34" s="379"/>
      <c r="BA34" s="379"/>
      <c r="BB34" s="379"/>
      <c r="BC34" s="379"/>
      <c r="BD34" s="172"/>
      <c r="BE34" s="378" t="str">
        <f>IF(BG34="","",MAX(C34:D43,U34:V43,AM34:AN43)+1)</f>
        <v/>
      </c>
      <c r="BF34" s="378"/>
      <c r="BG34" s="379"/>
      <c r="BH34" s="379"/>
      <c r="BI34" s="379"/>
      <c r="BJ34" s="379"/>
      <c r="BK34" s="379"/>
      <c r="BL34" s="379"/>
      <c r="BM34" s="379"/>
      <c r="BN34" s="379"/>
      <c r="BO34" s="379"/>
      <c r="BP34" s="379"/>
      <c r="BQ34" s="379"/>
      <c r="BR34" s="379"/>
      <c r="BS34" s="379"/>
      <c r="BT34" s="379"/>
      <c r="BU34" s="379"/>
      <c r="BV34" s="172"/>
      <c r="BW34" s="378" t="str">
        <f>IF(BY34="","",MAX(C34:D43,U34:V43,AM34:AN43,BE34:BF43)+1)</f>
        <v/>
      </c>
      <c r="BX34" s="378"/>
      <c r="BY34" s="379" t="str">
        <f>IF('各会計、関係団体の財政状況及び健全化判断比率'!B68="","",'各会計、関係団体の財政状況及び健全化判断比率'!B68)</f>
        <v/>
      </c>
      <c r="BZ34" s="379"/>
      <c r="CA34" s="379"/>
      <c r="CB34" s="379"/>
      <c r="CC34" s="379"/>
      <c r="CD34" s="379"/>
      <c r="CE34" s="379"/>
      <c r="CF34" s="379"/>
      <c r="CG34" s="379"/>
      <c r="CH34" s="379"/>
      <c r="CI34" s="379"/>
      <c r="CJ34" s="379"/>
      <c r="CK34" s="379"/>
      <c r="CL34" s="379"/>
      <c r="CM34" s="379"/>
      <c r="CN34" s="172"/>
      <c r="CO34" s="378" t="str">
        <f>IF(CQ34="","",MAX(C34:D43,U34:V43,AM34:AN43,BE34:BF43,BW34:BX43)+1)</f>
        <v/>
      </c>
      <c r="CP34" s="378"/>
      <c r="CQ34" s="379" t="str">
        <f>IF('各会計、関係団体の財政状況及び健全化判断比率'!BS7="","",'各会計、関係団体の財政状況及び健全化判断比率'!BS7)</f>
        <v/>
      </c>
      <c r="CR34" s="379"/>
      <c r="CS34" s="379"/>
      <c r="CT34" s="379"/>
      <c r="CU34" s="379"/>
      <c r="CV34" s="379"/>
      <c r="CW34" s="379"/>
      <c r="CX34" s="379"/>
      <c r="CY34" s="379"/>
      <c r="CZ34" s="379"/>
      <c r="DA34" s="379"/>
      <c r="DB34" s="379"/>
      <c r="DC34" s="379"/>
      <c r="DD34" s="379"/>
      <c r="DE34" s="379"/>
      <c r="DG34" s="376" t="str">
        <f>IF('各会計、関係団体の財政状況及び健全化判断比率'!BR7="","",'各会計、関係団体の財政状況及び健全化判断比率'!BR7)</f>
        <v/>
      </c>
      <c r="DH34" s="376"/>
      <c r="DI34" s="199"/>
    </row>
    <row r="35" spans="1:113" ht="32.25" customHeight="1" x14ac:dyDescent="0.2">
      <c r="A35" s="172"/>
      <c r="B35" s="196"/>
      <c r="C35" s="378" t="str">
        <f>IF(E35="","",C34+1)</f>
        <v/>
      </c>
      <c r="D35" s="378"/>
      <c r="E35" s="379" t="str">
        <f>IF('各会計、関係団体の財政状況及び健全化判断比率'!B8="","",'各会計、関係団体の財政状況及び健全化判断比率'!B8)</f>
        <v/>
      </c>
      <c r="F35" s="379"/>
      <c r="G35" s="379"/>
      <c r="H35" s="379"/>
      <c r="I35" s="379"/>
      <c r="J35" s="379"/>
      <c r="K35" s="379"/>
      <c r="L35" s="379"/>
      <c r="M35" s="379"/>
      <c r="N35" s="379"/>
      <c r="O35" s="379"/>
      <c r="P35" s="379"/>
      <c r="Q35" s="379"/>
      <c r="R35" s="379"/>
      <c r="S35" s="379"/>
      <c r="T35" s="172"/>
      <c r="U35" s="378">
        <f>IF(W35="","",U34+1)</f>
        <v>3</v>
      </c>
      <c r="V35" s="378"/>
      <c r="W35" s="379" t="str">
        <f>IF('各会計、関係団体の財政状況及び健全化判断比率'!B29="","",'各会計、関係団体の財政状況及び健全化判断比率'!B29)</f>
        <v>介護保険特別会計</v>
      </c>
      <c r="X35" s="379"/>
      <c r="Y35" s="379"/>
      <c r="Z35" s="379"/>
      <c r="AA35" s="379"/>
      <c r="AB35" s="379"/>
      <c r="AC35" s="379"/>
      <c r="AD35" s="379"/>
      <c r="AE35" s="379"/>
      <c r="AF35" s="379"/>
      <c r="AG35" s="379"/>
      <c r="AH35" s="379"/>
      <c r="AI35" s="379"/>
      <c r="AJ35" s="379"/>
      <c r="AK35" s="379"/>
      <c r="AL35" s="172"/>
      <c r="AM35" s="378">
        <f t="shared" ref="AM35:AM43" si="0">IF(AO35="","",AM34+1)</f>
        <v>6</v>
      </c>
      <c r="AN35" s="378"/>
      <c r="AO35" s="379" t="str">
        <f>IF('各会計、関係団体の財政状況及び健全化判断比率'!B32="","",'各会計、関係団体の財政状況及び健全化判断比率'!B32)</f>
        <v>下水道事業会計</v>
      </c>
      <c r="AP35" s="379"/>
      <c r="AQ35" s="379"/>
      <c r="AR35" s="379"/>
      <c r="AS35" s="379"/>
      <c r="AT35" s="379"/>
      <c r="AU35" s="379"/>
      <c r="AV35" s="379"/>
      <c r="AW35" s="379"/>
      <c r="AX35" s="379"/>
      <c r="AY35" s="379"/>
      <c r="AZ35" s="379"/>
      <c r="BA35" s="379"/>
      <c r="BB35" s="379"/>
      <c r="BC35" s="379"/>
      <c r="BD35" s="172"/>
      <c r="BE35" s="378" t="str">
        <f t="shared" ref="BE35:BE43" si="1">IF(BG35="","",BE34+1)</f>
        <v/>
      </c>
      <c r="BF35" s="378"/>
      <c r="BG35" s="379"/>
      <c r="BH35" s="379"/>
      <c r="BI35" s="379"/>
      <c r="BJ35" s="379"/>
      <c r="BK35" s="379"/>
      <c r="BL35" s="379"/>
      <c r="BM35" s="379"/>
      <c r="BN35" s="379"/>
      <c r="BO35" s="379"/>
      <c r="BP35" s="379"/>
      <c r="BQ35" s="379"/>
      <c r="BR35" s="379"/>
      <c r="BS35" s="379"/>
      <c r="BT35" s="379"/>
      <c r="BU35" s="379"/>
      <c r="BV35" s="172"/>
      <c r="BW35" s="378" t="str">
        <f t="shared" ref="BW35:BW43" si="2">IF(BY35="","",BW34+1)</f>
        <v/>
      </c>
      <c r="BX35" s="378"/>
      <c r="BY35" s="379" t="str">
        <f>IF('各会計、関係団体の財政状況及び健全化判断比率'!B69="","",'各会計、関係団体の財政状況及び健全化判断比率'!B69)</f>
        <v/>
      </c>
      <c r="BZ35" s="379"/>
      <c r="CA35" s="379"/>
      <c r="CB35" s="379"/>
      <c r="CC35" s="379"/>
      <c r="CD35" s="379"/>
      <c r="CE35" s="379"/>
      <c r="CF35" s="379"/>
      <c r="CG35" s="379"/>
      <c r="CH35" s="379"/>
      <c r="CI35" s="379"/>
      <c r="CJ35" s="379"/>
      <c r="CK35" s="379"/>
      <c r="CL35" s="379"/>
      <c r="CM35" s="379"/>
      <c r="CN35" s="172"/>
      <c r="CO35" s="378" t="str">
        <f t="shared" ref="CO35:CO43" si="3">IF(CQ35="","",CO34+1)</f>
        <v/>
      </c>
      <c r="CP35" s="378"/>
      <c r="CQ35" s="379" t="str">
        <f>IF('各会計、関係団体の財政状況及び健全化判断比率'!BS8="","",'各会計、関係団体の財政状況及び健全化判断比率'!BS8)</f>
        <v/>
      </c>
      <c r="CR35" s="379"/>
      <c r="CS35" s="379"/>
      <c r="CT35" s="379"/>
      <c r="CU35" s="379"/>
      <c r="CV35" s="379"/>
      <c r="CW35" s="379"/>
      <c r="CX35" s="379"/>
      <c r="CY35" s="379"/>
      <c r="CZ35" s="379"/>
      <c r="DA35" s="379"/>
      <c r="DB35" s="379"/>
      <c r="DC35" s="379"/>
      <c r="DD35" s="379"/>
      <c r="DE35" s="379"/>
      <c r="DG35" s="376" t="str">
        <f>IF('各会計、関係団体の財政状況及び健全化判断比率'!BR8="","",'各会計、関係団体の財政状況及び健全化判断比率'!BR8)</f>
        <v/>
      </c>
      <c r="DH35" s="376"/>
      <c r="DI35" s="199"/>
    </row>
    <row r="36" spans="1:113" ht="32.25" customHeight="1" x14ac:dyDescent="0.2">
      <c r="A36" s="172"/>
      <c r="B36" s="196"/>
      <c r="C36" s="378" t="str">
        <f>IF(E36="","",C35+1)</f>
        <v/>
      </c>
      <c r="D36" s="378"/>
      <c r="E36" s="379" t="str">
        <f>IF('各会計、関係団体の財政状況及び健全化判断比率'!B9="","",'各会計、関係団体の財政状況及び健全化判断比率'!B9)</f>
        <v/>
      </c>
      <c r="F36" s="379"/>
      <c r="G36" s="379"/>
      <c r="H36" s="379"/>
      <c r="I36" s="379"/>
      <c r="J36" s="379"/>
      <c r="K36" s="379"/>
      <c r="L36" s="379"/>
      <c r="M36" s="379"/>
      <c r="N36" s="379"/>
      <c r="O36" s="379"/>
      <c r="P36" s="379"/>
      <c r="Q36" s="379"/>
      <c r="R36" s="379"/>
      <c r="S36" s="379"/>
      <c r="T36" s="172"/>
      <c r="U36" s="378">
        <f t="shared" ref="U36:U43" si="4">IF(W36="","",U35+1)</f>
        <v>4</v>
      </c>
      <c r="V36" s="378"/>
      <c r="W36" s="379" t="str">
        <f>IF('各会計、関係団体の財政状況及び健全化判断比率'!B30="","",'各会計、関係団体の財政状況及び健全化判断比率'!B30)</f>
        <v>後期高齢者医療特別会計</v>
      </c>
      <c r="X36" s="379"/>
      <c r="Y36" s="379"/>
      <c r="Z36" s="379"/>
      <c r="AA36" s="379"/>
      <c r="AB36" s="379"/>
      <c r="AC36" s="379"/>
      <c r="AD36" s="379"/>
      <c r="AE36" s="379"/>
      <c r="AF36" s="379"/>
      <c r="AG36" s="379"/>
      <c r="AH36" s="379"/>
      <c r="AI36" s="379"/>
      <c r="AJ36" s="379"/>
      <c r="AK36" s="379"/>
      <c r="AL36" s="172"/>
      <c r="AM36" s="378" t="str">
        <f t="shared" si="0"/>
        <v/>
      </c>
      <c r="AN36" s="378"/>
      <c r="AO36" s="379"/>
      <c r="AP36" s="379"/>
      <c r="AQ36" s="379"/>
      <c r="AR36" s="379"/>
      <c r="AS36" s="379"/>
      <c r="AT36" s="379"/>
      <c r="AU36" s="379"/>
      <c r="AV36" s="379"/>
      <c r="AW36" s="379"/>
      <c r="AX36" s="379"/>
      <c r="AY36" s="379"/>
      <c r="AZ36" s="379"/>
      <c r="BA36" s="379"/>
      <c r="BB36" s="379"/>
      <c r="BC36" s="379"/>
      <c r="BD36" s="172"/>
      <c r="BE36" s="378" t="str">
        <f t="shared" si="1"/>
        <v/>
      </c>
      <c r="BF36" s="378"/>
      <c r="BG36" s="379"/>
      <c r="BH36" s="379"/>
      <c r="BI36" s="379"/>
      <c r="BJ36" s="379"/>
      <c r="BK36" s="379"/>
      <c r="BL36" s="379"/>
      <c r="BM36" s="379"/>
      <c r="BN36" s="379"/>
      <c r="BO36" s="379"/>
      <c r="BP36" s="379"/>
      <c r="BQ36" s="379"/>
      <c r="BR36" s="379"/>
      <c r="BS36" s="379"/>
      <c r="BT36" s="379"/>
      <c r="BU36" s="379"/>
      <c r="BV36" s="172"/>
      <c r="BW36" s="378" t="str">
        <f t="shared" si="2"/>
        <v/>
      </c>
      <c r="BX36" s="378"/>
      <c r="BY36" s="379" t="str">
        <f>IF('各会計、関係団体の財政状況及び健全化判断比率'!B70="","",'各会計、関係団体の財政状況及び健全化判断比率'!B70)</f>
        <v/>
      </c>
      <c r="BZ36" s="379"/>
      <c r="CA36" s="379"/>
      <c r="CB36" s="379"/>
      <c r="CC36" s="379"/>
      <c r="CD36" s="379"/>
      <c r="CE36" s="379"/>
      <c r="CF36" s="379"/>
      <c r="CG36" s="379"/>
      <c r="CH36" s="379"/>
      <c r="CI36" s="379"/>
      <c r="CJ36" s="379"/>
      <c r="CK36" s="379"/>
      <c r="CL36" s="379"/>
      <c r="CM36" s="379"/>
      <c r="CN36" s="172"/>
      <c r="CO36" s="378" t="str">
        <f t="shared" si="3"/>
        <v/>
      </c>
      <c r="CP36" s="378"/>
      <c r="CQ36" s="379" t="str">
        <f>IF('各会計、関係団体の財政状況及び健全化判断比率'!BS9="","",'各会計、関係団体の財政状況及び健全化判断比率'!BS9)</f>
        <v/>
      </c>
      <c r="CR36" s="379"/>
      <c r="CS36" s="379"/>
      <c r="CT36" s="379"/>
      <c r="CU36" s="379"/>
      <c r="CV36" s="379"/>
      <c r="CW36" s="379"/>
      <c r="CX36" s="379"/>
      <c r="CY36" s="379"/>
      <c r="CZ36" s="379"/>
      <c r="DA36" s="379"/>
      <c r="DB36" s="379"/>
      <c r="DC36" s="379"/>
      <c r="DD36" s="379"/>
      <c r="DE36" s="379"/>
      <c r="DG36" s="376" t="str">
        <f>IF('各会計、関係団体の財政状況及び健全化判断比率'!BR9="","",'各会計、関係団体の財政状況及び健全化判断比率'!BR9)</f>
        <v/>
      </c>
      <c r="DH36" s="376"/>
      <c r="DI36" s="199"/>
    </row>
    <row r="37" spans="1:113" ht="32.25" customHeight="1" x14ac:dyDescent="0.2">
      <c r="A37" s="172"/>
      <c r="B37" s="196"/>
      <c r="C37" s="378" t="str">
        <f>IF(E37="","",C36+1)</f>
        <v/>
      </c>
      <c r="D37" s="378"/>
      <c r="E37" s="379" t="str">
        <f>IF('各会計、関係団体の財政状況及び健全化判断比率'!B10="","",'各会計、関係団体の財政状況及び健全化判断比率'!B10)</f>
        <v/>
      </c>
      <c r="F37" s="379"/>
      <c r="G37" s="379"/>
      <c r="H37" s="379"/>
      <c r="I37" s="379"/>
      <c r="J37" s="379"/>
      <c r="K37" s="379"/>
      <c r="L37" s="379"/>
      <c r="M37" s="379"/>
      <c r="N37" s="379"/>
      <c r="O37" s="379"/>
      <c r="P37" s="379"/>
      <c r="Q37" s="379"/>
      <c r="R37" s="379"/>
      <c r="S37" s="379"/>
      <c r="T37" s="172"/>
      <c r="U37" s="378" t="str">
        <f t="shared" si="4"/>
        <v/>
      </c>
      <c r="V37" s="378"/>
      <c r="W37" s="379"/>
      <c r="X37" s="379"/>
      <c r="Y37" s="379"/>
      <c r="Z37" s="379"/>
      <c r="AA37" s="379"/>
      <c r="AB37" s="379"/>
      <c r="AC37" s="379"/>
      <c r="AD37" s="379"/>
      <c r="AE37" s="379"/>
      <c r="AF37" s="379"/>
      <c r="AG37" s="379"/>
      <c r="AH37" s="379"/>
      <c r="AI37" s="379"/>
      <c r="AJ37" s="379"/>
      <c r="AK37" s="379"/>
      <c r="AL37" s="172"/>
      <c r="AM37" s="378" t="str">
        <f t="shared" si="0"/>
        <v/>
      </c>
      <c r="AN37" s="378"/>
      <c r="AO37" s="379"/>
      <c r="AP37" s="379"/>
      <c r="AQ37" s="379"/>
      <c r="AR37" s="379"/>
      <c r="AS37" s="379"/>
      <c r="AT37" s="379"/>
      <c r="AU37" s="379"/>
      <c r="AV37" s="379"/>
      <c r="AW37" s="379"/>
      <c r="AX37" s="379"/>
      <c r="AY37" s="379"/>
      <c r="AZ37" s="379"/>
      <c r="BA37" s="379"/>
      <c r="BB37" s="379"/>
      <c r="BC37" s="379"/>
      <c r="BD37" s="172"/>
      <c r="BE37" s="378" t="str">
        <f t="shared" si="1"/>
        <v/>
      </c>
      <c r="BF37" s="378"/>
      <c r="BG37" s="379"/>
      <c r="BH37" s="379"/>
      <c r="BI37" s="379"/>
      <c r="BJ37" s="379"/>
      <c r="BK37" s="379"/>
      <c r="BL37" s="379"/>
      <c r="BM37" s="379"/>
      <c r="BN37" s="379"/>
      <c r="BO37" s="379"/>
      <c r="BP37" s="379"/>
      <c r="BQ37" s="379"/>
      <c r="BR37" s="379"/>
      <c r="BS37" s="379"/>
      <c r="BT37" s="379"/>
      <c r="BU37" s="379"/>
      <c r="BV37" s="172"/>
      <c r="BW37" s="378" t="str">
        <f t="shared" si="2"/>
        <v/>
      </c>
      <c r="BX37" s="378"/>
      <c r="BY37" s="379" t="str">
        <f>IF('各会計、関係団体の財政状況及び健全化判断比率'!B71="","",'各会計、関係団体の財政状況及び健全化判断比率'!B71)</f>
        <v/>
      </c>
      <c r="BZ37" s="379"/>
      <c r="CA37" s="379"/>
      <c r="CB37" s="379"/>
      <c r="CC37" s="379"/>
      <c r="CD37" s="379"/>
      <c r="CE37" s="379"/>
      <c r="CF37" s="379"/>
      <c r="CG37" s="379"/>
      <c r="CH37" s="379"/>
      <c r="CI37" s="379"/>
      <c r="CJ37" s="379"/>
      <c r="CK37" s="379"/>
      <c r="CL37" s="379"/>
      <c r="CM37" s="379"/>
      <c r="CN37" s="172"/>
      <c r="CO37" s="378" t="str">
        <f t="shared" si="3"/>
        <v/>
      </c>
      <c r="CP37" s="378"/>
      <c r="CQ37" s="379" t="str">
        <f>IF('各会計、関係団体の財政状況及び健全化判断比率'!BS10="","",'各会計、関係団体の財政状況及び健全化判断比率'!BS10)</f>
        <v/>
      </c>
      <c r="CR37" s="379"/>
      <c r="CS37" s="379"/>
      <c r="CT37" s="379"/>
      <c r="CU37" s="379"/>
      <c r="CV37" s="379"/>
      <c r="CW37" s="379"/>
      <c r="CX37" s="379"/>
      <c r="CY37" s="379"/>
      <c r="CZ37" s="379"/>
      <c r="DA37" s="379"/>
      <c r="DB37" s="379"/>
      <c r="DC37" s="379"/>
      <c r="DD37" s="379"/>
      <c r="DE37" s="379"/>
      <c r="DG37" s="376" t="str">
        <f>IF('各会計、関係団体の財政状況及び健全化判断比率'!BR10="","",'各会計、関係団体の財政状況及び健全化判断比率'!BR10)</f>
        <v/>
      </c>
      <c r="DH37" s="376"/>
      <c r="DI37" s="199"/>
    </row>
    <row r="38" spans="1:113" ht="32.25" customHeight="1" x14ac:dyDescent="0.2">
      <c r="A38" s="172"/>
      <c r="B38" s="196"/>
      <c r="C38" s="378" t="str">
        <f t="shared" ref="C38:C43" si="5">IF(E38="","",C37+1)</f>
        <v/>
      </c>
      <c r="D38" s="378"/>
      <c r="E38" s="379" t="str">
        <f>IF('各会計、関係団体の財政状況及び健全化判断比率'!B11="","",'各会計、関係団体の財政状況及び健全化判断比率'!B11)</f>
        <v/>
      </c>
      <c r="F38" s="379"/>
      <c r="G38" s="379"/>
      <c r="H38" s="379"/>
      <c r="I38" s="379"/>
      <c r="J38" s="379"/>
      <c r="K38" s="379"/>
      <c r="L38" s="379"/>
      <c r="M38" s="379"/>
      <c r="N38" s="379"/>
      <c r="O38" s="379"/>
      <c r="P38" s="379"/>
      <c r="Q38" s="379"/>
      <c r="R38" s="379"/>
      <c r="S38" s="379"/>
      <c r="T38" s="172"/>
      <c r="U38" s="378" t="str">
        <f t="shared" si="4"/>
        <v/>
      </c>
      <c r="V38" s="378"/>
      <c r="W38" s="379"/>
      <c r="X38" s="379"/>
      <c r="Y38" s="379"/>
      <c r="Z38" s="379"/>
      <c r="AA38" s="379"/>
      <c r="AB38" s="379"/>
      <c r="AC38" s="379"/>
      <c r="AD38" s="379"/>
      <c r="AE38" s="379"/>
      <c r="AF38" s="379"/>
      <c r="AG38" s="379"/>
      <c r="AH38" s="379"/>
      <c r="AI38" s="379"/>
      <c r="AJ38" s="379"/>
      <c r="AK38" s="379"/>
      <c r="AL38" s="172"/>
      <c r="AM38" s="378" t="str">
        <f t="shared" si="0"/>
        <v/>
      </c>
      <c r="AN38" s="378"/>
      <c r="AO38" s="379"/>
      <c r="AP38" s="379"/>
      <c r="AQ38" s="379"/>
      <c r="AR38" s="379"/>
      <c r="AS38" s="379"/>
      <c r="AT38" s="379"/>
      <c r="AU38" s="379"/>
      <c r="AV38" s="379"/>
      <c r="AW38" s="379"/>
      <c r="AX38" s="379"/>
      <c r="AY38" s="379"/>
      <c r="AZ38" s="379"/>
      <c r="BA38" s="379"/>
      <c r="BB38" s="379"/>
      <c r="BC38" s="379"/>
      <c r="BD38" s="172"/>
      <c r="BE38" s="378" t="str">
        <f t="shared" si="1"/>
        <v/>
      </c>
      <c r="BF38" s="378"/>
      <c r="BG38" s="379"/>
      <c r="BH38" s="379"/>
      <c r="BI38" s="379"/>
      <c r="BJ38" s="379"/>
      <c r="BK38" s="379"/>
      <c r="BL38" s="379"/>
      <c r="BM38" s="379"/>
      <c r="BN38" s="379"/>
      <c r="BO38" s="379"/>
      <c r="BP38" s="379"/>
      <c r="BQ38" s="379"/>
      <c r="BR38" s="379"/>
      <c r="BS38" s="379"/>
      <c r="BT38" s="379"/>
      <c r="BU38" s="379"/>
      <c r="BV38" s="172"/>
      <c r="BW38" s="378" t="str">
        <f t="shared" si="2"/>
        <v/>
      </c>
      <c r="BX38" s="378"/>
      <c r="BY38" s="379" t="str">
        <f>IF('各会計、関係団体の財政状況及び健全化判断比率'!B72="","",'各会計、関係団体の財政状況及び健全化判断比率'!B72)</f>
        <v/>
      </c>
      <c r="BZ38" s="379"/>
      <c r="CA38" s="379"/>
      <c r="CB38" s="379"/>
      <c r="CC38" s="379"/>
      <c r="CD38" s="379"/>
      <c r="CE38" s="379"/>
      <c r="CF38" s="379"/>
      <c r="CG38" s="379"/>
      <c r="CH38" s="379"/>
      <c r="CI38" s="379"/>
      <c r="CJ38" s="379"/>
      <c r="CK38" s="379"/>
      <c r="CL38" s="379"/>
      <c r="CM38" s="379"/>
      <c r="CN38" s="172"/>
      <c r="CO38" s="378" t="str">
        <f t="shared" si="3"/>
        <v/>
      </c>
      <c r="CP38" s="378"/>
      <c r="CQ38" s="379" t="str">
        <f>IF('各会計、関係団体の財政状況及び健全化判断比率'!BS11="","",'各会計、関係団体の財政状況及び健全化判断比率'!BS11)</f>
        <v/>
      </c>
      <c r="CR38" s="379"/>
      <c r="CS38" s="379"/>
      <c r="CT38" s="379"/>
      <c r="CU38" s="379"/>
      <c r="CV38" s="379"/>
      <c r="CW38" s="379"/>
      <c r="CX38" s="379"/>
      <c r="CY38" s="379"/>
      <c r="CZ38" s="379"/>
      <c r="DA38" s="379"/>
      <c r="DB38" s="379"/>
      <c r="DC38" s="379"/>
      <c r="DD38" s="379"/>
      <c r="DE38" s="379"/>
      <c r="DG38" s="376" t="str">
        <f>IF('各会計、関係団体の財政状況及び健全化判断比率'!BR11="","",'各会計、関係団体の財政状況及び健全化判断比率'!BR11)</f>
        <v/>
      </c>
      <c r="DH38" s="376"/>
      <c r="DI38" s="199"/>
    </row>
    <row r="39" spans="1:113" ht="32.25" customHeight="1" x14ac:dyDescent="0.2">
      <c r="A39" s="172"/>
      <c r="B39" s="196"/>
      <c r="C39" s="378" t="str">
        <f t="shared" si="5"/>
        <v/>
      </c>
      <c r="D39" s="378"/>
      <c r="E39" s="379" t="str">
        <f>IF('各会計、関係団体の財政状況及び健全化判断比率'!B12="","",'各会計、関係団体の財政状況及び健全化判断比率'!B12)</f>
        <v/>
      </c>
      <c r="F39" s="379"/>
      <c r="G39" s="379"/>
      <c r="H39" s="379"/>
      <c r="I39" s="379"/>
      <c r="J39" s="379"/>
      <c r="K39" s="379"/>
      <c r="L39" s="379"/>
      <c r="M39" s="379"/>
      <c r="N39" s="379"/>
      <c r="O39" s="379"/>
      <c r="P39" s="379"/>
      <c r="Q39" s="379"/>
      <c r="R39" s="379"/>
      <c r="S39" s="379"/>
      <c r="T39" s="172"/>
      <c r="U39" s="378" t="str">
        <f t="shared" si="4"/>
        <v/>
      </c>
      <c r="V39" s="378"/>
      <c r="W39" s="379"/>
      <c r="X39" s="379"/>
      <c r="Y39" s="379"/>
      <c r="Z39" s="379"/>
      <c r="AA39" s="379"/>
      <c r="AB39" s="379"/>
      <c r="AC39" s="379"/>
      <c r="AD39" s="379"/>
      <c r="AE39" s="379"/>
      <c r="AF39" s="379"/>
      <c r="AG39" s="379"/>
      <c r="AH39" s="379"/>
      <c r="AI39" s="379"/>
      <c r="AJ39" s="379"/>
      <c r="AK39" s="379"/>
      <c r="AL39" s="172"/>
      <c r="AM39" s="378" t="str">
        <f t="shared" si="0"/>
        <v/>
      </c>
      <c r="AN39" s="378"/>
      <c r="AO39" s="379"/>
      <c r="AP39" s="379"/>
      <c r="AQ39" s="379"/>
      <c r="AR39" s="379"/>
      <c r="AS39" s="379"/>
      <c r="AT39" s="379"/>
      <c r="AU39" s="379"/>
      <c r="AV39" s="379"/>
      <c r="AW39" s="379"/>
      <c r="AX39" s="379"/>
      <c r="AY39" s="379"/>
      <c r="AZ39" s="379"/>
      <c r="BA39" s="379"/>
      <c r="BB39" s="379"/>
      <c r="BC39" s="379"/>
      <c r="BD39" s="172"/>
      <c r="BE39" s="378" t="str">
        <f t="shared" si="1"/>
        <v/>
      </c>
      <c r="BF39" s="378"/>
      <c r="BG39" s="379"/>
      <c r="BH39" s="379"/>
      <c r="BI39" s="379"/>
      <c r="BJ39" s="379"/>
      <c r="BK39" s="379"/>
      <c r="BL39" s="379"/>
      <c r="BM39" s="379"/>
      <c r="BN39" s="379"/>
      <c r="BO39" s="379"/>
      <c r="BP39" s="379"/>
      <c r="BQ39" s="379"/>
      <c r="BR39" s="379"/>
      <c r="BS39" s="379"/>
      <c r="BT39" s="379"/>
      <c r="BU39" s="379"/>
      <c r="BV39" s="172"/>
      <c r="BW39" s="378" t="str">
        <f t="shared" si="2"/>
        <v/>
      </c>
      <c r="BX39" s="378"/>
      <c r="BY39" s="379" t="str">
        <f>IF('各会計、関係団体の財政状況及び健全化判断比率'!B73="","",'各会計、関係団体の財政状況及び健全化判断比率'!B73)</f>
        <v/>
      </c>
      <c r="BZ39" s="379"/>
      <c r="CA39" s="379"/>
      <c r="CB39" s="379"/>
      <c r="CC39" s="379"/>
      <c r="CD39" s="379"/>
      <c r="CE39" s="379"/>
      <c r="CF39" s="379"/>
      <c r="CG39" s="379"/>
      <c r="CH39" s="379"/>
      <c r="CI39" s="379"/>
      <c r="CJ39" s="379"/>
      <c r="CK39" s="379"/>
      <c r="CL39" s="379"/>
      <c r="CM39" s="379"/>
      <c r="CN39" s="172"/>
      <c r="CO39" s="378" t="str">
        <f t="shared" si="3"/>
        <v/>
      </c>
      <c r="CP39" s="378"/>
      <c r="CQ39" s="379" t="str">
        <f>IF('各会計、関係団体の財政状況及び健全化判断比率'!BS12="","",'各会計、関係団体の財政状況及び健全化判断比率'!BS12)</f>
        <v/>
      </c>
      <c r="CR39" s="379"/>
      <c r="CS39" s="379"/>
      <c r="CT39" s="379"/>
      <c r="CU39" s="379"/>
      <c r="CV39" s="379"/>
      <c r="CW39" s="379"/>
      <c r="CX39" s="379"/>
      <c r="CY39" s="379"/>
      <c r="CZ39" s="379"/>
      <c r="DA39" s="379"/>
      <c r="DB39" s="379"/>
      <c r="DC39" s="379"/>
      <c r="DD39" s="379"/>
      <c r="DE39" s="379"/>
      <c r="DG39" s="376" t="str">
        <f>IF('各会計、関係団体の財政状況及び健全化判断比率'!BR12="","",'各会計、関係団体の財政状況及び健全化判断比率'!BR12)</f>
        <v/>
      </c>
      <c r="DH39" s="376"/>
      <c r="DI39" s="199"/>
    </row>
    <row r="40" spans="1:113" ht="32.25" customHeight="1" x14ac:dyDescent="0.2">
      <c r="A40" s="172"/>
      <c r="B40" s="196"/>
      <c r="C40" s="378" t="str">
        <f t="shared" si="5"/>
        <v/>
      </c>
      <c r="D40" s="378"/>
      <c r="E40" s="379" t="str">
        <f>IF('各会計、関係団体の財政状況及び健全化判断比率'!B13="","",'各会計、関係団体の財政状況及び健全化判断比率'!B13)</f>
        <v/>
      </c>
      <c r="F40" s="379"/>
      <c r="G40" s="379"/>
      <c r="H40" s="379"/>
      <c r="I40" s="379"/>
      <c r="J40" s="379"/>
      <c r="K40" s="379"/>
      <c r="L40" s="379"/>
      <c r="M40" s="379"/>
      <c r="N40" s="379"/>
      <c r="O40" s="379"/>
      <c r="P40" s="379"/>
      <c r="Q40" s="379"/>
      <c r="R40" s="379"/>
      <c r="S40" s="379"/>
      <c r="T40" s="172"/>
      <c r="U40" s="378" t="str">
        <f t="shared" si="4"/>
        <v/>
      </c>
      <c r="V40" s="378"/>
      <c r="W40" s="379"/>
      <c r="X40" s="379"/>
      <c r="Y40" s="379"/>
      <c r="Z40" s="379"/>
      <c r="AA40" s="379"/>
      <c r="AB40" s="379"/>
      <c r="AC40" s="379"/>
      <c r="AD40" s="379"/>
      <c r="AE40" s="379"/>
      <c r="AF40" s="379"/>
      <c r="AG40" s="379"/>
      <c r="AH40" s="379"/>
      <c r="AI40" s="379"/>
      <c r="AJ40" s="379"/>
      <c r="AK40" s="379"/>
      <c r="AL40" s="172"/>
      <c r="AM40" s="378" t="str">
        <f t="shared" si="0"/>
        <v/>
      </c>
      <c r="AN40" s="378"/>
      <c r="AO40" s="379"/>
      <c r="AP40" s="379"/>
      <c r="AQ40" s="379"/>
      <c r="AR40" s="379"/>
      <c r="AS40" s="379"/>
      <c r="AT40" s="379"/>
      <c r="AU40" s="379"/>
      <c r="AV40" s="379"/>
      <c r="AW40" s="379"/>
      <c r="AX40" s="379"/>
      <c r="AY40" s="379"/>
      <c r="AZ40" s="379"/>
      <c r="BA40" s="379"/>
      <c r="BB40" s="379"/>
      <c r="BC40" s="379"/>
      <c r="BD40" s="172"/>
      <c r="BE40" s="378" t="str">
        <f t="shared" si="1"/>
        <v/>
      </c>
      <c r="BF40" s="378"/>
      <c r="BG40" s="379"/>
      <c r="BH40" s="379"/>
      <c r="BI40" s="379"/>
      <c r="BJ40" s="379"/>
      <c r="BK40" s="379"/>
      <c r="BL40" s="379"/>
      <c r="BM40" s="379"/>
      <c r="BN40" s="379"/>
      <c r="BO40" s="379"/>
      <c r="BP40" s="379"/>
      <c r="BQ40" s="379"/>
      <c r="BR40" s="379"/>
      <c r="BS40" s="379"/>
      <c r="BT40" s="379"/>
      <c r="BU40" s="379"/>
      <c r="BV40" s="172"/>
      <c r="BW40" s="378" t="str">
        <f t="shared" si="2"/>
        <v/>
      </c>
      <c r="BX40" s="378"/>
      <c r="BY40" s="379" t="str">
        <f>IF('各会計、関係団体の財政状況及び健全化判断比率'!B74="","",'各会計、関係団体の財政状況及び健全化判断比率'!B74)</f>
        <v/>
      </c>
      <c r="BZ40" s="379"/>
      <c r="CA40" s="379"/>
      <c r="CB40" s="379"/>
      <c r="CC40" s="379"/>
      <c r="CD40" s="379"/>
      <c r="CE40" s="379"/>
      <c r="CF40" s="379"/>
      <c r="CG40" s="379"/>
      <c r="CH40" s="379"/>
      <c r="CI40" s="379"/>
      <c r="CJ40" s="379"/>
      <c r="CK40" s="379"/>
      <c r="CL40" s="379"/>
      <c r="CM40" s="379"/>
      <c r="CN40" s="172"/>
      <c r="CO40" s="378" t="str">
        <f t="shared" si="3"/>
        <v/>
      </c>
      <c r="CP40" s="378"/>
      <c r="CQ40" s="379" t="str">
        <f>IF('各会計、関係団体の財政状況及び健全化判断比率'!BS13="","",'各会計、関係団体の財政状況及び健全化判断比率'!BS13)</f>
        <v/>
      </c>
      <c r="CR40" s="379"/>
      <c r="CS40" s="379"/>
      <c r="CT40" s="379"/>
      <c r="CU40" s="379"/>
      <c r="CV40" s="379"/>
      <c r="CW40" s="379"/>
      <c r="CX40" s="379"/>
      <c r="CY40" s="379"/>
      <c r="CZ40" s="379"/>
      <c r="DA40" s="379"/>
      <c r="DB40" s="379"/>
      <c r="DC40" s="379"/>
      <c r="DD40" s="379"/>
      <c r="DE40" s="379"/>
      <c r="DG40" s="376" t="str">
        <f>IF('各会計、関係団体の財政状況及び健全化判断比率'!BR13="","",'各会計、関係団体の財政状況及び健全化判断比率'!BR13)</f>
        <v/>
      </c>
      <c r="DH40" s="376"/>
      <c r="DI40" s="199"/>
    </row>
    <row r="41" spans="1:113" ht="32.25" customHeight="1" x14ac:dyDescent="0.2">
      <c r="A41" s="172"/>
      <c r="B41" s="196"/>
      <c r="C41" s="378" t="str">
        <f t="shared" si="5"/>
        <v/>
      </c>
      <c r="D41" s="378"/>
      <c r="E41" s="379" t="str">
        <f>IF('各会計、関係団体の財政状況及び健全化判断比率'!B14="","",'各会計、関係団体の財政状況及び健全化判断比率'!B14)</f>
        <v/>
      </c>
      <c r="F41" s="379"/>
      <c r="G41" s="379"/>
      <c r="H41" s="379"/>
      <c r="I41" s="379"/>
      <c r="J41" s="379"/>
      <c r="K41" s="379"/>
      <c r="L41" s="379"/>
      <c r="M41" s="379"/>
      <c r="N41" s="379"/>
      <c r="O41" s="379"/>
      <c r="P41" s="379"/>
      <c r="Q41" s="379"/>
      <c r="R41" s="379"/>
      <c r="S41" s="379"/>
      <c r="T41" s="172"/>
      <c r="U41" s="378" t="str">
        <f t="shared" si="4"/>
        <v/>
      </c>
      <c r="V41" s="378"/>
      <c r="W41" s="379"/>
      <c r="X41" s="379"/>
      <c r="Y41" s="379"/>
      <c r="Z41" s="379"/>
      <c r="AA41" s="379"/>
      <c r="AB41" s="379"/>
      <c r="AC41" s="379"/>
      <c r="AD41" s="379"/>
      <c r="AE41" s="379"/>
      <c r="AF41" s="379"/>
      <c r="AG41" s="379"/>
      <c r="AH41" s="379"/>
      <c r="AI41" s="379"/>
      <c r="AJ41" s="379"/>
      <c r="AK41" s="379"/>
      <c r="AL41" s="172"/>
      <c r="AM41" s="378" t="str">
        <f t="shared" si="0"/>
        <v/>
      </c>
      <c r="AN41" s="378"/>
      <c r="AO41" s="379"/>
      <c r="AP41" s="379"/>
      <c r="AQ41" s="379"/>
      <c r="AR41" s="379"/>
      <c r="AS41" s="379"/>
      <c r="AT41" s="379"/>
      <c r="AU41" s="379"/>
      <c r="AV41" s="379"/>
      <c r="AW41" s="379"/>
      <c r="AX41" s="379"/>
      <c r="AY41" s="379"/>
      <c r="AZ41" s="379"/>
      <c r="BA41" s="379"/>
      <c r="BB41" s="379"/>
      <c r="BC41" s="379"/>
      <c r="BD41" s="172"/>
      <c r="BE41" s="378" t="str">
        <f t="shared" si="1"/>
        <v/>
      </c>
      <c r="BF41" s="378"/>
      <c r="BG41" s="379"/>
      <c r="BH41" s="379"/>
      <c r="BI41" s="379"/>
      <c r="BJ41" s="379"/>
      <c r="BK41" s="379"/>
      <c r="BL41" s="379"/>
      <c r="BM41" s="379"/>
      <c r="BN41" s="379"/>
      <c r="BO41" s="379"/>
      <c r="BP41" s="379"/>
      <c r="BQ41" s="379"/>
      <c r="BR41" s="379"/>
      <c r="BS41" s="379"/>
      <c r="BT41" s="379"/>
      <c r="BU41" s="379"/>
      <c r="BV41" s="172"/>
      <c r="BW41" s="378" t="str">
        <f t="shared" si="2"/>
        <v/>
      </c>
      <c r="BX41" s="378"/>
      <c r="BY41" s="379" t="str">
        <f>IF('各会計、関係団体の財政状況及び健全化判断比率'!B75="","",'各会計、関係団体の財政状況及び健全化判断比率'!B75)</f>
        <v/>
      </c>
      <c r="BZ41" s="379"/>
      <c r="CA41" s="379"/>
      <c r="CB41" s="379"/>
      <c r="CC41" s="379"/>
      <c r="CD41" s="379"/>
      <c r="CE41" s="379"/>
      <c r="CF41" s="379"/>
      <c r="CG41" s="379"/>
      <c r="CH41" s="379"/>
      <c r="CI41" s="379"/>
      <c r="CJ41" s="379"/>
      <c r="CK41" s="379"/>
      <c r="CL41" s="379"/>
      <c r="CM41" s="379"/>
      <c r="CN41" s="172"/>
      <c r="CO41" s="378" t="str">
        <f t="shared" si="3"/>
        <v/>
      </c>
      <c r="CP41" s="378"/>
      <c r="CQ41" s="379" t="str">
        <f>IF('各会計、関係団体の財政状況及び健全化判断比率'!BS14="","",'各会計、関係団体の財政状況及び健全化判断比率'!BS14)</f>
        <v/>
      </c>
      <c r="CR41" s="379"/>
      <c r="CS41" s="379"/>
      <c r="CT41" s="379"/>
      <c r="CU41" s="379"/>
      <c r="CV41" s="379"/>
      <c r="CW41" s="379"/>
      <c r="CX41" s="379"/>
      <c r="CY41" s="379"/>
      <c r="CZ41" s="379"/>
      <c r="DA41" s="379"/>
      <c r="DB41" s="379"/>
      <c r="DC41" s="379"/>
      <c r="DD41" s="379"/>
      <c r="DE41" s="379"/>
      <c r="DG41" s="376" t="str">
        <f>IF('各会計、関係団体の財政状況及び健全化判断比率'!BR14="","",'各会計、関係団体の財政状況及び健全化判断比率'!BR14)</f>
        <v/>
      </c>
      <c r="DH41" s="376"/>
      <c r="DI41" s="199"/>
    </row>
    <row r="42" spans="1:113" ht="32.25" customHeight="1" x14ac:dyDescent="0.2">
      <c r="B42" s="196"/>
      <c r="C42" s="378" t="str">
        <f t="shared" si="5"/>
        <v/>
      </c>
      <c r="D42" s="378"/>
      <c r="E42" s="379" t="str">
        <f>IF('各会計、関係団体の財政状況及び健全化判断比率'!B15="","",'各会計、関係団体の財政状況及び健全化判断比率'!B15)</f>
        <v/>
      </c>
      <c r="F42" s="379"/>
      <c r="G42" s="379"/>
      <c r="H42" s="379"/>
      <c r="I42" s="379"/>
      <c r="J42" s="379"/>
      <c r="K42" s="379"/>
      <c r="L42" s="379"/>
      <c r="M42" s="379"/>
      <c r="N42" s="379"/>
      <c r="O42" s="379"/>
      <c r="P42" s="379"/>
      <c r="Q42" s="379"/>
      <c r="R42" s="379"/>
      <c r="S42" s="379"/>
      <c r="T42" s="172"/>
      <c r="U42" s="378" t="str">
        <f t="shared" si="4"/>
        <v/>
      </c>
      <c r="V42" s="378"/>
      <c r="W42" s="379"/>
      <c r="X42" s="379"/>
      <c r="Y42" s="379"/>
      <c r="Z42" s="379"/>
      <c r="AA42" s="379"/>
      <c r="AB42" s="379"/>
      <c r="AC42" s="379"/>
      <c r="AD42" s="379"/>
      <c r="AE42" s="379"/>
      <c r="AF42" s="379"/>
      <c r="AG42" s="379"/>
      <c r="AH42" s="379"/>
      <c r="AI42" s="379"/>
      <c r="AJ42" s="379"/>
      <c r="AK42" s="379"/>
      <c r="AL42" s="172"/>
      <c r="AM42" s="378" t="str">
        <f t="shared" si="0"/>
        <v/>
      </c>
      <c r="AN42" s="378"/>
      <c r="AO42" s="379"/>
      <c r="AP42" s="379"/>
      <c r="AQ42" s="379"/>
      <c r="AR42" s="379"/>
      <c r="AS42" s="379"/>
      <c r="AT42" s="379"/>
      <c r="AU42" s="379"/>
      <c r="AV42" s="379"/>
      <c r="AW42" s="379"/>
      <c r="AX42" s="379"/>
      <c r="AY42" s="379"/>
      <c r="AZ42" s="379"/>
      <c r="BA42" s="379"/>
      <c r="BB42" s="379"/>
      <c r="BC42" s="379"/>
      <c r="BD42" s="172"/>
      <c r="BE42" s="378" t="str">
        <f t="shared" si="1"/>
        <v/>
      </c>
      <c r="BF42" s="378"/>
      <c r="BG42" s="379"/>
      <c r="BH42" s="379"/>
      <c r="BI42" s="379"/>
      <c r="BJ42" s="379"/>
      <c r="BK42" s="379"/>
      <c r="BL42" s="379"/>
      <c r="BM42" s="379"/>
      <c r="BN42" s="379"/>
      <c r="BO42" s="379"/>
      <c r="BP42" s="379"/>
      <c r="BQ42" s="379"/>
      <c r="BR42" s="379"/>
      <c r="BS42" s="379"/>
      <c r="BT42" s="379"/>
      <c r="BU42" s="379"/>
      <c r="BV42" s="172"/>
      <c r="BW42" s="378" t="str">
        <f t="shared" si="2"/>
        <v/>
      </c>
      <c r="BX42" s="378"/>
      <c r="BY42" s="379" t="str">
        <f>IF('各会計、関係団体の財政状況及び健全化判断比率'!B76="","",'各会計、関係団体の財政状況及び健全化判断比率'!B76)</f>
        <v/>
      </c>
      <c r="BZ42" s="379"/>
      <c r="CA42" s="379"/>
      <c r="CB42" s="379"/>
      <c r="CC42" s="379"/>
      <c r="CD42" s="379"/>
      <c r="CE42" s="379"/>
      <c r="CF42" s="379"/>
      <c r="CG42" s="379"/>
      <c r="CH42" s="379"/>
      <c r="CI42" s="379"/>
      <c r="CJ42" s="379"/>
      <c r="CK42" s="379"/>
      <c r="CL42" s="379"/>
      <c r="CM42" s="379"/>
      <c r="CN42" s="172"/>
      <c r="CO42" s="378" t="str">
        <f t="shared" si="3"/>
        <v/>
      </c>
      <c r="CP42" s="378"/>
      <c r="CQ42" s="379" t="str">
        <f>IF('各会計、関係団体の財政状況及び健全化判断比率'!BS15="","",'各会計、関係団体の財政状況及び健全化判断比率'!BS15)</f>
        <v/>
      </c>
      <c r="CR42" s="379"/>
      <c r="CS42" s="379"/>
      <c r="CT42" s="379"/>
      <c r="CU42" s="379"/>
      <c r="CV42" s="379"/>
      <c r="CW42" s="379"/>
      <c r="CX42" s="379"/>
      <c r="CY42" s="379"/>
      <c r="CZ42" s="379"/>
      <c r="DA42" s="379"/>
      <c r="DB42" s="379"/>
      <c r="DC42" s="379"/>
      <c r="DD42" s="379"/>
      <c r="DE42" s="379"/>
      <c r="DG42" s="376" t="str">
        <f>IF('各会計、関係団体の財政状況及び健全化判断比率'!BR15="","",'各会計、関係団体の財政状況及び健全化判断比率'!BR15)</f>
        <v/>
      </c>
      <c r="DH42" s="376"/>
      <c r="DI42" s="199"/>
    </row>
    <row r="43" spans="1:113" ht="32.25" customHeight="1" x14ac:dyDescent="0.2">
      <c r="B43" s="196"/>
      <c r="C43" s="378" t="str">
        <f t="shared" si="5"/>
        <v/>
      </c>
      <c r="D43" s="378"/>
      <c r="E43" s="379" t="str">
        <f>IF('各会計、関係団体の財政状況及び健全化判断比率'!B16="","",'各会計、関係団体の財政状況及び健全化判断比率'!B16)</f>
        <v/>
      </c>
      <c r="F43" s="379"/>
      <c r="G43" s="379"/>
      <c r="H43" s="379"/>
      <c r="I43" s="379"/>
      <c r="J43" s="379"/>
      <c r="K43" s="379"/>
      <c r="L43" s="379"/>
      <c r="M43" s="379"/>
      <c r="N43" s="379"/>
      <c r="O43" s="379"/>
      <c r="P43" s="379"/>
      <c r="Q43" s="379"/>
      <c r="R43" s="379"/>
      <c r="S43" s="379"/>
      <c r="T43" s="172"/>
      <c r="U43" s="378" t="str">
        <f t="shared" si="4"/>
        <v/>
      </c>
      <c r="V43" s="378"/>
      <c r="W43" s="379"/>
      <c r="X43" s="379"/>
      <c r="Y43" s="379"/>
      <c r="Z43" s="379"/>
      <c r="AA43" s="379"/>
      <c r="AB43" s="379"/>
      <c r="AC43" s="379"/>
      <c r="AD43" s="379"/>
      <c r="AE43" s="379"/>
      <c r="AF43" s="379"/>
      <c r="AG43" s="379"/>
      <c r="AH43" s="379"/>
      <c r="AI43" s="379"/>
      <c r="AJ43" s="379"/>
      <c r="AK43" s="379"/>
      <c r="AL43" s="172"/>
      <c r="AM43" s="378" t="str">
        <f t="shared" si="0"/>
        <v/>
      </c>
      <c r="AN43" s="378"/>
      <c r="AO43" s="379"/>
      <c r="AP43" s="379"/>
      <c r="AQ43" s="379"/>
      <c r="AR43" s="379"/>
      <c r="AS43" s="379"/>
      <c r="AT43" s="379"/>
      <c r="AU43" s="379"/>
      <c r="AV43" s="379"/>
      <c r="AW43" s="379"/>
      <c r="AX43" s="379"/>
      <c r="AY43" s="379"/>
      <c r="AZ43" s="379"/>
      <c r="BA43" s="379"/>
      <c r="BB43" s="379"/>
      <c r="BC43" s="379"/>
      <c r="BD43" s="172"/>
      <c r="BE43" s="378" t="str">
        <f t="shared" si="1"/>
        <v/>
      </c>
      <c r="BF43" s="378"/>
      <c r="BG43" s="379"/>
      <c r="BH43" s="379"/>
      <c r="BI43" s="379"/>
      <c r="BJ43" s="379"/>
      <c r="BK43" s="379"/>
      <c r="BL43" s="379"/>
      <c r="BM43" s="379"/>
      <c r="BN43" s="379"/>
      <c r="BO43" s="379"/>
      <c r="BP43" s="379"/>
      <c r="BQ43" s="379"/>
      <c r="BR43" s="379"/>
      <c r="BS43" s="379"/>
      <c r="BT43" s="379"/>
      <c r="BU43" s="379"/>
      <c r="BV43" s="172"/>
      <c r="BW43" s="378" t="str">
        <f t="shared" si="2"/>
        <v/>
      </c>
      <c r="BX43" s="378"/>
      <c r="BY43" s="379" t="str">
        <f>IF('各会計、関係団体の財政状況及び健全化判断比率'!B77="","",'各会計、関係団体の財政状況及び健全化判断比率'!B77)</f>
        <v/>
      </c>
      <c r="BZ43" s="379"/>
      <c r="CA43" s="379"/>
      <c r="CB43" s="379"/>
      <c r="CC43" s="379"/>
      <c r="CD43" s="379"/>
      <c r="CE43" s="379"/>
      <c r="CF43" s="379"/>
      <c r="CG43" s="379"/>
      <c r="CH43" s="379"/>
      <c r="CI43" s="379"/>
      <c r="CJ43" s="379"/>
      <c r="CK43" s="379"/>
      <c r="CL43" s="379"/>
      <c r="CM43" s="379"/>
      <c r="CN43" s="172"/>
      <c r="CO43" s="378" t="str">
        <f t="shared" si="3"/>
        <v/>
      </c>
      <c r="CP43" s="378"/>
      <c r="CQ43" s="379" t="str">
        <f>IF('各会計、関係団体の財政状況及び健全化判断比率'!BS16="","",'各会計、関係団体の財政状況及び健全化判断比率'!BS16)</f>
        <v/>
      </c>
      <c r="CR43" s="379"/>
      <c r="CS43" s="379"/>
      <c r="CT43" s="379"/>
      <c r="CU43" s="379"/>
      <c r="CV43" s="379"/>
      <c r="CW43" s="379"/>
      <c r="CX43" s="379"/>
      <c r="CY43" s="379"/>
      <c r="CZ43" s="379"/>
      <c r="DA43" s="379"/>
      <c r="DB43" s="379"/>
      <c r="DC43" s="379"/>
      <c r="DD43" s="379"/>
      <c r="DE43" s="379"/>
      <c r="DG43" s="376" t="str">
        <f>IF('各会計、関係団体の財政状況及び健全化判断比率'!BR16="","",'各会計、関係団体の財政状況及び健全化判断比率'!BR16)</f>
        <v/>
      </c>
      <c r="DH43" s="376"/>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206</v>
      </c>
      <c r="E46" s="375" t="s">
        <v>207</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row>
    <row r="47" spans="1:113" x14ac:dyDescent="0.2">
      <c r="E47" s="375" t="s">
        <v>208</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row>
    <row r="48" spans="1:113" x14ac:dyDescent="0.2">
      <c r="E48" s="375" t="s">
        <v>209</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row>
    <row r="49" spans="5:113" x14ac:dyDescent="0.2">
      <c r="E49" s="377" t="s">
        <v>210</v>
      </c>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7"/>
      <c r="BR49" s="377"/>
      <c r="BS49" s="377"/>
      <c r="BT49" s="377"/>
      <c r="BU49" s="377"/>
      <c r="BV49" s="377"/>
      <c r="BW49" s="377"/>
      <c r="BX49" s="377"/>
      <c r="BY49" s="377"/>
      <c r="BZ49" s="377"/>
      <c r="CA49" s="377"/>
      <c r="CB49" s="377"/>
      <c r="CC49" s="377"/>
      <c r="CD49" s="377"/>
      <c r="CE49" s="377"/>
      <c r="CF49" s="377"/>
      <c r="CG49" s="377"/>
      <c r="CH49" s="377"/>
      <c r="CI49" s="377"/>
      <c r="CJ49" s="377"/>
      <c r="CK49" s="377"/>
      <c r="CL49" s="377"/>
      <c r="CM49" s="377"/>
      <c r="CN49" s="377"/>
      <c r="CO49" s="377"/>
      <c r="CP49" s="377"/>
      <c r="CQ49" s="377"/>
      <c r="CR49" s="377"/>
      <c r="CS49" s="377"/>
      <c r="CT49" s="377"/>
      <c r="CU49" s="377"/>
      <c r="CV49" s="377"/>
      <c r="CW49" s="377"/>
      <c r="CX49" s="377"/>
      <c r="CY49" s="377"/>
      <c r="CZ49" s="377"/>
      <c r="DA49" s="377"/>
      <c r="DB49" s="377"/>
      <c r="DC49" s="377"/>
      <c r="DD49" s="377"/>
      <c r="DE49" s="377"/>
      <c r="DF49" s="377"/>
      <c r="DG49" s="377"/>
      <c r="DH49" s="377"/>
      <c r="DI49" s="377"/>
    </row>
    <row r="50" spans="5:113" x14ac:dyDescent="0.2">
      <c r="E50" s="375" t="s">
        <v>211</v>
      </c>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row>
    <row r="51" spans="5:113" x14ac:dyDescent="0.2">
      <c r="E51" s="375" t="s">
        <v>212</v>
      </c>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75"/>
      <c r="CL51" s="375"/>
      <c r="CM51" s="375"/>
      <c r="CN51" s="375"/>
      <c r="CO51" s="375"/>
      <c r="CP51" s="375"/>
      <c r="CQ51" s="375"/>
      <c r="CR51" s="375"/>
      <c r="CS51" s="375"/>
      <c r="CT51" s="375"/>
      <c r="CU51" s="375"/>
      <c r="CV51" s="375"/>
      <c r="CW51" s="375"/>
      <c r="CX51" s="375"/>
      <c r="CY51" s="375"/>
      <c r="CZ51" s="375"/>
      <c r="DA51" s="375"/>
      <c r="DB51" s="375"/>
      <c r="DC51" s="375"/>
      <c r="DD51" s="375"/>
      <c r="DE51" s="375"/>
      <c r="DF51" s="375"/>
      <c r="DG51" s="375"/>
      <c r="DH51" s="375"/>
      <c r="DI51" s="375"/>
    </row>
    <row r="52" spans="5:113" x14ac:dyDescent="0.2">
      <c r="E52" s="375" t="s">
        <v>213</v>
      </c>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375"/>
      <c r="CZ52" s="375"/>
      <c r="DA52" s="375"/>
      <c r="DB52" s="375"/>
      <c r="DC52" s="375"/>
      <c r="DD52" s="375"/>
      <c r="DE52" s="375"/>
      <c r="DF52" s="375"/>
      <c r="DG52" s="375"/>
      <c r="DH52" s="375"/>
      <c r="DI52" s="375"/>
    </row>
    <row r="53" spans="5:113" x14ac:dyDescent="0.2">
      <c r="E53" s="171" t="s">
        <v>572</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9"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59" t="s">
        <v>558</v>
      </c>
      <c r="D34" s="1159"/>
      <c r="E34" s="1160"/>
      <c r="F34" s="32">
        <v>10.08</v>
      </c>
      <c r="G34" s="33">
        <v>11.04</v>
      </c>
      <c r="H34" s="33">
        <v>11.51</v>
      </c>
      <c r="I34" s="33">
        <v>11.62</v>
      </c>
      <c r="J34" s="34">
        <v>10.18</v>
      </c>
      <c r="K34" s="22"/>
      <c r="L34" s="22"/>
      <c r="M34" s="22"/>
      <c r="N34" s="22"/>
      <c r="O34" s="22"/>
      <c r="P34" s="22"/>
    </row>
    <row r="35" spans="1:16" ht="39" customHeight="1" x14ac:dyDescent="0.2">
      <c r="A35" s="22"/>
      <c r="B35" s="35"/>
      <c r="C35" s="1155" t="s">
        <v>559</v>
      </c>
      <c r="D35" s="1155"/>
      <c r="E35" s="1156"/>
      <c r="F35" s="36">
        <v>2.65</v>
      </c>
      <c r="G35" s="37">
        <v>1.1599999999999999</v>
      </c>
      <c r="H35" s="37">
        <v>1.78</v>
      </c>
      <c r="I35" s="37">
        <v>1.82</v>
      </c>
      <c r="J35" s="38">
        <v>6.39</v>
      </c>
      <c r="K35" s="22"/>
      <c r="L35" s="22"/>
      <c r="M35" s="22"/>
      <c r="N35" s="22"/>
      <c r="O35" s="22"/>
      <c r="P35" s="22"/>
    </row>
    <row r="36" spans="1:16" ht="39" customHeight="1" x14ac:dyDescent="0.2">
      <c r="A36" s="22"/>
      <c r="B36" s="35"/>
      <c r="C36" s="1155" t="s">
        <v>560</v>
      </c>
      <c r="D36" s="1155"/>
      <c r="E36" s="1156"/>
      <c r="F36" s="36">
        <v>0.92</v>
      </c>
      <c r="G36" s="37">
        <v>2.5099999999999998</v>
      </c>
      <c r="H36" s="37">
        <v>2.4</v>
      </c>
      <c r="I36" s="37">
        <v>3.02</v>
      </c>
      <c r="J36" s="38">
        <v>3.36</v>
      </c>
      <c r="K36" s="22"/>
      <c r="L36" s="22"/>
      <c r="M36" s="22"/>
      <c r="N36" s="22"/>
      <c r="O36" s="22"/>
      <c r="P36" s="22"/>
    </row>
    <row r="37" spans="1:16" ht="39" customHeight="1" x14ac:dyDescent="0.2">
      <c r="A37" s="22"/>
      <c r="B37" s="35"/>
      <c r="C37" s="1155" t="s">
        <v>561</v>
      </c>
      <c r="D37" s="1155"/>
      <c r="E37" s="1156"/>
      <c r="F37" s="36">
        <v>1.51</v>
      </c>
      <c r="G37" s="37">
        <v>1.25</v>
      </c>
      <c r="H37" s="37">
        <v>0.67</v>
      </c>
      <c r="I37" s="37">
        <v>0.56999999999999995</v>
      </c>
      <c r="J37" s="38">
        <v>1.86</v>
      </c>
      <c r="K37" s="22"/>
      <c r="L37" s="22"/>
      <c r="M37" s="22"/>
      <c r="N37" s="22"/>
      <c r="O37" s="22"/>
      <c r="P37" s="22"/>
    </row>
    <row r="38" spans="1:16" ht="39" customHeight="1" x14ac:dyDescent="0.2">
      <c r="A38" s="22"/>
      <c r="B38" s="35"/>
      <c r="C38" s="1155" t="s">
        <v>562</v>
      </c>
      <c r="D38" s="1155"/>
      <c r="E38" s="1156"/>
      <c r="F38" s="36">
        <v>2.31</v>
      </c>
      <c r="G38" s="37">
        <v>1.67</v>
      </c>
      <c r="H38" s="37">
        <v>1.52</v>
      </c>
      <c r="I38" s="37">
        <v>0.84</v>
      </c>
      <c r="J38" s="38">
        <v>0.78</v>
      </c>
      <c r="K38" s="22"/>
      <c r="L38" s="22"/>
      <c r="M38" s="22"/>
      <c r="N38" s="22"/>
      <c r="O38" s="22"/>
      <c r="P38" s="22"/>
    </row>
    <row r="39" spans="1:16" ht="39" customHeight="1" x14ac:dyDescent="0.2">
      <c r="A39" s="22"/>
      <c r="B39" s="35"/>
      <c r="C39" s="1155" t="s">
        <v>563</v>
      </c>
      <c r="D39" s="1155"/>
      <c r="E39" s="1156"/>
      <c r="F39" s="36">
        <v>0.02</v>
      </c>
      <c r="G39" s="37">
        <v>0.01</v>
      </c>
      <c r="H39" s="37">
        <v>0.01</v>
      </c>
      <c r="I39" s="37">
        <v>0.01</v>
      </c>
      <c r="J39" s="38">
        <v>0.01</v>
      </c>
      <c r="K39" s="22"/>
      <c r="L39" s="22"/>
      <c r="M39" s="22"/>
      <c r="N39" s="22"/>
      <c r="O39" s="22"/>
      <c r="P39" s="22"/>
    </row>
    <row r="40" spans="1:16" ht="39" customHeight="1" x14ac:dyDescent="0.2">
      <c r="A40" s="22"/>
      <c r="B40" s="35"/>
      <c r="C40" s="1155"/>
      <c r="D40" s="1155"/>
      <c r="E40" s="1156"/>
      <c r="F40" s="36"/>
      <c r="G40" s="37"/>
      <c r="H40" s="37"/>
      <c r="I40" s="37"/>
      <c r="J40" s="38"/>
      <c r="K40" s="22"/>
      <c r="L40" s="22"/>
      <c r="M40" s="22"/>
      <c r="N40" s="22"/>
      <c r="O40" s="22"/>
      <c r="P40" s="22"/>
    </row>
    <row r="41" spans="1:16" ht="39" customHeight="1" x14ac:dyDescent="0.2">
      <c r="A41" s="22"/>
      <c r="B41" s="35"/>
      <c r="C41" s="1155"/>
      <c r="D41" s="1155"/>
      <c r="E41" s="1156"/>
      <c r="F41" s="36"/>
      <c r="G41" s="37"/>
      <c r="H41" s="37"/>
      <c r="I41" s="37"/>
      <c r="J41" s="38"/>
      <c r="K41" s="22"/>
      <c r="L41" s="22"/>
      <c r="M41" s="22"/>
      <c r="N41" s="22"/>
      <c r="O41" s="22"/>
      <c r="P41" s="22"/>
    </row>
    <row r="42" spans="1:16" ht="39" customHeight="1" x14ac:dyDescent="0.2">
      <c r="A42" s="22"/>
      <c r="B42" s="39"/>
      <c r="C42" s="1155" t="s">
        <v>564</v>
      </c>
      <c r="D42" s="1155"/>
      <c r="E42" s="1156"/>
      <c r="F42" s="36" t="s">
        <v>509</v>
      </c>
      <c r="G42" s="37" t="s">
        <v>509</v>
      </c>
      <c r="H42" s="37" t="s">
        <v>509</v>
      </c>
      <c r="I42" s="37" t="s">
        <v>509</v>
      </c>
      <c r="J42" s="38" t="s">
        <v>509</v>
      </c>
      <c r="K42" s="22"/>
      <c r="L42" s="22"/>
      <c r="M42" s="22"/>
      <c r="N42" s="22"/>
      <c r="O42" s="22"/>
      <c r="P42" s="22"/>
    </row>
    <row r="43" spans="1:16" ht="39" customHeight="1" thickBot="1" x14ac:dyDescent="0.25">
      <c r="A43" s="22"/>
      <c r="B43" s="40"/>
      <c r="C43" s="1157" t="s">
        <v>565</v>
      </c>
      <c r="D43" s="1157"/>
      <c r="E43" s="1158"/>
      <c r="F43" s="41" t="s">
        <v>509</v>
      </c>
      <c r="G43" s="42" t="s">
        <v>509</v>
      </c>
      <c r="H43" s="42" t="s">
        <v>509</v>
      </c>
      <c r="I43" s="42" t="s">
        <v>509</v>
      </c>
      <c r="J43" s="43" t="s">
        <v>509</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wmHrXV6/vsYlHw7+K1aGG1nUeFHeUIQjXizEFL1EahBjzp3ucKqIyp5fnm7soXcAJiay2oMVnESVhH1N4beBw==" saltValue="edsGmiJAEDHt1+dc2Ssg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37" zoomScaleSheetLayoutView="55" workbookViewId="0">
      <selection activeCell="N47" sqref="N47"/>
    </sheetView>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551</v>
      </c>
      <c r="L44" s="54" t="s">
        <v>552</v>
      </c>
      <c r="M44" s="54" t="s">
        <v>553</v>
      </c>
      <c r="N44" s="54" t="s">
        <v>554</v>
      </c>
      <c r="O44" s="55" t="s">
        <v>555</v>
      </c>
      <c r="P44" s="46"/>
      <c r="Q44" s="46"/>
      <c r="R44" s="46"/>
      <c r="S44" s="46"/>
      <c r="T44" s="46"/>
      <c r="U44" s="46"/>
    </row>
    <row r="45" spans="1:21" ht="30.75" customHeight="1" x14ac:dyDescent="0.2">
      <c r="A45" s="46"/>
      <c r="B45" s="1179" t="s">
        <v>11</v>
      </c>
      <c r="C45" s="1180"/>
      <c r="D45" s="56"/>
      <c r="E45" s="1185" t="s">
        <v>12</v>
      </c>
      <c r="F45" s="1185"/>
      <c r="G45" s="1185"/>
      <c r="H45" s="1185"/>
      <c r="I45" s="1185"/>
      <c r="J45" s="1186"/>
      <c r="K45" s="57">
        <v>560</v>
      </c>
      <c r="L45" s="58">
        <v>528</v>
      </c>
      <c r="M45" s="58">
        <v>504</v>
      </c>
      <c r="N45" s="58">
        <v>536</v>
      </c>
      <c r="O45" s="59">
        <v>542</v>
      </c>
      <c r="P45" s="46"/>
      <c r="Q45" s="46"/>
      <c r="R45" s="46"/>
      <c r="S45" s="46"/>
      <c r="T45" s="46"/>
      <c r="U45" s="46"/>
    </row>
    <row r="46" spans="1:21" ht="30.75" customHeight="1" x14ac:dyDescent="0.2">
      <c r="A46" s="46"/>
      <c r="B46" s="1181"/>
      <c r="C46" s="1182"/>
      <c r="D46" s="60"/>
      <c r="E46" s="1163" t="s">
        <v>13</v>
      </c>
      <c r="F46" s="1163"/>
      <c r="G46" s="1163"/>
      <c r="H46" s="1163"/>
      <c r="I46" s="1163"/>
      <c r="J46" s="1164"/>
      <c r="K46" s="61" t="s">
        <v>509</v>
      </c>
      <c r="L46" s="62" t="s">
        <v>509</v>
      </c>
      <c r="M46" s="62" t="s">
        <v>509</v>
      </c>
      <c r="N46" s="62" t="s">
        <v>509</v>
      </c>
      <c r="O46" s="63" t="s">
        <v>509</v>
      </c>
      <c r="P46" s="46"/>
      <c r="Q46" s="46"/>
      <c r="R46" s="46"/>
      <c r="S46" s="46"/>
      <c r="T46" s="46"/>
      <c r="U46" s="46"/>
    </row>
    <row r="47" spans="1:21" ht="30.75" customHeight="1" x14ac:dyDescent="0.2">
      <c r="A47" s="46"/>
      <c r="B47" s="1181"/>
      <c r="C47" s="1182"/>
      <c r="D47" s="60"/>
      <c r="E47" s="1163" t="s">
        <v>14</v>
      </c>
      <c r="F47" s="1163"/>
      <c r="G47" s="1163"/>
      <c r="H47" s="1163"/>
      <c r="I47" s="1163"/>
      <c r="J47" s="1164"/>
      <c r="K47" s="61" t="s">
        <v>509</v>
      </c>
      <c r="L47" s="62" t="s">
        <v>509</v>
      </c>
      <c r="M47" s="62" t="s">
        <v>509</v>
      </c>
      <c r="N47" s="62" t="s">
        <v>509</v>
      </c>
      <c r="O47" s="63" t="s">
        <v>509</v>
      </c>
      <c r="P47" s="46"/>
      <c r="Q47" s="46"/>
      <c r="R47" s="46"/>
      <c r="S47" s="46"/>
      <c r="T47" s="46"/>
      <c r="U47" s="46"/>
    </row>
    <row r="48" spans="1:21" ht="30.75" customHeight="1" x14ac:dyDescent="0.2">
      <c r="A48" s="46"/>
      <c r="B48" s="1181"/>
      <c r="C48" s="1182"/>
      <c r="D48" s="60"/>
      <c r="E48" s="1163" t="s">
        <v>15</v>
      </c>
      <c r="F48" s="1163"/>
      <c r="G48" s="1163"/>
      <c r="H48" s="1163"/>
      <c r="I48" s="1163"/>
      <c r="J48" s="1164"/>
      <c r="K48" s="61">
        <v>281</v>
      </c>
      <c r="L48" s="62">
        <v>311</v>
      </c>
      <c r="M48" s="62">
        <v>322</v>
      </c>
      <c r="N48" s="62">
        <v>306</v>
      </c>
      <c r="O48" s="63">
        <v>286</v>
      </c>
      <c r="P48" s="46"/>
      <c r="Q48" s="46"/>
      <c r="R48" s="46"/>
      <c r="S48" s="46"/>
      <c r="T48" s="46"/>
      <c r="U48" s="46"/>
    </row>
    <row r="49" spans="1:21" ht="30.75" customHeight="1" x14ac:dyDescent="0.2">
      <c r="A49" s="46"/>
      <c r="B49" s="1181"/>
      <c r="C49" s="1182"/>
      <c r="D49" s="60"/>
      <c r="E49" s="1163" t="s">
        <v>16</v>
      </c>
      <c r="F49" s="1163"/>
      <c r="G49" s="1163"/>
      <c r="H49" s="1163"/>
      <c r="I49" s="1163"/>
      <c r="J49" s="1164"/>
      <c r="K49" s="61">
        <v>206</v>
      </c>
      <c r="L49" s="62">
        <v>208</v>
      </c>
      <c r="M49" s="62">
        <v>192</v>
      </c>
      <c r="N49" s="62">
        <v>166</v>
      </c>
      <c r="O49" s="63">
        <v>35</v>
      </c>
      <c r="P49" s="46"/>
      <c r="Q49" s="46"/>
      <c r="R49" s="46"/>
      <c r="S49" s="46"/>
      <c r="T49" s="46"/>
      <c r="U49" s="46"/>
    </row>
    <row r="50" spans="1:21" ht="30.75" customHeight="1" x14ac:dyDescent="0.2">
      <c r="A50" s="46"/>
      <c r="B50" s="1181"/>
      <c r="C50" s="1182"/>
      <c r="D50" s="60"/>
      <c r="E50" s="1163" t="s">
        <v>17</v>
      </c>
      <c r="F50" s="1163"/>
      <c r="G50" s="1163"/>
      <c r="H50" s="1163"/>
      <c r="I50" s="1163"/>
      <c r="J50" s="1164"/>
      <c r="K50" s="61">
        <v>4</v>
      </c>
      <c r="L50" s="62">
        <v>759</v>
      </c>
      <c r="M50" s="62">
        <v>1366</v>
      </c>
      <c r="N50" s="62">
        <v>103</v>
      </c>
      <c r="O50" s="63">
        <v>101</v>
      </c>
      <c r="P50" s="46"/>
      <c r="Q50" s="46"/>
      <c r="R50" s="46"/>
      <c r="S50" s="46"/>
      <c r="T50" s="46"/>
      <c r="U50" s="46"/>
    </row>
    <row r="51" spans="1:21" ht="30.75" customHeight="1" x14ac:dyDescent="0.2">
      <c r="A51" s="46"/>
      <c r="B51" s="1183"/>
      <c r="C51" s="1184"/>
      <c r="D51" s="64"/>
      <c r="E51" s="1163" t="s">
        <v>18</v>
      </c>
      <c r="F51" s="1163"/>
      <c r="G51" s="1163"/>
      <c r="H51" s="1163"/>
      <c r="I51" s="1163"/>
      <c r="J51" s="1164"/>
      <c r="K51" s="61">
        <v>0</v>
      </c>
      <c r="L51" s="62">
        <v>0</v>
      </c>
      <c r="M51" s="62">
        <v>0</v>
      </c>
      <c r="N51" s="62">
        <v>0</v>
      </c>
      <c r="O51" s="63">
        <v>0</v>
      </c>
      <c r="P51" s="46"/>
      <c r="Q51" s="46"/>
      <c r="R51" s="46"/>
      <c r="S51" s="46"/>
      <c r="T51" s="46"/>
      <c r="U51" s="46"/>
    </row>
    <row r="52" spans="1:21" ht="30.75" customHeight="1" x14ac:dyDescent="0.2">
      <c r="A52" s="46"/>
      <c r="B52" s="1161" t="s">
        <v>19</v>
      </c>
      <c r="C52" s="1162"/>
      <c r="D52" s="64"/>
      <c r="E52" s="1163" t="s">
        <v>20</v>
      </c>
      <c r="F52" s="1163"/>
      <c r="G52" s="1163"/>
      <c r="H52" s="1163"/>
      <c r="I52" s="1163"/>
      <c r="J52" s="1164"/>
      <c r="K52" s="61">
        <v>787</v>
      </c>
      <c r="L52" s="62">
        <v>1541</v>
      </c>
      <c r="M52" s="62">
        <v>2128</v>
      </c>
      <c r="N52" s="62">
        <v>839</v>
      </c>
      <c r="O52" s="63">
        <v>751</v>
      </c>
      <c r="P52" s="46"/>
      <c r="Q52" s="46"/>
      <c r="R52" s="46"/>
      <c r="S52" s="46"/>
      <c r="T52" s="46"/>
      <c r="U52" s="46"/>
    </row>
    <row r="53" spans="1:21" ht="30.75" customHeight="1" thickBot="1" x14ac:dyDescent="0.25">
      <c r="A53" s="46"/>
      <c r="B53" s="1165" t="s">
        <v>21</v>
      </c>
      <c r="C53" s="1166"/>
      <c r="D53" s="65"/>
      <c r="E53" s="1167" t="s">
        <v>22</v>
      </c>
      <c r="F53" s="1167"/>
      <c r="G53" s="1167"/>
      <c r="H53" s="1167"/>
      <c r="I53" s="1167"/>
      <c r="J53" s="1168"/>
      <c r="K53" s="66">
        <v>264</v>
      </c>
      <c r="L53" s="67">
        <v>265</v>
      </c>
      <c r="M53" s="67">
        <v>256</v>
      </c>
      <c r="N53" s="67">
        <v>272</v>
      </c>
      <c r="O53" s="68">
        <v>213</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3">
      <c r="A55" s="46"/>
      <c r="B55" s="70" t="s">
        <v>24</v>
      </c>
      <c r="C55" s="71"/>
      <c r="D55" s="71"/>
      <c r="E55" s="71"/>
      <c r="F55" s="71"/>
      <c r="G55" s="71"/>
      <c r="H55" s="71"/>
      <c r="I55" s="71"/>
      <c r="J55" s="71"/>
      <c r="K55" s="72"/>
      <c r="L55" s="72"/>
      <c r="M55" s="72"/>
      <c r="N55" s="72"/>
      <c r="O55" s="73" t="s">
        <v>566</v>
      </c>
      <c r="P55" s="46"/>
      <c r="Q55" s="46"/>
      <c r="R55" s="46"/>
      <c r="S55" s="46"/>
      <c r="T55" s="46"/>
      <c r="U55" s="46"/>
    </row>
    <row r="56" spans="1:21" ht="31.5" customHeight="1" thickBot="1" x14ac:dyDescent="0.3">
      <c r="A56" s="46"/>
      <c r="B56" s="74"/>
      <c r="C56" s="75"/>
      <c r="D56" s="75"/>
      <c r="E56" s="76"/>
      <c r="F56" s="76"/>
      <c r="G56" s="76"/>
      <c r="H56" s="76"/>
      <c r="I56" s="76"/>
      <c r="J56" s="77" t="s">
        <v>2</v>
      </c>
      <c r="K56" s="78" t="s">
        <v>567</v>
      </c>
      <c r="L56" s="79" t="s">
        <v>568</v>
      </c>
      <c r="M56" s="79" t="s">
        <v>569</v>
      </c>
      <c r="N56" s="79" t="s">
        <v>570</v>
      </c>
      <c r="O56" s="80" t="s">
        <v>571</v>
      </c>
      <c r="P56" s="46"/>
      <c r="Q56" s="46"/>
      <c r="R56" s="46"/>
      <c r="S56" s="46"/>
      <c r="T56" s="46"/>
      <c r="U56" s="46"/>
    </row>
    <row r="57" spans="1:21" ht="31.5" customHeight="1" x14ac:dyDescent="0.2">
      <c r="B57" s="1169" t="s">
        <v>25</v>
      </c>
      <c r="C57" s="1170"/>
      <c r="D57" s="1173" t="s">
        <v>26</v>
      </c>
      <c r="E57" s="1174"/>
      <c r="F57" s="1174"/>
      <c r="G57" s="1174"/>
      <c r="H57" s="1174"/>
      <c r="I57" s="1174"/>
      <c r="J57" s="1175"/>
      <c r="K57" s="81"/>
      <c r="L57" s="82"/>
      <c r="M57" s="82"/>
      <c r="N57" s="82"/>
      <c r="O57" s="83"/>
    </row>
    <row r="58" spans="1:21" ht="31.5" customHeight="1" thickBot="1" x14ac:dyDescent="0.25">
      <c r="B58" s="1171"/>
      <c r="C58" s="1172"/>
      <c r="D58" s="1176" t="s">
        <v>27</v>
      </c>
      <c r="E58" s="1177"/>
      <c r="F58" s="1177"/>
      <c r="G58" s="1177"/>
      <c r="H58" s="1177"/>
      <c r="I58" s="1177"/>
      <c r="J58" s="1178"/>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0fYQLVj1db62WZs6rRFPWjrkQFHdgdZKlfzvWkyznHuGp1gnW8MVOzH4IVxB3nqN6Qmxb+XaOeT/N+wQ03yEuQ==" saltValue="X5uIfpMVBp1Vyt6Tr/JW2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46" zoomScaleSheetLayoutView="100" workbookViewId="0"/>
  </sheetViews>
  <sheetFormatPr defaultColWidth="0" defaultRowHeight="13.5" customHeight="1" zeroHeight="1" x14ac:dyDescent="0.2"/>
  <cols>
    <col min="1" max="1" width="6.6328125" style="91" customWidth="1"/>
    <col min="2" max="3" width="12.6328125" style="91" customWidth="1"/>
    <col min="4" max="4" width="11.6328125" style="91" customWidth="1"/>
    <col min="5" max="8" width="10.36328125" style="91" customWidth="1"/>
    <col min="9" max="13" width="16.36328125" style="91" customWidth="1"/>
    <col min="14" max="19" width="12.63281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3">
      <c r="B40" s="93" t="s">
        <v>10</v>
      </c>
      <c r="C40" s="94"/>
      <c r="D40" s="94"/>
      <c r="E40" s="95"/>
      <c r="F40" s="95"/>
      <c r="G40" s="95"/>
      <c r="H40" s="96" t="s">
        <v>2</v>
      </c>
      <c r="I40" s="97" t="s">
        <v>551</v>
      </c>
      <c r="J40" s="98" t="s">
        <v>552</v>
      </c>
      <c r="K40" s="98" t="s">
        <v>553</v>
      </c>
      <c r="L40" s="98" t="s">
        <v>554</v>
      </c>
      <c r="M40" s="99" t="s">
        <v>555</v>
      </c>
    </row>
    <row r="41" spans="2:13" ht="27.75" customHeight="1" x14ac:dyDescent="0.2">
      <c r="B41" s="1199" t="s">
        <v>30</v>
      </c>
      <c r="C41" s="1200"/>
      <c r="D41" s="100"/>
      <c r="E41" s="1201" t="s">
        <v>31</v>
      </c>
      <c r="F41" s="1201"/>
      <c r="G41" s="1201"/>
      <c r="H41" s="1202"/>
      <c r="I41" s="339">
        <v>5730</v>
      </c>
      <c r="J41" s="340">
        <v>5752</v>
      </c>
      <c r="K41" s="340">
        <v>5829</v>
      </c>
      <c r="L41" s="340">
        <v>5938</v>
      </c>
      <c r="M41" s="341">
        <v>6303</v>
      </c>
    </row>
    <row r="42" spans="2:13" ht="27.75" customHeight="1" x14ac:dyDescent="0.2">
      <c r="B42" s="1189"/>
      <c r="C42" s="1190"/>
      <c r="D42" s="101"/>
      <c r="E42" s="1193" t="s">
        <v>32</v>
      </c>
      <c r="F42" s="1193"/>
      <c r="G42" s="1193"/>
      <c r="H42" s="1194"/>
      <c r="I42" s="342">
        <v>6627</v>
      </c>
      <c r="J42" s="343">
        <v>5882</v>
      </c>
      <c r="K42" s="343">
        <v>4435</v>
      </c>
      <c r="L42" s="343">
        <v>4271</v>
      </c>
      <c r="M42" s="344">
        <v>4107</v>
      </c>
    </row>
    <row r="43" spans="2:13" ht="27.75" customHeight="1" x14ac:dyDescent="0.2">
      <c r="B43" s="1189"/>
      <c r="C43" s="1190"/>
      <c r="D43" s="101"/>
      <c r="E43" s="1193" t="s">
        <v>33</v>
      </c>
      <c r="F43" s="1193"/>
      <c r="G43" s="1193"/>
      <c r="H43" s="1194"/>
      <c r="I43" s="342">
        <v>3940</v>
      </c>
      <c r="J43" s="343">
        <v>3443</v>
      </c>
      <c r="K43" s="343">
        <v>2829</v>
      </c>
      <c r="L43" s="343">
        <v>2773</v>
      </c>
      <c r="M43" s="344">
        <v>2504</v>
      </c>
    </row>
    <row r="44" spans="2:13" ht="27.75" customHeight="1" x14ac:dyDescent="0.2">
      <c r="B44" s="1189"/>
      <c r="C44" s="1190"/>
      <c r="D44" s="101"/>
      <c r="E44" s="1193" t="s">
        <v>34</v>
      </c>
      <c r="F44" s="1193"/>
      <c r="G44" s="1193"/>
      <c r="H44" s="1194"/>
      <c r="I44" s="342">
        <v>520</v>
      </c>
      <c r="J44" s="343">
        <v>612</v>
      </c>
      <c r="K44" s="343">
        <v>633</v>
      </c>
      <c r="L44" s="343">
        <v>776</v>
      </c>
      <c r="M44" s="344">
        <v>766</v>
      </c>
    </row>
    <row r="45" spans="2:13" ht="27.75" customHeight="1" x14ac:dyDescent="0.2">
      <c r="B45" s="1189"/>
      <c r="C45" s="1190"/>
      <c r="D45" s="101"/>
      <c r="E45" s="1193" t="s">
        <v>35</v>
      </c>
      <c r="F45" s="1193"/>
      <c r="G45" s="1193"/>
      <c r="H45" s="1194"/>
      <c r="I45" s="342">
        <v>960</v>
      </c>
      <c r="J45" s="343">
        <v>930</v>
      </c>
      <c r="K45" s="343">
        <v>883</v>
      </c>
      <c r="L45" s="343">
        <v>706</v>
      </c>
      <c r="M45" s="344">
        <v>536</v>
      </c>
    </row>
    <row r="46" spans="2:13" ht="27.75" customHeight="1" x14ac:dyDescent="0.2">
      <c r="B46" s="1189"/>
      <c r="C46" s="1190"/>
      <c r="D46" s="102"/>
      <c r="E46" s="1193" t="s">
        <v>36</v>
      </c>
      <c r="F46" s="1193"/>
      <c r="G46" s="1193"/>
      <c r="H46" s="1194"/>
      <c r="I46" s="342" t="s">
        <v>509</v>
      </c>
      <c r="J46" s="343" t="s">
        <v>509</v>
      </c>
      <c r="K46" s="343" t="s">
        <v>509</v>
      </c>
      <c r="L46" s="343" t="s">
        <v>509</v>
      </c>
      <c r="M46" s="344" t="s">
        <v>509</v>
      </c>
    </row>
    <row r="47" spans="2:13" ht="27.75" customHeight="1" x14ac:dyDescent="0.2">
      <c r="B47" s="1189"/>
      <c r="C47" s="1190"/>
      <c r="D47" s="103"/>
      <c r="E47" s="1203" t="s">
        <v>37</v>
      </c>
      <c r="F47" s="1204"/>
      <c r="G47" s="1204"/>
      <c r="H47" s="1205"/>
      <c r="I47" s="342" t="s">
        <v>509</v>
      </c>
      <c r="J47" s="343" t="s">
        <v>509</v>
      </c>
      <c r="K47" s="343" t="s">
        <v>509</v>
      </c>
      <c r="L47" s="343" t="s">
        <v>509</v>
      </c>
      <c r="M47" s="344" t="s">
        <v>509</v>
      </c>
    </row>
    <row r="48" spans="2:13" ht="27.75" customHeight="1" x14ac:dyDescent="0.2">
      <c r="B48" s="1189"/>
      <c r="C48" s="1190"/>
      <c r="D48" s="101"/>
      <c r="E48" s="1193" t="s">
        <v>38</v>
      </c>
      <c r="F48" s="1193"/>
      <c r="G48" s="1193"/>
      <c r="H48" s="1194"/>
      <c r="I48" s="342" t="s">
        <v>509</v>
      </c>
      <c r="J48" s="343" t="s">
        <v>509</v>
      </c>
      <c r="K48" s="343" t="s">
        <v>509</v>
      </c>
      <c r="L48" s="343" t="s">
        <v>509</v>
      </c>
      <c r="M48" s="344" t="s">
        <v>509</v>
      </c>
    </row>
    <row r="49" spans="2:13" ht="27.75" customHeight="1" x14ac:dyDescent="0.2">
      <c r="B49" s="1191"/>
      <c r="C49" s="1192"/>
      <c r="D49" s="101"/>
      <c r="E49" s="1193" t="s">
        <v>39</v>
      </c>
      <c r="F49" s="1193"/>
      <c r="G49" s="1193"/>
      <c r="H49" s="1194"/>
      <c r="I49" s="342" t="s">
        <v>509</v>
      </c>
      <c r="J49" s="343" t="s">
        <v>509</v>
      </c>
      <c r="K49" s="343" t="s">
        <v>509</v>
      </c>
      <c r="L49" s="343" t="s">
        <v>509</v>
      </c>
      <c r="M49" s="344" t="s">
        <v>509</v>
      </c>
    </row>
    <row r="50" spans="2:13" ht="27.75" customHeight="1" x14ac:dyDescent="0.2">
      <c r="B50" s="1187" t="s">
        <v>40</v>
      </c>
      <c r="C50" s="1188"/>
      <c r="D50" s="104"/>
      <c r="E50" s="1193" t="s">
        <v>41</v>
      </c>
      <c r="F50" s="1193"/>
      <c r="G50" s="1193"/>
      <c r="H50" s="1194"/>
      <c r="I50" s="342">
        <v>638</v>
      </c>
      <c r="J50" s="343">
        <v>825</v>
      </c>
      <c r="K50" s="343">
        <v>989</v>
      </c>
      <c r="L50" s="343">
        <v>1226</v>
      </c>
      <c r="M50" s="344">
        <v>1533</v>
      </c>
    </row>
    <row r="51" spans="2:13" ht="27.75" customHeight="1" x14ac:dyDescent="0.2">
      <c r="B51" s="1189"/>
      <c r="C51" s="1190"/>
      <c r="D51" s="101"/>
      <c r="E51" s="1193" t="s">
        <v>42</v>
      </c>
      <c r="F51" s="1193"/>
      <c r="G51" s="1193"/>
      <c r="H51" s="1194"/>
      <c r="I51" s="342">
        <v>6712</v>
      </c>
      <c r="J51" s="343">
        <v>5971</v>
      </c>
      <c r="K51" s="343">
        <v>4509</v>
      </c>
      <c r="L51" s="343">
        <v>4347</v>
      </c>
      <c r="M51" s="344">
        <v>4300</v>
      </c>
    </row>
    <row r="52" spans="2:13" ht="27.75" customHeight="1" x14ac:dyDescent="0.2">
      <c r="B52" s="1191"/>
      <c r="C52" s="1192"/>
      <c r="D52" s="101"/>
      <c r="E52" s="1193" t="s">
        <v>43</v>
      </c>
      <c r="F52" s="1193"/>
      <c r="G52" s="1193"/>
      <c r="H52" s="1194"/>
      <c r="I52" s="342">
        <v>7934</v>
      </c>
      <c r="J52" s="343">
        <v>7753</v>
      </c>
      <c r="K52" s="343">
        <v>7503</v>
      </c>
      <c r="L52" s="343">
        <v>7433</v>
      </c>
      <c r="M52" s="344">
        <v>7291</v>
      </c>
    </row>
    <row r="53" spans="2:13" ht="27.75" customHeight="1" thickBot="1" x14ac:dyDescent="0.25">
      <c r="B53" s="1195" t="s">
        <v>44</v>
      </c>
      <c r="C53" s="1196"/>
      <c r="D53" s="105"/>
      <c r="E53" s="1197" t="s">
        <v>45</v>
      </c>
      <c r="F53" s="1197"/>
      <c r="G53" s="1197"/>
      <c r="H53" s="1198"/>
      <c r="I53" s="345">
        <v>2493</v>
      </c>
      <c r="J53" s="346">
        <v>2070</v>
      </c>
      <c r="K53" s="346">
        <v>1607</v>
      </c>
      <c r="L53" s="346">
        <v>1459</v>
      </c>
      <c r="M53" s="347">
        <v>1093</v>
      </c>
    </row>
    <row r="54" spans="2:13" ht="27.75" customHeight="1" x14ac:dyDescent="0.25">
      <c r="B54" s="106" t="s">
        <v>46</v>
      </c>
      <c r="C54" s="107"/>
      <c r="D54" s="107"/>
      <c r="E54" s="108"/>
      <c r="F54" s="108"/>
      <c r="G54" s="108"/>
      <c r="H54" s="108"/>
      <c r="I54" s="109"/>
      <c r="J54" s="109"/>
      <c r="K54" s="109"/>
      <c r="L54" s="109"/>
      <c r="M54" s="109"/>
    </row>
    <row r="55" spans="2:13" ht="13" x14ac:dyDescent="0.2"/>
  </sheetData>
  <sheetProtection algorithmName="SHA-512" hashValue="lMd/VXk6rJx4L0REwNMvKJvnxmm16vDQ8bu1q5J7m2N8V2YZjVNzFuBzj6KNbY5XiCDWSbOUAQxNzLZINm1nfw==" saltValue="9fZv3SPOLcMUPMcbH4ii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3" zoomScale="70" zoomScaleNormal="70" zoomScaleSheetLayoutView="100" workbookViewId="0">
      <selection activeCell="G62" sqref="G62"/>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0" t="s">
        <v>47</v>
      </c>
    </row>
    <row r="54" spans="2:8" ht="29.25" customHeight="1" thickBot="1" x14ac:dyDescent="0.35">
      <c r="B54" s="111" t="s">
        <v>1</v>
      </c>
      <c r="C54" s="112"/>
      <c r="D54" s="112"/>
      <c r="E54" s="113" t="s">
        <v>2</v>
      </c>
      <c r="F54" s="114" t="s">
        <v>553</v>
      </c>
      <c r="G54" s="114" t="s">
        <v>554</v>
      </c>
      <c r="H54" s="115" t="s">
        <v>555</v>
      </c>
    </row>
    <row r="55" spans="2:8" ht="52.5" customHeight="1" x14ac:dyDescent="0.2">
      <c r="B55" s="116"/>
      <c r="C55" s="1214" t="s">
        <v>48</v>
      </c>
      <c r="D55" s="1214"/>
      <c r="E55" s="1215"/>
      <c r="F55" s="117">
        <v>575</v>
      </c>
      <c r="G55" s="117">
        <v>765</v>
      </c>
      <c r="H55" s="118">
        <v>1037</v>
      </c>
    </row>
    <row r="56" spans="2:8" ht="52.5" customHeight="1" x14ac:dyDescent="0.2">
      <c r="B56" s="119"/>
      <c r="C56" s="1216" t="s">
        <v>49</v>
      </c>
      <c r="D56" s="1216"/>
      <c r="E56" s="1217"/>
      <c r="F56" s="120">
        <v>54</v>
      </c>
      <c r="G56" s="120">
        <v>54</v>
      </c>
      <c r="H56" s="121">
        <v>54</v>
      </c>
    </row>
    <row r="57" spans="2:8" ht="53.25" customHeight="1" x14ac:dyDescent="0.2">
      <c r="B57" s="119"/>
      <c r="C57" s="1218" t="s">
        <v>50</v>
      </c>
      <c r="D57" s="1218"/>
      <c r="E57" s="1219"/>
      <c r="F57" s="122">
        <v>116</v>
      </c>
      <c r="G57" s="122">
        <v>120</v>
      </c>
      <c r="H57" s="123">
        <v>128</v>
      </c>
    </row>
    <row r="58" spans="2:8" ht="45.75" customHeight="1" x14ac:dyDescent="0.2">
      <c r="B58" s="124"/>
      <c r="C58" s="1206" t="s">
        <v>573</v>
      </c>
      <c r="D58" s="1207"/>
      <c r="E58" s="1208"/>
      <c r="F58" s="125">
        <v>53</v>
      </c>
      <c r="G58" s="125">
        <v>53</v>
      </c>
      <c r="H58" s="126">
        <v>50</v>
      </c>
    </row>
    <row r="59" spans="2:8" ht="45.75" customHeight="1" x14ac:dyDescent="0.2">
      <c r="B59" s="124"/>
      <c r="C59" s="1206" t="s">
        <v>574</v>
      </c>
      <c r="D59" s="1207"/>
      <c r="E59" s="1208"/>
      <c r="F59" s="125">
        <v>43</v>
      </c>
      <c r="G59" s="125">
        <v>43</v>
      </c>
      <c r="H59" s="126">
        <v>38</v>
      </c>
    </row>
    <row r="60" spans="2:8" ht="45.75" customHeight="1" x14ac:dyDescent="0.2">
      <c r="B60" s="124"/>
      <c r="C60" s="1206" t="s">
        <v>575</v>
      </c>
      <c r="D60" s="1207"/>
      <c r="E60" s="1208"/>
      <c r="F60" s="125">
        <v>8</v>
      </c>
      <c r="G60" s="125">
        <v>8</v>
      </c>
      <c r="H60" s="126">
        <v>17</v>
      </c>
    </row>
    <row r="61" spans="2:8" ht="45.75" customHeight="1" x14ac:dyDescent="0.2">
      <c r="B61" s="124"/>
      <c r="C61" s="1206" t="s">
        <v>576</v>
      </c>
      <c r="D61" s="1207"/>
      <c r="E61" s="1208"/>
      <c r="F61" s="125">
        <v>8</v>
      </c>
      <c r="G61" s="125">
        <v>8</v>
      </c>
      <c r="H61" s="126">
        <v>8</v>
      </c>
    </row>
    <row r="62" spans="2:8" ht="45.75" customHeight="1" thickBot="1" x14ac:dyDescent="0.25">
      <c r="B62" s="127"/>
      <c r="C62" s="1209" t="s">
        <v>577</v>
      </c>
      <c r="D62" s="1210"/>
      <c r="E62" s="1211"/>
      <c r="F62" s="128">
        <v>2</v>
      </c>
      <c r="G62" s="128">
        <v>2</v>
      </c>
      <c r="H62" s="129">
        <v>2</v>
      </c>
    </row>
    <row r="63" spans="2:8" ht="52.5" customHeight="1" thickBot="1" x14ac:dyDescent="0.25">
      <c r="B63" s="130"/>
      <c r="C63" s="1212" t="s">
        <v>51</v>
      </c>
      <c r="D63" s="1212"/>
      <c r="E63" s="1213"/>
      <c r="F63" s="131">
        <v>745</v>
      </c>
      <c r="G63" s="131">
        <v>939</v>
      </c>
      <c r="H63" s="132">
        <v>1219</v>
      </c>
    </row>
    <row r="64" spans="2:8" ht="13" x14ac:dyDescent="0.2"/>
  </sheetData>
  <sheetProtection algorithmName="SHA-512" hashValue="F9CCzEqXaA0lXyaUHxDl9oSD2OAAskse5SK+8lZ71G1BDxfJGBA/2Bli9XXxRvroF5ABFsr9XZ1W8FFXqtBW7w==" saltValue="E6YCEf4bClLcHRcKscEk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12" zoomScale="80" zoomScaleNormal="80" zoomScaleSheetLayoutView="55" workbookViewId="0">
      <selection activeCell="AN70" sqref="AN70"/>
    </sheetView>
  </sheetViews>
  <sheetFormatPr defaultColWidth="0" defaultRowHeight="13.5" customHeight="1" zeroHeight="1" x14ac:dyDescent="0.2"/>
  <cols>
    <col min="1" max="1" width="6.36328125" style="252" customWidth="1"/>
    <col min="2" max="107" width="2.453125" style="252" customWidth="1"/>
    <col min="108" max="108" width="6.08984375" style="258" customWidth="1"/>
    <col min="109" max="109" width="5.90625" style="256" customWidth="1"/>
    <col min="110" max="16384" width="8.6328125" style="252" hidden="1"/>
  </cols>
  <sheetData>
    <row r="1" spans="1:109" ht="42.75" customHeight="1" x14ac:dyDescent="0.2">
      <c r="A1" s="348"/>
      <c r="B1" s="349"/>
      <c r="DD1" s="252"/>
      <c r="DE1" s="252"/>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ht="13"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ht="13"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ht="13"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ht="13"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ht="13"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ht="13"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ht="13"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ht="13"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ht="13"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ht="13"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ht="13"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ht="13" x14ac:dyDescent="0.2">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ht="13" x14ac:dyDescent="0.2">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ht="13" x14ac:dyDescent="0.2">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ht="13" x14ac:dyDescent="0.2">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 x14ac:dyDescent="0.2">
      <c r="DD19" s="252"/>
      <c r="DE19" s="252"/>
    </row>
    <row r="20" spans="1:109" ht="13" x14ac:dyDescent="0.2">
      <c r="DD20" s="252"/>
      <c r="DE20" s="252"/>
    </row>
    <row r="21" spans="1:109" ht="17.25" customHeight="1" x14ac:dyDescent="0.2">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2">
      <c r="B22" s="256"/>
    </row>
    <row r="23" spans="1:109" ht="13" x14ac:dyDescent="0.2">
      <c r="B23" s="256"/>
    </row>
    <row r="24" spans="1:109" ht="13" x14ac:dyDescent="0.2">
      <c r="B24" s="256"/>
    </row>
    <row r="25" spans="1:109" ht="13" x14ac:dyDescent="0.2">
      <c r="B25" s="256"/>
    </row>
    <row r="26" spans="1:109" ht="13" x14ac:dyDescent="0.2">
      <c r="B26" s="256"/>
    </row>
    <row r="27" spans="1:109" ht="13" x14ac:dyDescent="0.2">
      <c r="B27" s="256"/>
    </row>
    <row r="28" spans="1:109" ht="13" x14ac:dyDescent="0.2">
      <c r="B28" s="256"/>
    </row>
    <row r="29" spans="1:109" ht="13" x14ac:dyDescent="0.2">
      <c r="B29" s="256"/>
    </row>
    <row r="30" spans="1:109" ht="13" x14ac:dyDescent="0.2">
      <c r="B30" s="256"/>
    </row>
    <row r="31" spans="1:109" ht="13" x14ac:dyDescent="0.2">
      <c r="B31" s="256"/>
    </row>
    <row r="32" spans="1:109" ht="13" x14ac:dyDescent="0.2">
      <c r="B32" s="256"/>
    </row>
    <row r="33" spans="2:109" ht="13" x14ac:dyDescent="0.2">
      <c r="B33" s="256"/>
    </row>
    <row r="34" spans="2:109" ht="13" x14ac:dyDescent="0.2">
      <c r="B34" s="256"/>
    </row>
    <row r="35" spans="2:109" ht="13" x14ac:dyDescent="0.2">
      <c r="B35" s="256"/>
    </row>
    <row r="36" spans="2:109" ht="13" x14ac:dyDescent="0.2">
      <c r="B36" s="256"/>
    </row>
    <row r="37" spans="2:109" ht="13" x14ac:dyDescent="0.2">
      <c r="B37" s="256"/>
    </row>
    <row r="38" spans="2:109" ht="13" x14ac:dyDescent="0.2">
      <c r="B38" s="256"/>
    </row>
    <row r="39" spans="2:109" ht="13"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 x14ac:dyDescent="0.2">
      <c r="B40" s="353"/>
      <c r="DD40" s="353"/>
      <c r="DE40" s="252"/>
    </row>
    <row r="41" spans="2:109" ht="16.5" x14ac:dyDescent="0.2">
      <c r="B41" s="253" t="s">
        <v>578</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 x14ac:dyDescent="0.2">
      <c r="B42" s="256"/>
      <c r="G42" s="354"/>
      <c r="I42" s="355"/>
      <c r="J42" s="355"/>
      <c r="K42" s="355"/>
      <c r="AM42" s="354"/>
      <c r="AN42" s="354" t="s">
        <v>579</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6"/>
      <c r="AN43" s="1228" t="s">
        <v>580</v>
      </c>
      <c r="AO43" s="1229"/>
      <c r="AP43" s="1229"/>
      <c r="AQ43" s="1229"/>
      <c r="AR43" s="1229"/>
      <c r="AS43" s="1229"/>
      <c r="AT43" s="1229"/>
      <c r="AU43" s="1229"/>
      <c r="AV43" s="1229"/>
      <c r="AW43" s="1229"/>
      <c r="AX43" s="1229"/>
      <c r="AY43" s="1229"/>
      <c r="AZ43" s="1229"/>
      <c r="BA43" s="1229"/>
      <c r="BB43" s="1229"/>
      <c r="BC43" s="1229"/>
      <c r="BD43" s="1229"/>
      <c r="BE43" s="1229"/>
      <c r="BF43" s="1229"/>
      <c r="BG43" s="1229"/>
      <c r="BH43" s="1229"/>
      <c r="BI43" s="1229"/>
      <c r="BJ43" s="1229"/>
      <c r="BK43" s="1229"/>
      <c r="BL43" s="1229"/>
      <c r="BM43" s="1229"/>
      <c r="BN43" s="1229"/>
      <c r="BO43" s="1229"/>
      <c r="BP43" s="1229"/>
      <c r="BQ43" s="1229"/>
      <c r="BR43" s="1229"/>
      <c r="BS43" s="1229"/>
      <c r="BT43" s="1229"/>
      <c r="BU43" s="1229"/>
      <c r="BV43" s="1229"/>
      <c r="BW43" s="1229"/>
      <c r="BX43" s="1229"/>
      <c r="BY43" s="1229"/>
      <c r="BZ43" s="1229"/>
      <c r="CA43" s="1229"/>
      <c r="CB43" s="1229"/>
      <c r="CC43" s="1229"/>
      <c r="CD43" s="1229"/>
      <c r="CE43" s="1229"/>
      <c r="CF43" s="1229"/>
      <c r="CG43" s="1229"/>
      <c r="CH43" s="1229"/>
      <c r="CI43" s="1229"/>
      <c r="CJ43" s="1229"/>
      <c r="CK43" s="1229"/>
      <c r="CL43" s="1229"/>
      <c r="CM43" s="1229"/>
      <c r="CN43" s="1229"/>
      <c r="CO43" s="1229"/>
      <c r="CP43" s="1229"/>
      <c r="CQ43" s="1229"/>
      <c r="CR43" s="1229"/>
      <c r="CS43" s="1229"/>
      <c r="CT43" s="1229"/>
      <c r="CU43" s="1229"/>
      <c r="CV43" s="1229"/>
      <c r="CW43" s="1229"/>
      <c r="CX43" s="1229"/>
      <c r="CY43" s="1229"/>
      <c r="CZ43" s="1229"/>
      <c r="DA43" s="1229"/>
      <c r="DB43" s="1229"/>
      <c r="DC43" s="1230"/>
    </row>
    <row r="44" spans="2:109" ht="13" x14ac:dyDescent="0.2">
      <c r="B44" s="256"/>
      <c r="AN44" s="1231"/>
      <c r="AO44" s="1232"/>
      <c r="AP44" s="1232"/>
      <c r="AQ44" s="1232"/>
      <c r="AR44" s="1232"/>
      <c r="AS44" s="1232"/>
      <c r="AT44" s="1232"/>
      <c r="AU44" s="1232"/>
      <c r="AV44" s="1232"/>
      <c r="AW44" s="1232"/>
      <c r="AX44" s="1232"/>
      <c r="AY44" s="1232"/>
      <c r="AZ44" s="1232"/>
      <c r="BA44" s="1232"/>
      <c r="BB44" s="1232"/>
      <c r="BC44" s="1232"/>
      <c r="BD44" s="1232"/>
      <c r="BE44" s="1232"/>
      <c r="BF44" s="1232"/>
      <c r="BG44" s="1232"/>
      <c r="BH44" s="1232"/>
      <c r="BI44" s="1232"/>
      <c r="BJ44" s="1232"/>
      <c r="BK44" s="1232"/>
      <c r="BL44" s="1232"/>
      <c r="BM44" s="1232"/>
      <c r="BN44" s="1232"/>
      <c r="BO44" s="1232"/>
      <c r="BP44" s="1232"/>
      <c r="BQ44" s="1232"/>
      <c r="BR44" s="1232"/>
      <c r="BS44" s="1232"/>
      <c r="BT44" s="1232"/>
      <c r="BU44" s="1232"/>
      <c r="BV44" s="1232"/>
      <c r="BW44" s="1232"/>
      <c r="BX44" s="1232"/>
      <c r="BY44" s="1232"/>
      <c r="BZ44" s="1232"/>
      <c r="CA44" s="1232"/>
      <c r="CB44" s="1232"/>
      <c r="CC44" s="1232"/>
      <c r="CD44" s="1232"/>
      <c r="CE44" s="1232"/>
      <c r="CF44" s="1232"/>
      <c r="CG44" s="1232"/>
      <c r="CH44" s="1232"/>
      <c r="CI44" s="1232"/>
      <c r="CJ44" s="1232"/>
      <c r="CK44" s="1232"/>
      <c r="CL44" s="1232"/>
      <c r="CM44" s="1232"/>
      <c r="CN44" s="1232"/>
      <c r="CO44" s="1232"/>
      <c r="CP44" s="1232"/>
      <c r="CQ44" s="1232"/>
      <c r="CR44" s="1232"/>
      <c r="CS44" s="1232"/>
      <c r="CT44" s="1232"/>
      <c r="CU44" s="1232"/>
      <c r="CV44" s="1232"/>
      <c r="CW44" s="1232"/>
      <c r="CX44" s="1232"/>
      <c r="CY44" s="1232"/>
      <c r="CZ44" s="1232"/>
      <c r="DA44" s="1232"/>
      <c r="DB44" s="1232"/>
      <c r="DC44" s="1233"/>
    </row>
    <row r="45" spans="2:109" ht="13" x14ac:dyDescent="0.2">
      <c r="B45" s="256"/>
      <c r="AN45" s="1231"/>
      <c r="AO45" s="1232"/>
      <c r="AP45" s="1232"/>
      <c r="AQ45" s="1232"/>
      <c r="AR45" s="1232"/>
      <c r="AS45" s="1232"/>
      <c r="AT45" s="1232"/>
      <c r="AU45" s="1232"/>
      <c r="AV45" s="1232"/>
      <c r="AW45" s="1232"/>
      <c r="AX45" s="1232"/>
      <c r="AY45" s="1232"/>
      <c r="AZ45" s="1232"/>
      <c r="BA45" s="1232"/>
      <c r="BB45" s="1232"/>
      <c r="BC45" s="1232"/>
      <c r="BD45" s="1232"/>
      <c r="BE45" s="1232"/>
      <c r="BF45" s="1232"/>
      <c r="BG45" s="1232"/>
      <c r="BH45" s="1232"/>
      <c r="BI45" s="1232"/>
      <c r="BJ45" s="1232"/>
      <c r="BK45" s="1232"/>
      <c r="BL45" s="1232"/>
      <c r="BM45" s="1232"/>
      <c r="BN45" s="1232"/>
      <c r="BO45" s="1232"/>
      <c r="BP45" s="1232"/>
      <c r="BQ45" s="1232"/>
      <c r="BR45" s="1232"/>
      <c r="BS45" s="1232"/>
      <c r="BT45" s="1232"/>
      <c r="BU45" s="1232"/>
      <c r="BV45" s="1232"/>
      <c r="BW45" s="1232"/>
      <c r="BX45" s="1232"/>
      <c r="BY45" s="1232"/>
      <c r="BZ45" s="1232"/>
      <c r="CA45" s="1232"/>
      <c r="CB45" s="1232"/>
      <c r="CC45" s="1232"/>
      <c r="CD45" s="1232"/>
      <c r="CE45" s="1232"/>
      <c r="CF45" s="1232"/>
      <c r="CG45" s="1232"/>
      <c r="CH45" s="1232"/>
      <c r="CI45" s="1232"/>
      <c r="CJ45" s="1232"/>
      <c r="CK45" s="1232"/>
      <c r="CL45" s="1232"/>
      <c r="CM45" s="1232"/>
      <c r="CN45" s="1232"/>
      <c r="CO45" s="1232"/>
      <c r="CP45" s="1232"/>
      <c r="CQ45" s="1232"/>
      <c r="CR45" s="1232"/>
      <c r="CS45" s="1232"/>
      <c r="CT45" s="1232"/>
      <c r="CU45" s="1232"/>
      <c r="CV45" s="1232"/>
      <c r="CW45" s="1232"/>
      <c r="CX45" s="1232"/>
      <c r="CY45" s="1232"/>
      <c r="CZ45" s="1232"/>
      <c r="DA45" s="1232"/>
      <c r="DB45" s="1232"/>
      <c r="DC45" s="1233"/>
    </row>
    <row r="46" spans="2:109" ht="13" x14ac:dyDescent="0.2">
      <c r="B46" s="256"/>
      <c r="AN46" s="1231"/>
      <c r="AO46" s="1232"/>
      <c r="AP46" s="1232"/>
      <c r="AQ46" s="1232"/>
      <c r="AR46" s="1232"/>
      <c r="AS46" s="1232"/>
      <c r="AT46" s="1232"/>
      <c r="AU46" s="1232"/>
      <c r="AV46" s="1232"/>
      <c r="AW46" s="1232"/>
      <c r="AX46" s="1232"/>
      <c r="AY46" s="1232"/>
      <c r="AZ46" s="1232"/>
      <c r="BA46" s="1232"/>
      <c r="BB46" s="1232"/>
      <c r="BC46" s="1232"/>
      <c r="BD46" s="1232"/>
      <c r="BE46" s="1232"/>
      <c r="BF46" s="1232"/>
      <c r="BG46" s="1232"/>
      <c r="BH46" s="1232"/>
      <c r="BI46" s="1232"/>
      <c r="BJ46" s="1232"/>
      <c r="BK46" s="1232"/>
      <c r="BL46" s="1232"/>
      <c r="BM46" s="1232"/>
      <c r="BN46" s="1232"/>
      <c r="BO46" s="1232"/>
      <c r="BP46" s="1232"/>
      <c r="BQ46" s="1232"/>
      <c r="BR46" s="1232"/>
      <c r="BS46" s="1232"/>
      <c r="BT46" s="1232"/>
      <c r="BU46" s="1232"/>
      <c r="BV46" s="1232"/>
      <c r="BW46" s="1232"/>
      <c r="BX46" s="1232"/>
      <c r="BY46" s="1232"/>
      <c r="BZ46" s="1232"/>
      <c r="CA46" s="1232"/>
      <c r="CB46" s="1232"/>
      <c r="CC46" s="1232"/>
      <c r="CD46" s="1232"/>
      <c r="CE46" s="1232"/>
      <c r="CF46" s="1232"/>
      <c r="CG46" s="1232"/>
      <c r="CH46" s="1232"/>
      <c r="CI46" s="1232"/>
      <c r="CJ46" s="1232"/>
      <c r="CK46" s="1232"/>
      <c r="CL46" s="1232"/>
      <c r="CM46" s="1232"/>
      <c r="CN46" s="1232"/>
      <c r="CO46" s="1232"/>
      <c r="CP46" s="1232"/>
      <c r="CQ46" s="1232"/>
      <c r="CR46" s="1232"/>
      <c r="CS46" s="1232"/>
      <c r="CT46" s="1232"/>
      <c r="CU46" s="1232"/>
      <c r="CV46" s="1232"/>
      <c r="CW46" s="1232"/>
      <c r="CX46" s="1232"/>
      <c r="CY46" s="1232"/>
      <c r="CZ46" s="1232"/>
      <c r="DA46" s="1232"/>
      <c r="DB46" s="1232"/>
      <c r="DC46" s="1233"/>
    </row>
    <row r="47" spans="2:109" ht="13" x14ac:dyDescent="0.2">
      <c r="B47" s="256"/>
      <c r="AN47" s="1234"/>
      <c r="AO47" s="1235"/>
      <c r="AP47" s="1235"/>
      <c r="AQ47" s="1235"/>
      <c r="AR47" s="1235"/>
      <c r="AS47" s="1235"/>
      <c r="AT47" s="1235"/>
      <c r="AU47" s="1235"/>
      <c r="AV47" s="1235"/>
      <c r="AW47" s="1235"/>
      <c r="AX47" s="1235"/>
      <c r="AY47" s="1235"/>
      <c r="AZ47" s="1235"/>
      <c r="BA47" s="1235"/>
      <c r="BB47" s="1235"/>
      <c r="BC47" s="1235"/>
      <c r="BD47" s="1235"/>
      <c r="BE47" s="1235"/>
      <c r="BF47" s="1235"/>
      <c r="BG47" s="1235"/>
      <c r="BH47" s="1235"/>
      <c r="BI47" s="1235"/>
      <c r="BJ47" s="1235"/>
      <c r="BK47" s="1235"/>
      <c r="BL47" s="1235"/>
      <c r="BM47" s="1235"/>
      <c r="BN47" s="1235"/>
      <c r="BO47" s="1235"/>
      <c r="BP47" s="1235"/>
      <c r="BQ47" s="1235"/>
      <c r="BR47" s="1235"/>
      <c r="BS47" s="1235"/>
      <c r="BT47" s="1235"/>
      <c r="BU47" s="1235"/>
      <c r="BV47" s="1235"/>
      <c r="BW47" s="1235"/>
      <c r="BX47" s="1235"/>
      <c r="BY47" s="1235"/>
      <c r="BZ47" s="1235"/>
      <c r="CA47" s="1235"/>
      <c r="CB47" s="1235"/>
      <c r="CC47" s="1235"/>
      <c r="CD47" s="1235"/>
      <c r="CE47" s="1235"/>
      <c r="CF47" s="1235"/>
      <c r="CG47" s="1235"/>
      <c r="CH47" s="1235"/>
      <c r="CI47" s="1235"/>
      <c r="CJ47" s="1235"/>
      <c r="CK47" s="1235"/>
      <c r="CL47" s="1235"/>
      <c r="CM47" s="1235"/>
      <c r="CN47" s="1235"/>
      <c r="CO47" s="1235"/>
      <c r="CP47" s="1235"/>
      <c r="CQ47" s="1235"/>
      <c r="CR47" s="1235"/>
      <c r="CS47" s="1235"/>
      <c r="CT47" s="1235"/>
      <c r="CU47" s="1235"/>
      <c r="CV47" s="1235"/>
      <c r="CW47" s="1235"/>
      <c r="CX47" s="1235"/>
      <c r="CY47" s="1235"/>
      <c r="CZ47" s="1235"/>
      <c r="DA47" s="1235"/>
      <c r="DB47" s="1235"/>
      <c r="DC47" s="1236"/>
    </row>
    <row r="48" spans="2:109" ht="13" x14ac:dyDescent="0.2">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 x14ac:dyDescent="0.2">
      <c r="B49" s="256"/>
      <c r="AN49" s="252" t="s">
        <v>581</v>
      </c>
    </row>
    <row r="50" spans="1:109" ht="13" x14ac:dyDescent="0.2">
      <c r="B50" s="256"/>
      <c r="G50" s="1220"/>
      <c r="H50" s="1220"/>
      <c r="I50" s="1220"/>
      <c r="J50" s="1220"/>
      <c r="K50" s="357"/>
      <c r="L50" s="357"/>
      <c r="M50" s="358"/>
      <c r="N50" s="358"/>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26" t="s">
        <v>551</v>
      </c>
      <c r="BQ50" s="1226"/>
      <c r="BR50" s="1226"/>
      <c r="BS50" s="1226"/>
      <c r="BT50" s="1226"/>
      <c r="BU50" s="1226"/>
      <c r="BV50" s="1226"/>
      <c r="BW50" s="1226"/>
      <c r="BX50" s="1226" t="s">
        <v>552</v>
      </c>
      <c r="BY50" s="1226"/>
      <c r="BZ50" s="1226"/>
      <c r="CA50" s="1226"/>
      <c r="CB50" s="1226"/>
      <c r="CC50" s="1226"/>
      <c r="CD50" s="1226"/>
      <c r="CE50" s="1226"/>
      <c r="CF50" s="1226" t="s">
        <v>553</v>
      </c>
      <c r="CG50" s="1226"/>
      <c r="CH50" s="1226"/>
      <c r="CI50" s="1226"/>
      <c r="CJ50" s="1226"/>
      <c r="CK50" s="1226"/>
      <c r="CL50" s="1226"/>
      <c r="CM50" s="1226"/>
      <c r="CN50" s="1226" t="s">
        <v>554</v>
      </c>
      <c r="CO50" s="1226"/>
      <c r="CP50" s="1226"/>
      <c r="CQ50" s="1226"/>
      <c r="CR50" s="1226"/>
      <c r="CS50" s="1226"/>
      <c r="CT50" s="1226"/>
      <c r="CU50" s="1226"/>
      <c r="CV50" s="1226" t="s">
        <v>555</v>
      </c>
      <c r="CW50" s="1226"/>
      <c r="CX50" s="1226"/>
      <c r="CY50" s="1226"/>
      <c r="CZ50" s="1226"/>
      <c r="DA50" s="1226"/>
      <c r="DB50" s="1226"/>
      <c r="DC50" s="1226"/>
    </row>
    <row r="51" spans="1:109" ht="13.5" customHeight="1" x14ac:dyDescent="0.2">
      <c r="B51" s="256"/>
      <c r="G51" s="1237"/>
      <c r="H51" s="1237"/>
      <c r="I51" s="1241"/>
      <c r="J51" s="1241"/>
      <c r="K51" s="1227"/>
      <c r="L51" s="1227"/>
      <c r="M51" s="1227"/>
      <c r="N51" s="1227"/>
      <c r="AM51" s="356"/>
      <c r="AN51" s="1225" t="s">
        <v>582</v>
      </c>
      <c r="AO51" s="1225"/>
      <c r="AP51" s="1225"/>
      <c r="AQ51" s="1225"/>
      <c r="AR51" s="1225"/>
      <c r="AS51" s="1225"/>
      <c r="AT51" s="1225"/>
      <c r="AU51" s="1225"/>
      <c r="AV51" s="1225"/>
      <c r="AW51" s="1225"/>
      <c r="AX51" s="1225"/>
      <c r="AY51" s="1225"/>
      <c r="AZ51" s="1225"/>
      <c r="BA51" s="1225"/>
      <c r="BB51" s="1225" t="s">
        <v>583</v>
      </c>
      <c r="BC51" s="1225"/>
      <c r="BD51" s="1225"/>
      <c r="BE51" s="1225"/>
      <c r="BF51" s="1225"/>
      <c r="BG51" s="1225"/>
      <c r="BH51" s="1225"/>
      <c r="BI51" s="1225"/>
      <c r="BJ51" s="1225"/>
      <c r="BK51" s="1225"/>
      <c r="BL51" s="1225"/>
      <c r="BM51" s="1225"/>
      <c r="BN51" s="1225"/>
      <c r="BO51" s="1225"/>
      <c r="BP51" s="1222">
        <v>73</v>
      </c>
      <c r="BQ51" s="1222"/>
      <c r="BR51" s="1222"/>
      <c r="BS51" s="1222"/>
      <c r="BT51" s="1222"/>
      <c r="BU51" s="1222"/>
      <c r="BV51" s="1222"/>
      <c r="BW51" s="1222"/>
      <c r="BX51" s="1222">
        <v>60.3</v>
      </c>
      <c r="BY51" s="1222"/>
      <c r="BZ51" s="1222"/>
      <c r="CA51" s="1222"/>
      <c r="CB51" s="1222"/>
      <c r="CC51" s="1222"/>
      <c r="CD51" s="1222"/>
      <c r="CE51" s="1222"/>
      <c r="CF51" s="1222">
        <v>47</v>
      </c>
      <c r="CG51" s="1222"/>
      <c r="CH51" s="1222"/>
      <c r="CI51" s="1222"/>
      <c r="CJ51" s="1222"/>
      <c r="CK51" s="1222"/>
      <c r="CL51" s="1222"/>
      <c r="CM51" s="1222"/>
      <c r="CN51" s="1222">
        <v>41.5</v>
      </c>
      <c r="CO51" s="1222"/>
      <c r="CP51" s="1222"/>
      <c r="CQ51" s="1222"/>
      <c r="CR51" s="1222"/>
      <c r="CS51" s="1222"/>
      <c r="CT51" s="1222"/>
      <c r="CU51" s="1222"/>
      <c r="CV51" s="1222">
        <v>29.3</v>
      </c>
      <c r="CW51" s="1222"/>
      <c r="CX51" s="1222"/>
      <c r="CY51" s="1222"/>
      <c r="CZ51" s="1222"/>
      <c r="DA51" s="1222"/>
      <c r="DB51" s="1222"/>
      <c r="DC51" s="1222"/>
    </row>
    <row r="52" spans="1:109" ht="13" x14ac:dyDescent="0.2">
      <c r="B52" s="256"/>
      <c r="G52" s="1237"/>
      <c r="H52" s="1237"/>
      <c r="I52" s="1241"/>
      <c r="J52" s="1241"/>
      <c r="K52" s="1227"/>
      <c r="L52" s="1227"/>
      <c r="M52" s="1227"/>
      <c r="N52" s="1227"/>
      <c r="AM52" s="356"/>
      <c r="AN52" s="1225"/>
      <c r="AO52" s="1225"/>
      <c r="AP52" s="1225"/>
      <c r="AQ52" s="1225"/>
      <c r="AR52" s="1225"/>
      <c r="AS52" s="1225"/>
      <c r="AT52" s="1225"/>
      <c r="AU52" s="1225"/>
      <c r="AV52" s="1225"/>
      <c r="AW52" s="1225"/>
      <c r="AX52" s="1225"/>
      <c r="AY52" s="1225"/>
      <c r="AZ52" s="1225"/>
      <c r="BA52" s="1225"/>
      <c r="BB52" s="1225"/>
      <c r="BC52" s="1225"/>
      <c r="BD52" s="1225"/>
      <c r="BE52" s="1225"/>
      <c r="BF52" s="1225"/>
      <c r="BG52" s="1225"/>
      <c r="BH52" s="1225"/>
      <c r="BI52" s="1225"/>
      <c r="BJ52" s="1225"/>
      <c r="BK52" s="1225"/>
      <c r="BL52" s="1225"/>
      <c r="BM52" s="1225"/>
      <c r="BN52" s="1225"/>
      <c r="BO52" s="1225"/>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 x14ac:dyDescent="0.2">
      <c r="A53" s="355"/>
      <c r="B53" s="256"/>
      <c r="G53" s="1237"/>
      <c r="H53" s="1237"/>
      <c r="I53" s="1220"/>
      <c r="J53" s="1220"/>
      <c r="K53" s="1227"/>
      <c r="L53" s="1227"/>
      <c r="M53" s="1227"/>
      <c r="N53" s="1227"/>
      <c r="AM53" s="356"/>
      <c r="AN53" s="1225"/>
      <c r="AO53" s="1225"/>
      <c r="AP53" s="1225"/>
      <c r="AQ53" s="1225"/>
      <c r="AR53" s="1225"/>
      <c r="AS53" s="1225"/>
      <c r="AT53" s="1225"/>
      <c r="AU53" s="1225"/>
      <c r="AV53" s="1225"/>
      <c r="AW53" s="1225"/>
      <c r="AX53" s="1225"/>
      <c r="AY53" s="1225"/>
      <c r="AZ53" s="1225"/>
      <c r="BA53" s="1225"/>
      <c r="BB53" s="1225" t="s">
        <v>584</v>
      </c>
      <c r="BC53" s="1225"/>
      <c r="BD53" s="1225"/>
      <c r="BE53" s="1225"/>
      <c r="BF53" s="1225"/>
      <c r="BG53" s="1225"/>
      <c r="BH53" s="1225"/>
      <c r="BI53" s="1225"/>
      <c r="BJ53" s="1225"/>
      <c r="BK53" s="1225"/>
      <c r="BL53" s="1225"/>
      <c r="BM53" s="1225"/>
      <c r="BN53" s="1225"/>
      <c r="BO53" s="1225"/>
      <c r="BP53" s="1222">
        <v>68.099999999999994</v>
      </c>
      <c r="BQ53" s="1222"/>
      <c r="BR53" s="1222"/>
      <c r="BS53" s="1222"/>
      <c r="BT53" s="1222"/>
      <c r="BU53" s="1222"/>
      <c r="BV53" s="1222"/>
      <c r="BW53" s="1222"/>
      <c r="BX53" s="1222">
        <v>66.3</v>
      </c>
      <c r="BY53" s="1222"/>
      <c r="BZ53" s="1222"/>
      <c r="CA53" s="1222"/>
      <c r="CB53" s="1222"/>
      <c r="CC53" s="1222"/>
      <c r="CD53" s="1222"/>
      <c r="CE53" s="1222"/>
      <c r="CF53" s="1222">
        <v>62</v>
      </c>
      <c r="CG53" s="1222"/>
      <c r="CH53" s="1222"/>
      <c r="CI53" s="1222"/>
      <c r="CJ53" s="1222"/>
      <c r="CK53" s="1222"/>
      <c r="CL53" s="1222"/>
      <c r="CM53" s="1222"/>
      <c r="CN53" s="1222">
        <v>57.7</v>
      </c>
      <c r="CO53" s="1222"/>
      <c r="CP53" s="1222"/>
      <c r="CQ53" s="1222"/>
      <c r="CR53" s="1222"/>
      <c r="CS53" s="1222"/>
      <c r="CT53" s="1222"/>
      <c r="CU53" s="1222"/>
      <c r="CV53" s="1222">
        <v>64.099999999999994</v>
      </c>
      <c r="CW53" s="1222"/>
      <c r="CX53" s="1222"/>
      <c r="CY53" s="1222"/>
      <c r="CZ53" s="1222"/>
      <c r="DA53" s="1222"/>
      <c r="DB53" s="1222"/>
      <c r="DC53" s="1222"/>
    </row>
    <row r="54" spans="1:109" ht="13" x14ac:dyDescent="0.2">
      <c r="A54" s="355"/>
      <c r="B54" s="256"/>
      <c r="G54" s="1237"/>
      <c r="H54" s="1237"/>
      <c r="I54" s="1220"/>
      <c r="J54" s="1220"/>
      <c r="K54" s="1227"/>
      <c r="L54" s="1227"/>
      <c r="M54" s="1227"/>
      <c r="N54" s="1227"/>
      <c r="AM54" s="356"/>
      <c r="AN54" s="1225"/>
      <c r="AO54" s="1225"/>
      <c r="AP54" s="1225"/>
      <c r="AQ54" s="1225"/>
      <c r="AR54" s="1225"/>
      <c r="AS54" s="1225"/>
      <c r="AT54" s="1225"/>
      <c r="AU54" s="1225"/>
      <c r="AV54" s="1225"/>
      <c r="AW54" s="1225"/>
      <c r="AX54" s="1225"/>
      <c r="AY54" s="1225"/>
      <c r="AZ54" s="1225"/>
      <c r="BA54" s="1225"/>
      <c r="BB54" s="1225"/>
      <c r="BC54" s="1225"/>
      <c r="BD54" s="1225"/>
      <c r="BE54" s="1225"/>
      <c r="BF54" s="1225"/>
      <c r="BG54" s="1225"/>
      <c r="BH54" s="1225"/>
      <c r="BI54" s="1225"/>
      <c r="BJ54" s="1225"/>
      <c r="BK54" s="1225"/>
      <c r="BL54" s="1225"/>
      <c r="BM54" s="1225"/>
      <c r="BN54" s="1225"/>
      <c r="BO54" s="1225"/>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 x14ac:dyDescent="0.2">
      <c r="A55" s="355"/>
      <c r="B55" s="256"/>
      <c r="G55" s="1220"/>
      <c r="H55" s="1220"/>
      <c r="I55" s="1220"/>
      <c r="J55" s="1220"/>
      <c r="K55" s="1227"/>
      <c r="L55" s="1227"/>
      <c r="M55" s="1227"/>
      <c r="N55" s="1227"/>
      <c r="AN55" s="1226" t="s">
        <v>585</v>
      </c>
      <c r="AO55" s="1226"/>
      <c r="AP55" s="1226"/>
      <c r="AQ55" s="1226"/>
      <c r="AR55" s="1226"/>
      <c r="AS55" s="1226"/>
      <c r="AT55" s="1226"/>
      <c r="AU55" s="1226"/>
      <c r="AV55" s="1226"/>
      <c r="AW55" s="1226"/>
      <c r="AX55" s="1226"/>
      <c r="AY55" s="1226"/>
      <c r="AZ55" s="1226"/>
      <c r="BA55" s="1226"/>
      <c r="BB55" s="1225" t="s">
        <v>583</v>
      </c>
      <c r="BC55" s="1225"/>
      <c r="BD55" s="1225"/>
      <c r="BE55" s="1225"/>
      <c r="BF55" s="1225"/>
      <c r="BG55" s="1225"/>
      <c r="BH55" s="1225"/>
      <c r="BI55" s="1225"/>
      <c r="BJ55" s="1225"/>
      <c r="BK55" s="1225"/>
      <c r="BL55" s="1225"/>
      <c r="BM55" s="1225"/>
      <c r="BN55" s="1225"/>
      <c r="BO55" s="1225"/>
      <c r="BP55" s="1222">
        <v>40.799999999999997</v>
      </c>
      <c r="BQ55" s="1222"/>
      <c r="BR55" s="1222"/>
      <c r="BS55" s="1222"/>
      <c r="BT55" s="1222"/>
      <c r="BU55" s="1222"/>
      <c r="BV55" s="1222"/>
      <c r="BW55" s="1222"/>
      <c r="BX55" s="1222">
        <v>38.5</v>
      </c>
      <c r="BY55" s="1222"/>
      <c r="BZ55" s="1222"/>
      <c r="CA55" s="1222"/>
      <c r="CB55" s="1222"/>
      <c r="CC55" s="1222"/>
      <c r="CD55" s="1222"/>
      <c r="CE55" s="1222"/>
      <c r="CF55" s="1222">
        <v>35.5</v>
      </c>
      <c r="CG55" s="1222"/>
      <c r="CH55" s="1222"/>
      <c r="CI55" s="1222"/>
      <c r="CJ55" s="1222"/>
      <c r="CK55" s="1222"/>
      <c r="CL55" s="1222"/>
      <c r="CM55" s="1222"/>
      <c r="CN55" s="1222">
        <v>13.5</v>
      </c>
      <c r="CO55" s="1222"/>
      <c r="CP55" s="1222"/>
      <c r="CQ55" s="1222"/>
      <c r="CR55" s="1222"/>
      <c r="CS55" s="1222"/>
      <c r="CT55" s="1222"/>
      <c r="CU55" s="1222"/>
      <c r="CV55" s="1222">
        <v>0</v>
      </c>
      <c r="CW55" s="1222"/>
      <c r="CX55" s="1222"/>
      <c r="CY55" s="1222"/>
      <c r="CZ55" s="1222"/>
      <c r="DA55" s="1222"/>
      <c r="DB55" s="1222"/>
      <c r="DC55" s="1222"/>
    </row>
    <row r="56" spans="1:109" ht="13" x14ac:dyDescent="0.2">
      <c r="A56" s="355"/>
      <c r="B56" s="256"/>
      <c r="G56" s="1220"/>
      <c r="H56" s="1220"/>
      <c r="I56" s="1220"/>
      <c r="J56" s="1220"/>
      <c r="K56" s="1227"/>
      <c r="L56" s="1227"/>
      <c r="M56" s="1227"/>
      <c r="N56" s="1227"/>
      <c r="AN56" s="1226"/>
      <c r="AO56" s="1226"/>
      <c r="AP56" s="1226"/>
      <c r="AQ56" s="1226"/>
      <c r="AR56" s="1226"/>
      <c r="AS56" s="1226"/>
      <c r="AT56" s="1226"/>
      <c r="AU56" s="1226"/>
      <c r="AV56" s="1226"/>
      <c r="AW56" s="1226"/>
      <c r="AX56" s="1226"/>
      <c r="AY56" s="1226"/>
      <c r="AZ56" s="1226"/>
      <c r="BA56" s="1226"/>
      <c r="BB56" s="1225"/>
      <c r="BC56" s="1225"/>
      <c r="BD56" s="1225"/>
      <c r="BE56" s="1225"/>
      <c r="BF56" s="1225"/>
      <c r="BG56" s="1225"/>
      <c r="BH56" s="1225"/>
      <c r="BI56" s="1225"/>
      <c r="BJ56" s="1225"/>
      <c r="BK56" s="1225"/>
      <c r="BL56" s="1225"/>
      <c r="BM56" s="1225"/>
      <c r="BN56" s="1225"/>
      <c r="BO56" s="1225"/>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355" customFormat="1" ht="13" x14ac:dyDescent="0.2">
      <c r="B57" s="359"/>
      <c r="G57" s="1220"/>
      <c r="H57" s="1220"/>
      <c r="I57" s="1223"/>
      <c r="J57" s="1223"/>
      <c r="K57" s="1227"/>
      <c r="L57" s="1227"/>
      <c r="M57" s="1227"/>
      <c r="N57" s="1227"/>
      <c r="AM57" s="252"/>
      <c r="AN57" s="1226"/>
      <c r="AO57" s="1226"/>
      <c r="AP57" s="1226"/>
      <c r="AQ57" s="1226"/>
      <c r="AR57" s="1226"/>
      <c r="AS57" s="1226"/>
      <c r="AT57" s="1226"/>
      <c r="AU57" s="1226"/>
      <c r="AV57" s="1226"/>
      <c r="AW57" s="1226"/>
      <c r="AX57" s="1226"/>
      <c r="AY57" s="1226"/>
      <c r="AZ57" s="1226"/>
      <c r="BA57" s="1226"/>
      <c r="BB57" s="1225" t="s">
        <v>584</v>
      </c>
      <c r="BC57" s="1225"/>
      <c r="BD57" s="1225"/>
      <c r="BE57" s="1225"/>
      <c r="BF57" s="1225"/>
      <c r="BG57" s="1225"/>
      <c r="BH57" s="1225"/>
      <c r="BI57" s="1225"/>
      <c r="BJ57" s="1225"/>
      <c r="BK57" s="1225"/>
      <c r="BL57" s="1225"/>
      <c r="BM57" s="1225"/>
      <c r="BN57" s="1225"/>
      <c r="BO57" s="1225"/>
      <c r="BP57" s="1222">
        <v>63.5</v>
      </c>
      <c r="BQ57" s="1222"/>
      <c r="BR57" s="1222"/>
      <c r="BS57" s="1222"/>
      <c r="BT57" s="1222"/>
      <c r="BU57" s="1222"/>
      <c r="BV57" s="1222"/>
      <c r="BW57" s="1222"/>
      <c r="BX57" s="1222">
        <v>65.3</v>
      </c>
      <c r="BY57" s="1222"/>
      <c r="BZ57" s="1222"/>
      <c r="CA57" s="1222"/>
      <c r="CB57" s="1222"/>
      <c r="CC57" s="1222"/>
      <c r="CD57" s="1222"/>
      <c r="CE57" s="1222"/>
      <c r="CF57" s="1222">
        <v>66</v>
      </c>
      <c r="CG57" s="1222"/>
      <c r="CH57" s="1222"/>
      <c r="CI57" s="1222"/>
      <c r="CJ57" s="1222"/>
      <c r="CK57" s="1222"/>
      <c r="CL57" s="1222"/>
      <c r="CM57" s="1222"/>
      <c r="CN57" s="1222">
        <v>65.099999999999994</v>
      </c>
      <c r="CO57" s="1222"/>
      <c r="CP57" s="1222"/>
      <c r="CQ57" s="1222"/>
      <c r="CR57" s="1222"/>
      <c r="CS57" s="1222"/>
      <c r="CT57" s="1222"/>
      <c r="CU57" s="1222"/>
      <c r="CV57" s="1222">
        <v>64.3</v>
      </c>
      <c r="CW57" s="1222"/>
      <c r="CX57" s="1222"/>
      <c r="CY57" s="1222"/>
      <c r="CZ57" s="1222"/>
      <c r="DA57" s="1222"/>
      <c r="DB57" s="1222"/>
      <c r="DC57" s="1222"/>
      <c r="DD57" s="360"/>
      <c r="DE57" s="359"/>
    </row>
    <row r="58" spans="1:109" s="355" customFormat="1" ht="13" x14ac:dyDescent="0.2">
      <c r="A58" s="252"/>
      <c r="B58" s="359"/>
      <c r="G58" s="1220"/>
      <c r="H58" s="1220"/>
      <c r="I58" s="1223"/>
      <c r="J58" s="1223"/>
      <c r="K58" s="1227"/>
      <c r="L58" s="1227"/>
      <c r="M58" s="1227"/>
      <c r="N58" s="1227"/>
      <c r="AM58" s="252"/>
      <c r="AN58" s="1226"/>
      <c r="AO58" s="1226"/>
      <c r="AP58" s="1226"/>
      <c r="AQ58" s="1226"/>
      <c r="AR58" s="1226"/>
      <c r="AS58" s="1226"/>
      <c r="AT58" s="1226"/>
      <c r="AU58" s="1226"/>
      <c r="AV58" s="1226"/>
      <c r="AW58" s="1226"/>
      <c r="AX58" s="1226"/>
      <c r="AY58" s="1226"/>
      <c r="AZ58" s="1226"/>
      <c r="BA58" s="1226"/>
      <c r="BB58" s="1225"/>
      <c r="BC58" s="1225"/>
      <c r="BD58" s="1225"/>
      <c r="BE58" s="1225"/>
      <c r="BF58" s="1225"/>
      <c r="BG58" s="1225"/>
      <c r="BH58" s="1225"/>
      <c r="BI58" s="1225"/>
      <c r="BJ58" s="1225"/>
      <c r="BK58" s="1225"/>
      <c r="BL58" s="1225"/>
      <c r="BM58" s="1225"/>
      <c r="BN58" s="1225"/>
      <c r="BO58" s="1225"/>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360"/>
      <c r="DE58" s="359"/>
    </row>
    <row r="59" spans="1:109" s="355" customFormat="1" ht="13" x14ac:dyDescent="0.2">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 x14ac:dyDescent="0.2">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 x14ac:dyDescent="0.2">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6.5" x14ac:dyDescent="0.2">
      <c r="B63" s="309" t="s">
        <v>586</v>
      </c>
    </row>
    <row r="64" spans="1:109" ht="13" x14ac:dyDescent="0.2">
      <c r="B64" s="256"/>
      <c r="G64" s="354"/>
      <c r="I64" s="366"/>
      <c r="J64" s="366"/>
      <c r="K64" s="366"/>
      <c r="L64" s="366"/>
      <c r="M64" s="366"/>
      <c r="N64" s="367"/>
      <c r="AM64" s="354"/>
      <c r="AN64" s="354" t="s">
        <v>579</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 x14ac:dyDescent="0.2">
      <c r="B65" s="256"/>
      <c r="AN65" s="1228" t="s">
        <v>587</v>
      </c>
      <c r="AO65" s="1229"/>
      <c r="AP65" s="1229"/>
      <c r="AQ65" s="1229"/>
      <c r="AR65" s="1229"/>
      <c r="AS65" s="1229"/>
      <c r="AT65" s="1229"/>
      <c r="AU65" s="1229"/>
      <c r="AV65" s="1229"/>
      <c r="AW65" s="1229"/>
      <c r="AX65" s="1229"/>
      <c r="AY65" s="1229"/>
      <c r="AZ65" s="1229"/>
      <c r="BA65" s="1229"/>
      <c r="BB65" s="1229"/>
      <c r="BC65" s="1229"/>
      <c r="BD65" s="1229"/>
      <c r="BE65" s="1229"/>
      <c r="BF65" s="1229"/>
      <c r="BG65" s="1229"/>
      <c r="BH65" s="1229"/>
      <c r="BI65" s="1229"/>
      <c r="BJ65" s="1229"/>
      <c r="BK65" s="1229"/>
      <c r="BL65" s="1229"/>
      <c r="BM65" s="1229"/>
      <c r="BN65" s="1229"/>
      <c r="BO65" s="1229"/>
      <c r="BP65" s="1229"/>
      <c r="BQ65" s="1229"/>
      <c r="BR65" s="1229"/>
      <c r="BS65" s="1229"/>
      <c r="BT65" s="1229"/>
      <c r="BU65" s="1229"/>
      <c r="BV65" s="1229"/>
      <c r="BW65" s="1229"/>
      <c r="BX65" s="1229"/>
      <c r="BY65" s="1229"/>
      <c r="BZ65" s="1229"/>
      <c r="CA65" s="1229"/>
      <c r="CB65" s="1229"/>
      <c r="CC65" s="1229"/>
      <c r="CD65" s="1229"/>
      <c r="CE65" s="1229"/>
      <c r="CF65" s="1229"/>
      <c r="CG65" s="1229"/>
      <c r="CH65" s="1229"/>
      <c r="CI65" s="1229"/>
      <c r="CJ65" s="1229"/>
      <c r="CK65" s="1229"/>
      <c r="CL65" s="1229"/>
      <c r="CM65" s="1229"/>
      <c r="CN65" s="1229"/>
      <c r="CO65" s="1229"/>
      <c r="CP65" s="1229"/>
      <c r="CQ65" s="1229"/>
      <c r="CR65" s="1229"/>
      <c r="CS65" s="1229"/>
      <c r="CT65" s="1229"/>
      <c r="CU65" s="1229"/>
      <c r="CV65" s="1229"/>
      <c r="CW65" s="1229"/>
      <c r="CX65" s="1229"/>
      <c r="CY65" s="1229"/>
      <c r="CZ65" s="1229"/>
      <c r="DA65" s="1229"/>
      <c r="DB65" s="1229"/>
      <c r="DC65" s="1230"/>
    </row>
    <row r="66" spans="2:107" ht="13" x14ac:dyDescent="0.2">
      <c r="B66" s="256"/>
      <c r="AN66" s="1231"/>
      <c r="AO66" s="1232"/>
      <c r="AP66" s="1232"/>
      <c r="AQ66" s="1232"/>
      <c r="AR66" s="1232"/>
      <c r="AS66" s="1232"/>
      <c r="AT66" s="1232"/>
      <c r="AU66" s="1232"/>
      <c r="AV66" s="1232"/>
      <c r="AW66" s="1232"/>
      <c r="AX66" s="1232"/>
      <c r="AY66" s="1232"/>
      <c r="AZ66" s="1232"/>
      <c r="BA66" s="1232"/>
      <c r="BB66" s="1232"/>
      <c r="BC66" s="1232"/>
      <c r="BD66" s="1232"/>
      <c r="BE66" s="1232"/>
      <c r="BF66" s="1232"/>
      <c r="BG66" s="1232"/>
      <c r="BH66" s="1232"/>
      <c r="BI66" s="1232"/>
      <c r="BJ66" s="1232"/>
      <c r="BK66" s="1232"/>
      <c r="BL66" s="1232"/>
      <c r="BM66" s="1232"/>
      <c r="BN66" s="1232"/>
      <c r="BO66" s="1232"/>
      <c r="BP66" s="1232"/>
      <c r="BQ66" s="1232"/>
      <c r="BR66" s="1232"/>
      <c r="BS66" s="1232"/>
      <c r="BT66" s="1232"/>
      <c r="BU66" s="1232"/>
      <c r="BV66" s="1232"/>
      <c r="BW66" s="1232"/>
      <c r="BX66" s="1232"/>
      <c r="BY66" s="1232"/>
      <c r="BZ66" s="1232"/>
      <c r="CA66" s="1232"/>
      <c r="CB66" s="1232"/>
      <c r="CC66" s="1232"/>
      <c r="CD66" s="1232"/>
      <c r="CE66" s="1232"/>
      <c r="CF66" s="1232"/>
      <c r="CG66" s="1232"/>
      <c r="CH66" s="1232"/>
      <c r="CI66" s="1232"/>
      <c r="CJ66" s="1232"/>
      <c r="CK66" s="1232"/>
      <c r="CL66" s="1232"/>
      <c r="CM66" s="1232"/>
      <c r="CN66" s="1232"/>
      <c r="CO66" s="1232"/>
      <c r="CP66" s="1232"/>
      <c r="CQ66" s="1232"/>
      <c r="CR66" s="1232"/>
      <c r="CS66" s="1232"/>
      <c r="CT66" s="1232"/>
      <c r="CU66" s="1232"/>
      <c r="CV66" s="1232"/>
      <c r="CW66" s="1232"/>
      <c r="CX66" s="1232"/>
      <c r="CY66" s="1232"/>
      <c r="CZ66" s="1232"/>
      <c r="DA66" s="1232"/>
      <c r="DB66" s="1232"/>
      <c r="DC66" s="1233"/>
    </row>
    <row r="67" spans="2:107" ht="13" x14ac:dyDescent="0.2">
      <c r="B67" s="256"/>
      <c r="AN67" s="1231"/>
      <c r="AO67" s="1232"/>
      <c r="AP67" s="1232"/>
      <c r="AQ67" s="1232"/>
      <c r="AR67" s="1232"/>
      <c r="AS67" s="1232"/>
      <c r="AT67" s="1232"/>
      <c r="AU67" s="1232"/>
      <c r="AV67" s="1232"/>
      <c r="AW67" s="1232"/>
      <c r="AX67" s="1232"/>
      <c r="AY67" s="1232"/>
      <c r="AZ67" s="1232"/>
      <c r="BA67" s="1232"/>
      <c r="BB67" s="1232"/>
      <c r="BC67" s="1232"/>
      <c r="BD67" s="1232"/>
      <c r="BE67" s="1232"/>
      <c r="BF67" s="1232"/>
      <c r="BG67" s="1232"/>
      <c r="BH67" s="1232"/>
      <c r="BI67" s="1232"/>
      <c r="BJ67" s="1232"/>
      <c r="BK67" s="1232"/>
      <c r="BL67" s="1232"/>
      <c r="BM67" s="1232"/>
      <c r="BN67" s="1232"/>
      <c r="BO67" s="1232"/>
      <c r="BP67" s="1232"/>
      <c r="BQ67" s="1232"/>
      <c r="BR67" s="1232"/>
      <c r="BS67" s="1232"/>
      <c r="BT67" s="1232"/>
      <c r="BU67" s="1232"/>
      <c r="BV67" s="1232"/>
      <c r="BW67" s="1232"/>
      <c r="BX67" s="1232"/>
      <c r="BY67" s="1232"/>
      <c r="BZ67" s="1232"/>
      <c r="CA67" s="1232"/>
      <c r="CB67" s="1232"/>
      <c r="CC67" s="1232"/>
      <c r="CD67" s="1232"/>
      <c r="CE67" s="1232"/>
      <c r="CF67" s="1232"/>
      <c r="CG67" s="1232"/>
      <c r="CH67" s="1232"/>
      <c r="CI67" s="1232"/>
      <c r="CJ67" s="1232"/>
      <c r="CK67" s="1232"/>
      <c r="CL67" s="1232"/>
      <c r="CM67" s="1232"/>
      <c r="CN67" s="1232"/>
      <c r="CO67" s="1232"/>
      <c r="CP67" s="1232"/>
      <c r="CQ67" s="1232"/>
      <c r="CR67" s="1232"/>
      <c r="CS67" s="1232"/>
      <c r="CT67" s="1232"/>
      <c r="CU67" s="1232"/>
      <c r="CV67" s="1232"/>
      <c r="CW67" s="1232"/>
      <c r="CX67" s="1232"/>
      <c r="CY67" s="1232"/>
      <c r="CZ67" s="1232"/>
      <c r="DA67" s="1232"/>
      <c r="DB67" s="1232"/>
      <c r="DC67" s="1233"/>
    </row>
    <row r="68" spans="2:107" ht="13" x14ac:dyDescent="0.2">
      <c r="B68" s="256"/>
      <c r="AN68" s="1231"/>
      <c r="AO68" s="1232"/>
      <c r="AP68" s="1232"/>
      <c r="AQ68" s="1232"/>
      <c r="AR68" s="1232"/>
      <c r="AS68" s="1232"/>
      <c r="AT68" s="1232"/>
      <c r="AU68" s="1232"/>
      <c r="AV68" s="1232"/>
      <c r="AW68" s="1232"/>
      <c r="AX68" s="1232"/>
      <c r="AY68" s="1232"/>
      <c r="AZ68" s="1232"/>
      <c r="BA68" s="1232"/>
      <c r="BB68" s="1232"/>
      <c r="BC68" s="1232"/>
      <c r="BD68" s="1232"/>
      <c r="BE68" s="1232"/>
      <c r="BF68" s="1232"/>
      <c r="BG68" s="1232"/>
      <c r="BH68" s="1232"/>
      <c r="BI68" s="1232"/>
      <c r="BJ68" s="1232"/>
      <c r="BK68" s="1232"/>
      <c r="BL68" s="1232"/>
      <c r="BM68" s="1232"/>
      <c r="BN68" s="1232"/>
      <c r="BO68" s="1232"/>
      <c r="BP68" s="1232"/>
      <c r="BQ68" s="1232"/>
      <c r="BR68" s="1232"/>
      <c r="BS68" s="1232"/>
      <c r="BT68" s="1232"/>
      <c r="BU68" s="1232"/>
      <c r="BV68" s="1232"/>
      <c r="BW68" s="1232"/>
      <c r="BX68" s="1232"/>
      <c r="BY68" s="1232"/>
      <c r="BZ68" s="1232"/>
      <c r="CA68" s="1232"/>
      <c r="CB68" s="1232"/>
      <c r="CC68" s="1232"/>
      <c r="CD68" s="1232"/>
      <c r="CE68" s="1232"/>
      <c r="CF68" s="1232"/>
      <c r="CG68" s="1232"/>
      <c r="CH68" s="1232"/>
      <c r="CI68" s="1232"/>
      <c r="CJ68" s="1232"/>
      <c r="CK68" s="1232"/>
      <c r="CL68" s="1232"/>
      <c r="CM68" s="1232"/>
      <c r="CN68" s="1232"/>
      <c r="CO68" s="1232"/>
      <c r="CP68" s="1232"/>
      <c r="CQ68" s="1232"/>
      <c r="CR68" s="1232"/>
      <c r="CS68" s="1232"/>
      <c r="CT68" s="1232"/>
      <c r="CU68" s="1232"/>
      <c r="CV68" s="1232"/>
      <c r="CW68" s="1232"/>
      <c r="CX68" s="1232"/>
      <c r="CY68" s="1232"/>
      <c r="CZ68" s="1232"/>
      <c r="DA68" s="1232"/>
      <c r="DB68" s="1232"/>
      <c r="DC68" s="1233"/>
    </row>
    <row r="69" spans="2:107" ht="13" x14ac:dyDescent="0.2">
      <c r="B69" s="256"/>
      <c r="AN69" s="1234"/>
      <c r="AO69" s="1235"/>
      <c r="AP69" s="1235"/>
      <c r="AQ69" s="1235"/>
      <c r="AR69" s="1235"/>
      <c r="AS69" s="1235"/>
      <c r="AT69" s="1235"/>
      <c r="AU69" s="1235"/>
      <c r="AV69" s="1235"/>
      <c r="AW69" s="1235"/>
      <c r="AX69" s="1235"/>
      <c r="AY69" s="1235"/>
      <c r="AZ69" s="1235"/>
      <c r="BA69" s="1235"/>
      <c r="BB69" s="1235"/>
      <c r="BC69" s="1235"/>
      <c r="BD69" s="1235"/>
      <c r="BE69" s="1235"/>
      <c r="BF69" s="1235"/>
      <c r="BG69" s="1235"/>
      <c r="BH69" s="1235"/>
      <c r="BI69" s="1235"/>
      <c r="BJ69" s="1235"/>
      <c r="BK69" s="1235"/>
      <c r="BL69" s="1235"/>
      <c r="BM69" s="1235"/>
      <c r="BN69" s="1235"/>
      <c r="BO69" s="1235"/>
      <c r="BP69" s="1235"/>
      <c r="BQ69" s="1235"/>
      <c r="BR69" s="1235"/>
      <c r="BS69" s="1235"/>
      <c r="BT69" s="1235"/>
      <c r="BU69" s="1235"/>
      <c r="BV69" s="1235"/>
      <c r="BW69" s="1235"/>
      <c r="BX69" s="1235"/>
      <c r="BY69" s="1235"/>
      <c r="BZ69" s="1235"/>
      <c r="CA69" s="1235"/>
      <c r="CB69" s="1235"/>
      <c r="CC69" s="1235"/>
      <c r="CD69" s="1235"/>
      <c r="CE69" s="1235"/>
      <c r="CF69" s="1235"/>
      <c r="CG69" s="1235"/>
      <c r="CH69" s="1235"/>
      <c r="CI69" s="1235"/>
      <c r="CJ69" s="1235"/>
      <c r="CK69" s="1235"/>
      <c r="CL69" s="1235"/>
      <c r="CM69" s="1235"/>
      <c r="CN69" s="1235"/>
      <c r="CO69" s="1235"/>
      <c r="CP69" s="1235"/>
      <c r="CQ69" s="1235"/>
      <c r="CR69" s="1235"/>
      <c r="CS69" s="1235"/>
      <c r="CT69" s="1235"/>
      <c r="CU69" s="1235"/>
      <c r="CV69" s="1235"/>
      <c r="CW69" s="1235"/>
      <c r="CX69" s="1235"/>
      <c r="CY69" s="1235"/>
      <c r="CZ69" s="1235"/>
      <c r="DA69" s="1235"/>
      <c r="DB69" s="1235"/>
      <c r="DC69" s="1236"/>
    </row>
    <row r="70" spans="2:107" ht="13" x14ac:dyDescent="0.2">
      <c r="B70" s="256"/>
      <c r="H70" s="368"/>
      <c r="I70" s="368"/>
      <c r="J70" s="369"/>
      <c r="K70" s="369"/>
      <c r="L70" s="370"/>
      <c r="M70" s="369"/>
      <c r="N70" s="370"/>
      <c r="AN70" s="371"/>
      <c r="AO70" s="356"/>
      <c r="AP70" s="356"/>
      <c r="AZ70" s="356"/>
      <c r="BA70" s="356"/>
      <c r="BB70" s="356"/>
      <c r="BL70" s="356"/>
      <c r="BM70" s="356"/>
      <c r="BN70" s="356"/>
      <c r="BX70" s="356"/>
      <c r="BY70" s="356"/>
      <c r="BZ70" s="356"/>
      <c r="CJ70" s="356"/>
      <c r="CK70" s="356"/>
      <c r="CL70" s="356"/>
      <c r="CV70" s="356"/>
      <c r="CW70" s="356"/>
      <c r="CX70" s="356"/>
    </row>
    <row r="71" spans="2:107" ht="13" x14ac:dyDescent="0.2">
      <c r="B71" s="256"/>
      <c r="G71" s="372"/>
      <c r="I71" s="373"/>
      <c r="J71" s="369"/>
      <c r="K71" s="369"/>
      <c r="L71" s="370"/>
      <c r="M71" s="369"/>
      <c r="N71" s="370"/>
      <c r="AM71" s="372"/>
      <c r="AN71" s="252" t="s">
        <v>581</v>
      </c>
    </row>
    <row r="72" spans="2:107" ht="13" x14ac:dyDescent="0.2">
      <c r="B72" s="256"/>
      <c r="G72" s="1220"/>
      <c r="H72" s="1220"/>
      <c r="I72" s="1220"/>
      <c r="J72" s="1220"/>
      <c r="K72" s="357"/>
      <c r="L72" s="357"/>
      <c r="M72" s="358"/>
      <c r="N72" s="358"/>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26" t="s">
        <v>551</v>
      </c>
      <c r="BQ72" s="1226"/>
      <c r="BR72" s="1226"/>
      <c r="BS72" s="1226"/>
      <c r="BT72" s="1226"/>
      <c r="BU72" s="1226"/>
      <c r="BV72" s="1226"/>
      <c r="BW72" s="1226"/>
      <c r="BX72" s="1226" t="s">
        <v>552</v>
      </c>
      <c r="BY72" s="1226"/>
      <c r="BZ72" s="1226"/>
      <c r="CA72" s="1226"/>
      <c r="CB72" s="1226"/>
      <c r="CC72" s="1226"/>
      <c r="CD72" s="1226"/>
      <c r="CE72" s="1226"/>
      <c r="CF72" s="1226" t="s">
        <v>553</v>
      </c>
      <c r="CG72" s="1226"/>
      <c r="CH72" s="1226"/>
      <c r="CI72" s="1226"/>
      <c r="CJ72" s="1226"/>
      <c r="CK72" s="1226"/>
      <c r="CL72" s="1226"/>
      <c r="CM72" s="1226"/>
      <c r="CN72" s="1226" t="s">
        <v>554</v>
      </c>
      <c r="CO72" s="1226"/>
      <c r="CP72" s="1226"/>
      <c r="CQ72" s="1226"/>
      <c r="CR72" s="1226"/>
      <c r="CS72" s="1226"/>
      <c r="CT72" s="1226"/>
      <c r="CU72" s="1226"/>
      <c r="CV72" s="1226" t="s">
        <v>555</v>
      </c>
      <c r="CW72" s="1226"/>
      <c r="CX72" s="1226"/>
      <c r="CY72" s="1226"/>
      <c r="CZ72" s="1226"/>
      <c r="DA72" s="1226"/>
      <c r="DB72" s="1226"/>
      <c r="DC72" s="1226"/>
    </row>
    <row r="73" spans="2:107" ht="13" x14ac:dyDescent="0.2">
      <c r="B73" s="256"/>
      <c r="G73" s="1237"/>
      <c r="H73" s="1237"/>
      <c r="I73" s="1237"/>
      <c r="J73" s="1237"/>
      <c r="K73" s="1221"/>
      <c r="L73" s="1221"/>
      <c r="M73" s="1221"/>
      <c r="N73" s="1221"/>
      <c r="AM73" s="356"/>
      <c r="AN73" s="1225" t="s">
        <v>582</v>
      </c>
      <c r="AO73" s="1225"/>
      <c r="AP73" s="1225"/>
      <c r="AQ73" s="1225"/>
      <c r="AR73" s="1225"/>
      <c r="AS73" s="1225"/>
      <c r="AT73" s="1225"/>
      <c r="AU73" s="1225"/>
      <c r="AV73" s="1225"/>
      <c r="AW73" s="1225"/>
      <c r="AX73" s="1225"/>
      <c r="AY73" s="1225"/>
      <c r="AZ73" s="1225"/>
      <c r="BA73" s="1225"/>
      <c r="BB73" s="1225" t="s">
        <v>583</v>
      </c>
      <c r="BC73" s="1225"/>
      <c r="BD73" s="1225"/>
      <c r="BE73" s="1225"/>
      <c r="BF73" s="1225"/>
      <c r="BG73" s="1225"/>
      <c r="BH73" s="1225"/>
      <c r="BI73" s="1225"/>
      <c r="BJ73" s="1225"/>
      <c r="BK73" s="1225"/>
      <c r="BL73" s="1225"/>
      <c r="BM73" s="1225"/>
      <c r="BN73" s="1225"/>
      <c r="BO73" s="1225"/>
      <c r="BP73" s="1222">
        <v>73</v>
      </c>
      <c r="BQ73" s="1222"/>
      <c r="BR73" s="1222"/>
      <c r="BS73" s="1222"/>
      <c r="BT73" s="1222"/>
      <c r="BU73" s="1222"/>
      <c r="BV73" s="1222"/>
      <c r="BW73" s="1222"/>
      <c r="BX73" s="1222">
        <v>60.3</v>
      </c>
      <c r="BY73" s="1222"/>
      <c r="BZ73" s="1222"/>
      <c r="CA73" s="1222"/>
      <c r="CB73" s="1222"/>
      <c r="CC73" s="1222"/>
      <c r="CD73" s="1222"/>
      <c r="CE73" s="1222"/>
      <c r="CF73" s="1222">
        <v>47</v>
      </c>
      <c r="CG73" s="1222"/>
      <c r="CH73" s="1222"/>
      <c r="CI73" s="1222"/>
      <c r="CJ73" s="1222"/>
      <c r="CK73" s="1222"/>
      <c r="CL73" s="1222"/>
      <c r="CM73" s="1222"/>
      <c r="CN73" s="1222">
        <v>41.5</v>
      </c>
      <c r="CO73" s="1222"/>
      <c r="CP73" s="1222"/>
      <c r="CQ73" s="1222"/>
      <c r="CR73" s="1222"/>
      <c r="CS73" s="1222"/>
      <c r="CT73" s="1222"/>
      <c r="CU73" s="1222"/>
      <c r="CV73" s="1222">
        <v>29.3</v>
      </c>
      <c r="CW73" s="1222"/>
      <c r="CX73" s="1222"/>
      <c r="CY73" s="1222"/>
      <c r="CZ73" s="1222"/>
      <c r="DA73" s="1222"/>
      <c r="DB73" s="1222"/>
      <c r="DC73" s="1222"/>
    </row>
    <row r="74" spans="2:107" ht="13" x14ac:dyDescent="0.2">
      <c r="B74" s="256"/>
      <c r="G74" s="1237"/>
      <c r="H74" s="1237"/>
      <c r="I74" s="1237"/>
      <c r="J74" s="1237"/>
      <c r="K74" s="1221"/>
      <c r="L74" s="1221"/>
      <c r="M74" s="1221"/>
      <c r="N74" s="1221"/>
      <c r="AM74" s="356"/>
      <c r="AN74" s="1225"/>
      <c r="AO74" s="1225"/>
      <c r="AP74" s="1225"/>
      <c r="AQ74" s="1225"/>
      <c r="AR74" s="1225"/>
      <c r="AS74" s="1225"/>
      <c r="AT74" s="1225"/>
      <c r="AU74" s="1225"/>
      <c r="AV74" s="1225"/>
      <c r="AW74" s="1225"/>
      <c r="AX74" s="1225"/>
      <c r="AY74" s="1225"/>
      <c r="AZ74" s="1225"/>
      <c r="BA74" s="1225"/>
      <c r="BB74" s="1225"/>
      <c r="BC74" s="1225"/>
      <c r="BD74" s="1225"/>
      <c r="BE74" s="1225"/>
      <c r="BF74" s="1225"/>
      <c r="BG74" s="1225"/>
      <c r="BH74" s="1225"/>
      <c r="BI74" s="1225"/>
      <c r="BJ74" s="1225"/>
      <c r="BK74" s="1225"/>
      <c r="BL74" s="1225"/>
      <c r="BM74" s="1225"/>
      <c r="BN74" s="1225"/>
      <c r="BO74" s="1225"/>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 x14ac:dyDescent="0.2">
      <c r="B75" s="256"/>
      <c r="G75" s="1237"/>
      <c r="H75" s="1237"/>
      <c r="I75" s="1220"/>
      <c r="J75" s="1220"/>
      <c r="K75" s="1227"/>
      <c r="L75" s="1227"/>
      <c r="M75" s="1227"/>
      <c r="N75" s="1227"/>
      <c r="AM75" s="356"/>
      <c r="AN75" s="1225"/>
      <c r="AO75" s="1225"/>
      <c r="AP75" s="1225"/>
      <c r="AQ75" s="1225"/>
      <c r="AR75" s="1225"/>
      <c r="AS75" s="1225"/>
      <c r="AT75" s="1225"/>
      <c r="AU75" s="1225"/>
      <c r="AV75" s="1225"/>
      <c r="AW75" s="1225"/>
      <c r="AX75" s="1225"/>
      <c r="AY75" s="1225"/>
      <c r="AZ75" s="1225"/>
      <c r="BA75" s="1225"/>
      <c r="BB75" s="1225" t="s">
        <v>588</v>
      </c>
      <c r="BC75" s="1225"/>
      <c r="BD75" s="1225"/>
      <c r="BE75" s="1225"/>
      <c r="BF75" s="1225"/>
      <c r="BG75" s="1225"/>
      <c r="BH75" s="1225"/>
      <c r="BI75" s="1225"/>
      <c r="BJ75" s="1225"/>
      <c r="BK75" s="1225"/>
      <c r="BL75" s="1225"/>
      <c r="BM75" s="1225"/>
      <c r="BN75" s="1225"/>
      <c r="BO75" s="1225"/>
      <c r="BP75" s="1222">
        <v>10.7</v>
      </c>
      <c r="BQ75" s="1222"/>
      <c r="BR75" s="1222"/>
      <c r="BS75" s="1222"/>
      <c r="BT75" s="1222"/>
      <c r="BU75" s="1222"/>
      <c r="BV75" s="1222"/>
      <c r="BW75" s="1222"/>
      <c r="BX75" s="1222">
        <v>9.1</v>
      </c>
      <c r="BY75" s="1222"/>
      <c r="BZ75" s="1222"/>
      <c r="CA75" s="1222"/>
      <c r="CB75" s="1222"/>
      <c r="CC75" s="1222"/>
      <c r="CD75" s="1222"/>
      <c r="CE75" s="1222"/>
      <c r="CF75" s="1222">
        <v>7.6</v>
      </c>
      <c r="CG75" s="1222"/>
      <c r="CH75" s="1222"/>
      <c r="CI75" s="1222"/>
      <c r="CJ75" s="1222"/>
      <c r="CK75" s="1222"/>
      <c r="CL75" s="1222"/>
      <c r="CM75" s="1222"/>
      <c r="CN75" s="1222">
        <v>7.6</v>
      </c>
      <c r="CO75" s="1222"/>
      <c r="CP75" s="1222"/>
      <c r="CQ75" s="1222"/>
      <c r="CR75" s="1222"/>
      <c r="CS75" s="1222"/>
      <c r="CT75" s="1222"/>
      <c r="CU75" s="1222"/>
      <c r="CV75" s="1222">
        <v>6.9</v>
      </c>
      <c r="CW75" s="1222"/>
      <c r="CX75" s="1222"/>
      <c r="CY75" s="1222"/>
      <c r="CZ75" s="1222"/>
      <c r="DA75" s="1222"/>
      <c r="DB75" s="1222"/>
      <c r="DC75" s="1222"/>
    </row>
    <row r="76" spans="2:107" ht="13" x14ac:dyDescent="0.2">
      <c r="B76" s="256"/>
      <c r="G76" s="1237"/>
      <c r="H76" s="1237"/>
      <c r="I76" s="1220"/>
      <c r="J76" s="1220"/>
      <c r="K76" s="1227"/>
      <c r="L76" s="1227"/>
      <c r="M76" s="1227"/>
      <c r="N76" s="1227"/>
      <c r="AM76" s="356"/>
      <c r="AN76" s="1225"/>
      <c r="AO76" s="1225"/>
      <c r="AP76" s="1225"/>
      <c r="AQ76" s="1225"/>
      <c r="AR76" s="1225"/>
      <c r="AS76" s="1225"/>
      <c r="AT76" s="1225"/>
      <c r="AU76" s="1225"/>
      <c r="AV76" s="1225"/>
      <c r="AW76" s="1225"/>
      <c r="AX76" s="1225"/>
      <c r="AY76" s="1225"/>
      <c r="AZ76" s="1225"/>
      <c r="BA76" s="1225"/>
      <c r="BB76" s="1225"/>
      <c r="BC76" s="1225"/>
      <c r="BD76" s="1225"/>
      <c r="BE76" s="1225"/>
      <c r="BF76" s="1225"/>
      <c r="BG76" s="1225"/>
      <c r="BH76" s="1225"/>
      <c r="BI76" s="1225"/>
      <c r="BJ76" s="1225"/>
      <c r="BK76" s="1225"/>
      <c r="BL76" s="1225"/>
      <c r="BM76" s="1225"/>
      <c r="BN76" s="1225"/>
      <c r="BO76" s="1225"/>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 x14ac:dyDescent="0.2">
      <c r="B77" s="256"/>
      <c r="G77" s="1220"/>
      <c r="H77" s="1220"/>
      <c r="I77" s="1220"/>
      <c r="J77" s="1220"/>
      <c r="K77" s="1221"/>
      <c r="L77" s="1221"/>
      <c r="M77" s="1221"/>
      <c r="N77" s="1221"/>
      <c r="AN77" s="1226" t="s">
        <v>585</v>
      </c>
      <c r="AO77" s="1226"/>
      <c r="AP77" s="1226"/>
      <c r="AQ77" s="1226"/>
      <c r="AR77" s="1226"/>
      <c r="AS77" s="1226"/>
      <c r="AT77" s="1226"/>
      <c r="AU77" s="1226"/>
      <c r="AV77" s="1226"/>
      <c r="AW77" s="1226"/>
      <c r="AX77" s="1226"/>
      <c r="AY77" s="1226"/>
      <c r="AZ77" s="1226"/>
      <c r="BA77" s="1226"/>
      <c r="BB77" s="1225" t="s">
        <v>583</v>
      </c>
      <c r="BC77" s="1225"/>
      <c r="BD77" s="1225"/>
      <c r="BE77" s="1225"/>
      <c r="BF77" s="1225"/>
      <c r="BG77" s="1225"/>
      <c r="BH77" s="1225"/>
      <c r="BI77" s="1225"/>
      <c r="BJ77" s="1225"/>
      <c r="BK77" s="1225"/>
      <c r="BL77" s="1225"/>
      <c r="BM77" s="1225"/>
      <c r="BN77" s="1225"/>
      <c r="BO77" s="1225"/>
      <c r="BP77" s="1222">
        <v>40.799999999999997</v>
      </c>
      <c r="BQ77" s="1222"/>
      <c r="BR77" s="1222"/>
      <c r="BS77" s="1222"/>
      <c r="BT77" s="1222"/>
      <c r="BU77" s="1222"/>
      <c r="BV77" s="1222"/>
      <c r="BW77" s="1222"/>
      <c r="BX77" s="1222">
        <v>38.5</v>
      </c>
      <c r="BY77" s="1222"/>
      <c r="BZ77" s="1222"/>
      <c r="CA77" s="1222"/>
      <c r="CB77" s="1222"/>
      <c r="CC77" s="1222"/>
      <c r="CD77" s="1222"/>
      <c r="CE77" s="1222"/>
      <c r="CF77" s="1222">
        <v>35.5</v>
      </c>
      <c r="CG77" s="1222"/>
      <c r="CH77" s="1222"/>
      <c r="CI77" s="1222"/>
      <c r="CJ77" s="1222"/>
      <c r="CK77" s="1222"/>
      <c r="CL77" s="1222"/>
      <c r="CM77" s="1222"/>
      <c r="CN77" s="1222">
        <v>13.5</v>
      </c>
      <c r="CO77" s="1222"/>
      <c r="CP77" s="1222"/>
      <c r="CQ77" s="1222"/>
      <c r="CR77" s="1222"/>
      <c r="CS77" s="1222"/>
      <c r="CT77" s="1222"/>
      <c r="CU77" s="1222"/>
      <c r="CV77" s="1222">
        <v>0</v>
      </c>
      <c r="CW77" s="1222"/>
      <c r="CX77" s="1222"/>
      <c r="CY77" s="1222"/>
      <c r="CZ77" s="1222"/>
      <c r="DA77" s="1222"/>
      <c r="DB77" s="1222"/>
      <c r="DC77" s="1222"/>
    </row>
    <row r="78" spans="2:107" ht="13" x14ac:dyDescent="0.2">
      <c r="B78" s="256"/>
      <c r="G78" s="1220"/>
      <c r="H78" s="1220"/>
      <c r="I78" s="1220"/>
      <c r="J78" s="1220"/>
      <c r="K78" s="1221"/>
      <c r="L78" s="1221"/>
      <c r="M78" s="1221"/>
      <c r="N78" s="1221"/>
      <c r="AN78" s="1226"/>
      <c r="AO78" s="1226"/>
      <c r="AP78" s="1226"/>
      <c r="AQ78" s="1226"/>
      <c r="AR78" s="1226"/>
      <c r="AS78" s="1226"/>
      <c r="AT78" s="1226"/>
      <c r="AU78" s="1226"/>
      <c r="AV78" s="1226"/>
      <c r="AW78" s="1226"/>
      <c r="AX78" s="1226"/>
      <c r="AY78" s="1226"/>
      <c r="AZ78" s="1226"/>
      <c r="BA78" s="1226"/>
      <c r="BB78" s="1225"/>
      <c r="BC78" s="1225"/>
      <c r="BD78" s="1225"/>
      <c r="BE78" s="1225"/>
      <c r="BF78" s="1225"/>
      <c r="BG78" s="1225"/>
      <c r="BH78" s="1225"/>
      <c r="BI78" s="1225"/>
      <c r="BJ78" s="1225"/>
      <c r="BK78" s="1225"/>
      <c r="BL78" s="1225"/>
      <c r="BM78" s="1225"/>
      <c r="BN78" s="1225"/>
      <c r="BO78" s="1225"/>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 x14ac:dyDescent="0.2">
      <c r="B79" s="256"/>
      <c r="G79" s="1220"/>
      <c r="H79" s="1220"/>
      <c r="I79" s="1223"/>
      <c r="J79" s="1223"/>
      <c r="K79" s="1224"/>
      <c r="L79" s="1224"/>
      <c r="M79" s="1224"/>
      <c r="N79" s="1224"/>
      <c r="AN79" s="1226"/>
      <c r="AO79" s="1226"/>
      <c r="AP79" s="1226"/>
      <c r="AQ79" s="1226"/>
      <c r="AR79" s="1226"/>
      <c r="AS79" s="1226"/>
      <c r="AT79" s="1226"/>
      <c r="AU79" s="1226"/>
      <c r="AV79" s="1226"/>
      <c r="AW79" s="1226"/>
      <c r="AX79" s="1226"/>
      <c r="AY79" s="1226"/>
      <c r="AZ79" s="1226"/>
      <c r="BA79" s="1226"/>
      <c r="BB79" s="1225" t="s">
        <v>588</v>
      </c>
      <c r="BC79" s="1225"/>
      <c r="BD79" s="1225"/>
      <c r="BE79" s="1225"/>
      <c r="BF79" s="1225"/>
      <c r="BG79" s="1225"/>
      <c r="BH79" s="1225"/>
      <c r="BI79" s="1225"/>
      <c r="BJ79" s="1225"/>
      <c r="BK79" s="1225"/>
      <c r="BL79" s="1225"/>
      <c r="BM79" s="1225"/>
      <c r="BN79" s="1225"/>
      <c r="BO79" s="1225"/>
      <c r="BP79" s="1222">
        <v>8.9</v>
      </c>
      <c r="BQ79" s="1222"/>
      <c r="BR79" s="1222"/>
      <c r="BS79" s="1222"/>
      <c r="BT79" s="1222"/>
      <c r="BU79" s="1222"/>
      <c r="BV79" s="1222"/>
      <c r="BW79" s="1222"/>
      <c r="BX79" s="1222">
        <v>8.9</v>
      </c>
      <c r="BY79" s="1222"/>
      <c r="BZ79" s="1222"/>
      <c r="CA79" s="1222"/>
      <c r="CB79" s="1222"/>
      <c r="CC79" s="1222"/>
      <c r="CD79" s="1222"/>
      <c r="CE79" s="1222"/>
      <c r="CF79" s="1222">
        <v>8.8000000000000007</v>
      </c>
      <c r="CG79" s="1222"/>
      <c r="CH79" s="1222"/>
      <c r="CI79" s="1222"/>
      <c r="CJ79" s="1222"/>
      <c r="CK79" s="1222"/>
      <c r="CL79" s="1222"/>
      <c r="CM79" s="1222"/>
      <c r="CN79" s="1222">
        <v>8.3000000000000007</v>
      </c>
      <c r="CO79" s="1222"/>
      <c r="CP79" s="1222"/>
      <c r="CQ79" s="1222"/>
      <c r="CR79" s="1222"/>
      <c r="CS79" s="1222"/>
      <c r="CT79" s="1222"/>
      <c r="CU79" s="1222"/>
      <c r="CV79" s="1222">
        <v>8</v>
      </c>
      <c r="CW79" s="1222"/>
      <c r="CX79" s="1222"/>
      <c r="CY79" s="1222"/>
      <c r="CZ79" s="1222"/>
      <c r="DA79" s="1222"/>
      <c r="DB79" s="1222"/>
      <c r="DC79" s="1222"/>
    </row>
    <row r="80" spans="2:107" ht="13" x14ac:dyDescent="0.2">
      <c r="B80" s="256"/>
      <c r="G80" s="1220"/>
      <c r="H80" s="1220"/>
      <c r="I80" s="1223"/>
      <c r="J80" s="1223"/>
      <c r="K80" s="1224"/>
      <c r="L80" s="1224"/>
      <c r="M80" s="1224"/>
      <c r="N80" s="1224"/>
      <c r="AN80" s="1226"/>
      <c r="AO80" s="1226"/>
      <c r="AP80" s="1226"/>
      <c r="AQ80" s="1226"/>
      <c r="AR80" s="1226"/>
      <c r="AS80" s="1226"/>
      <c r="AT80" s="1226"/>
      <c r="AU80" s="1226"/>
      <c r="AV80" s="1226"/>
      <c r="AW80" s="1226"/>
      <c r="AX80" s="1226"/>
      <c r="AY80" s="1226"/>
      <c r="AZ80" s="1226"/>
      <c r="BA80" s="1226"/>
      <c r="BB80" s="1225"/>
      <c r="BC80" s="1225"/>
      <c r="BD80" s="1225"/>
      <c r="BE80" s="1225"/>
      <c r="BF80" s="1225"/>
      <c r="BG80" s="1225"/>
      <c r="BH80" s="1225"/>
      <c r="BI80" s="1225"/>
      <c r="BJ80" s="1225"/>
      <c r="BK80" s="1225"/>
      <c r="BL80" s="1225"/>
      <c r="BM80" s="1225"/>
      <c r="BN80" s="1225"/>
      <c r="BO80" s="1225"/>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 x14ac:dyDescent="0.2">
      <c r="B81" s="256"/>
    </row>
    <row r="82" spans="2:109" ht="16.5" x14ac:dyDescent="0.2">
      <c r="B82" s="256"/>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 x14ac:dyDescent="0.2">
      <c r="DD84" s="252"/>
      <c r="DE84" s="252"/>
    </row>
    <row r="85" spans="2:109" ht="13" x14ac:dyDescent="0.2">
      <c r="DD85" s="252"/>
      <c r="DE85" s="252"/>
    </row>
  </sheetData>
  <sheetProtection algorithmName="SHA-512" hashValue="f1vE5UV3sFWKsXbvIDuCn8VGo/ix8xxCDesZLcpaG9Iwaa5IaNWoq0lRgAWX8Xu40oOZxhFhpralbZs9JHOLew==" saltValue="YkMW4RuHywKHVGroFnf/q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70" zoomScale="80" zoomScaleNormal="80" zoomScaleSheetLayoutView="70"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 x14ac:dyDescent="0.2">
      <c r="S2" s="250"/>
      <c r="AH2" s="250"/>
    </row>
    <row r="3" spans="1: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 x14ac:dyDescent="0.2"/>
    <row r="5" spans="1:34" ht="13" x14ac:dyDescent="0.2"/>
    <row r="6" spans="1:34" ht="13" x14ac:dyDescent="0.2"/>
    <row r="7" spans="1:34" ht="13" x14ac:dyDescent="0.2"/>
    <row r="8" spans="1:34" ht="13" x14ac:dyDescent="0.2"/>
    <row r="9" spans="1:34" ht="13" x14ac:dyDescent="0.2">
      <c r="AH9" s="25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498</v>
      </c>
    </row>
  </sheetData>
  <sheetProtection algorithmName="SHA-512" hashValue="Dq8d3VEVCKd2cJ+m2eCSiKmK6mfY17g0Zx37voiem/xPYzajJ7hnVLfkVVQ7PO6pJHyUqFfZwx/+eMiVTNXDfg==" saltValue="4EoQq+Goc0cgx3NiPsXEP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5" zoomScale="70" zoomScaleNormal="70" zoomScaleSheetLayoutView="55"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 x14ac:dyDescent="0.2">
      <c r="S2" s="250"/>
      <c r="AH2" s="250"/>
    </row>
    <row r="3" spans="2: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 x14ac:dyDescent="0.2"/>
    <row r="5" spans="2:34" ht="13" x14ac:dyDescent="0.2"/>
    <row r="6" spans="2:34" ht="13" x14ac:dyDescent="0.2"/>
    <row r="7" spans="2:34" ht="13" x14ac:dyDescent="0.2"/>
    <row r="8" spans="2:34" ht="13" x14ac:dyDescent="0.2"/>
    <row r="9" spans="2:34" ht="13" x14ac:dyDescent="0.2">
      <c r="AH9" s="25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c r="AG59" s="250"/>
      <c r="AH59" s="250"/>
    </row>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498</v>
      </c>
    </row>
  </sheetData>
  <sheetProtection algorithmName="SHA-512" hashValue="wySCF/RQQJLDoPmcKDy7bBgQf9FUF98vQ2ykALOWlK6vNFwKG0ecsIBo2zOzcpFrEeFCUV/hVj+1CSyhHIr/kw==" saltValue="bmiEqpmRMPd5pd1Hf17OX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39" customWidth="1"/>
    <col min="2" max="8" width="13.36328125" style="139" customWidth="1"/>
    <col min="9" max="16384" width="11.08984375" style="139"/>
  </cols>
  <sheetData>
    <row r="1" spans="1:8" x14ac:dyDescent="0.2">
      <c r="A1" s="133"/>
      <c r="B1" s="134"/>
      <c r="C1" s="135"/>
      <c r="D1" s="136"/>
      <c r="E1" s="137"/>
      <c r="F1" s="137"/>
      <c r="G1" s="137"/>
      <c r="H1" s="138"/>
    </row>
    <row r="2" spans="1:8" x14ac:dyDescent="0.2">
      <c r="A2" s="140"/>
      <c r="B2" s="141"/>
      <c r="C2" s="142"/>
      <c r="D2" s="143" t="s">
        <v>52</v>
      </c>
      <c r="E2" s="144"/>
      <c r="F2" s="145" t="s">
        <v>548</v>
      </c>
      <c r="G2" s="146"/>
      <c r="H2" s="147"/>
    </row>
    <row r="3" spans="1:8" x14ac:dyDescent="0.2">
      <c r="A3" s="143" t="s">
        <v>541</v>
      </c>
      <c r="B3" s="148"/>
      <c r="C3" s="149"/>
      <c r="D3" s="150">
        <v>26282</v>
      </c>
      <c r="E3" s="151"/>
      <c r="F3" s="152">
        <v>98899</v>
      </c>
      <c r="G3" s="153"/>
      <c r="H3" s="154"/>
    </row>
    <row r="4" spans="1:8" x14ac:dyDescent="0.2">
      <c r="A4" s="155"/>
      <c r="B4" s="156"/>
      <c r="C4" s="157"/>
      <c r="D4" s="158">
        <v>9671</v>
      </c>
      <c r="E4" s="159"/>
      <c r="F4" s="160">
        <v>43734</v>
      </c>
      <c r="G4" s="161"/>
      <c r="H4" s="162"/>
    </row>
    <row r="5" spans="1:8" x14ac:dyDescent="0.2">
      <c r="A5" s="143" t="s">
        <v>543</v>
      </c>
      <c r="B5" s="148"/>
      <c r="C5" s="149"/>
      <c r="D5" s="150">
        <v>78365</v>
      </c>
      <c r="E5" s="151"/>
      <c r="F5" s="152">
        <v>96462</v>
      </c>
      <c r="G5" s="153"/>
      <c r="H5" s="154"/>
    </row>
    <row r="6" spans="1:8" x14ac:dyDescent="0.2">
      <c r="A6" s="155"/>
      <c r="B6" s="156"/>
      <c r="C6" s="157"/>
      <c r="D6" s="158">
        <v>10819</v>
      </c>
      <c r="E6" s="159"/>
      <c r="F6" s="160">
        <v>39886</v>
      </c>
      <c r="G6" s="161"/>
      <c r="H6" s="162"/>
    </row>
    <row r="7" spans="1:8" x14ac:dyDescent="0.2">
      <c r="A7" s="143" t="s">
        <v>544</v>
      </c>
      <c r="B7" s="148"/>
      <c r="C7" s="149"/>
      <c r="D7" s="150">
        <v>123872</v>
      </c>
      <c r="E7" s="151"/>
      <c r="F7" s="152">
        <v>83103</v>
      </c>
      <c r="G7" s="153"/>
      <c r="H7" s="154"/>
    </row>
    <row r="8" spans="1:8" x14ac:dyDescent="0.2">
      <c r="A8" s="155"/>
      <c r="B8" s="156"/>
      <c r="C8" s="157"/>
      <c r="D8" s="158">
        <v>24768</v>
      </c>
      <c r="E8" s="159"/>
      <c r="F8" s="160">
        <v>41378</v>
      </c>
      <c r="G8" s="161"/>
      <c r="H8" s="162"/>
    </row>
    <row r="9" spans="1:8" x14ac:dyDescent="0.2">
      <c r="A9" s="143" t="s">
        <v>545</v>
      </c>
      <c r="B9" s="148"/>
      <c r="C9" s="149"/>
      <c r="D9" s="150">
        <v>90374</v>
      </c>
      <c r="E9" s="151"/>
      <c r="F9" s="152">
        <v>84459</v>
      </c>
      <c r="G9" s="153"/>
      <c r="H9" s="154"/>
    </row>
    <row r="10" spans="1:8" x14ac:dyDescent="0.2">
      <c r="A10" s="155"/>
      <c r="B10" s="156"/>
      <c r="C10" s="157"/>
      <c r="D10" s="158">
        <v>20250</v>
      </c>
      <c r="E10" s="159"/>
      <c r="F10" s="160">
        <v>47314</v>
      </c>
      <c r="G10" s="161"/>
      <c r="H10" s="162"/>
    </row>
    <row r="11" spans="1:8" x14ac:dyDescent="0.2">
      <c r="A11" s="143" t="s">
        <v>546</v>
      </c>
      <c r="B11" s="148"/>
      <c r="C11" s="149"/>
      <c r="D11" s="150">
        <v>86394</v>
      </c>
      <c r="E11" s="151"/>
      <c r="F11" s="152">
        <v>74568</v>
      </c>
      <c r="G11" s="153"/>
      <c r="H11" s="154"/>
    </row>
    <row r="12" spans="1:8" x14ac:dyDescent="0.2">
      <c r="A12" s="155"/>
      <c r="B12" s="156"/>
      <c r="C12" s="163"/>
      <c r="D12" s="158">
        <v>32440</v>
      </c>
      <c r="E12" s="159"/>
      <c r="F12" s="160">
        <v>42558</v>
      </c>
      <c r="G12" s="161"/>
      <c r="H12" s="162"/>
    </row>
    <row r="13" spans="1:8" x14ac:dyDescent="0.2">
      <c r="A13" s="143"/>
      <c r="B13" s="148"/>
      <c r="C13" s="149"/>
      <c r="D13" s="150">
        <v>81057</v>
      </c>
      <c r="E13" s="151"/>
      <c r="F13" s="152">
        <v>87498</v>
      </c>
      <c r="G13" s="164"/>
      <c r="H13" s="154"/>
    </row>
    <row r="14" spans="1:8" x14ac:dyDescent="0.2">
      <c r="A14" s="155"/>
      <c r="B14" s="156"/>
      <c r="C14" s="157"/>
      <c r="D14" s="158">
        <v>19590</v>
      </c>
      <c r="E14" s="159"/>
      <c r="F14" s="160">
        <v>42974</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2.65</v>
      </c>
      <c r="C19" s="165">
        <f>ROUND(VALUE(SUBSTITUTE(実質収支比率等に係る経年分析!G$48,"▲","-")),2)</f>
        <v>1.1599999999999999</v>
      </c>
      <c r="D19" s="165">
        <f>ROUND(VALUE(SUBSTITUTE(実質収支比率等に係る経年分析!H$48,"▲","-")),2)</f>
        <v>1.79</v>
      </c>
      <c r="E19" s="165">
        <f>ROUND(VALUE(SUBSTITUTE(実質収支比率等に係る経年分析!I$48,"▲","-")),2)</f>
        <v>1.83</v>
      </c>
      <c r="F19" s="165">
        <f>ROUND(VALUE(SUBSTITUTE(実質収支比率等に係る経年分析!J$48,"▲","-")),2)</f>
        <v>6.39</v>
      </c>
    </row>
    <row r="20" spans="1:11" x14ac:dyDescent="0.2">
      <c r="A20" s="165" t="s">
        <v>55</v>
      </c>
      <c r="B20" s="165">
        <f>ROUND(VALUE(SUBSTITUTE(実質収支比率等に係る経年分析!F$47,"▲","-")),2)</f>
        <v>10</v>
      </c>
      <c r="C20" s="165">
        <f>ROUND(VALUE(SUBSTITUTE(実質収支比率等に係る経年分析!G$47,"▲","-")),2)</f>
        <v>11.74</v>
      </c>
      <c r="D20" s="165">
        <f>ROUND(VALUE(SUBSTITUTE(実質収支比率等に係る経年分析!H$47,"▲","-")),2)</f>
        <v>13.79</v>
      </c>
      <c r="E20" s="165">
        <f>ROUND(VALUE(SUBSTITUTE(実質収支比率等に係る経年分析!I$47,"▲","-")),2)</f>
        <v>18.03</v>
      </c>
      <c r="F20" s="165">
        <f>ROUND(VALUE(SUBSTITUTE(実質収支比率等に係る経年分析!J$47,"▲","-")),2)</f>
        <v>23.73</v>
      </c>
    </row>
    <row r="21" spans="1:11" x14ac:dyDescent="0.2">
      <c r="A21" s="165" t="s">
        <v>56</v>
      </c>
      <c r="B21" s="165">
        <f>IF(ISNUMBER(VALUE(SUBSTITUTE(実質収支比率等に係る経年分析!F$49,"▲","-"))),ROUND(VALUE(SUBSTITUTE(実質収支比率等に係る経年分析!F$49,"▲","-")),2),NA())</f>
        <v>-3.04</v>
      </c>
      <c r="C21" s="165">
        <f>IF(ISNUMBER(VALUE(SUBSTITUTE(実質収支比率等に係る経年分析!G$49,"▲","-"))),ROUND(VALUE(SUBSTITUTE(実質収支比率等に係る経年分析!G$49,"▲","-")),2),NA())</f>
        <v>-1.1200000000000001</v>
      </c>
      <c r="D21" s="165">
        <f>IF(ISNUMBER(VALUE(SUBSTITUTE(実質収支比率等に係る経年分析!H$49,"▲","-"))),ROUND(VALUE(SUBSTITUTE(実質収支比率等に係る経年分析!H$49,"▲","-")),2),NA())</f>
        <v>2.0099999999999998</v>
      </c>
      <c r="E21" s="165">
        <f>IF(ISNUMBER(VALUE(SUBSTITUTE(実質収支比率等に係る経年分析!I$49,"▲","-"))),ROUND(VALUE(SUBSTITUTE(実質収支比率等に係る経年分析!I$49,"▲","-")),2),NA())</f>
        <v>3.6</v>
      </c>
      <c r="F21" s="165">
        <f>IF(ISNUMBER(VALUE(SUBSTITUTE(実質収支比率等に係る経年分析!J$49,"▲","-"))),ROUND(VALUE(SUBSTITUTE(実質収支比率等に係る経年分析!J$49,"▲","-")),2),NA())</f>
        <v>9.93</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0.01</v>
      </c>
    </row>
    <row r="32" spans="1:11" x14ac:dyDescent="0.2">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2.31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1.67</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1.52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0.84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0.78</v>
      </c>
    </row>
    <row r="33" spans="1:16" x14ac:dyDescent="0.2">
      <c r="A33" s="166" t="str">
        <f>IF(連結実質赤字比率に係る赤字・黒字の構成分析!C$37="",NA(),連結実質赤字比率に係る赤字・黒字の構成分析!C$37)</f>
        <v>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1.51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1.25</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0.67</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0.56999999999999995</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1.86</v>
      </c>
    </row>
    <row r="34" spans="1:16" x14ac:dyDescent="0.2">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0.92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2.5099999999999998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3.02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3.36</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2.65</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1.1599999999999999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1.78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1.82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6.39</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10.08</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11.04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11.51</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11.62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10.18</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787</v>
      </c>
      <c r="E42" s="167"/>
      <c r="F42" s="167"/>
      <c r="G42" s="167">
        <f>'実質公債費比率（分子）の構造'!L$52</f>
        <v>1541</v>
      </c>
      <c r="H42" s="167"/>
      <c r="I42" s="167"/>
      <c r="J42" s="167">
        <f>'実質公債費比率（分子）の構造'!M$52</f>
        <v>2128</v>
      </c>
      <c r="K42" s="167"/>
      <c r="L42" s="167"/>
      <c r="M42" s="167">
        <f>'実質公債費比率（分子）の構造'!N$52</f>
        <v>839</v>
      </c>
      <c r="N42" s="167"/>
      <c r="O42" s="167"/>
      <c r="P42" s="167">
        <f>'実質公債費比率（分子）の構造'!O$52</f>
        <v>751</v>
      </c>
    </row>
    <row r="43" spans="1:16" x14ac:dyDescent="0.2">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2">
      <c r="A44" s="167" t="s">
        <v>65</v>
      </c>
      <c r="B44" s="167">
        <f>'実質公債費比率（分子）の構造'!K$50</f>
        <v>4</v>
      </c>
      <c r="C44" s="167"/>
      <c r="D44" s="167"/>
      <c r="E44" s="167">
        <f>'実質公債費比率（分子）の構造'!L$50</f>
        <v>759</v>
      </c>
      <c r="F44" s="167"/>
      <c r="G44" s="167"/>
      <c r="H44" s="167">
        <f>'実質公債費比率（分子）の構造'!M$50</f>
        <v>1366</v>
      </c>
      <c r="I44" s="167"/>
      <c r="J44" s="167"/>
      <c r="K44" s="167">
        <f>'実質公債費比率（分子）の構造'!N$50</f>
        <v>103</v>
      </c>
      <c r="L44" s="167"/>
      <c r="M44" s="167"/>
      <c r="N44" s="167">
        <f>'実質公債費比率（分子）の構造'!O$50</f>
        <v>101</v>
      </c>
      <c r="O44" s="167"/>
      <c r="P44" s="167"/>
    </row>
    <row r="45" spans="1:16" x14ac:dyDescent="0.2">
      <c r="A45" s="167" t="s">
        <v>66</v>
      </c>
      <c r="B45" s="167">
        <f>'実質公債費比率（分子）の構造'!K$49</f>
        <v>206</v>
      </c>
      <c r="C45" s="167"/>
      <c r="D45" s="167"/>
      <c r="E45" s="167">
        <f>'実質公債費比率（分子）の構造'!L$49</f>
        <v>208</v>
      </c>
      <c r="F45" s="167"/>
      <c r="G45" s="167"/>
      <c r="H45" s="167">
        <f>'実質公債費比率（分子）の構造'!M$49</f>
        <v>192</v>
      </c>
      <c r="I45" s="167"/>
      <c r="J45" s="167"/>
      <c r="K45" s="167">
        <f>'実質公債費比率（分子）の構造'!N$49</f>
        <v>166</v>
      </c>
      <c r="L45" s="167"/>
      <c r="M45" s="167"/>
      <c r="N45" s="167">
        <f>'実質公債費比率（分子）の構造'!O$49</f>
        <v>35</v>
      </c>
      <c r="O45" s="167"/>
      <c r="P45" s="167"/>
    </row>
    <row r="46" spans="1:16" x14ac:dyDescent="0.2">
      <c r="A46" s="167" t="s">
        <v>67</v>
      </c>
      <c r="B46" s="167">
        <f>'実質公債費比率（分子）の構造'!K$48</f>
        <v>281</v>
      </c>
      <c r="C46" s="167"/>
      <c r="D46" s="167"/>
      <c r="E46" s="167">
        <f>'実質公債費比率（分子）の構造'!L$48</f>
        <v>311</v>
      </c>
      <c r="F46" s="167"/>
      <c r="G46" s="167"/>
      <c r="H46" s="167">
        <f>'実質公債費比率（分子）の構造'!M$48</f>
        <v>322</v>
      </c>
      <c r="I46" s="167"/>
      <c r="J46" s="167"/>
      <c r="K46" s="167">
        <f>'実質公債費比率（分子）の構造'!N$48</f>
        <v>306</v>
      </c>
      <c r="L46" s="167"/>
      <c r="M46" s="167"/>
      <c r="N46" s="167">
        <f>'実質公債費比率（分子）の構造'!O$48</f>
        <v>286</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560</v>
      </c>
      <c r="C49" s="167"/>
      <c r="D49" s="167"/>
      <c r="E49" s="167">
        <f>'実質公債費比率（分子）の構造'!L$45</f>
        <v>528</v>
      </c>
      <c r="F49" s="167"/>
      <c r="G49" s="167"/>
      <c r="H49" s="167">
        <f>'実質公債費比率（分子）の構造'!M$45</f>
        <v>504</v>
      </c>
      <c r="I49" s="167"/>
      <c r="J49" s="167"/>
      <c r="K49" s="167">
        <f>'実質公債費比率（分子）の構造'!N$45</f>
        <v>536</v>
      </c>
      <c r="L49" s="167"/>
      <c r="M49" s="167"/>
      <c r="N49" s="167">
        <f>'実質公債費比率（分子）の構造'!O$45</f>
        <v>542</v>
      </c>
      <c r="O49" s="167"/>
      <c r="P49" s="167"/>
    </row>
    <row r="50" spans="1:16" x14ac:dyDescent="0.2">
      <c r="A50" s="167" t="s">
        <v>71</v>
      </c>
      <c r="B50" s="167" t="e">
        <f>NA()</f>
        <v>#N/A</v>
      </c>
      <c r="C50" s="167">
        <f>IF(ISNUMBER('実質公債費比率（分子）の構造'!K$53),'実質公債費比率（分子）の構造'!K$53,NA())</f>
        <v>264</v>
      </c>
      <c r="D50" s="167" t="e">
        <f>NA()</f>
        <v>#N/A</v>
      </c>
      <c r="E50" s="167" t="e">
        <f>NA()</f>
        <v>#N/A</v>
      </c>
      <c r="F50" s="167">
        <f>IF(ISNUMBER('実質公債費比率（分子）の構造'!L$53),'実質公債費比率（分子）の構造'!L$53,NA())</f>
        <v>265</v>
      </c>
      <c r="G50" s="167" t="e">
        <f>NA()</f>
        <v>#N/A</v>
      </c>
      <c r="H50" s="167" t="e">
        <f>NA()</f>
        <v>#N/A</v>
      </c>
      <c r="I50" s="167">
        <f>IF(ISNUMBER('実質公債費比率（分子）の構造'!M$53),'実質公債費比率（分子）の構造'!M$53,NA())</f>
        <v>256</v>
      </c>
      <c r="J50" s="167" t="e">
        <f>NA()</f>
        <v>#N/A</v>
      </c>
      <c r="K50" s="167" t="e">
        <f>NA()</f>
        <v>#N/A</v>
      </c>
      <c r="L50" s="167">
        <f>IF(ISNUMBER('実質公債費比率（分子）の構造'!N$53),'実質公債費比率（分子）の構造'!N$53,NA())</f>
        <v>272</v>
      </c>
      <c r="M50" s="167" t="e">
        <f>NA()</f>
        <v>#N/A</v>
      </c>
      <c r="N50" s="167" t="e">
        <f>NA()</f>
        <v>#N/A</v>
      </c>
      <c r="O50" s="167">
        <f>IF(ISNUMBER('実質公債費比率（分子）の構造'!O$53),'実質公債費比率（分子）の構造'!O$53,NA())</f>
        <v>213</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7934</v>
      </c>
      <c r="E56" s="166"/>
      <c r="F56" s="166"/>
      <c r="G56" s="166">
        <f>'将来負担比率（分子）の構造'!J$52</f>
        <v>7753</v>
      </c>
      <c r="H56" s="166"/>
      <c r="I56" s="166"/>
      <c r="J56" s="166">
        <f>'将来負担比率（分子）の構造'!K$52</f>
        <v>7503</v>
      </c>
      <c r="K56" s="166"/>
      <c r="L56" s="166"/>
      <c r="M56" s="166">
        <f>'将来負担比率（分子）の構造'!L$52</f>
        <v>7433</v>
      </c>
      <c r="N56" s="166"/>
      <c r="O56" s="166"/>
      <c r="P56" s="166">
        <f>'将来負担比率（分子）の構造'!M$52</f>
        <v>7291</v>
      </c>
    </row>
    <row r="57" spans="1:16" x14ac:dyDescent="0.2">
      <c r="A57" s="166" t="s">
        <v>42</v>
      </c>
      <c r="B57" s="166"/>
      <c r="C57" s="166"/>
      <c r="D57" s="166">
        <f>'将来負担比率（分子）の構造'!I$51</f>
        <v>6712</v>
      </c>
      <c r="E57" s="166"/>
      <c r="F57" s="166"/>
      <c r="G57" s="166">
        <f>'将来負担比率（分子）の構造'!J$51</f>
        <v>5971</v>
      </c>
      <c r="H57" s="166"/>
      <c r="I57" s="166"/>
      <c r="J57" s="166">
        <f>'将来負担比率（分子）の構造'!K$51</f>
        <v>4509</v>
      </c>
      <c r="K57" s="166"/>
      <c r="L57" s="166"/>
      <c r="M57" s="166">
        <f>'将来負担比率（分子）の構造'!L$51</f>
        <v>4347</v>
      </c>
      <c r="N57" s="166"/>
      <c r="O57" s="166"/>
      <c r="P57" s="166">
        <f>'将来負担比率（分子）の構造'!M$51</f>
        <v>4300</v>
      </c>
    </row>
    <row r="58" spans="1:16" x14ac:dyDescent="0.2">
      <c r="A58" s="166" t="s">
        <v>41</v>
      </c>
      <c r="B58" s="166"/>
      <c r="C58" s="166"/>
      <c r="D58" s="166">
        <f>'将来負担比率（分子）の構造'!I$50</f>
        <v>638</v>
      </c>
      <c r="E58" s="166"/>
      <c r="F58" s="166"/>
      <c r="G58" s="166">
        <f>'将来負担比率（分子）の構造'!J$50</f>
        <v>825</v>
      </c>
      <c r="H58" s="166"/>
      <c r="I58" s="166"/>
      <c r="J58" s="166">
        <f>'将来負担比率（分子）の構造'!K$50</f>
        <v>989</v>
      </c>
      <c r="K58" s="166"/>
      <c r="L58" s="166"/>
      <c r="M58" s="166">
        <f>'将来負担比率（分子）の構造'!L$50</f>
        <v>1226</v>
      </c>
      <c r="N58" s="166"/>
      <c r="O58" s="166"/>
      <c r="P58" s="166">
        <f>'将来負担比率（分子）の構造'!M$50</f>
        <v>1533</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960</v>
      </c>
      <c r="C62" s="166"/>
      <c r="D62" s="166"/>
      <c r="E62" s="166">
        <f>'将来負担比率（分子）の構造'!J$45</f>
        <v>930</v>
      </c>
      <c r="F62" s="166"/>
      <c r="G62" s="166"/>
      <c r="H62" s="166">
        <f>'将来負担比率（分子）の構造'!K$45</f>
        <v>883</v>
      </c>
      <c r="I62" s="166"/>
      <c r="J62" s="166"/>
      <c r="K62" s="166">
        <f>'将来負担比率（分子）の構造'!L$45</f>
        <v>706</v>
      </c>
      <c r="L62" s="166"/>
      <c r="M62" s="166"/>
      <c r="N62" s="166">
        <f>'将来負担比率（分子）の構造'!M$45</f>
        <v>536</v>
      </c>
      <c r="O62" s="166"/>
      <c r="P62" s="166"/>
    </row>
    <row r="63" spans="1:16" x14ac:dyDescent="0.2">
      <c r="A63" s="166" t="s">
        <v>34</v>
      </c>
      <c r="B63" s="166">
        <f>'将来負担比率（分子）の構造'!I$44</f>
        <v>520</v>
      </c>
      <c r="C63" s="166"/>
      <c r="D63" s="166"/>
      <c r="E63" s="166">
        <f>'将来負担比率（分子）の構造'!J$44</f>
        <v>612</v>
      </c>
      <c r="F63" s="166"/>
      <c r="G63" s="166"/>
      <c r="H63" s="166">
        <f>'将来負担比率（分子）の構造'!K$44</f>
        <v>633</v>
      </c>
      <c r="I63" s="166"/>
      <c r="J63" s="166"/>
      <c r="K63" s="166">
        <f>'将来負担比率（分子）の構造'!L$44</f>
        <v>776</v>
      </c>
      <c r="L63" s="166"/>
      <c r="M63" s="166"/>
      <c r="N63" s="166">
        <f>'将来負担比率（分子）の構造'!M$44</f>
        <v>766</v>
      </c>
      <c r="O63" s="166"/>
      <c r="P63" s="166"/>
    </row>
    <row r="64" spans="1:16" x14ac:dyDescent="0.2">
      <c r="A64" s="166" t="s">
        <v>33</v>
      </c>
      <c r="B64" s="166">
        <f>'将来負担比率（分子）の構造'!I$43</f>
        <v>3940</v>
      </c>
      <c r="C64" s="166"/>
      <c r="D64" s="166"/>
      <c r="E64" s="166">
        <f>'将来負担比率（分子）の構造'!J$43</f>
        <v>3443</v>
      </c>
      <c r="F64" s="166"/>
      <c r="G64" s="166"/>
      <c r="H64" s="166">
        <f>'将来負担比率（分子）の構造'!K$43</f>
        <v>2829</v>
      </c>
      <c r="I64" s="166"/>
      <c r="J64" s="166"/>
      <c r="K64" s="166">
        <f>'将来負担比率（分子）の構造'!L$43</f>
        <v>2773</v>
      </c>
      <c r="L64" s="166"/>
      <c r="M64" s="166"/>
      <c r="N64" s="166">
        <f>'将来負担比率（分子）の構造'!M$43</f>
        <v>2504</v>
      </c>
      <c r="O64" s="166"/>
      <c r="P64" s="166"/>
    </row>
    <row r="65" spans="1:16" x14ac:dyDescent="0.2">
      <c r="A65" s="166" t="s">
        <v>32</v>
      </c>
      <c r="B65" s="166">
        <f>'将来負担比率（分子）の構造'!I$42</f>
        <v>6627</v>
      </c>
      <c r="C65" s="166"/>
      <c r="D65" s="166"/>
      <c r="E65" s="166">
        <f>'将来負担比率（分子）の構造'!J$42</f>
        <v>5882</v>
      </c>
      <c r="F65" s="166"/>
      <c r="G65" s="166"/>
      <c r="H65" s="166">
        <f>'将来負担比率（分子）の構造'!K$42</f>
        <v>4435</v>
      </c>
      <c r="I65" s="166"/>
      <c r="J65" s="166"/>
      <c r="K65" s="166">
        <f>'将来負担比率（分子）の構造'!L$42</f>
        <v>4271</v>
      </c>
      <c r="L65" s="166"/>
      <c r="M65" s="166"/>
      <c r="N65" s="166">
        <f>'将来負担比率（分子）の構造'!M$42</f>
        <v>4107</v>
      </c>
      <c r="O65" s="166"/>
      <c r="P65" s="166"/>
    </row>
    <row r="66" spans="1:16" x14ac:dyDescent="0.2">
      <c r="A66" s="166" t="s">
        <v>31</v>
      </c>
      <c r="B66" s="166">
        <f>'将来負担比率（分子）の構造'!I$41</f>
        <v>5730</v>
      </c>
      <c r="C66" s="166"/>
      <c r="D66" s="166"/>
      <c r="E66" s="166">
        <f>'将来負担比率（分子）の構造'!J$41</f>
        <v>5752</v>
      </c>
      <c r="F66" s="166"/>
      <c r="G66" s="166"/>
      <c r="H66" s="166">
        <f>'将来負担比率（分子）の構造'!K$41</f>
        <v>5829</v>
      </c>
      <c r="I66" s="166"/>
      <c r="J66" s="166"/>
      <c r="K66" s="166">
        <f>'将来負担比率（分子）の構造'!L$41</f>
        <v>5938</v>
      </c>
      <c r="L66" s="166"/>
      <c r="M66" s="166"/>
      <c r="N66" s="166">
        <f>'将来負担比率（分子）の構造'!M$41</f>
        <v>6303</v>
      </c>
      <c r="O66" s="166"/>
      <c r="P66" s="166"/>
    </row>
    <row r="67" spans="1:16" x14ac:dyDescent="0.2">
      <c r="A67" s="166" t="s">
        <v>75</v>
      </c>
      <c r="B67" s="166" t="e">
        <f>NA()</f>
        <v>#N/A</v>
      </c>
      <c r="C67" s="166">
        <f>IF(ISNUMBER('将来負担比率（分子）の構造'!I$53), IF('将来負担比率（分子）の構造'!I$53 &lt; 0, 0, '将来負担比率（分子）の構造'!I$53), NA())</f>
        <v>2493</v>
      </c>
      <c r="D67" s="166" t="e">
        <f>NA()</f>
        <v>#N/A</v>
      </c>
      <c r="E67" s="166" t="e">
        <f>NA()</f>
        <v>#N/A</v>
      </c>
      <c r="F67" s="166">
        <f>IF(ISNUMBER('将来負担比率（分子）の構造'!J$53), IF('将来負担比率（分子）の構造'!J$53 &lt; 0, 0, '将来負担比率（分子）の構造'!J$53), NA())</f>
        <v>2070</v>
      </c>
      <c r="G67" s="166" t="e">
        <f>NA()</f>
        <v>#N/A</v>
      </c>
      <c r="H67" s="166" t="e">
        <f>NA()</f>
        <v>#N/A</v>
      </c>
      <c r="I67" s="166">
        <f>IF(ISNUMBER('将来負担比率（分子）の構造'!K$53), IF('将来負担比率（分子）の構造'!K$53 &lt; 0, 0, '将来負担比率（分子）の構造'!K$53), NA())</f>
        <v>1607</v>
      </c>
      <c r="J67" s="166" t="e">
        <f>NA()</f>
        <v>#N/A</v>
      </c>
      <c r="K67" s="166" t="e">
        <f>NA()</f>
        <v>#N/A</v>
      </c>
      <c r="L67" s="166">
        <f>IF(ISNUMBER('将来負担比率（分子）の構造'!L$53), IF('将来負担比率（分子）の構造'!L$53 &lt; 0, 0, '将来負担比率（分子）の構造'!L$53), NA())</f>
        <v>1459</v>
      </c>
      <c r="M67" s="166" t="e">
        <f>NA()</f>
        <v>#N/A</v>
      </c>
      <c r="N67" s="166" t="e">
        <f>NA()</f>
        <v>#N/A</v>
      </c>
      <c r="O67" s="166">
        <f>IF(ISNUMBER('将来負担比率（分子）の構造'!M$53), IF('将来負担比率（分子）の構造'!M$53 &lt; 0, 0, '将来負担比率（分子）の構造'!M$53), NA())</f>
        <v>1093</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575</v>
      </c>
      <c r="C72" s="170">
        <f>基金残高に係る経年分析!G55</f>
        <v>765</v>
      </c>
      <c r="D72" s="170">
        <f>基金残高に係る経年分析!H55</f>
        <v>1037</v>
      </c>
    </row>
    <row r="73" spans="1:16" x14ac:dyDescent="0.2">
      <c r="A73" s="169" t="s">
        <v>78</v>
      </c>
      <c r="B73" s="170">
        <f>基金残高に係る経年分析!F56</f>
        <v>54</v>
      </c>
      <c r="C73" s="170">
        <f>基金残高に係る経年分析!G56</f>
        <v>54</v>
      </c>
      <c r="D73" s="170">
        <f>基金残高に係る経年分析!H56</f>
        <v>54</v>
      </c>
    </row>
    <row r="74" spans="1:16" x14ac:dyDescent="0.2">
      <c r="A74" s="169" t="s">
        <v>79</v>
      </c>
      <c r="B74" s="170">
        <f>基金残高に係る経年分析!F57</f>
        <v>116</v>
      </c>
      <c r="C74" s="170">
        <f>基金残高に係る経年分析!G57</f>
        <v>120</v>
      </c>
      <c r="D74" s="170">
        <f>基金残高に係る経年分析!H57</f>
        <v>128</v>
      </c>
    </row>
  </sheetData>
  <sheetProtection algorithmName="SHA-512" hashValue="ETjfMbnN0AN9vkmU60Y2MVve8kwMdAXZ8VbpL0tO0WUZz3Xq8EXIkhlZ3ARE3wIZN3sF1bRTp69vihwnatcVBg==" saltValue="D8Cnp0ita+Mwv4aDyzK9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Q1" workbookViewId="0">
      <selection activeCell="AL22" sqref="AL22:AO22"/>
    </sheetView>
  </sheetViews>
  <sheetFormatPr defaultColWidth="0" defaultRowHeight="11.25" customHeight="1" zeroHeight="1" x14ac:dyDescent="0.2"/>
  <cols>
    <col min="1" max="1" width="1.6328125" style="205" customWidth="1"/>
    <col min="2" max="2" width="2.36328125" style="205" customWidth="1"/>
    <col min="3" max="16" width="2.6328125" style="205" customWidth="1"/>
    <col min="17" max="17" width="2.36328125" style="205" customWidth="1"/>
    <col min="18" max="95" width="1.6328125" style="205" customWidth="1"/>
    <col min="96" max="133" width="1.6328125" style="217" customWidth="1"/>
    <col min="134" max="143" width="1.63281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7" t="s">
        <v>214</v>
      </c>
      <c r="DI1" s="728"/>
      <c r="DJ1" s="728"/>
      <c r="DK1" s="728"/>
      <c r="DL1" s="728"/>
      <c r="DM1" s="728"/>
      <c r="DN1" s="729"/>
      <c r="DO1" s="205"/>
      <c r="DP1" s="727" t="s">
        <v>215</v>
      </c>
      <c r="DQ1" s="728"/>
      <c r="DR1" s="728"/>
      <c r="DS1" s="728"/>
      <c r="DT1" s="728"/>
      <c r="DU1" s="728"/>
      <c r="DV1" s="728"/>
      <c r="DW1" s="728"/>
      <c r="DX1" s="728"/>
      <c r="DY1" s="728"/>
      <c r="DZ1" s="728"/>
      <c r="EA1" s="728"/>
      <c r="EB1" s="728"/>
      <c r="EC1" s="729"/>
      <c r="ED1" s="204"/>
      <c r="EE1" s="204"/>
      <c r="EF1" s="204"/>
      <c r="EG1" s="204"/>
      <c r="EH1" s="204"/>
      <c r="EI1" s="204"/>
      <c r="EJ1" s="204"/>
      <c r="EK1" s="204"/>
      <c r="EL1" s="204"/>
      <c r="EM1" s="204"/>
    </row>
    <row r="2" spans="2:143" ht="22.5" customHeight="1" x14ac:dyDescent="0.2">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89" t="s">
        <v>217</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89" t="s">
        <v>218</v>
      </c>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1"/>
      <c r="CD3" s="689" t="s">
        <v>219</v>
      </c>
      <c r="CE3" s="690"/>
      <c r="CF3" s="690"/>
      <c r="CG3" s="690"/>
      <c r="CH3" s="690"/>
      <c r="CI3" s="690"/>
      <c r="CJ3" s="690"/>
      <c r="CK3" s="690"/>
      <c r="CL3" s="690"/>
      <c r="CM3" s="690"/>
      <c r="CN3" s="690"/>
      <c r="CO3" s="690"/>
      <c r="CP3" s="690"/>
      <c r="CQ3" s="690"/>
      <c r="CR3" s="690"/>
      <c r="CS3" s="690"/>
      <c r="CT3" s="690"/>
      <c r="CU3" s="690"/>
      <c r="CV3" s="690"/>
      <c r="CW3" s="690"/>
      <c r="CX3" s="690"/>
      <c r="CY3" s="690"/>
      <c r="CZ3" s="690"/>
      <c r="DA3" s="690"/>
      <c r="DB3" s="690"/>
      <c r="DC3" s="690"/>
      <c r="DD3" s="690"/>
      <c r="DE3" s="690"/>
      <c r="DF3" s="690"/>
      <c r="DG3" s="690"/>
      <c r="DH3" s="690"/>
      <c r="DI3" s="690"/>
      <c r="DJ3" s="690"/>
      <c r="DK3" s="690"/>
      <c r="DL3" s="690"/>
      <c r="DM3" s="690"/>
      <c r="DN3" s="690"/>
      <c r="DO3" s="690"/>
      <c r="DP3" s="690"/>
      <c r="DQ3" s="690"/>
      <c r="DR3" s="690"/>
      <c r="DS3" s="690"/>
      <c r="DT3" s="690"/>
      <c r="DU3" s="690"/>
      <c r="DV3" s="690"/>
      <c r="DW3" s="690"/>
      <c r="DX3" s="690"/>
      <c r="DY3" s="690"/>
      <c r="DZ3" s="690"/>
      <c r="EA3" s="690"/>
      <c r="EB3" s="690"/>
      <c r="EC3" s="691"/>
    </row>
    <row r="4" spans="2:143" ht="11.25" customHeight="1" x14ac:dyDescent="0.2">
      <c r="B4" s="689" t="s">
        <v>1</v>
      </c>
      <c r="C4" s="690"/>
      <c r="D4" s="690"/>
      <c r="E4" s="690"/>
      <c r="F4" s="690"/>
      <c r="G4" s="690"/>
      <c r="H4" s="690"/>
      <c r="I4" s="690"/>
      <c r="J4" s="690"/>
      <c r="K4" s="690"/>
      <c r="L4" s="690"/>
      <c r="M4" s="690"/>
      <c r="N4" s="690"/>
      <c r="O4" s="690"/>
      <c r="P4" s="690"/>
      <c r="Q4" s="691"/>
      <c r="R4" s="689" t="s">
        <v>220</v>
      </c>
      <c r="S4" s="690"/>
      <c r="T4" s="690"/>
      <c r="U4" s="690"/>
      <c r="V4" s="690"/>
      <c r="W4" s="690"/>
      <c r="X4" s="690"/>
      <c r="Y4" s="691"/>
      <c r="Z4" s="689" t="s">
        <v>221</v>
      </c>
      <c r="AA4" s="690"/>
      <c r="AB4" s="690"/>
      <c r="AC4" s="691"/>
      <c r="AD4" s="689" t="s">
        <v>222</v>
      </c>
      <c r="AE4" s="690"/>
      <c r="AF4" s="690"/>
      <c r="AG4" s="690"/>
      <c r="AH4" s="690"/>
      <c r="AI4" s="690"/>
      <c r="AJ4" s="690"/>
      <c r="AK4" s="691"/>
      <c r="AL4" s="689" t="s">
        <v>221</v>
      </c>
      <c r="AM4" s="690"/>
      <c r="AN4" s="690"/>
      <c r="AO4" s="691"/>
      <c r="AP4" s="730" t="s">
        <v>223</v>
      </c>
      <c r="AQ4" s="730"/>
      <c r="AR4" s="730"/>
      <c r="AS4" s="730"/>
      <c r="AT4" s="730"/>
      <c r="AU4" s="730"/>
      <c r="AV4" s="730"/>
      <c r="AW4" s="730"/>
      <c r="AX4" s="730"/>
      <c r="AY4" s="730"/>
      <c r="AZ4" s="730"/>
      <c r="BA4" s="730"/>
      <c r="BB4" s="730"/>
      <c r="BC4" s="730"/>
      <c r="BD4" s="730"/>
      <c r="BE4" s="730"/>
      <c r="BF4" s="730"/>
      <c r="BG4" s="730" t="s">
        <v>224</v>
      </c>
      <c r="BH4" s="730"/>
      <c r="BI4" s="730"/>
      <c r="BJ4" s="730"/>
      <c r="BK4" s="730"/>
      <c r="BL4" s="730"/>
      <c r="BM4" s="730"/>
      <c r="BN4" s="730"/>
      <c r="BO4" s="730" t="s">
        <v>221</v>
      </c>
      <c r="BP4" s="730"/>
      <c r="BQ4" s="730"/>
      <c r="BR4" s="730"/>
      <c r="BS4" s="730" t="s">
        <v>225</v>
      </c>
      <c r="BT4" s="730"/>
      <c r="BU4" s="730"/>
      <c r="BV4" s="730"/>
      <c r="BW4" s="730"/>
      <c r="BX4" s="730"/>
      <c r="BY4" s="730"/>
      <c r="BZ4" s="730"/>
      <c r="CA4" s="730"/>
      <c r="CB4" s="730"/>
      <c r="CD4" s="689" t="s">
        <v>226</v>
      </c>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691"/>
    </row>
    <row r="5" spans="2:143" ht="11.25" customHeight="1" x14ac:dyDescent="0.2">
      <c r="B5" s="686" t="s">
        <v>227</v>
      </c>
      <c r="C5" s="687"/>
      <c r="D5" s="687"/>
      <c r="E5" s="687"/>
      <c r="F5" s="687"/>
      <c r="G5" s="687"/>
      <c r="H5" s="687"/>
      <c r="I5" s="687"/>
      <c r="J5" s="687"/>
      <c r="K5" s="687"/>
      <c r="L5" s="687"/>
      <c r="M5" s="687"/>
      <c r="N5" s="687"/>
      <c r="O5" s="687"/>
      <c r="P5" s="687"/>
      <c r="Q5" s="688"/>
      <c r="R5" s="683">
        <v>1936346</v>
      </c>
      <c r="S5" s="684"/>
      <c r="T5" s="684"/>
      <c r="U5" s="684"/>
      <c r="V5" s="684"/>
      <c r="W5" s="684"/>
      <c r="X5" s="684"/>
      <c r="Y5" s="712"/>
      <c r="Z5" s="725">
        <v>21.7</v>
      </c>
      <c r="AA5" s="725"/>
      <c r="AB5" s="725"/>
      <c r="AC5" s="725"/>
      <c r="AD5" s="726">
        <v>1936346</v>
      </c>
      <c r="AE5" s="726"/>
      <c r="AF5" s="726"/>
      <c r="AG5" s="726"/>
      <c r="AH5" s="726"/>
      <c r="AI5" s="726"/>
      <c r="AJ5" s="726"/>
      <c r="AK5" s="726"/>
      <c r="AL5" s="713">
        <v>45.5</v>
      </c>
      <c r="AM5" s="698"/>
      <c r="AN5" s="698"/>
      <c r="AO5" s="714"/>
      <c r="AP5" s="686" t="s">
        <v>228</v>
      </c>
      <c r="AQ5" s="687"/>
      <c r="AR5" s="687"/>
      <c r="AS5" s="687"/>
      <c r="AT5" s="687"/>
      <c r="AU5" s="687"/>
      <c r="AV5" s="687"/>
      <c r="AW5" s="687"/>
      <c r="AX5" s="687"/>
      <c r="AY5" s="687"/>
      <c r="AZ5" s="687"/>
      <c r="BA5" s="687"/>
      <c r="BB5" s="687"/>
      <c r="BC5" s="687"/>
      <c r="BD5" s="687"/>
      <c r="BE5" s="687"/>
      <c r="BF5" s="688"/>
      <c r="BG5" s="636">
        <v>1936346</v>
      </c>
      <c r="BH5" s="637"/>
      <c r="BI5" s="637"/>
      <c r="BJ5" s="637"/>
      <c r="BK5" s="637"/>
      <c r="BL5" s="637"/>
      <c r="BM5" s="637"/>
      <c r="BN5" s="638"/>
      <c r="BO5" s="662">
        <v>100</v>
      </c>
      <c r="BP5" s="662"/>
      <c r="BQ5" s="662"/>
      <c r="BR5" s="662"/>
      <c r="BS5" s="663">
        <v>22013</v>
      </c>
      <c r="BT5" s="663"/>
      <c r="BU5" s="663"/>
      <c r="BV5" s="663"/>
      <c r="BW5" s="663"/>
      <c r="BX5" s="663"/>
      <c r="BY5" s="663"/>
      <c r="BZ5" s="663"/>
      <c r="CA5" s="663"/>
      <c r="CB5" s="708"/>
      <c r="CD5" s="689" t="s">
        <v>223</v>
      </c>
      <c r="CE5" s="690"/>
      <c r="CF5" s="690"/>
      <c r="CG5" s="690"/>
      <c r="CH5" s="690"/>
      <c r="CI5" s="690"/>
      <c r="CJ5" s="690"/>
      <c r="CK5" s="690"/>
      <c r="CL5" s="690"/>
      <c r="CM5" s="690"/>
      <c r="CN5" s="690"/>
      <c r="CO5" s="690"/>
      <c r="CP5" s="690"/>
      <c r="CQ5" s="691"/>
      <c r="CR5" s="689" t="s">
        <v>229</v>
      </c>
      <c r="CS5" s="690"/>
      <c r="CT5" s="690"/>
      <c r="CU5" s="690"/>
      <c r="CV5" s="690"/>
      <c r="CW5" s="690"/>
      <c r="CX5" s="690"/>
      <c r="CY5" s="691"/>
      <c r="CZ5" s="689" t="s">
        <v>221</v>
      </c>
      <c r="DA5" s="690"/>
      <c r="DB5" s="690"/>
      <c r="DC5" s="691"/>
      <c r="DD5" s="689" t="s">
        <v>230</v>
      </c>
      <c r="DE5" s="690"/>
      <c r="DF5" s="690"/>
      <c r="DG5" s="690"/>
      <c r="DH5" s="690"/>
      <c r="DI5" s="690"/>
      <c r="DJ5" s="690"/>
      <c r="DK5" s="690"/>
      <c r="DL5" s="690"/>
      <c r="DM5" s="690"/>
      <c r="DN5" s="690"/>
      <c r="DO5" s="690"/>
      <c r="DP5" s="691"/>
      <c r="DQ5" s="689" t="s">
        <v>231</v>
      </c>
      <c r="DR5" s="690"/>
      <c r="DS5" s="690"/>
      <c r="DT5" s="690"/>
      <c r="DU5" s="690"/>
      <c r="DV5" s="690"/>
      <c r="DW5" s="690"/>
      <c r="DX5" s="690"/>
      <c r="DY5" s="690"/>
      <c r="DZ5" s="690"/>
      <c r="EA5" s="690"/>
      <c r="EB5" s="690"/>
      <c r="EC5" s="691"/>
    </row>
    <row r="6" spans="2:143" ht="11.25" customHeight="1" x14ac:dyDescent="0.2">
      <c r="B6" s="633" t="s">
        <v>232</v>
      </c>
      <c r="C6" s="634"/>
      <c r="D6" s="634"/>
      <c r="E6" s="634"/>
      <c r="F6" s="634"/>
      <c r="G6" s="634"/>
      <c r="H6" s="634"/>
      <c r="I6" s="634"/>
      <c r="J6" s="634"/>
      <c r="K6" s="634"/>
      <c r="L6" s="634"/>
      <c r="M6" s="634"/>
      <c r="N6" s="634"/>
      <c r="O6" s="634"/>
      <c r="P6" s="634"/>
      <c r="Q6" s="635"/>
      <c r="R6" s="636">
        <v>50390</v>
      </c>
      <c r="S6" s="637"/>
      <c r="T6" s="637"/>
      <c r="U6" s="637"/>
      <c r="V6" s="637"/>
      <c r="W6" s="637"/>
      <c r="X6" s="637"/>
      <c r="Y6" s="638"/>
      <c r="Z6" s="662">
        <v>0.6</v>
      </c>
      <c r="AA6" s="662"/>
      <c r="AB6" s="662"/>
      <c r="AC6" s="662"/>
      <c r="AD6" s="663">
        <v>50390</v>
      </c>
      <c r="AE6" s="663"/>
      <c r="AF6" s="663"/>
      <c r="AG6" s="663"/>
      <c r="AH6" s="663"/>
      <c r="AI6" s="663"/>
      <c r="AJ6" s="663"/>
      <c r="AK6" s="663"/>
      <c r="AL6" s="639">
        <v>1.2</v>
      </c>
      <c r="AM6" s="640"/>
      <c r="AN6" s="640"/>
      <c r="AO6" s="664"/>
      <c r="AP6" s="633" t="s">
        <v>233</v>
      </c>
      <c r="AQ6" s="634"/>
      <c r="AR6" s="634"/>
      <c r="AS6" s="634"/>
      <c r="AT6" s="634"/>
      <c r="AU6" s="634"/>
      <c r="AV6" s="634"/>
      <c r="AW6" s="634"/>
      <c r="AX6" s="634"/>
      <c r="AY6" s="634"/>
      <c r="AZ6" s="634"/>
      <c r="BA6" s="634"/>
      <c r="BB6" s="634"/>
      <c r="BC6" s="634"/>
      <c r="BD6" s="634"/>
      <c r="BE6" s="634"/>
      <c r="BF6" s="635"/>
      <c r="BG6" s="636">
        <v>1936346</v>
      </c>
      <c r="BH6" s="637"/>
      <c r="BI6" s="637"/>
      <c r="BJ6" s="637"/>
      <c r="BK6" s="637"/>
      <c r="BL6" s="637"/>
      <c r="BM6" s="637"/>
      <c r="BN6" s="638"/>
      <c r="BO6" s="662">
        <v>100</v>
      </c>
      <c r="BP6" s="662"/>
      <c r="BQ6" s="662"/>
      <c r="BR6" s="662"/>
      <c r="BS6" s="663">
        <v>22013</v>
      </c>
      <c r="BT6" s="663"/>
      <c r="BU6" s="663"/>
      <c r="BV6" s="663"/>
      <c r="BW6" s="663"/>
      <c r="BX6" s="663"/>
      <c r="BY6" s="663"/>
      <c r="BZ6" s="663"/>
      <c r="CA6" s="663"/>
      <c r="CB6" s="708"/>
      <c r="CD6" s="686" t="s">
        <v>234</v>
      </c>
      <c r="CE6" s="687"/>
      <c r="CF6" s="687"/>
      <c r="CG6" s="687"/>
      <c r="CH6" s="687"/>
      <c r="CI6" s="687"/>
      <c r="CJ6" s="687"/>
      <c r="CK6" s="687"/>
      <c r="CL6" s="687"/>
      <c r="CM6" s="687"/>
      <c r="CN6" s="687"/>
      <c r="CO6" s="687"/>
      <c r="CP6" s="687"/>
      <c r="CQ6" s="688"/>
      <c r="CR6" s="636">
        <v>97304</v>
      </c>
      <c r="CS6" s="637"/>
      <c r="CT6" s="637"/>
      <c r="CU6" s="637"/>
      <c r="CV6" s="637"/>
      <c r="CW6" s="637"/>
      <c r="CX6" s="637"/>
      <c r="CY6" s="638"/>
      <c r="CZ6" s="713">
        <v>1.1000000000000001</v>
      </c>
      <c r="DA6" s="698"/>
      <c r="DB6" s="698"/>
      <c r="DC6" s="715"/>
      <c r="DD6" s="642" t="s">
        <v>235</v>
      </c>
      <c r="DE6" s="637"/>
      <c r="DF6" s="637"/>
      <c r="DG6" s="637"/>
      <c r="DH6" s="637"/>
      <c r="DI6" s="637"/>
      <c r="DJ6" s="637"/>
      <c r="DK6" s="637"/>
      <c r="DL6" s="637"/>
      <c r="DM6" s="637"/>
      <c r="DN6" s="637"/>
      <c r="DO6" s="637"/>
      <c r="DP6" s="638"/>
      <c r="DQ6" s="642">
        <v>97304</v>
      </c>
      <c r="DR6" s="637"/>
      <c r="DS6" s="637"/>
      <c r="DT6" s="637"/>
      <c r="DU6" s="637"/>
      <c r="DV6" s="637"/>
      <c r="DW6" s="637"/>
      <c r="DX6" s="637"/>
      <c r="DY6" s="637"/>
      <c r="DZ6" s="637"/>
      <c r="EA6" s="637"/>
      <c r="EB6" s="637"/>
      <c r="EC6" s="672"/>
    </row>
    <row r="7" spans="2:143" ht="11.25" customHeight="1" x14ac:dyDescent="0.2">
      <c r="B7" s="633" t="s">
        <v>236</v>
      </c>
      <c r="C7" s="634"/>
      <c r="D7" s="634"/>
      <c r="E7" s="634"/>
      <c r="F7" s="634"/>
      <c r="G7" s="634"/>
      <c r="H7" s="634"/>
      <c r="I7" s="634"/>
      <c r="J7" s="634"/>
      <c r="K7" s="634"/>
      <c r="L7" s="634"/>
      <c r="M7" s="634"/>
      <c r="N7" s="634"/>
      <c r="O7" s="634"/>
      <c r="P7" s="634"/>
      <c r="Q7" s="635"/>
      <c r="R7" s="636">
        <v>777</v>
      </c>
      <c r="S7" s="637"/>
      <c r="T7" s="637"/>
      <c r="U7" s="637"/>
      <c r="V7" s="637"/>
      <c r="W7" s="637"/>
      <c r="X7" s="637"/>
      <c r="Y7" s="638"/>
      <c r="Z7" s="662">
        <v>0</v>
      </c>
      <c r="AA7" s="662"/>
      <c r="AB7" s="662"/>
      <c r="AC7" s="662"/>
      <c r="AD7" s="663">
        <v>777</v>
      </c>
      <c r="AE7" s="663"/>
      <c r="AF7" s="663"/>
      <c r="AG7" s="663"/>
      <c r="AH7" s="663"/>
      <c r="AI7" s="663"/>
      <c r="AJ7" s="663"/>
      <c r="AK7" s="663"/>
      <c r="AL7" s="639">
        <v>0</v>
      </c>
      <c r="AM7" s="640"/>
      <c r="AN7" s="640"/>
      <c r="AO7" s="664"/>
      <c r="AP7" s="633" t="s">
        <v>237</v>
      </c>
      <c r="AQ7" s="634"/>
      <c r="AR7" s="634"/>
      <c r="AS7" s="634"/>
      <c r="AT7" s="634"/>
      <c r="AU7" s="634"/>
      <c r="AV7" s="634"/>
      <c r="AW7" s="634"/>
      <c r="AX7" s="634"/>
      <c r="AY7" s="634"/>
      <c r="AZ7" s="634"/>
      <c r="BA7" s="634"/>
      <c r="BB7" s="634"/>
      <c r="BC7" s="634"/>
      <c r="BD7" s="634"/>
      <c r="BE7" s="634"/>
      <c r="BF7" s="635"/>
      <c r="BG7" s="636">
        <v>645004</v>
      </c>
      <c r="BH7" s="637"/>
      <c r="BI7" s="637"/>
      <c r="BJ7" s="637"/>
      <c r="BK7" s="637"/>
      <c r="BL7" s="637"/>
      <c r="BM7" s="637"/>
      <c r="BN7" s="638"/>
      <c r="BO7" s="662">
        <v>33.299999999999997</v>
      </c>
      <c r="BP7" s="662"/>
      <c r="BQ7" s="662"/>
      <c r="BR7" s="662"/>
      <c r="BS7" s="663">
        <v>22013</v>
      </c>
      <c r="BT7" s="663"/>
      <c r="BU7" s="663"/>
      <c r="BV7" s="663"/>
      <c r="BW7" s="663"/>
      <c r="BX7" s="663"/>
      <c r="BY7" s="663"/>
      <c r="BZ7" s="663"/>
      <c r="CA7" s="663"/>
      <c r="CB7" s="708"/>
      <c r="CD7" s="633" t="s">
        <v>238</v>
      </c>
      <c r="CE7" s="634"/>
      <c r="CF7" s="634"/>
      <c r="CG7" s="634"/>
      <c r="CH7" s="634"/>
      <c r="CI7" s="634"/>
      <c r="CJ7" s="634"/>
      <c r="CK7" s="634"/>
      <c r="CL7" s="634"/>
      <c r="CM7" s="634"/>
      <c r="CN7" s="634"/>
      <c r="CO7" s="634"/>
      <c r="CP7" s="634"/>
      <c r="CQ7" s="635"/>
      <c r="CR7" s="636">
        <v>1470252</v>
      </c>
      <c r="CS7" s="637"/>
      <c r="CT7" s="637"/>
      <c r="CU7" s="637"/>
      <c r="CV7" s="637"/>
      <c r="CW7" s="637"/>
      <c r="CX7" s="637"/>
      <c r="CY7" s="638"/>
      <c r="CZ7" s="662">
        <v>17</v>
      </c>
      <c r="DA7" s="662"/>
      <c r="DB7" s="662"/>
      <c r="DC7" s="662"/>
      <c r="DD7" s="642">
        <v>17949</v>
      </c>
      <c r="DE7" s="637"/>
      <c r="DF7" s="637"/>
      <c r="DG7" s="637"/>
      <c r="DH7" s="637"/>
      <c r="DI7" s="637"/>
      <c r="DJ7" s="637"/>
      <c r="DK7" s="637"/>
      <c r="DL7" s="637"/>
      <c r="DM7" s="637"/>
      <c r="DN7" s="637"/>
      <c r="DO7" s="637"/>
      <c r="DP7" s="638"/>
      <c r="DQ7" s="642">
        <v>1357383</v>
      </c>
      <c r="DR7" s="637"/>
      <c r="DS7" s="637"/>
      <c r="DT7" s="637"/>
      <c r="DU7" s="637"/>
      <c r="DV7" s="637"/>
      <c r="DW7" s="637"/>
      <c r="DX7" s="637"/>
      <c r="DY7" s="637"/>
      <c r="DZ7" s="637"/>
      <c r="EA7" s="637"/>
      <c r="EB7" s="637"/>
      <c r="EC7" s="672"/>
    </row>
    <row r="8" spans="2:143" ht="11.25" customHeight="1" x14ac:dyDescent="0.2">
      <c r="B8" s="633" t="s">
        <v>239</v>
      </c>
      <c r="C8" s="634"/>
      <c r="D8" s="634"/>
      <c r="E8" s="634"/>
      <c r="F8" s="634"/>
      <c r="G8" s="634"/>
      <c r="H8" s="634"/>
      <c r="I8" s="634"/>
      <c r="J8" s="634"/>
      <c r="K8" s="634"/>
      <c r="L8" s="634"/>
      <c r="M8" s="634"/>
      <c r="N8" s="634"/>
      <c r="O8" s="634"/>
      <c r="P8" s="634"/>
      <c r="Q8" s="635"/>
      <c r="R8" s="636">
        <v>3508</v>
      </c>
      <c r="S8" s="637"/>
      <c r="T8" s="637"/>
      <c r="U8" s="637"/>
      <c r="V8" s="637"/>
      <c r="W8" s="637"/>
      <c r="X8" s="637"/>
      <c r="Y8" s="638"/>
      <c r="Z8" s="662">
        <v>0</v>
      </c>
      <c r="AA8" s="662"/>
      <c r="AB8" s="662"/>
      <c r="AC8" s="662"/>
      <c r="AD8" s="663">
        <v>3508</v>
      </c>
      <c r="AE8" s="663"/>
      <c r="AF8" s="663"/>
      <c r="AG8" s="663"/>
      <c r="AH8" s="663"/>
      <c r="AI8" s="663"/>
      <c r="AJ8" s="663"/>
      <c r="AK8" s="663"/>
      <c r="AL8" s="639">
        <v>0.1</v>
      </c>
      <c r="AM8" s="640"/>
      <c r="AN8" s="640"/>
      <c r="AO8" s="664"/>
      <c r="AP8" s="633" t="s">
        <v>240</v>
      </c>
      <c r="AQ8" s="634"/>
      <c r="AR8" s="634"/>
      <c r="AS8" s="634"/>
      <c r="AT8" s="634"/>
      <c r="AU8" s="634"/>
      <c r="AV8" s="634"/>
      <c r="AW8" s="634"/>
      <c r="AX8" s="634"/>
      <c r="AY8" s="634"/>
      <c r="AZ8" s="634"/>
      <c r="BA8" s="634"/>
      <c r="BB8" s="634"/>
      <c r="BC8" s="634"/>
      <c r="BD8" s="634"/>
      <c r="BE8" s="634"/>
      <c r="BF8" s="635"/>
      <c r="BG8" s="636">
        <v>26362</v>
      </c>
      <c r="BH8" s="637"/>
      <c r="BI8" s="637"/>
      <c r="BJ8" s="637"/>
      <c r="BK8" s="637"/>
      <c r="BL8" s="637"/>
      <c r="BM8" s="637"/>
      <c r="BN8" s="638"/>
      <c r="BO8" s="662">
        <v>1.4</v>
      </c>
      <c r="BP8" s="662"/>
      <c r="BQ8" s="662"/>
      <c r="BR8" s="662"/>
      <c r="BS8" s="663" t="s">
        <v>241</v>
      </c>
      <c r="BT8" s="663"/>
      <c r="BU8" s="663"/>
      <c r="BV8" s="663"/>
      <c r="BW8" s="663"/>
      <c r="BX8" s="663"/>
      <c r="BY8" s="663"/>
      <c r="BZ8" s="663"/>
      <c r="CA8" s="663"/>
      <c r="CB8" s="708"/>
      <c r="CD8" s="633" t="s">
        <v>242</v>
      </c>
      <c r="CE8" s="634"/>
      <c r="CF8" s="634"/>
      <c r="CG8" s="634"/>
      <c r="CH8" s="634"/>
      <c r="CI8" s="634"/>
      <c r="CJ8" s="634"/>
      <c r="CK8" s="634"/>
      <c r="CL8" s="634"/>
      <c r="CM8" s="634"/>
      <c r="CN8" s="634"/>
      <c r="CO8" s="634"/>
      <c r="CP8" s="634"/>
      <c r="CQ8" s="635"/>
      <c r="CR8" s="636">
        <v>2832932</v>
      </c>
      <c r="CS8" s="637"/>
      <c r="CT8" s="637"/>
      <c r="CU8" s="637"/>
      <c r="CV8" s="637"/>
      <c r="CW8" s="637"/>
      <c r="CX8" s="637"/>
      <c r="CY8" s="638"/>
      <c r="CZ8" s="662">
        <v>32.799999999999997</v>
      </c>
      <c r="DA8" s="662"/>
      <c r="DB8" s="662"/>
      <c r="DC8" s="662"/>
      <c r="DD8" s="642">
        <v>1979</v>
      </c>
      <c r="DE8" s="637"/>
      <c r="DF8" s="637"/>
      <c r="DG8" s="637"/>
      <c r="DH8" s="637"/>
      <c r="DI8" s="637"/>
      <c r="DJ8" s="637"/>
      <c r="DK8" s="637"/>
      <c r="DL8" s="637"/>
      <c r="DM8" s="637"/>
      <c r="DN8" s="637"/>
      <c r="DO8" s="637"/>
      <c r="DP8" s="638"/>
      <c r="DQ8" s="642">
        <v>1179862</v>
      </c>
      <c r="DR8" s="637"/>
      <c r="DS8" s="637"/>
      <c r="DT8" s="637"/>
      <c r="DU8" s="637"/>
      <c r="DV8" s="637"/>
      <c r="DW8" s="637"/>
      <c r="DX8" s="637"/>
      <c r="DY8" s="637"/>
      <c r="DZ8" s="637"/>
      <c r="EA8" s="637"/>
      <c r="EB8" s="637"/>
      <c r="EC8" s="672"/>
    </row>
    <row r="9" spans="2:143" ht="11.25" customHeight="1" x14ac:dyDescent="0.2">
      <c r="B9" s="633" t="s">
        <v>243</v>
      </c>
      <c r="C9" s="634"/>
      <c r="D9" s="634"/>
      <c r="E9" s="634"/>
      <c r="F9" s="634"/>
      <c r="G9" s="634"/>
      <c r="H9" s="634"/>
      <c r="I9" s="634"/>
      <c r="J9" s="634"/>
      <c r="K9" s="634"/>
      <c r="L9" s="634"/>
      <c r="M9" s="634"/>
      <c r="N9" s="634"/>
      <c r="O9" s="634"/>
      <c r="P9" s="634"/>
      <c r="Q9" s="635"/>
      <c r="R9" s="636">
        <v>6995</v>
      </c>
      <c r="S9" s="637"/>
      <c r="T9" s="637"/>
      <c r="U9" s="637"/>
      <c r="V9" s="637"/>
      <c r="W9" s="637"/>
      <c r="X9" s="637"/>
      <c r="Y9" s="638"/>
      <c r="Z9" s="662">
        <v>0.1</v>
      </c>
      <c r="AA9" s="662"/>
      <c r="AB9" s="662"/>
      <c r="AC9" s="662"/>
      <c r="AD9" s="663">
        <v>6995</v>
      </c>
      <c r="AE9" s="663"/>
      <c r="AF9" s="663"/>
      <c r="AG9" s="663"/>
      <c r="AH9" s="663"/>
      <c r="AI9" s="663"/>
      <c r="AJ9" s="663"/>
      <c r="AK9" s="663"/>
      <c r="AL9" s="639">
        <v>0.2</v>
      </c>
      <c r="AM9" s="640"/>
      <c r="AN9" s="640"/>
      <c r="AO9" s="664"/>
      <c r="AP9" s="633" t="s">
        <v>244</v>
      </c>
      <c r="AQ9" s="634"/>
      <c r="AR9" s="634"/>
      <c r="AS9" s="634"/>
      <c r="AT9" s="634"/>
      <c r="AU9" s="634"/>
      <c r="AV9" s="634"/>
      <c r="AW9" s="634"/>
      <c r="AX9" s="634"/>
      <c r="AY9" s="634"/>
      <c r="AZ9" s="634"/>
      <c r="BA9" s="634"/>
      <c r="BB9" s="634"/>
      <c r="BC9" s="634"/>
      <c r="BD9" s="634"/>
      <c r="BE9" s="634"/>
      <c r="BF9" s="635"/>
      <c r="BG9" s="636">
        <v>507729</v>
      </c>
      <c r="BH9" s="637"/>
      <c r="BI9" s="637"/>
      <c r="BJ9" s="637"/>
      <c r="BK9" s="637"/>
      <c r="BL9" s="637"/>
      <c r="BM9" s="637"/>
      <c r="BN9" s="638"/>
      <c r="BO9" s="662">
        <v>26.2</v>
      </c>
      <c r="BP9" s="662"/>
      <c r="BQ9" s="662"/>
      <c r="BR9" s="662"/>
      <c r="BS9" s="663" t="s">
        <v>235</v>
      </c>
      <c r="BT9" s="663"/>
      <c r="BU9" s="663"/>
      <c r="BV9" s="663"/>
      <c r="BW9" s="663"/>
      <c r="BX9" s="663"/>
      <c r="BY9" s="663"/>
      <c r="BZ9" s="663"/>
      <c r="CA9" s="663"/>
      <c r="CB9" s="708"/>
      <c r="CD9" s="633" t="s">
        <v>245</v>
      </c>
      <c r="CE9" s="634"/>
      <c r="CF9" s="634"/>
      <c r="CG9" s="634"/>
      <c r="CH9" s="634"/>
      <c r="CI9" s="634"/>
      <c r="CJ9" s="634"/>
      <c r="CK9" s="634"/>
      <c r="CL9" s="634"/>
      <c r="CM9" s="634"/>
      <c r="CN9" s="634"/>
      <c r="CO9" s="634"/>
      <c r="CP9" s="634"/>
      <c r="CQ9" s="635"/>
      <c r="CR9" s="636">
        <v>707686</v>
      </c>
      <c r="CS9" s="637"/>
      <c r="CT9" s="637"/>
      <c r="CU9" s="637"/>
      <c r="CV9" s="637"/>
      <c r="CW9" s="637"/>
      <c r="CX9" s="637"/>
      <c r="CY9" s="638"/>
      <c r="CZ9" s="662">
        <v>8.1999999999999993</v>
      </c>
      <c r="DA9" s="662"/>
      <c r="DB9" s="662"/>
      <c r="DC9" s="662"/>
      <c r="DD9" s="642">
        <v>3630</v>
      </c>
      <c r="DE9" s="637"/>
      <c r="DF9" s="637"/>
      <c r="DG9" s="637"/>
      <c r="DH9" s="637"/>
      <c r="DI9" s="637"/>
      <c r="DJ9" s="637"/>
      <c r="DK9" s="637"/>
      <c r="DL9" s="637"/>
      <c r="DM9" s="637"/>
      <c r="DN9" s="637"/>
      <c r="DO9" s="637"/>
      <c r="DP9" s="638"/>
      <c r="DQ9" s="642">
        <v>507558</v>
      </c>
      <c r="DR9" s="637"/>
      <c r="DS9" s="637"/>
      <c r="DT9" s="637"/>
      <c r="DU9" s="637"/>
      <c r="DV9" s="637"/>
      <c r="DW9" s="637"/>
      <c r="DX9" s="637"/>
      <c r="DY9" s="637"/>
      <c r="DZ9" s="637"/>
      <c r="EA9" s="637"/>
      <c r="EB9" s="637"/>
      <c r="EC9" s="672"/>
    </row>
    <row r="10" spans="2:143" ht="11.25" customHeight="1" x14ac:dyDescent="0.2">
      <c r="B10" s="633" t="s">
        <v>246</v>
      </c>
      <c r="C10" s="634"/>
      <c r="D10" s="634"/>
      <c r="E10" s="634"/>
      <c r="F10" s="634"/>
      <c r="G10" s="634"/>
      <c r="H10" s="634"/>
      <c r="I10" s="634"/>
      <c r="J10" s="634"/>
      <c r="K10" s="634"/>
      <c r="L10" s="634"/>
      <c r="M10" s="634"/>
      <c r="N10" s="634"/>
      <c r="O10" s="634"/>
      <c r="P10" s="634"/>
      <c r="Q10" s="635"/>
      <c r="R10" s="636" t="s">
        <v>129</v>
      </c>
      <c r="S10" s="637"/>
      <c r="T10" s="637"/>
      <c r="U10" s="637"/>
      <c r="V10" s="637"/>
      <c r="W10" s="637"/>
      <c r="X10" s="637"/>
      <c r="Y10" s="638"/>
      <c r="Z10" s="662" t="s">
        <v>235</v>
      </c>
      <c r="AA10" s="662"/>
      <c r="AB10" s="662"/>
      <c r="AC10" s="662"/>
      <c r="AD10" s="663" t="s">
        <v>235</v>
      </c>
      <c r="AE10" s="663"/>
      <c r="AF10" s="663"/>
      <c r="AG10" s="663"/>
      <c r="AH10" s="663"/>
      <c r="AI10" s="663"/>
      <c r="AJ10" s="663"/>
      <c r="AK10" s="663"/>
      <c r="AL10" s="639" t="s">
        <v>235</v>
      </c>
      <c r="AM10" s="640"/>
      <c r="AN10" s="640"/>
      <c r="AO10" s="664"/>
      <c r="AP10" s="633" t="s">
        <v>247</v>
      </c>
      <c r="AQ10" s="634"/>
      <c r="AR10" s="634"/>
      <c r="AS10" s="634"/>
      <c r="AT10" s="634"/>
      <c r="AU10" s="634"/>
      <c r="AV10" s="634"/>
      <c r="AW10" s="634"/>
      <c r="AX10" s="634"/>
      <c r="AY10" s="634"/>
      <c r="AZ10" s="634"/>
      <c r="BA10" s="634"/>
      <c r="BB10" s="634"/>
      <c r="BC10" s="634"/>
      <c r="BD10" s="634"/>
      <c r="BE10" s="634"/>
      <c r="BF10" s="635"/>
      <c r="BG10" s="636">
        <v>46276</v>
      </c>
      <c r="BH10" s="637"/>
      <c r="BI10" s="637"/>
      <c r="BJ10" s="637"/>
      <c r="BK10" s="637"/>
      <c r="BL10" s="637"/>
      <c r="BM10" s="637"/>
      <c r="BN10" s="638"/>
      <c r="BO10" s="662">
        <v>2.4</v>
      </c>
      <c r="BP10" s="662"/>
      <c r="BQ10" s="662"/>
      <c r="BR10" s="662"/>
      <c r="BS10" s="663">
        <v>9193</v>
      </c>
      <c r="BT10" s="663"/>
      <c r="BU10" s="663"/>
      <c r="BV10" s="663"/>
      <c r="BW10" s="663"/>
      <c r="BX10" s="663"/>
      <c r="BY10" s="663"/>
      <c r="BZ10" s="663"/>
      <c r="CA10" s="663"/>
      <c r="CB10" s="708"/>
      <c r="CD10" s="633" t="s">
        <v>248</v>
      </c>
      <c r="CE10" s="634"/>
      <c r="CF10" s="634"/>
      <c r="CG10" s="634"/>
      <c r="CH10" s="634"/>
      <c r="CI10" s="634"/>
      <c r="CJ10" s="634"/>
      <c r="CK10" s="634"/>
      <c r="CL10" s="634"/>
      <c r="CM10" s="634"/>
      <c r="CN10" s="634"/>
      <c r="CO10" s="634"/>
      <c r="CP10" s="634"/>
      <c r="CQ10" s="635"/>
      <c r="CR10" s="636" t="s">
        <v>241</v>
      </c>
      <c r="CS10" s="637"/>
      <c r="CT10" s="637"/>
      <c r="CU10" s="637"/>
      <c r="CV10" s="637"/>
      <c r="CW10" s="637"/>
      <c r="CX10" s="637"/>
      <c r="CY10" s="638"/>
      <c r="CZ10" s="662" t="s">
        <v>235</v>
      </c>
      <c r="DA10" s="662"/>
      <c r="DB10" s="662"/>
      <c r="DC10" s="662"/>
      <c r="DD10" s="642" t="s">
        <v>129</v>
      </c>
      <c r="DE10" s="637"/>
      <c r="DF10" s="637"/>
      <c r="DG10" s="637"/>
      <c r="DH10" s="637"/>
      <c r="DI10" s="637"/>
      <c r="DJ10" s="637"/>
      <c r="DK10" s="637"/>
      <c r="DL10" s="637"/>
      <c r="DM10" s="637"/>
      <c r="DN10" s="637"/>
      <c r="DO10" s="637"/>
      <c r="DP10" s="638"/>
      <c r="DQ10" s="642" t="s">
        <v>129</v>
      </c>
      <c r="DR10" s="637"/>
      <c r="DS10" s="637"/>
      <c r="DT10" s="637"/>
      <c r="DU10" s="637"/>
      <c r="DV10" s="637"/>
      <c r="DW10" s="637"/>
      <c r="DX10" s="637"/>
      <c r="DY10" s="637"/>
      <c r="DZ10" s="637"/>
      <c r="EA10" s="637"/>
      <c r="EB10" s="637"/>
      <c r="EC10" s="672"/>
    </row>
    <row r="11" spans="2:143" ht="11.25" customHeight="1" x14ac:dyDescent="0.2">
      <c r="B11" s="633" t="s">
        <v>249</v>
      </c>
      <c r="C11" s="634"/>
      <c r="D11" s="634"/>
      <c r="E11" s="634"/>
      <c r="F11" s="634"/>
      <c r="G11" s="634"/>
      <c r="H11" s="634"/>
      <c r="I11" s="634"/>
      <c r="J11" s="634"/>
      <c r="K11" s="634"/>
      <c r="L11" s="634"/>
      <c r="M11" s="634"/>
      <c r="N11" s="634"/>
      <c r="O11" s="634"/>
      <c r="P11" s="634"/>
      <c r="Q11" s="635"/>
      <c r="R11" s="636">
        <v>385487</v>
      </c>
      <c r="S11" s="637"/>
      <c r="T11" s="637"/>
      <c r="U11" s="637"/>
      <c r="V11" s="637"/>
      <c r="W11" s="637"/>
      <c r="X11" s="637"/>
      <c r="Y11" s="638"/>
      <c r="Z11" s="639">
        <v>4.3</v>
      </c>
      <c r="AA11" s="640"/>
      <c r="AB11" s="640"/>
      <c r="AC11" s="641"/>
      <c r="AD11" s="642">
        <v>385487</v>
      </c>
      <c r="AE11" s="637"/>
      <c r="AF11" s="637"/>
      <c r="AG11" s="637"/>
      <c r="AH11" s="637"/>
      <c r="AI11" s="637"/>
      <c r="AJ11" s="637"/>
      <c r="AK11" s="638"/>
      <c r="AL11" s="639">
        <v>9.1</v>
      </c>
      <c r="AM11" s="640"/>
      <c r="AN11" s="640"/>
      <c r="AO11" s="664"/>
      <c r="AP11" s="633" t="s">
        <v>250</v>
      </c>
      <c r="AQ11" s="634"/>
      <c r="AR11" s="634"/>
      <c r="AS11" s="634"/>
      <c r="AT11" s="634"/>
      <c r="AU11" s="634"/>
      <c r="AV11" s="634"/>
      <c r="AW11" s="634"/>
      <c r="AX11" s="634"/>
      <c r="AY11" s="634"/>
      <c r="AZ11" s="634"/>
      <c r="BA11" s="634"/>
      <c r="BB11" s="634"/>
      <c r="BC11" s="634"/>
      <c r="BD11" s="634"/>
      <c r="BE11" s="634"/>
      <c r="BF11" s="635"/>
      <c r="BG11" s="636">
        <v>64637</v>
      </c>
      <c r="BH11" s="637"/>
      <c r="BI11" s="637"/>
      <c r="BJ11" s="637"/>
      <c r="BK11" s="637"/>
      <c r="BL11" s="637"/>
      <c r="BM11" s="637"/>
      <c r="BN11" s="638"/>
      <c r="BO11" s="662">
        <v>3.3</v>
      </c>
      <c r="BP11" s="662"/>
      <c r="BQ11" s="662"/>
      <c r="BR11" s="662"/>
      <c r="BS11" s="663">
        <v>12820</v>
      </c>
      <c r="BT11" s="663"/>
      <c r="BU11" s="663"/>
      <c r="BV11" s="663"/>
      <c r="BW11" s="663"/>
      <c r="BX11" s="663"/>
      <c r="BY11" s="663"/>
      <c r="BZ11" s="663"/>
      <c r="CA11" s="663"/>
      <c r="CB11" s="708"/>
      <c r="CD11" s="633" t="s">
        <v>251</v>
      </c>
      <c r="CE11" s="634"/>
      <c r="CF11" s="634"/>
      <c r="CG11" s="634"/>
      <c r="CH11" s="634"/>
      <c r="CI11" s="634"/>
      <c r="CJ11" s="634"/>
      <c r="CK11" s="634"/>
      <c r="CL11" s="634"/>
      <c r="CM11" s="634"/>
      <c r="CN11" s="634"/>
      <c r="CO11" s="634"/>
      <c r="CP11" s="634"/>
      <c r="CQ11" s="635"/>
      <c r="CR11" s="636">
        <v>282209</v>
      </c>
      <c r="CS11" s="637"/>
      <c r="CT11" s="637"/>
      <c r="CU11" s="637"/>
      <c r="CV11" s="637"/>
      <c r="CW11" s="637"/>
      <c r="CX11" s="637"/>
      <c r="CY11" s="638"/>
      <c r="CZ11" s="662">
        <v>3.3</v>
      </c>
      <c r="DA11" s="662"/>
      <c r="DB11" s="662"/>
      <c r="DC11" s="662"/>
      <c r="DD11" s="642">
        <v>88860</v>
      </c>
      <c r="DE11" s="637"/>
      <c r="DF11" s="637"/>
      <c r="DG11" s="637"/>
      <c r="DH11" s="637"/>
      <c r="DI11" s="637"/>
      <c r="DJ11" s="637"/>
      <c r="DK11" s="637"/>
      <c r="DL11" s="637"/>
      <c r="DM11" s="637"/>
      <c r="DN11" s="637"/>
      <c r="DO11" s="637"/>
      <c r="DP11" s="638"/>
      <c r="DQ11" s="642">
        <v>142643</v>
      </c>
      <c r="DR11" s="637"/>
      <c r="DS11" s="637"/>
      <c r="DT11" s="637"/>
      <c r="DU11" s="637"/>
      <c r="DV11" s="637"/>
      <c r="DW11" s="637"/>
      <c r="DX11" s="637"/>
      <c r="DY11" s="637"/>
      <c r="DZ11" s="637"/>
      <c r="EA11" s="637"/>
      <c r="EB11" s="637"/>
      <c r="EC11" s="672"/>
    </row>
    <row r="12" spans="2:143" ht="11.25" customHeight="1" x14ac:dyDescent="0.2">
      <c r="B12" s="633" t="s">
        <v>252</v>
      </c>
      <c r="C12" s="634"/>
      <c r="D12" s="634"/>
      <c r="E12" s="634"/>
      <c r="F12" s="634"/>
      <c r="G12" s="634"/>
      <c r="H12" s="634"/>
      <c r="I12" s="634"/>
      <c r="J12" s="634"/>
      <c r="K12" s="634"/>
      <c r="L12" s="634"/>
      <c r="M12" s="634"/>
      <c r="N12" s="634"/>
      <c r="O12" s="634"/>
      <c r="P12" s="634"/>
      <c r="Q12" s="635"/>
      <c r="R12" s="636" t="s">
        <v>235</v>
      </c>
      <c r="S12" s="637"/>
      <c r="T12" s="637"/>
      <c r="U12" s="637"/>
      <c r="V12" s="637"/>
      <c r="W12" s="637"/>
      <c r="X12" s="637"/>
      <c r="Y12" s="638"/>
      <c r="Z12" s="662" t="s">
        <v>235</v>
      </c>
      <c r="AA12" s="662"/>
      <c r="AB12" s="662"/>
      <c r="AC12" s="662"/>
      <c r="AD12" s="663" t="s">
        <v>129</v>
      </c>
      <c r="AE12" s="663"/>
      <c r="AF12" s="663"/>
      <c r="AG12" s="663"/>
      <c r="AH12" s="663"/>
      <c r="AI12" s="663"/>
      <c r="AJ12" s="663"/>
      <c r="AK12" s="663"/>
      <c r="AL12" s="639" t="s">
        <v>235</v>
      </c>
      <c r="AM12" s="640"/>
      <c r="AN12" s="640"/>
      <c r="AO12" s="664"/>
      <c r="AP12" s="633" t="s">
        <v>253</v>
      </c>
      <c r="AQ12" s="634"/>
      <c r="AR12" s="634"/>
      <c r="AS12" s="634"/>
      <c r="AT12" s="634"/>
      <c r="AU12" s="634"/>
      <c r="AV12" s="634"/>
      <c r="AW12" s="634"/>
      <c r="AX12" s="634"/>
      <c r="AY12" s="634"/>
      <c r="AZ12" s="634"/>
      <c r="BA12" s="634"/>
      <c r="BB12" s="634"/>
      <c r="BC12" s="634"/>
      <c r="BD12" s="634"/>
      <c r="BE12" s="634"/>
      <c r="BF12" s="635"/>
      <c r="BG12" s="636">
        <v>1120526</v>
      </c>
      <c r="BH12" s="637"/>
      <c r="BI12" s="637"/>
      <c r="BJ12" s="637"/>
      <c r="BK12" s="637"/>
      <c r="BL12" s="637"/>
      <c r="BM12" s="637"/>
      <c r="BN12" s="638"/>
      <c r="BO12" s="662">
        <v>57.9</v>
      </c>
      <c r="BP12" s="662"/>
      <c r="BQ12" s="662"/>
      <c r="BR12" s="662"/>
      <c r="BS12" s="663" t="s">
        <v>235</v>
      </c>
      <c r="BT12" s="663"/>
      <c r="BU12" s="663"/>
      <c r="BV12" s="663"/>
      <c r="BW12" s="663"/>
      <c r="BX12" s="663"/>
      <c r="BY12" s="663"/>
      <c r="BZ12" s="663"/>
      <c r="CA12" s="663"/>
      <c r="CB12" s="708"/>
      <c r="CD12" s="633" t="s">
        <v>254</v>
      </c>
      <c r="CE12" s="634"/>
      <c r="CF12" s="634"/>
      <c r="CG12" s="634"/>
      <c r="CH12" s="634"/>
      <c r="CI12" s="634"/>
      <c r="CJ12" s="634"/>
      <c r="CK12" s="634"/>
      <c r="CL12" s="634"/>
      <c r="CM12" s="634"/>
      <c r="CN12" s="634"/>
      <c r="CO12" s="634"/>
      <c r="CP12" s="634"/>
      <c r="CQ12" s="635"/>
      <c r="CR12" s="636">
        <v>68489</v>
      </c>
      <c r="CS12" s="637"/>
      <c r="CT12" s="637"/>
      <c r="CU12" s="637"/>
      <c r="CV12" s="637"/>
      <c r="CW12" s="637"/>
      <c r="CX12" s="637"/>
      <c r="CY12" s="638"/>
      <c r="CZ12" s="662">
        <v>0.8</v>
      </c>
      <c r="DA12" s="662"/>
      <c r="DB12" s="662"/>
      <c r="DC12" s="662"/>
      <c r="DD12" s="642" t="s">
        <v>235</v>
      </c>
      <c r="DE12" s="637"/>
      <c r="DF12" s="637"/>
      <c r="DG12" s="637"/>
      <c r="DH12" s="637"/>
      <c r="DI12" s="637"/>
      <c r="DJ12" s="637"/>
      <c r="DK12" s="637"/>
      <c r="DL12" s="637"/>
      <c r="DM12" s="637"/>
      <c r="DN12" s="637"/>
      <c r="DO12" s="637"/>
      <c r="DP12" s="638"/>
      <c r="DQ12" s="642">
        <v>62648</v>
      </c>
      <c r="DR12" s="637"/>
      <c r="DS12" s="637"/>
      <c r="DT12" s="637"/>
      <c r="DU12" s="637"/>
      <c r="DV12" s="637"/>
      <c r="DW12" s="637"/>
      <c r="DX12" s="637"/>
      <c r="DY12" s="637"/>
      <c r="DZ12" s="637"/>
      <c r="EA12" s="637"/>
      <c r="EB12" s="637"/>
      <c r="EC12" s="672"/>
    </row>
    <row r="13" spans="2:143" ht="11.25" customHeight="1" x14ac:dyDescent="0.2">
      <c r="B13" s="633" t="s">
        <v>255</v>
      </c>
      <c r="C13" s="634"/>
      <c r="D13" s="634"/>
      <c r="E13" s="634"/>
      <c r="F13" s="634"/>
      <c r="G13" s="634"/>
      <c r="H13" s="634"/>
      <c r="I13" s="634"/>
      <c r="J13" s="634"/>
      <c r="K13" s="634"/>
      <c r="L13" s="634"/>
      <c r="M13" s="634"/>
      <c r="N13" s="634"/>
      <c r="O13" s="634"/>
      <c r="P13" s="634"/>
      <c r="Q13" s="635"/>
      <c r="R13" s="636" t="s">
        <v>129</v>
      </c>
      <c r="S13" s="637"/>
      <c r="T13" s="637"/>
      <c r="U13" s="637"/>
      <c r="V13" s="637"/>
      <c r="W13" s="637"/>
      <c r="X13" s="637"/>
      <c r="Y13" s="638"/>
      <c r="Z13" s="662" t="s">
        <v>129</v>
      </c>
      <c r="AA13" s="662"/>
      <c r="AB13" s="662"/>
      <c r="AC13" s="662"/>
      <c r="AD13" s="663" t="s">
        <v>129</v>
      </c>
      <c r="AE13" s="663"/>
      <c r="AF13" s="663"/>
      <c r="AG13" s="663"/>
      <c r="AH13" s="663"/>
      <c r="AI13" s="663"/>
      <c r="AJ13" s="663"/>
      <c r="AK13" s="663"/>
      <c r="AL13" s="639" t="s">
        <v>129</v>
      </c>
      <c r="AM13" s="640"/>
      <c r="AN13" s="640"/>
      <c r="AO13" s="664"/>
      <c r="AP13" s="633" t="s">
        <v>256</v>
      </c>
      <c r="AQ13" s="634"/>
      <c r="AR13" s="634"/>
      <c r="AS13" s="634"/>
      <c r="AT13" s="634"/>
      <c r="AU13" s="634"/>
      <c r="AV13" s="634"/>
      <c r="AW13" s="634"/>
      <c r="AX13" s="634"/>
      <c r="AY13" s="634"/>
      <c r="AZ13" s="634"/>
      <c r="BA13" s="634"/>
      <c r="BB13" s="634"/>
      <c r="BC13" s="634"/>
      <c r="BD13" s="634"/>
      <c r="BE13" s="634"/>
      <c r="BF13" s="635"/>
      <c r="BG13" s="636">
        <v>1120306</v>
      </c>
      <c r="BH13" s="637"/>
      <c r="BI13" s="637"/>
      <c r="BJ13" s="637"/>
      <c r="BK13" s="637"/>
      <c r="BL13" s="637"/>
      <c r="BM13" s="637"/>
      <c r="BN13" s="638"/>
      <c r="BO13" s="662">
        <v>57.9</v>
      </c>
      <c r="BP13" s="662"/>
      <c r="BQ13" s="662"/>
      <c r="BR13" s="662"/>
      <c r="BS13" s="663" t="s">
        <v>235</v>
      </c>
      <c r="BT13" s="663"/>
      <c r="BU13" s="663"/>
      <c r="BV13" s="663"/>
      <c r="BW13" s="663"/>
      <c r="BX13" s="663"/>
      <c r="BY13" s="663"/>
      <c r="BZ13" s="663"/>
      <c r="CA13" s="663"/>
      <c r="CB13" s="708"/>
      <c r="CD13" s="633" t="s">
        <v>257</v>
      </c>
      <c r="CE13" s="634"/>
      <c r="CF13" s="634"/>
      <c r="CG13" s="634"/>
      <c r="CH13" s="634"/>
      <c r="CI13" s="634"/>
      <c r="CJ13" s="634"/>
      <c r="CK13" s="634"/>
      <c r="CL13" s="634"/>
      <c r="CM13" s="634"/>
      <c r="CN13" s="634"/>
      <c r="CO13" s="634"/>
      <c r="CP13" s="634"/>
      <c r="CQ13" s="635"/>
      <c r="CR13" s="636">
        <v>1407308</v>
      </c>
      <c r="CS13" s="637"/>
      <c r="CT13" s="637"/>
      <c r="CU13" s="637"/>
      <c r="CV13" s="637"/>
      <c r="CW13" s="637"/>
      <c r="CX13" s="637"/>
      <c r="CY13" s="638"/>
      <c r="CZ13" s="662">
        <v>16.3</v>
      </c>
      <c r="DA13" s="662"/>
      <c r="DB13" s="662"/>
      <c r="DC13" s="662"/>
      <c r="DD13" s="642">
        <v>775013</v>
      </c>
      <c r="DE13" s="637"/>
      <c r="DF13" s="637"/>
      <c r="DG13" s="637"/>
      <c r="DH13" s="637"/>
      <c r="DI13" s="637"/>
      <c r="DJ13" s="637"/>
      <c r="DK13" s="637"/>
      <c r="DL13" s="637"/>
      <c r="DM13" s="637"/>
      <c r="DN13" s="637"/>
      <c r="DO13" s="637"/>
      <c r="DP13" s="638"/>
      <c r="DQ13" s="642">
        <v>657912</v>
      </c>
      <c r="DR13" s="637"/>
      <c r="DS13" s="637"/>
      <c r="DT13" s="637"/>
      <c r="DU13" s="637"/>
      <c r="DV13" s="637"/>
      <c r="DW13" s="637"/>
      <c r="DX13" s="637"/>
      <c r="DY13" s="637"/>
      <c r="DZ13" s="637"/>
      <c r="EA13" s="637"/>
      <c r="EB13" s="637"/>
      <c r="EC13" s="672"/>
    </row>
    <row r="14" spans="2:143" ht="11.25" customHeight="1" x14ac:dyDescent="0.2">
      <c r="B14" s="633" t="s">
        <v>258</v>
      </c>
      <c r="C14" s="634"/>
      <c r="D14" s="634"/>
      <c r="E14" s="634"/>
      <c r="F14" s="634"/>
      <c r="G14" s="634"/>
      <c r="H14" s="634"/>
      <c r="I14" s="634"/>
      <c r="J14" s="634"/>
      <c r="K14" s="634"/>
      <c r="L14" s="634"/>
      <c r="M14" s="634"/>
      <c r="N14" s="634"/>
      <c r="O14" s="634"/>
      <c r="P14" s="634"/>
      <c r="Q14" s="635"/>
      <c r="R14" s="636" t="s">
        <v>129</v>
      </c>
      <c r="S14" s="637"/>
      <c r="T14" s="637"/>
      <c r="U14" s="637"/>
      <c r="V14" s="637"/>
      <c r="W14" s="637"/>
      <c r="X14" s="637"/>
      <c r="Y14" s="638"/>
      <c r="Z14" s="662" t="s">
        <v>129</v>
      </c>
      <c r="AA14" s="662"/>
      <c r="AB14" s="662"/>
      <c r="AC14" s="662"/>
      <c r="AD14" s="663" t="s">
        <v>235</v>
      </c>
      <c r="AE14" s="663"/>
      <c r="AF14" s="663"/>
      <c r="AG14" s="663"/>
      <c r="AH14" s="663"/>
      <c r="AI14" s="663"/>
      <c r="AJ14" s="663"/>
      <c r="AK14" s="663"/>
      <c r="AL14" s="639" t="s">
        <v>129</v>
      </c>
      <c r="AM14" s="640"/>
      <c r="AN14" s="640"/>
      <c r="AO14" s="664"/>
      <c r="AP14" s="633" t="s">
        <v>259</v>
      </c>
      <c r="AQ14" s="634"/>
      <c r="AR14" s="634"/>
      <c r="AS14" s="634"/>
      <c r="AT14" s="634"/>
      <c r="AU14" s="634"/>
      <c r="AV14" s="634"/>
      <c r="AW14" s="634"/>
      <c r="AX14" s="634"/>
      <c r="AY14" s="634"/>
      <c r="AZ14" s="634"/>
      <c r="BA14" s="634"/>
      <c r="BB14" s="634"/>
      <c r="BC14" s="634"/>
      <c r="BD14" s="634"/>
      <c r="BE14" s="634"/>
      <c r="BF14" s="635"/>
      <c r="BG14" s="636">
        <v>56890</v>
      </c>
      <c r="BH14" s="637"/>
      <c r="BI14" s="637"/>
      <c r="BJ14" s="637"/>
      <c r="BK14" s="637"/>
      <c r="BL14" s="637"/>
      <c r="BM14" s="637"/>
      <c r="BN14" s="638"/>
      <c r="BO14" s="662">
        <v>2.9</v>
      </c>
      <c r="BP14" s="662"/>
      <c r="BQ14" s="662"/>
      <c r="BR14" s="662"/>
      <c r="BS14" s="663" t="s">
        <v>241</v>
      </c>
      <c r="BT14" s="663"/>
      <c r="BU14" s="663"/>
      <c r="BV14" s="663"/>
      <c r="BW14" s="663"/>
      <c r="BX14" s="663"/>
      <c r="BY14" s="663"/>
      <c r="BZ14" s="663"/>
      <c r="CA14" s="663"/>
      <c r="CB14" s="708"/>
      <c r="CD14" s="633" t="s">
        <v>260</v>
      </c>
      <c r="CE14" s="634"/>
      <c r="CF14" s="634"/>
      <c r="CG14" s="634"/>
      <c r="CH14" s="634"/>
      <c r="CI14" s="634"/>
      <c r="CJ14" s="634"/>
      <c r="CK14" s="634"/>
      <c r="CL14" s="634"/>
      <c r="CM14" s="634"/>
      <c r="CN14" s="634"/>
      <c r="CO14" s="634"/>
      <c r="CP14" s="634"/>
      <c r="CQ14" s="635"/>
      <c r="CR14" s="636">
        <v>328714</v>
      </c>
      <c r="CS14" s="637"/>
      <c r="CT14" s="637"/>
      <c r="CU14" s="637"/>
      <c r="CV14" s="637"/>
      <c r="CW14" s="637"/>
      <c r="CX14" s="637"/>
      <c r="CY14" s="638"/>
      <c r="CZ14" s="662">
        <v>3.8</v>
      </c>
      <c r="DA14" s="662"/>
      <c r="DB14" s="662"/>
      <c r="DC14" s="662"/>
      <c r="DD14" s="642">
        <v>29554</v>
      </c>
      <c r="DE14" s="637"/>
      <c r="DF14" s="637"/>
      <c r="DG14" s="637"/>
      <c r="DH14" s="637"/>
      <c r="DI14" s="637"/>
      <c r="DJ14" s="637"/>
      <c r="DK14" s="637"/>
      <c r="DL14" s="637"/>
      <c r="DM14" s="637"/>
      <c r="DN14" s="637"/>
      <c r="DO14" s="637"/>
      <c r="DP14" s="638"/>
      <c r="DQ14" s="642">
        <v>295258</v>
      </c>
      <c r="DR14" s="637"/>
      <c r="DS14" s="637"/>
      <c r="DT14" s="637"/>
      <c r="DU14" s="637"/>
      <c r="DV14" s="637"/>
      <c r="DW14" s="637"/>
      <c r="DX14" s="637"/>
      <c r="DY14" s="637"/>
      <c r="DZ14" s="637"/>
      <c r="EA14" s="637"/>
      <c r="EB14" s="637"/>
      <c r="EC14" s="672"/>
    </row>
    <row r="15" spans="2:143" ht="11.25" customHeight="1" x14ac:dyDescent="0.2">
      <c r="B15" s="633" t="s">
        <v>261</v>
      </c>
      <c r="C15" s="634"/>
      <c r="D15" s="634"/>
      <c r="E15" s="634"/>
      <c r="F15" s="634"/>
      <c r="G15" s="634"/>
      <c r="H15" s="634"/>
      <c r="I15" s="634"/>
      <c r="J15" s="634"/>
      <c r="K15" s="634"/>
      <c r="L15" s="634"/>
      <c r="M15" s="634"/>
      <c r="N15" s="634"/>
      <c r="O15" s="634"/>
      <c r="P15" s="634"/>
      <c r="Q15" s="635"/>
      <c r="R15" s="636" t="s">
        <v>129</v>
      </c>
      <c r="S15" s="637"/>
      <c r="T15" s="637"/>
      <c r="U15" s="637"/>
      <c r="V15" s="637"/>
      <c r="W15" s="637"/>
      <c r="X15" s="637"/>
      <c r="Y15" s="638"/>
      <c r="Z15" s="662" t="s">
        <v>241</v>
      </c>
      <c r="AA15" s="662"/>
      <c r="AB15" s="662"/>
      <c r="AC15" s="662"/>
      <c r="AD15" s="663" t="s">
        <v>235</v>
      </c>
      <c r="AE15" s="663"/>
      <c r="AF15" s="663"/>
      <c r="AG15" s="663"/>
      <c r="AH15" s="663"/>
      <c r="AI15" s="663"/>
      <c r="AJ15" s="663"/>
      <c r="AK15" s="663"/>
      <c r="AL15" s="639" t="s">
        <v>129</v>
      </c>
      <c r="AM15" s="640"/>
      <c r="AN15" s="640"/>
      <c r="AO15" s="664"/>
      <c r="AP15" s="633" t="s">
        <v>262</v>
      </c>
      <c r="AQ15" s="634"/>
      <c r="AR15" s="634"/>
      <c r="AS15" s="634"/>
      <c r="AT15" s="634"/>
      <c r="AU15" s="634"/>
      <c r="AV15" s="634"/>
      <c r="AW15" s="634"/>
      <c r="AX15" s="634"/>
      <c r="AY15" s="634"/>
      <c r="AZ15" s="634"/>
      <c r="BA15" s="634"/>
      <c r="BB15" s="634"/>
      <c r="BC15" s="634"/>
      <c r="BD15" s="634"/>
      <c r="BE15" s="634"/>
      <c r="BF15" s="635"/>
      <c r="BG15" s="636">
        <v>113926</v>
      </c>
      <c r="BH15" s="637"/>
      <c r="BI15" s="637"/>
      <c r="BJ15" s="637"/>
      <c r="BK15" s="637"/>
      <c r="BL15" s="637"/>
      <c r="BM15" s="637"/>
      <c r="BN15" s="638"/>
      <c r="BO15" s="662">
        <v>5.9</v>
      </c>
      <c r="BP15" s="662"/>
      <c r="BQ15" s="662"/>
      <c r="BR15" s="662"/>
      <c r="BS15" s="663" t="s">
        <v>129</v>
      </c>
      <c r="BT15" s="663"/>
      <c r="BU15" s="663"/>
      <c r="BV15" s="663"/>
      <c r="BW15" s="663"/>
      <c r="BX15" s="663"/>
      <c r="BY15" s="663"/>
      <c r="BZ15" s="663"/>
      <c r="CA15" s="663"/>
      <c r="CB15" s="708"/>
      <c r="CD15" s="633" t="s">
        <v>263</v>
      </c>
      <c r="CE15" s="634"/>
      <c r="CF15" s="634"/>
      <c r="CG15" s="634"/>
      <c r="CH15" s="634"/>
      <c r="CI15" s="634"/>
      <c r="CJ15" s="634"/>
      <c r="CK15" s="634"/>
      <c r="CL15" s="634"/>
      <c r="CM15" s="634"/>
      <c r="CN15" s="634"/>
      <c r="CO15" s="634"/>
      <c r="CP15" s="634"/>
      <c r="CQ15" s="635"/>
      <c r="CR15" s="636">
        <v>878740</v>
      </c>
      <c r="CS15" s="637"/>
      <c r="CT15" s="637"/>
      <c r="CU15" s="637"/>
      <c r="CV15" s="637"/>
      <c r="CW15" s="637"/>
      <c r="CX15" s="637"/>
      <c r="CY15" s="638"/>
      <c r="CZ15" s="662">
        <v>10.199999999999999</v>
      </c>
      <c r="DA15" s="662"/>
      <c r="DB15" s="662"/>
      <c r="DC15" s="662"/>
      <c r="DD15" s="642">
        <v>430850</v>
      </c>
      <c r="DE15" s="637"/>
      <c r="DF15" s="637"/>
      <c r="DG15" s="637"/>
      <c r="DH15" s="637"/>
      <c r="DI15" s="637"/>
      <c r="DJ15" s="637"/>
      <c r="DK15" s="637"/>
      <c r="DL15" s="637"/>
      <c r="DM15" s="637"/>
      <c r="DN15" s="637"/>
      <c r="DO15" s="637"/>
      <c r="DP15" s="638"/>
      <c r="DQ15" s="642">
        <v>492375</v>
      </c>
      <c r="DR15" s="637"/>
      <c r="DS15" s="637"/>
      <c r="DT15" s="637"/>
      <c r="DU15" s="637"/>
      <c r="DV15" s="637"/>
      <c r="DW15" s="637"/>
      <c r="DX15" s="637"/>
      <c r="DY15" s="637"/>
      <c r="DZ15" s="637"/>
      <c r="EA15" s="637"/>
      <c r="EB15" s="637"/>
      <c r="EC15" s="672"/>
    </row>
    <row r="16" spans="2:143" ht="11.25" customHeight="1" x14ac:dyDescent="0.2">
      <c r="B16" s="633" t="s">
        <v>264</v>
      </c>
      <c r="C16" s="634"/>
      <c r="D16" s="634"/>
      <c r="E16" s="634"/>
      <c r="F16" s="634"/>
      <c r="G16" s="634"/>
      <c r="H16" s="634"/>
      <c r="I16" s="634"/>
      <c r="J16" s="634"/>
      <c r="K16" s="634"/>
      <c r="L16" s="634"/>
      <c r="M16" s="634"/>
      <c r="N16" s="634"/>
      <c r="O16" s="634"/>
      <c r="P16" s="634"/>
      <c r="Q16" s="635"/>
      <c r="R16" s="636">
        <v>3537</v>
      </c>
      <c r="S16" s="637"/>
      <c r="T16" s="637"/>
      <c r="U16" s="637"/>
      <c r="V16" s="637"/>
      <c r="W16" s="637"/>
      <c r="X16" s="637"/>
      <c r="Y16" s="638"/>
      <c r="Z16" s="662">
        <v>0</v>
      </c>
      <c r="AA16" s="662"/>
      <c r="AB16" s="662"/>
      <c r="AC16" s="662"/>
      <c r="AD16" s="663">
        <v>3537</v>
      </c>
      <c r="AE16" s="663"/>
      <c r="AF16" s="663"/>
      <c r="AG16" s="663"/>
      <c r="AH16" s="663"/>
      <c r="AI16" s="663"/>
      <c r="AJ16" s="663"/>
      <c r="AK16" s="663"/>
      <c r="AL16" s="639">
        <v>0.1</v>
      </c>
      <c r="AM16" s="640"/>
      <c r="AN16" s="640"/>
      <c r="AO16" s="664"/>
      <c r="AP16" s="633" t="s">
        <v>265</v>
      </c>
      <c r="AQ16" s="634"/>
      <c r="AR16" s="634"/>
      <c r="AS16" s="634"/>
      <c r="AT16" s="634"/>
      <c r="AU16" s="634"/>
      <c r="AV16" s="634"/>
      <c r="AW16" s="634"/>
      <c r="AX16" s="634"/>
      <c r="AY16" s="634"/>
      <c r="AZ16" s="634"/>
      <c r="BA16" s="634"/>
      <c r="BB16" s="634"/>
      <c r="BC16" s="634"/>
      <c r="BD16" s="634"/>
      <c r="BE16" s="634"/>
      <c r="BF16" s="635"/>
      <c r="BG16" s="636" t="s">
        <v>235</v>
      </c>
      <c r="BH16" s="637"/>
      <c r="BI16" s="637"/>
      <c r="BJ16" s="637"/>
      <c r="BK16" s="637"/>
      <c r="BL16" s="637"/>
      <c r="BM16" s="637"/>
      <c r="BN16" s="638"/>
      <c r="BO16" s="662" t="s">
        <v>235</v>
      </c>
      <c r="BP16" s="662"/>
      <c r="BQ16" s="662"/>
      <c r="BR16" s="662"/>
      <c r="BS16" s="663" t="s">
        <v>129</v>
      </c>
      <c r="BT16" s="663"/>
      <c r="BU16" s="663"/>
      <c r="BV16" s="663"/>
      <c r="BW16" s="663"/>
      <c r="BX16" s="663"/>
      <c r="BY16" s="663"/>
      <c r="BZ16" s="663"/>
      <c r="CA16" s="663"/>
      <c r="CB16" s="708"/>
      <c r="CD16" s="633" t="s">
        <v>266</v>
      </c>
      <c r="CE16" s="634"/>
      <c r="CF16" s="634"/>
      <c r="CG16" s="634"/>
      <c r="CH16" s="634"/>
      <c r="CI16" s="634"/>
      <c r="CJ16" s="634"/>
      <c r="CK16" s="634"/>
      <c r="CL16" s="634"/>
      <c r="CM16" s="634"/>
      <c r="CN16" s="634"/>
      <c r="CO16" s="634"/>
      <c r="CP16" s="634"/>
      <c r="CQ16" s="635"/>
      <c r="CR16" s="636">
        <v>10830</v>
      </c>
      <c r="CS16" s="637"/>
      <c r="CT16" s="637"/>
      <c r="CU16" s="637"/>
      <c r="CV16" s="637"/>
      <c r="CW16" s="637"/>
      <c r="CX16" s="637"/>
      <c r="CY16" s="638"/>
      <c r="CZ16" s="662">
        <v>0.1</v>
      </c>
      <c r="DA16" s="662"/>
      <c r="DB16" s="662"/>
      <c r="DC16" s="662"/>
      <c r="DD16" s="642" t="s">
        <v>235</v>
      </c>
      <c r="DE16" s="637"/>
      <c r="DF16" s="637"/>
      <c r="DG16" s="637"/>
      <c r="DH16" s="637"/>
      <c r="DI16" s="637"/>
      <c r="DJ16" s="637"/>
      <c r="DK16" s="637"/>
      <c r="DL16" s="637"/>
      <c r="DM16" s="637"/>
      <c r="DN16" s="637"/>
      <c r="DO16" s="637"/>
      <c r="DP16" s="638"/>
      <c r="DQ16" s="642">
        <v>2335</v>
      </c>
      <c r="DR16" s="637"/>
      <c r="DS16" s="637"/>
      <c r="DT16" s="637"/>
      <c r="DU16" s="637"/>
      <c r="DV16" s="637"/>
      <c r="DW16" s="637"/>
      <c r="DX16" s="637"/>
      <c r="DY16" s="637"/>
      <c r="DZ16" s="637"/>
      <c r="EA16" s="637"/>
      <c r="EB16" s="637"/>
      <c r="EC16" s="672"/>
    </row>
    <row r="17" spans="2:133" ht="11.25" customHeight="1" x14ac:dyDescent="0.2">
      <c r="B17" s="633" t="s">
        <v>267</v>
      </c>
      <c r="C17" s="634"/>
      <c r="D17" s="634"/>
      <c r="E17" s="634"/>
      <c r="F17" s="634"/>
      <c r="G17" s="634"/>
      <c r="H17" s="634"/>
      <c r="I17" s="634"/>
      <c r="J17" s="634"/>
      <c r="K17" s="634"/>
      <c r="L17" s="634"/>
      <c r="M17" s="634"/>
      <c r="N17" s="634"/>
      <c r="O17" s="634"/>
      <c r="P17" s="634"/>
      <c r="Q17" s="635"/>
      <c r="R17" s="636">
        <v>31005</v>
      </c>
      <c r="S17" s="637"/>
      <c r="T17" s="637"/>
      <c r="U17" s="637"/>
      <c r="V17" s="637"/>
      <c r="W17" s="637"/>
      <c r="X17" s="637"/>
      <c r="Y17" s="638"/>
      <c r="Z17" s="662">
        <v>0.3</v>
      </c>
      <c r="AA17" s="662"/>
      <c r="AB17" s="662"/>
      <c r="AC17" s="662"/>
      <c r="AD17" s="663">
        <v>31005</v>
      </c>
      <c r="AE17" s="663"/>
      <c r="AF17" s="663"/>
      <c r="AG17" s="663"/>
      <c r="AH17" s="663"/>
      <c r="AI17" s="663"/>
      <c r="AJ17" s="663"/>
      <c r="AK17" s="663"/>
      <c r="AL17" s="639">
        <v>0.7</v>
      </c>
      <c r="AM17" s="640"/>
      <c r="AN17" s="640"/>
      <c r="AO17" s="664"/>
      <c r="AP17" s="633" t="s">
        <v>268</v>
      </c>
      <c r="AQ17" s="634"/>
      <c r="AR17" s="634"/>
      <c r="AS17" s="634"/>
      <c r="AT17" s="634"/>
      <c r="AU17" s="634"/>
      <c r="AV17" s="634"/>
      <c r="AW17" s="634"/>
      <c r="AX17" s="634"/>
      <c r="AY17" s="634"/>
      <c r="AZ17" s="634"/>
      <c r="BA17" s="634"/>
      <c r="BB17" s="634"/>
      <c r="BC17" s="634"/>
      <c r="BD17" s="634"/>
      <c r="BE17" s="634"/>
      <c r="BF17" s="635"/>
      <c r="BG17" s="636" t="s">
        <v>235</v>
      </c>
      <c r="BH17" s="637"/>
      <c r="BI17" s="637"/>
      <c r="BJ17" s="637"/>
      <c r="BK17" s="637"/>
      <c r="BL17" s="637"/>
      <c r="BM17" s="637"/>
      <c r="BN17" s="638"/>
      <c r="BO17" s="662" t="s">
        <v>235</v>
      </c>
      <c r="BP17" s="662"/>
      <c r="BQ17" s="662"/>
      <c r="BR17" s="662"/>
      <c r="BS17" s="663" t="s">
        <v>235</v>
      </c>
      <c r="BT17" s="663"/>
      <c r="BU17" s="663"/>
      <c r="BV17" s="663"/>
      <c r="BW17" s="663"/>
      <c r="BX17" s="663"/>
      <c r="BY17" s="663"/>
      <c r="BZ17" s="663"/>
      <c r="CA17" s="663"/>
      <c r="CB17" s="708"/>
      <c r="CD17" s="633" t="s">
        <v>269</v>
      </c>
      <c r="CE17" s="634"/>
      <c r="CF17" s="634"/>
      <c r="CG17" s="634"/>
      <c r="CH17" s="634"/>
      <c r="CI17" s="634"/>
      <c r="CJ17" s="634"/>
      <c r="CK17" s="634"/>
      <c r="CL17" s="634"/>
      <c r="CM17" s="634"/>
      <c r="CN17" s="634"/>
      <c r="CO17" s="634"/>
      <c r="CP17" s="634"/>
      <c r="CQ17" s="635"/>
      <c r="CR17" s="636">
        <v>542655</v>
      </c>
      <c r="CS17" s="637"/>
      <c r="CT17" s="637"/>
      <c r="CU17" s="637"/>
      <c r="CV17" s="637"/>
      <c r="CW17" s="637"/>
      <c r="CX17" s="637"/>
      <c r="CY17" s="638"/>
      <c r="CZ17" s="662">
        <v>6.3</v>
      </c>
      <c r="DA17" s="662"/>
      <c r="DB17" s="662"/>
      <c r="DC17" s="662"/>
      <c r="DD17" s="642" t="s">
        <v>235</v>
      </c>
      <c r="DE17" s="637"/>
      <c r="DF17" s="637"/>
      <c r="DG17" s="637"/>
      <c r="DH17" s="637"/>
      <c r="DI17" s="637"/>
      <c r="DJ17" s="637"/>
      <c r="DK17" s="637"/>
      <c r="DL17" s="637"/>
      <c r="DM17" s="637"/>
      <c r="DN17" s="637"/>
      <c r="DO17" s="637"/>
      <c r="DP17" s="638"/>
      <c r="DQ17" s="642">
        <v>534270</v>
      </c>
      <c r="DR17" s="637"/>
      <c r="DS17" s="637"/>
      <c r="DT17" s="637"/>
      <c r="DU17" s="637"/>
      <c r="DV17" s="637"/>
      <c r="DW17" s="637"/>
      <c r="DX17" s="637"/>
      <c r="DY17" s="637"/>
      <c r="DZ17" s="637"/>
      <c r="EA17" s="637"/>
      <c r="EB17" s="637"/>
      <c r="EC17" s="672"/>
    </row>
    <row r="18" spans="2:133" ht="11.25" customHeight="1" x14ac:dyDescent="0.2">
      <c r="B18" s="633" t="s">
        <v>270</v>
      </c>
      <c r="C18" s="634"/>
      <c r="D18" s="634"/>
      <c r="E18" s="634"/>
      <c r="F18" s="634"/>
      <c r="G18" s="634"/>
      <c r="H18" s="634"/>
      <c r="I18" s="634"/>
      <c r="J18" s="634"/>
      <c r="K18" s="634"/>
      <c r="L18" s="634"/>
      <c r="M18" s="634"/>
      <c r="N18" s="634"/>
      <c r="O18" s="634"/>
      <c r="P18" s="634"/>
      <c r="Q18" s="635"/>
      <c r="R18" s="636">
        <v>49093</v>
      </c>
      <c r="S18" s="637"/>
      <c r="T18" s="637"/>
      <c r="U18" s="637"/>
      <c r="V18" s="637"/>
      <c r="W18" s="637"/>
      <c r="X18" s="637"/>
      <c r="Y18" s="638"/>
      <c r="Z18" s="662">
        <v>0.6</v>
      </c>
      <c r="AA18" s="662"/>
      <c r="AB18" s="662"/>
      <c r="AC18" s="662"/>
      <c r="AD18" s="663">
        <v>49093</v>
      </c>
      <c r="AE18" s="663"/>
      <c r="AF18" s="663"/>
      <c r="AG18" s="663"/>
      <c r="AH18" s="663"/>
      <c r="AI18" s="663"/>
      <c r="AJ18" s="663"/>
      <c r="AK18" s="663"/>
      <c r="AL18" s="639">
        <v>1.2000000476837158</v>
      </c>
      <c r="AM18" s="640"/>
      <c r="AN18" s="640"/>
      <c r="AO18" s="664"/>
      <c r="AP18" s="633" t="s">
        <v>271</v>
      </c>
      <c r="AQ18" s="634"/>
      <c r="AR18" s="634"/>
      <c r="AS18" s="634"/>
      <c r="AT18" s="634"/>
      <c r="AU18" s="634"/>
      <c r="AV18" s="634"/>
      <c r="AW18" s="634"/>
      <c r="AX18" s="634"/>
      <c r="AY18" s="634"/>
      <c r="AZ18" s="634"/>
      <c r="BA18" s="634"/>
      <c r="BB18" s="634"/>
      <c r="BC18" s="634"/>
      <c r="BD18" s="634"/>
      <c r="BE18" s="634"/>
      <c r="BF18" s="635"/>
      <c r="BG18" s="636" t="s">
        <v>129</v>
      </c>
      <c r="BH18" s="637"/>
      <c r="BI18" s="637"/>
      <c r="BJ18" s="637"/>
      <c r="BK18" s="637"/>
      <c r="BL18" s="637"/>
      <c r="BM18" s="637"/>
      <c r="BN18" s="638"/>
      <c r="BO18" s="662" t="s">
        <v>235</v>
      </c>
      <c r="BP18" s="662"/>
      <c r="BQ18" s="662"/>
      <c r="BR18" s="662"/>
      <c r="BS18" s="663" t="s">
        <v>129</v>
      </c>
      <c r="BT18" s="663"/>
      <c r="BU18" s="663"/>
      <c r="BV18" s="663"/>
      <c r="BW18" s="663"/>
      <c r="BX18" s="663"/>
      <c r="BY18" s="663"/>
      <c r="BZ18" s="663"/>
      <c r="CA18" s="663"/>
      <c r="CB18" s="708"/>
      <c r="CD18" s="633" t="s">
        <v>272</v>
      </c>
      <c r="CE18" s="634"/>
      <c r="CF18" s="634"/>
      <c r="CG18" s="634"/>
      <c r="CH18" s="634"/>
      <c r="CI18" s="634"/>
      <c r="CJ18" s="634"/>
      <c r="CK18" s="634"/>
      <c r="CL18" s="634"/>
      <c r="CM18" s="634"/>
      <c r="CN18" s="634"/>
      <c r="CO18" s="634"/>
      <c r="CP18" s="634"/>
      <c r="CQ18" s="635"/>
      <c r="CR18" s="636" t="s">
        <v>235</v>
      </c>
      <c r="CS18" s="637"/>
      <c r="CT18" s="637"/>
      <c r="CU18" s="637"/>
      <c r="CV18" s="637"/>
      <c r="CW18" s="637"/>
      <c r="CX18" s="637"/>
      <c r="CY18" s="638"/>
      <c r="CZ18" s="662" t="s">
        <v>241</v>
      </c>
      <c r="DA18" s="662"/>
      <c r="DB18" s="662"/>
      <c r="DC18" s="662"/>
      <c r="DD18" s="642" t="s">
        <v>241</v>
      </c>
      <c r="DE18" s="637"/>
      <c r="DF18" s="637"/>
      <c r="DG18" s="637"/>
      <c r="DH18" s="637"/>
      <c r="DI18" s="637"/>
      <c r="DJ18" s="637"/>
      <c r="DK18" s="637"/>
      <c r="DL18" s="637"/>
      <c r="DM18" s="637"/>
      <c r="DN18" s="637"/>
      <c r="DO18" s="637"/>
      <c r="DP18" s="638"/>
      <c r="DQ18" s="642" t="s">
        <v>129</v>
      </c>
      <c r="DR18" s="637"/>
      <c r="DS18" s="637"/>
      <c r="DT18" s="637"/>
      <c r="DU18" s="637"/>
      <c r="DV18" s="637"/>
      <c r="DW18" s="637"/>
      <c r="DX18" s="637"/>
      <c r="DY18" s="637"/>
      <c r="DZ18" s="637"/>
      <c r="EA18" s="637"/>
      <c r="EB18" s="637"/>
      <c r="EC18" s="672"/>
    </row>
    <row r="19" spans="2:133" ht="11.25" customHeight="1" x14ac:dyDescent="0.2">
      <c r="B19" s="633" t="s">
        <v>273</v>
      </c>
      <c r="C19" s="634"/>
      <c r="D19" s="634"/>
      <c r="E19" s="634"/>
      <c r="F19" s="634"/>
      <c r="G19" s="634"/>
      <c r="H19" s="634"/>
      <c r="I19" s="634"/>
      <c r="J19" s="634"/>
      <c r="K19" s="634"/>
      <c r="L19" s="634"/>
      <c r="M19" s="634"/>
      <c r="N19" s="634"/>
      <c r="O19" s="634"/>
      <c r="P19" s="634"/>
      <c r="Q19" s="635"/>
      <c r="R19" s="636">
        <v>12627</v>
      </c>
      <c r="S19" s="637"/>
      <c r="T19" s="637"/>
      <c r="U19" s="637"/>
      <c r="V19" s="637"/>
      <c r="W19" s="637"/>
      <c r="X19" s="637"/>
      <c r="Y19" s="638"/>
      <c r="Z19" s="662">
        <v>0.1</v>
      </c>
      <c r="AA19" s="662"/>
      <c r="AB19" s="662"/>
      <c r="AC19" s="662"/>
      <c r="AD19" s="663">
        <v>12627</v>
      </c>
      <c r="AE19" s="663"/>
      <c r="AF19" s="663"/>
      <c r="AG19" s="663"/>
      <c r="AH19" s="663"/>
      <c r="AI19" s="663"/>
      <c r="AJ19" s="663"/>
      <c r="AK19" s="663"/>
      <c r="AL19" s="639">
        <v>0.3</v>
      </c>
      <c r="AM19" s="640"/>
      <c r="AN19" s="640"/>
      <c r="AO19" s="664"/>
      <c r="AP19" s="633" t="s">
        <v>274</v>
      </c>
      <c r="AQ19" s="634"/>
      <c r="AR19" s="634"/>
      <c r="AS19" s="634"/>
      <c r="AT19" s="634"/>
      <c r="AU19" s="634"/>
      <c r="AV19" s="634"/>
      <c r="AW19" s="634"/>
      <c r="AX19" s="634"/>
      <c r="AY19" s="634"/>
      <c r="AZ19" s="634"/>
      <c r="BA19" s="634"/>
      <c r="BB19" s="634"/>
      <c r="BC19" s="634"/>
      <c r="BD19" s="634"/>
      <c r="BE19" s="634"/>
      <c r="BF19" s="635"/>
      <c r="BG19" s="636" t="s">
        <v>235</v>
      </c>
      <c r="BH19" s="637"/>
      <c r="BI19" s="637"/>
      <c r="BJ19" s="637"/>
      <c r="BK19" s="637"/>
      <c r="BL19" s="637"/>
      <c r="BM19" s="637"/>
      <c r="BN19" s="638"/>
      <c r="BO19" s="662" t="s">
        <v>235</v>
      </c>
      <c r="BP19" s="662"/>
      <c r="BQ19" s="662"/>
      <c r="BR19" s="662"/>
      <c r="BS19" s="663" t="s">
        <v>241</v>
      </c>
      <c r="BT19" s="663"/>
      <c r="BU19" s="663"/>
      <c r="BV19" s="663"/>
      <c r="BW19" s="663"/>
      <c r="BX19" s="663"/>
      <c r="BY19" s="663"/>
      <c r="BZ19" s="663"/>
      <c r="CA19" s="663"/>
      <c r="CB19" s="708"/>
      <c r="CD19" s="633" t="s">
        <v>275</v>
      </c>
      <c r="CE19" s="634"/>
      <c r="CF19" s="634"/>
      <c r="CG19" s="634"/>
      <c r="CH19" s="634"/>
      <c r="CI19" s="634"/>
      <c r="CJ19" s="634"/>
      <c r="CK19" s="634"/>
      <c r="CL19" s="634"/>
      <c r="CM19" s="634"/>
      <c r="CN19" s="634"/>
      <c r="CO19" s="634"/>
      <c r="CP19" s="634"/>
      <c r="CQ19" s="635"/>
      <c r="CR19" s="636" t="s">
        <v>235</v>
      </c>
      <c r="CS19" s="637"/>
      <c r="CT19" s="637"/>
      <c r="CU19" s="637"/>
      <c r="CV19" s="637"/>
      <c r="CW19" s="637"/>
      <c r="CX19" s="637"/>
      <c r="CY19" s="638"/>
      <c r="CZ19" s="662" t="s">
        <v>235</v>
      </c>
      <c r="DA19" s="662"/>
      <c r="DB19" s="662"/>
      <c r="DC19" s="662"/>
      <c r="DD19" s="642" t="s">
        <v>129</v>
      </c>
      <c r="DE19" s="637"/>
      <c r="DF19" s="637"/>
      <c r="DG19" s="637"/>
      <c r="DH19" s="637"/>
      <c r="DI19" s="637"/>
      <c r="DJ19" s="637"/>
      <c r="DK19" s="637"/>
      <c r="DL19" s="637"/>
      <c r="DM19" s="637"/>
      <c r="DN19" s="637"/>
      <c r="DO19" s="637"/>
      <c r="DP19" s="638"/>
      <c r="DQ19" s="642" t="s">
        <v>129</v>
      </c>
      <c r="DR19" s="637"/>
      <c r="DS19" s="637"/>
      <c r="DT19" s="637"/>
      <c r="DU19" s="637"/>
      <c r="DV19" s="637"/>
      <c r="DW19" s="637"/>
      <c r="DX19" s="637"/>
      <c r="DY19" s="637"/>
      <c r="DZ19" s="637"/>
      <c r="EA19" s="637"/>
      <c r="EB19" s="637"/>
      <c r="EC19" s="672"/>
    </row>
    <row r="20" spans="2:133" ht="11.25" customHeight="1" x14ac:dyDescent="0.2">
      <c r="B20" s="633" t="s">
        <v>276</v>
      </c>
      <c r="C20" s="634"/>
      <c r="D20" s="634"/>
      <c r="E20" s="634"/>
      <c r="F20" s="634"/>
      <c r="G20" s="634"/>
      <c r="H20" s="634"/>
      <c r="I20" s="634"/>
      <c r="J20" s="634"/>
      <c r="K20" s="634"/>
      <c r="L20" s="634"/>
      <c r="M20" s="634"/>
      <c r="N20" s="634"/>
      <c r="O20" s="634"/>
      <c r="P20" s="634"/>
      <c r="Q20" s="635"/>
      <c r="R20" s="636">
        <v>1127</v>
      </c>
      <c r="S20" s="637"/>
      <c r="T20" s="637"/>
      <c r="U20" s="637"/>
      <c r="V20" s="637"/>
      <c r="W20" s="637"/>
      <c r="X20" s="637"/>
      <c r="Y20" s="638"/>
      <c r="Z20" s="662">
        <v>0</v>
      </c>
      <c r="AA20" s="662"/>
      <c r="AB20" s="662"/>
      <c r="AC20" s="662"/>
      <c r="AD20" s="663">
        <v>1127</v>
      </c>
      <c r="AE20" s="663"/>
      <c r="AF20" s="663"/>
      <c r="AG20" s="663"/>
      <c r="AH20" s="663"/>
      <c r="AI20" s="663"/>
      <c r="AJ20" s="663"/>
      <c r="AK20" s="663"/>
      <c r="AL20" s="639">
        <v>0</v>
      </c>
      <c r="AM20" s="640"/>
      <c r="AN20" s="640"/>
      <c r="AO20" s="664"/>
      <c r="AP20" s="633" t="s">
        <v>277</v>
      </c>
      <c r="AQ20" s="634"/>
      <c r="AR20" s="634"/>
      <c r="AS20" s="634"/>
      <c r="AT20" s="634"/>
      <c r="AU20" s="634"/>
      <c r="AV20" s="634"/>
      <c r="AW20" s="634"/>
      <c r="AX20" s="634"/>
      <c r="AY20" s="634"/>
      <c r="AZ20" s="634"/>
      <c r="BA20" s="634"/>
      <c r="BB20" s="634"/>
      <c r="BC20" s="634"/>
      <c r="BD20" s="634"/>
      <c r="BE20" s="634"/>
      <c r="BF20" s="635"/>
      <c r="BG20" s="636" t="s">
        <v>129</v>
      </c>
      <c r="BH20" s="637"/>
      <c r="BI20" s="637"/>
      <c r="BJ20" s="637"/>
      <c r="BK20" s="637"/>
      <c r="BL20" s="637"/>
      <c r="BM20" s="637"/>
      <c r="BN20" s="638"/>
      <c r="BO20" s="662" t="s">
        <v>129</v>
      </c>
      <c r="BP20" s="662"/>
      <c r="BQ20" s="662"/>
      <c r="BR20" s="662"/>
      <c r="BS20" s="663" t="s">
        <v>235</v>
      </c>
      <c r="BT20" s="663"/>
      <c r="BU20" s="663"/>
      <c r="BV20" s="663"/>
      <c r="BW20" s="663"/>
      <c r="BX20" s="663"/>
      <c r="BY20" s="663"/>
      <c r="BZ20" s="663"/>
      <c r="CA20" s="663"/>
      <c r="CB20" s="708"/>
      <c r="CD20" s="633" t="s">
        <v>278</v>
      </c>
      <c r="CE20" s="634"/>
      <c r="CF20" s="634"/>
      <c r="CG20" s="634"/>
      <c r="CH20" s="634"/>
      <c r="CI20" s="634"/>
      <c r="CJ20" s="634"/>
      <c r="CK20" s="634"/>
      <c r="CL20" s="634"/>
      <c r="CM20" s="634"/>
      <c r="CN20" s="634"/>
      <c r="CO20" s="634"/>
      <c r="CP20" s="634"/>
      <c r="CQ20" s="635"/>
      <c r="CR20" s="636">
        <v>8627119</v>
      </c>
      <c r="CS20" s="637"/>
      <c r="CT20" s="637"/>
      <c r="CU20" s="637"/>
      <c r="CV20" s="637"/>
      <c r="CW20" s="637"/>
      <c r="CX20" s="637"/>
      <c r="CY20" s="638"/>
      <c r="CZ20" s="662">
        <v>100</v>
      </c>
      <c r="DA20" s="662"/>
      <c r="DB20" s="662"/>
      <c r="DC20" s="662"/>
      <c r="DD20" s="642">
        <v>1347835</v>
      </c>
      <c r="DE20" s="637"/>
      <c r="DF20" s="637"/>
      <c r="DG20" s="637"/>
      <c r="DH20" s="637"/>
      <c r="DI20" s="637"/>
      <c r="DJ20" s="637"/>
      <c r="DK20" s="637"/>
      <c r="DL20" s="637"/>
      <c r="DM20" s="637"/>
      <c r="DN20" s="637"/>
      <c r="DO20" s="637"/>
      <c r="DP20" s="638"/>
      <c r="DQ20" s="642">
        <v>5329548</v>
      </c>
      <c r="DR20" s="637"/>
      <c r="DS20" s="637"/>
      <c r="DT20" s="637"/>
      <c r="DU20" s="637"/>
      <c r="DV20" s="637"/>
      <c r="DW20" s="637"/>
      <c r="DX20" s="637"/>
      <c r="DY20" s="637"/>
      <c r="DZ20" s="637"/>
      <c r="EA20" s="637"/>
      <c r="EB20" s="637"/>
      <c r="EC20" s="672"/>
    </row>
    <row r="21" spans="2:133" ht="11.25" customHeight="1" x14ac:dyDescent="0.2">
      <c r="B21" s="633" t="s">
        <v>279</v>
      </c>
      <c r="C21" s="634"/>
      <c r="D21" s="634"/>
      <c r="E21" s="634"/>
      <c r="F21" s="634"/>
      <c r="G21" s="634"/>
      <c r="H21" s="634"/>
      <c r="I21" s="634"/>
      <c r="J21" s="634"/>
      <c r="K21" s="634"/>
      <c r="L21" s="634"/>
      <c r="M21" s="634"/>
      <c r="N21" s="634"/>
      <c r="O21" s="634"/>
      <c r="P21" s="634"/>
      <c r="Q21" s="635"/>
      <c r="R21" s="636">
        <v>870</v>
      </c>
      <c r="S21" s="637"/>
      <c r="T21" s="637"/>
      <c r="U21" s="637"/>
      <c r="V21" s="637"/>
      <c r="W21" s="637"/>
      <c r="X21" s="637"/>
      <c r="Y21" s="638"/>
      <c r="Z21" s="662">
        <v>0</v>
      </c>
      <c r="AA21" s="662"/>
      <c r="AB21" s="662"/>
      <c r="AC21" s="662"/>
      <c r="AD21" s="663">
        <v>870</v>
      </c>
      <c r="AE21" s="663"/>
      <c r="AF21" s="663"/>
      <c r="AG21" s="663"/>
      <c r="AH21" s="663"/>
      <c r="AI21" s="663"/>
      <c r="AJ21" s="663"/>
      <c r="AK21" s="663"/>
      <c r="AL21" s="639">
        <v>0</v>
      </c>
      <c r="AM21" s="640"/>
      <c r="AN21" s="640"/>
      <c r="AO21" s="664"/>
      <c r="AP21" s="633" t="s">
        <v>280</v>
      </c>
      <c r="AQ21" s="709"/>
      <c r="AR21" s="709"/>
      <c r="AS21" s="709"/>
      <c r="AT21" s="709"/>
      <c r="AU21" s="709"/>
      <c r="AV21" s="709"/>
      <c r="AW21" s="709"/>
      <c r="AX21" s="709"/>
      <c r="AY21" s="709"/>
      <c r="AZ21" s="709"/>
      <c r="BA21" s="709"/>
      <c r="BB21" s="709"/>
      <c r="BC21" s="709"/>
      <c r="BD21" s="709"/>
      <c r="BE21" s="709"/>
      <c r="BF21" s="710"/>
      <c r="BG21" s="636" t="s">
        <v>129</v>
      </c>
      <c r="BH21" s="637"/>
      <c r="BI21" s="637"/>
      <c r="BJ21" s="637"/>
      <c r="BK21" s="637"/>
      <c r="BL21" s="637"/>
      <c r="BM21" s="637"/>
      <c r="BN21" s="638"/>
      <c r="BO21" s="662" t="s">
        <v>129</v>
      </c>
      <c r="BP21" s="662"/>
      <c r="BQ21" s="662"/>
      <c r="BR21" s="662"/>
      <c r="BS21" s="663" t="s">
        <v>129</v>
      </c>
      <c r="BT21" s="663"/>
      <c r="BU21" s="663"/>
      <c r="BV21" s="663"/>
      <c r="BW21" s="663"/>
      <c r="BX21" s="663"/>
      <c r="BY21" s="663"/>
      <c r="BZ21" s="663"/>
      <c r="CA21" s="663"/>
      <c r="CB21" s="708"/>
      <c r="CD21" s="613"/>
      <c r="CE21" s="614"/>
      <c r="CF21" s="614"/>
      <c r="CG21" s="614"/>
      <c r="CH21" s="614"/>
      <c r="CI21" s="614"/>
      <c r="CJ21" s="614"/>
      <c r="CK21" s="614"/>
      <c r="CL21" s="614"/>
      <c r="CM21" s="614"/>
      <c r="CN21" s="614"/>
      <c r="CO21" s="614"/>
      <c r="CP21" s="614"/>
      <c r="CQ21" s="615"/>
      <c r="CR21" s="716"/>
      <c r="CS21" s="717"/>
      <c r="CT21" s="717"/>
      <c r="CU21" s="717"/>
      <c r="CV21" s="717"/>
      <c r="CW21" s="717"/>
      <c r="CX21" s="717"/>
      <c r="CY21" s="718"/>
      <c r="CZ21" s="719"/>
      <c r="DA21" s="719"/>
      <c r="DB21" s="719"/>
      <c r="DC21" s="719"/>
      <c r="DD21" s="720"/>
      <c r="DE21" s="717"/>
      <c r="DF21" s="717"/>
      <c r="DG21" s="717"/>
      <c r="DH21" s="717"/>
      <c r="DI21" s="717"/>
      <c r="DJ21" s="717"/>
      <c r="DK21" s="717"/>
      <c r="DL21" s="717"/>
      <c r="DM21" s="717"/>
      <c r="DN21" s="717"/>
      <c r="DO21" s="717"/>
      <c r="DP21" s="718"/>
      <c r="DQ21" s="720"/>
      <c r="DR21" s="717"/>
      <c r="DS21" s="717"/>
      <c r="DT21" s="717"/>
      <c r="DU21" s="717"/>
      <c r="DV21" s="717"/>
      <c r="DW21" s="717"/>
      <c r="DX21" s="717"/>
      <c r="DY21" s="717"/>
      <c r="DZ21" s="717"/>
      <c r="EA21" s="717"/>
      <c r="EB21" s="717"/>
      <c r="EC21" s="724"/>
    </row>
    <row r="22" spans="2:133" ht="11.25" customHeight="1" x14ac:dyDescent="0.2">
      <c r="B22" s="693" t="s">
        <v>281</v>
      </c>
      <c r="C22" s="694"/>
      <c r="D22" s="694"/>
      <c r="E22" s="694"/>
      <c r="F22" s="694"/>
      <c r="G22" s="694"/>
      <c r="H22" s="694"/>
      <c r="I22" s="694"/>
      <c r="J22" s="694"/>
      <c r="K22" s="694"/>
      <c r="L22" s="694"/>
      <c r="M22" s="694"/>
      <c r="N22" s="694"/>
      <c r="O22" s="694"/>
      <c r="P22" s="694"/>
      <c r="Q22" s="695"/>
      <c r="R22" s="636">
        <v>34469</v>
      </c>
      <c r="S22" s="637"/>
      <c r="T22" s="637"/>
      <c r="U22" s="637"/>
      <c r="V22" s="637"/>
      <c r="W22" s="637"/>
      <c r="X22" s="637"/>
      <c r="Y22" s="638"/>
      <c r="Z22" s="662">
        <v>0.4</v>
      </c>
      <c r="AA22" s="662"/>
      <c r="AB22" s="662"/>
      <c r="AC22" s="662"/>
      <c r="AD22" s="663">
        <v>34469</v>
      </c>
      <c r="AE22" s="663"/>
      <c r="AF22" s="663"/>
      <c r="AG22" s="663"/>
      <c r="AH22" s="663"/>
      <c r="AI22" s="663"/>
      <c r="AJ22" s="663"/>
      <c r="AK22" s="663"/>
      <c r="AL22" s="639">
        <v>0.80000001192092896</v>
      </c>
      <c r="AM22" s="640"/>
      <c r="AN22" s="640"/>
      <c r="AO22" s="664"/>
      <c r="AP22" s="633" t="s">
        <v>282</v>
      </c>
      <c r="AQ22" s="709"/>
      <c r="AR22" s="709"/>
      <c r="AS22" s="709"/>
      <c r="AT22" s="709"/>
      <c r="AU22" s="709"/>
      <c r="AV22" s="709"/>
      <c r="AW22" s="709"/>
      <c r="AX22" s="709"/>
      <c r="AY22" s="709"/>
      <c r="AZ22" s="709"/>
      <c r="BA22" s="709"/>
      <c r="BB22" s="709"/>
      <c r="BC22" s="709"/>
      <c r="BD22" s="709"/>
      <c r="BE22" s="709"/>
      <c r="BF22" s="710"/>
      <c r="BG22" s="636" t="s">
        <v>241</v>
      </c>
      <c r="BH22" s="637"/>
      <c r="BI22" s="637"/>
      <c r="BJ22" s="637"/>
      <c r="BK22" s="637"/>
      <c r="BL22" s="637"/>
      <c r="BM22" s="637"/>
      <c r="BN22" s="638"/>
      <c r="BO22" s="662" t="s">
        <v>129</v>
      </c>
      <c r="BP22" s="662"/>
      <c r="BQ22" s="662"/>
      <c r="BR22" s="662"/>
      <c r="BS22" s="663" t="s">
        <v>129</v>
      </c>
      <c r="BT22" s="663"/>
      <c r="BU22" s="663"/>
      <c r="BV22" s="663"/>
      <c r="BW22" s="663"/>
      <c r="BX22" s="663"/>
      <c r="BY22" s="663"/>
      <c r="BZ22" s="663"/>
      <c r="CA22" s="663"/>
      <c r="CB22" s="708"/>
      <c r="CD22" s="689" t="s">
        <v>283</v>
      </c>
      <c r="CE22" s="690"/>
      <c r="CF22" s="690"/>
      <c r="CG22" s="690"/>
      <c r="CH22" s="690"/>
      <c r="CI22" s="690"/>
      <c r="CJ22" s="690"/>
      <c r="CK22" s="690"/>
      <c r="CL22" s="690"/>
      <c r="CM22" s="690"/>
      <c r="CN22" s="690"/>
      <c r="CO22" s="690"/>
      <c r="CP22" s="690"/>
      <c r="CQ22" s="690"/>
      <c r="CR22" s="690"/>
      <c r="CS22" s="690"/>
      <c r="CT22" s="690"/>
      <c r="CU22" s="690"/>
      <c r="CV22" s="690"/>
      <c r="CW22" s="690"/>
      <c r="CX22" s="690"/>
      <c r="CY22" s="690"/>
      <c r="CZ22" s="690"/>
      <c r="DA22" s="690"/>
      <c r="DB22" s="690"/>
      <c r="DC22" s="690"/>
      <c r="DD22" s="690"/>
      <c r="DE22" s="690"/>
      <c r="DF22" s="690"/>
      <c r="DG22" s="690"/>
      <c r="DH22" s="690"/>
      <c r="DI22" s="690"/>
      <c r="DJ22" s="690"/>
      <c r="DK22" s="690"/>
      <c r="DL22" s="690"/>
      <c r="DM22" s="690"/>
      <c r="DN22" s="690"/>
      <c r="DO22" s="690"/>
      <c r="DP22" s="690"/>
      <c r="DQ22" s="690"/>
      <c r="DR22" s="690"/>
      <c r="DS22" s="690"/>
      <c r="DT22" s="690"/>
      <c r="DU22" s="690"/>
      <c r="DV22" s="690"/>
      <c r="DW22" s="690"/>
      <c r="DX22" s="690"/>
      <c r="DY22" s="690"/>
      <c r="DZ22" s="690"/>
      <c r="EA22" s="690"/>
      <c r="EB22" s="690"/>
      <c r="EC22" s="691"/>
    </row>
    <row r="23" spans="2:133" ht="11.25" customHeight="1" x14ac:dyDescent="0.2">
      <c r="B23" s="633" t="s">
        <v>284</v>
      </c>
      <c r="C23" s="634"/>
      <c r="D23" s="634"/>
      <c r="E23" s="634"/>
      <c r="F23" s="634"/>
      <c r="G23" s="634"/>
      <c r="H23" s="634"/>
      <c r="I23" s="634"/>
      <c r="J23" s="634"/>
      <c r="K23" s="634"/>
      <c r="L23" s="634"/>
      <c r="M23" s="634"/>
      <c r="N23" s="634"/>
      <c r="O23" s="634"/>
      <c r="P23" s="634"/>
      <c r="Q23" s="635"/>
      <c r="R23" s="636">
        <v>1911773</v>
      </c>
      <c r="S23" s="637"/>
      <c r="T23" s="637"/>
      <c r="U23" s="637"/>
      <c r="V23" s="637"/>
      <c r="W23" s="637"/>
      <c r="X23" s="637"/>
      <c r="Y23" s="638"/>
      <c r="Z23" s="662">
        <v>21.4</v>
      </c>
      <c r="AA23" s="662"/>
      <c r="AB23" s="662"/>
      <c r="AC23" s="662"/>
      <c r="AD23" s="663">
        <v>1786891</v>
      </c>
      <c r="AE23" s="663"/>
      <c r="AF23" s="663"/>
      <c r="AG23" s="663"/>
      <c r="AH23" s="663"/>
      <c r="AI23" s="663"/>
      <c r="AJ23" s="663"/>
      <c r="AK23" s="663"/>
      <c r="AL23" s="639">
        <v>42</v>
      </c>
      <c r="AM23" s="640"/>
      <c r="AN23" s="640"/>
      <c r="AO23" s="664"/>
      <c r="AP23" s="633" t="s">
        <v>285</v>
      </c>
      <c r="AQ23" s="709"/>
      <c r="AR23" s="709"/>
      <c r="AS23" s="709"/>
      <c r="AT23" s="709"/>
      <c r="AU23" s="709"/>
      <c r="AV23" s="709"/>
      <c r="AW23" s="709"/>
      <c r="AX23" s="709"/>
      <c r="AY23" s="709"/>
      <c r="AZ23" s="709"/>
      <c r="BA23" s="709"/>
      <c r="BB23" s="709"/>
      <c r="BC23" s="709"/>
      <c r="BD23" s="709"/>
      <c r="BE23" s="709"/>
      <c r="BF23" s="710"/>
      <c r="BG23" s="636" t="s">
        <v>129</v>
      </c>
      <c r="BH23" s="637"/>
      <c r="BI23" s="637"/>
      <c r="BJ23" s="637"/>
      <c r="BK23" s="637"/>
      <c r="BL23" s="637"/>
      <c r="BM23" s="637"/>
      <c r="BN23" s="638"/>
      <c r="BO23" s="662" t="s">
        <v>129</v>
      </c>
      <c r="BP23" s="662"/>
      <c r="BQ23" s="662"/>
      <c r="BR23" s="662"/>
      <c r="BS23" s="663" t="s">
        <v>129</v>
      </c>
      <c r="BT23" s="663"/>
      <c r="BU23" s="663"/>
      <c r="BV23" s="663"/>
      <c r="BW23" s="663"/>
      <c r="BX23" s="663"/>
      <c r="BY23" s="663"/>
      <c r="BZ23" s="663"/>
      <c r="CA23" s="663"/>
      <c r="CB23" s="708"/>
      <c r="CD23" s="689" t="s">
        <v>223</v>
      </c>
      <c r="CE23" s="690"/>
      <c r="CF23" s="690"/>
      <c r="CG23" s="690"/>
      <c r="CH23" s="690"/>
      <c r="CI23" s="690"/>
      <c r="CJ23" s="690"/>
      <c r="CK23" s="690"/>
      <c r="CL23" s="690"/>
      <c r="CM23" s="690"/>
      <c r="CN23" s="690"/>
      <c r="CO23" s="690"/>
      <c r="CP23" s="690"/>
      <c r="CQ23" s="691"/>
      <c r="CR23" s="689" t="s">
        <v>286</v>
      </c>
      <c r="CS23" s="690"/>
      <c r="CT23" s="690"/>
      <c r="CU23" s="690"/>
      <c r="CV23" s="690"/>
      <c r="CW23" s="690"/>
      <c r="CX23" s="690"/>
      <c r="CY23" s="691"/>
      <c r="CZ23" s="689" t="s">
        <v>287</v>
      </c>
      <c r="DA23" s="690"/>
      <c r="DB23" s="690"/>
      <c r="DC23" s="691"/>
      <c r="DD23" s="689" t="s">
        <v>288</v>
      </c>
      <c r="DE23" s="690"/>
      <c r="DF23" s="690"/>
      <c r="DG23" s="690"/>
      <c r="DH23" s="690"/>
      <c r="DI23" s="690"/>
      <c r="DJ23" s="690"/>
      <c r="DK23" s="691"/>
      <c r="DL23" s="721" t="s">
        <v>289</v>
      </c>
      <c r="DM23" s="722"/>
      <c r="DN23" s="722"/>
      <c r="DO23" s="722"/>
      <c r="DP23" s="722"/>
      <c r="DQ23" s="722"/>
      <c r="DR23" s="722"/>
      <c r="DS23" s="722"/>
      <c r="DT23" s="722"/>
      <c r="DU23" s="722"/>
      <c r="DV23" s="723"/>
      <c r="DW23" s="689" t="s">
        <v>290</v>
      </c>
      <c r="DX23" s="690"/>
      <c r="DY23" s="690"/>
      <c r="DZ23" s="690"/>
      <c r="EA23" s="690"/>
      <c r="EB23" s="690"/>
      <c r="EC23" s="691"/>
    </row>
    <row r="24" spans="2:133" ht="11.25" customHeight="1" x14ac:dyDescent="0.2">
      <c r="B24" s="633" t="s">
        <v>291</v>
      </c>
      <c r="C24" s="634"/>
      <c r="D24" s="634"/>
      <c r="E24" s="634"/>
      <c r="F24" s="634"/>
      <c r="G24" s="634"/>
      <c r="H24" s="634"/>
      <c r="I24" s="634"/>
      <c r="J24" s="634"/>
      <c r="K24" s="634"/>
      <c r="L24" s="634"/>
      <c r="M24" s="634"/>
      <c r="N24" s="634"/>
      <c r="O24" s="634"/>
      <c r="P24" s="634"/>
      <c r="Q24" s="635"/>
      <c r="R24" s="636">
        <v>1786891</v>
      </c>
      <c r="S24" s="637"/>
      <c r="T24" s="637"/>
      <c r="U24" s="637"/>
      <c r="V24" s="637"/>
      <c r="W24" s="637"/>
      <c r="X24" s="637"/>
      <c r="Y24" s="638"/>
      <c r="Z24" s="662">
        <v>20</v>
      </c>
      <c r="AA24" s="662"/>
      <c r="AB24" s="662"/>
      <c r="AC24" s="662"/>
      <c r="AD24" s="663">
        <v>1786891</v>
      </c>
      <c r="AE24" s="663"/>
      <c r="AF24" s="663"/>
      <c r="AG24" s="663"/>
      <c r="AH24" s="663"/>
      <c r="AI24" s="663"/>
      <c r="AJ24" s="663"/>
      <c r="AK24" s="663"/>
      <c r="AL24" s="639">
        <v>42</v>
      </c>
      <c r="AM24" s="640"/>
      <c r="AN24" s="640"/>
      <c r="AO24" s="664"/>
      <c r="AP24" s="633" t="s">
        <v>292</v>
      </c>
      <c r="AQ24" s="709"/>
      <c r="AR24" s="709"/>
      <c r="AS24" s="709"/>
      <c r="AT24" s="709"/>
      <c r="AU24" s="709"/>
      <c r="AV24" s="709"/>
      <c r="AW24" s="709"/>
      <c r="AX24" s="709"/>
      <c r="AY24" s="709"/>
      <c r="AZ24" s="709"/>
      <c r="BA24" s="709"/>
      <c r="BB24" s="709"/>
      <c r="BC24" s="709"/>
      <c r="BD24" s="709"/>
      <c r="BE24" s="709"/>
      <c r="BF24" s="710"/>
      <c r="BG24" s="636" t="s">
        <v>129</v>
      </c>
      <c r="BH24" s="637"/>
      <c r="BI24" s="637"/>
      <c r="BJ24" s="637"/>
      <c r="BK24" s="637"/>
      <c r="BL24" s="637"/>
      <c r="BM24" s="637"/>
      <c r="BN24" s="638"/>
      <c r="BO24" s="662" t="s">
        <v>129</v>
      </c>
      <c r="BP24" s="662"/>
      <c r="BQ24" s="662"/>
      <c r="BR24" s="662"/>
      <c r="BS24" s="663" t="s">
        <v>235</v>
      </c>
      <c r="BT24" s="663"/>
      <c r="BU24" s="663"/>
      <c r="BV24" s="663"/>
      <c r="BW24" s="663"/>
      <c r="BX24" s="663"/>
      <c r="BY24" s="663"/>
      <c r="BZ24" s="663"/>
      <c r="CA24" s="663"/>
      <c r="CB24" s="708"/>
      <c r="CD24" s="686" t="s">
        <v>293</v>
      </c>
      <c r="CE24" s="687"/>
      <c r="CF24" s="687"/>
      <c r="CG24" s="687"/>
      <c r="CH24" s="687"/>
      <c r="CI24" s="687"/>
      <c r="CJ24" s="687"/>
      <c r="CK24" s="687"/>
      <c r="CL24" s="687"/>
      <c r="CM24" s="687"/>
      <c r="CN24" s="687"/>
      <c r="CO24" s="687"/>
      <c r="CP24" s="687"/>
      <c r="CQ24" s="688"/>
      <c r="CR24" s="683">
        <v>3320419</v>
      </c>
      <c r="CS24" s="684"/>
      <c r="CT24" s="684"/>
      <c r="CU24" s="684"/>
      <c r="CV24" s="684"/>
      <c r="CW24" s="684"/>
      <c r="CX24" s="684"/>
      <c r="CY24" s="712"/>
      <c r="CZ24" s="713">
        <v>38.5</v>
      </c>
      <c r="DA24" s="698"/>
      <c r="DB24" s="698"/>
      <c r="DC24" s="715"/>
      <c r="DD24" s="711">
        <v>1842286</v>
      </c>
      <c r="DE24" s="684"/>
      <c r="DF24" s="684"/>
      <c r="DG24" s="684"/>
      <c r="DH24" s="684"/>
      <c r="DI24" s="684"/>
      <c r="DJ24" s="684"/>
      <c r="DK24" s="712"/>
      <c r="DL24" s="711">
        <v>1787678</v>
      </c>
      <c r="DM24" s="684"/>
      <c r="DN24" s="684"/>
      <c r="DO24" s="684"/>
      <c r="DP24" s="684"/>
      <c r="DQ24" s="684"/>
      <c r="DR24" s="684"/>
      <c r="DS24" s="684"/>
      <c r="DT24" s="684"/>
      <c r="DU24" s="684"/>
      <c r="DV24" s="712"/>
      <c r="DW24" s="713">
        <v>40.200000000000003</v>
      </c>
      <c r="DX24" s="698"/>
      <c r="DY24" s="698"/>
      <c r="DZ24" s="698"/>
      <c r="EA24" s="698"/>
      <c r="EB24" s="698"/>
      <c r="EC24" s="714"/>
    </row>
    <row r="25" spans="2:133" ht="11.25" customHeight="1" x14ac:dyDescent="0.2">
      <c r="B25" s="633" t="s">
        <v>294</v>
      </c>
      <c r="C25" s="634"/>
      <c r="D25" s="634"/>
      <c r="E25" s="634"/>
      <c r="F25" s="634"/>
      <c r="G25" s="634"/>
      <c r="H25" s="634"/>
      <c r="I25" s="634"/>
      <c r="J25" s="634"/>
      <c r="K25" s="634"/>
      <c r="L25" s="634"/>
      <c r="M25" s="634"/>
      <c r="N25" s="634"/>
      <c r="O25" s="634"/>
      <c r="P25" s="634"/>
      <c r="Q25" s="635"/>
      <c r="R25" s="636">
        <v>124882</v>
      </c>
      <c r="S25" s="637"/>
      <c r="T25" s="637"/>
      <c r="U25" s="637"/>
      <c r="V25" s="637"/>
      <c r="W25" s="637"/>
      <c r="X25" s="637"/>
      <c r="Y25" s="638"/>
      <c r="Z25" s="662">
        <v>1.4</v>
      </c>
      <c r="AA25" s="662"/>
      <c r="AB25" s="662"/>
      <c r="AC25" s="662"/>
      <c r="AD25" s="663" t="s">
        <v>129</v>
      </c>
      <c r="AE25" s="663"/>
      <c r="AF25" s="663"/>
      <c r="AG25" s="663"/>
      <c r="AH25" s="663"/>
      <c r="AI25" s="663"/>
      <c r="AJ25" s="663"/>
      <c r="AK25" s="663"/>
      <c r="AL25" s="639" t="s">
        <v>129</v>
      </c>
      <c r="AM25" s="640"/>
      <c r="AN25" s="640"/>
      <c r="AO25" s="664"/>
      <c r="AP25" s="633" t="s">
        <v>295</v>
      </c>
      <c r="AQ25" s="709"/>
      <c r="AR25" s="709"/>
      <c r="AS25" s="709"/>
      <c r="AT25" s="709"/>
      <c r="AU25" s="709"/>
      <c r="AV25" s="709"/>
      <c r="AW25" s="709"/>
      <c r="AX25" s="709"/>
      <c r="AY25" s="709"/>
      <c r="AZ25" s="709"/>
      <c r="BA25" s="709"/>
      <c r="BB25" s="709"/>
      <c r="BC25" s="709"/>
      <c r="BD25" s="709"/>
      <c r="BE25" s="709"/>
      <c r="BF25" s="710"/>
      <c r="BG25" s="636" t="s">
        <v>235</v>
      </c>
      <c r="BH25" s="637"/>
      <c r="BI25" s="637"/>
      <c r="BJ25" s="637"/>
      <c r="BK25" s="637"/>
      <c r="BL25" s="637"/>
      <c r="BM25" s="637"/>
      <c r="BN25" s="638"/>
      <c r="BO25" s="662" t="s">
        <v>235</v>
      </c>
      <c r="BP25" s="662"/>
      <c r="BQ25" s="662"/>
      <c r="BR25" s="662"/>
      <c r="BS25" s="663" t="s">
        <v>235</v>
      </c>
      <c r="BT25" s="663"/>
      <c r="BU25" s="663"/>
      <c r="BV25" s="663"/>
      <c r="BW25" s="663"/>
      <c r="BX25" s="663"/>
      <c r="BY25" s="663"/>
      <c r="BZ25" s="663"/>
      <c r="CA25" s="663"/>
      <c r="CB25" s="708"/>
      <c r="CD25" s="633" t="s">
        <v>296</v>
      </c>
      <c r="CE25" s="634"/>
      <c r="CF25" s="634"/>
      <c r="CG25" s="634"/>
      <c r="CH25" s="634"/>
      <c r="CI25" s="634"/>
      <c r="CJ25" s="634"/>
      <c r="CK25" s="634"/>
      <c r="CL25" s="634"/>
      <c r="CM25" s="634"/>
      <c r="CN25" s="634"/>
      <c r="CO25" s="634"/>
      <c r="CP25" s="634"/>
      <c r="CQ25" s="635"/>
      <c r="CR25" s="636">
        <v>1048324</v>
      </c>
      <c r="CS25" s="646"/>
      <c r="CT25" s="646"/>
      <c r="CU25" s="646"/>
      <c r="CV25" s="646"/>
      <c r="CW25" s="646"/>
      <c r="CX25" s="646"/>
      <c r="CY25" s="647"/>
      <c r="CZ25" s="639">
        <v>12.2</v>
      </c>
      <c r="DA25" s="648"/>
      <c r="DB25" s="648"/>
      <c r="DC25" s="649"/>
      <c r="DD25" s="642">
        <v>936494</v>
      </c>
      <c r="DE25" s="646"/>
      <c r="DF25" s="646"/>
      <c r="DG25" s="646"/>
      <c r="DH25" s="646"/>
      <c r="DI25" s="646"/>
      <c r="DJ25" s="646"/>
      <c r="DK25" s="647"/>
      <c r="DL25" s="642">
        <v>882240</v>
      </c>
      <c r="DM25" s="646"/>
      <c r="DN25" s="646"/>
      <c r="DO25" s="646"/>
      <c r="DP25" s="646"/>
      <c r="DQ25" s="646"/>
      <c r="DR25" s="646"/>
      <c r="DS25" s="646"/>
      <c r="DT25" s="646"/>
      <c r="DU25" s="646"/>
      <c r="DV25" s="647"/>
      <c r="DW25" s="639">
        <v>19.8</v>
      </c>
      <c r="DX25" s="648"/>
      <c r="DY25" s="648"/>
      <c r="DZ25" s="648"/>
      <c r="EA25" s="648"/>
      <c r="EB25" s="648"/>
      <c r="EC25" s="667"/>
    </row>
    <row r="26" spans="2:133" ht="11.25" customHeight="1" x14ac:dyDescent="0.2">
      <c r="B26" s="633" t="s">
        <v>297</v>
      </c>
      <c r="C26" s="634"/>
      <c r="D26" s="634"/>
      <c r="E26" s="634"/>
      <c r="F26" s="634"/>
      <c r="G26" s="634"/>
      <c r="H26" s="634"/>
      <c r="I26" s="634"/>
      <c r="J26" s="634"/>
      <c r="K26" s="634"/>
      <c r="L26" s="634"/>
      <c r="M26" s="634"/>
      <c r="N26" s="634"/>
      <c r="O26" s="634"/>
      <c r="P26" s="634"/>
      <c r="Q26" s="635"/>
      <c r="R26" s="636" t="s">
        <v>129</v>
      </c>
      <c r="S26" s="637"/>
      <c r="T26" s="637"/>
      <c r="U26" s="637"/>
      <c r="V26" s="637"/>
      <c r="W26" s="637"/>
      <c r="X26" s="637"/>
      <c r="Y26" s="638"/>
      <c r="Z26" s="662" t="s">
        <v>129</v>
      </c>
      <c r="AA26" s="662"/>
      <c r="AB26" s="662"/>
      <c r="AC26" s="662"/>
      <c r="AD26" s="663" t="s">
        <v>235</v>
      </c>
      <c r="AE26" s="663"/>
      <c r="AF26" s="663"/>
      <c r="AG26" s="663"/>
      <c r="AH26" s="663"/>
      <c r="AI26" s="663"/>
      <c r="AJ26" s="663"/>
      <c r="AK26" s="663"/>
      <c r="AL26" s="639" t="s">
        <v>241</v>
      </c>
      <c r="AM26" s="640"/>
      <c r="AN26" s="640"/>
      <c r="AO26" s="664"/>
      <c r="AP26" s="633" t="s">
        <v>298</v>
      </c>
      <c r="AQ26" s="709"/>
      <c r="AR26" s="709"/>
      <c r="AS26" s="709"/>
      <c r="AT26" s="709"/>
      <c r="AU26" s="709"/>
      <c r="AV26" s="709"/>
      <c r="AW26" s="709"/>
      <c r="AX26" s="709"/>
      <c r="AY26" s="709"/>
      <c r="AZ26" s="709"/>
      <c r="BA26" s="709"/>
      <c r="BB26" s="709"/>
      <c r="BC26" s="709"/>
      <c r="BD26" s="709"/>
      <c r="BE26" s="709"/>
      <c r="BF26" s="710"/>
      <c r="BG26" s="636" t="s">
        <v>235</v>
      </c>
      <c r="BH26" s="637"/>
      <c r="BI26" s="637"/>
      <c r="BJ26" s="637"/>
      <c r="BK26" s="637"/>
      <c r="BL26" s="637"/>
      <c r="BM26" s="637"/>
      <c r="BN26" s="638"/>
      <c r="BO26" s="662" t="s">
        <v>241</v>
      </c>
      <c r="BP26" s="662"/>
      <c r="BQ26" s="662"/>
      <c r="BR26" s="662"/>
      <c r="BS26" s="663" t="s">
        <v>129</v>
      </c>
      <c r="BT26" s="663"/>
      <c r="BU26" s="663"/>
      <c r="BV26" s="663"/>
      <c r="BW26" s="663"/>
      <c r="BX26" s="663"/>
      <c r="BY26" s="663"/>
      <c r="BZ26" s="663"/>
      <c r="CA26" s="663"/>
      <c r="CB26" s="708"/>
      <c r="CD26" s="633" t="s">
        <v>299</v>
      </c>
      <c r="CE26" s="634"/>
      <c r="CF26" s="634"/>
      <c r="CG26" s="634"/>
      <c r="CH26" s="634"/>
      <c r="CI26" s="634"/>
      <c r="CJ26" s="634"/>
      <c r="CK26" s="634"/>
      <c r="CL26" s="634"/>
      <c r="CM26" s="634"/>
      <c r="CN26" s="634"/>
      <c r="CO26" s="634"/>
      <c r="CP26" s="634"/>
      <c r="CQ26" s="635"/>
      <c r="CR26" s="636">
        <v>586075</v>
      </c>
      <c r="CS26" s="637"/>
      <c r="CT26" s="637"/>
      <c r="CU26" s="637"/>
      <c r="CV26" s="637"/>
      <c r="CW26" s="637"/>
      <c r="CX26" s="637"/>
      <c r="CY26" s="638"/>
      <c r="CZ26" s="639">
        <v>6.8</v>
      </c>
      <c r="DA26" s="648"/>
      <c r="DB26" s="648"/>
      <c r="DC26" s="649"/>
      <c r="DD26" s="642">
        <v>523912</v>
      </c>
      <c r="DE26" s="637"/>
      <c r="DF26" s="637"/>
      <c r="DG26" s="637"/>
      <c r="DH26" s="637"/>
      <c r="DI26" s="637"/>
      <c r="DJ26" s="637"/>
      <c r="DK26" s="638"/>
      <c r="DL26" s="642" t="s">
        <v>129</v>
      </c>
      <c r="DM26" s="637"/>
      <c r="DN26" s="637"/>
      <c r="DO26" s="637"/>
      <c r="DP26" s="637"/>
      <c r="DQ26" s="637"/>
      <c r="DR26" s="637"/>
      <c r="DS26" s="637"/>
      <c r="DT26" s="637"/>
      <c r="DU26" s="637"/>
      <c r="DV26" s="638"/>
      <c r="DW26" s="639" t="s">
        <v>129</v>
      </c>
      <c r="DX26" s="648"/>
      <c r="DY26" s="648"/>
      <c r="DZ26" s="648"/>
      <c r="EA26" s="648"/>
      <c r="EB26" s="648"/>
      <c r="EC26" s="667"/>
    </row>
    <row r="27" spans="2:133" ht="11.25" customHeight="1" x14ac:dyDescent="0.2">
      <c r="B27" s="633" t="s">
        <v>300</v>
      </c>
      <c r="C27" s="634"/>
      <c r="D27" s="634"/>
      <c r="E27" s="634"/>
      <c r="F27" s="634"/>
      <c r="G27" s="634"/>
      <c r="H27" s="634"/>
      <c r="I27" s="634"/>
      <c r="J27" s="634"/>
      <c r="K27" s="634"/>
      <c r="L27" s="634"/>
      <c r="M27" s="634"/>
      <c r="N27" s="634"/>
      <c r="O27" s="634"/>
      <c r="P27" s="634"/>
      <c r="Q27" s="635"/>
      <c r="R27" s="636">
        <v>4378911</v>
      </c>
      <c r="S27" s="637"/>
      <c r="T27" s="637"/>
      <c r="U27" s="637"/>
      <c r="V27" s="637"/>
      <c r="W27" s="637"/>
      <c r="X27" s="637"/>
      <c r="Y27" s="638"/>
      <c r="Z27" s="662">
        <v>49.1</v>
      </c>
      <c r="AA27" s="662"/>
      <c r="AB27" s="662"/>
      <c r="AC27" s="662"/>
      <c r="AD27" s="663">
        <v>4254029</v>
      </c>
      <c r="AE27" s="663"/>
      <c r="AF27" s="663"/>
      <c r="AG27" s="663"/>
      <c r="AH27" s="663"/>
      <c r="AI27" s="663"/>
      <c r="AJ27" s="663"/>
      <c r="AK27" s="663"/>
      <c r="AL27" s="639">
        <v>99.900001525878906</v>
      </c>
      <c r="AM27" s="640"/>
      <c r="AN27" s="640"/>
      <c r="AO27" s="664"/>
      <c r="AP27" s="633" t="s">
        <v>301</v>
      </c>
      <c r="AQ27" s="634"/>
      <c r="AR27" s="634"/>
      <c r="AS27" s="634"/>
      <c r="AT27" s="634"/>
      <c r="AU27" s="634"/>
      <c r="AV27" s="634"/>
      <c r="AW27" s="634"/>
      <c r="AX27" s="634"/>
      <c r="AY27" s="634"/>
      <c r="AZ27" s="634"/>
      <c r="BA27" s="634"/>
      <c r="BB27" s="634"/>
      <c r="BC27" s="634"/>
      <c r="BD27" s="634"/>
      <c r="BE27" s="634"/>
      <c r="BF27" s="635"/>
      <c r="BG27" s="636">
        <v>1936346</v>
      </c>
      <c r="BH27" s="637"/>
      <c r="BI27" s="637"/>
      <c r="BJ27" s="637"/>
      <c r="BK27" s="637"/>
      <c r="BL27" s="637"/>
      <c r="BM27" s="637"/>
      <c r="BN27" s="638"/>
      <c r="BO27" s="662">
        <v>100</v>
      </c>
      <c r="BP27" s="662"/>
      <c r="BQ27" s="662"/>
      <c r="BR27" s="662"/>
      <c r="BS27" s="663">
        <v>22013</v>
      </c>
      <c r="BT27" s="663"/>
      <c r="BU27" s="663"/>
      <c r="BV27" s="663"/>
      <c r="BW27" s="663"/>
      <c r="BX27" s="663"/>
      <c r="BY27" s="663"/>
      <c r="BZ27" s="663"/>
      <c r="CA27" s="663"/>
      <c r="CB27" s="708"/>
      <c r="CD27" s="633" t="s">
        <v>302</v>
      </c>
      <c r="CE27" s="634"/>
      <c r="CF27" s="634"/>
      <c r="CG27" s="634"/>
      <c r="CH27" s="634"/>
      <c r="CI27" s="634"/>
      <c r="CJ27" s="634"/>
      <c r="CK27" s="634"/>
      <c r="CL27" s="634"/>
      <c r="CM27" s="634"/>
      <c r="CN27" s="634"/>
      <c r="CO27" s="634"/>
      <c r="CP27" s="634"/>
      <c r="CQ27" s="635"/>
      <c r="CR27" s="636">
        <v>1729440</v>
      </c>
      <c r="CS27" s="646"/>
      <c r="CT27" s="646"/>
      <c r="CU27" s="646"/>
      <c r="CV27" s="646"/>
      <c r="CW27" s="646"/>
      <c r="CX27" s="646"/>
      <c r="CY27" s="647"/>
      <c r="CZ27" s="639">
        <v>20</v>
      </c>
      <c r="DA27" s="648"/>
      <c r="DB27" s="648"/>
      <c r="DC27" s="649"/>
      <c r="DD27" s="642">
        <v>371522</v>
      </c>
      <c r="DE27" s="646"/>
      <c r="DF27" s="646"/>
      <c r="DG27" s="646"/>
      <c r="DH27" s="646"/>
      <c r="DI27" s="646"/>
      <c r="DJ27" s="646"/>
      <c r="DK27" s="647"/>
      <c r="DL27" s="642">
        <v>371168</v>
      </c>
      <c r="DM27" s="646"/>
      <c r="DN27" s="646"/>
      <c r="DO27" s="646"/>
      <c r="DP27" s="646"/>
      <c r="DQ27" s="646"/>
      <c r="DR27" s="646"/>
      <c r="DS27" s="646"/>
      <c r="DT27" s="646"/>
      <c r="DU27" s="646"/>
      <c r="DV27" s="647"/>
      <c r="DW27" s="639">
        <v>8.3000000000000007</v>
      </c>
      <c r="DX27" s="648"/>
      <c r="DY27" s="648"/>
      <c r="DZ27" s="648"/>
      <c r="EA27" s="648"/>
      <c r="EB27" s="648"/>
      <c r="EC27" s="667"/>
    </row>
    <row r="28" spans="2:133" ht="11.25" customHeight="1" x14ac:dyDescent="0.2">
      <c r="B28" s="633" t="s">
        <v>303</v>
      </c>
      <c r="C28" s="634"/>
      <c r="D28" s="634"/>
      <c r="E28" s="634"/>
      <c r="F28" s="634"/>
      <c r="G28" s="634"/>
      <c r="H28" s="634"/>
      <c r="I28" s="634"/>
      <c r="J28" s="634"/>
      <c r="K28" s="634"/>
      <c r="L28" s="634"/>
      <c r="M28" s="634"/>
      <c r="N28" s="634"/>
      <c r="O28" s="634"/>
      <c r="P28" s="634"/>
      <c r="Q28" s="635"/>
      <c r="R28" s="636">
        <v>865</v>
      </c>
      <c r="S28" s="637"/>
      <c r="T28" s="637"/>
      <c r="U28" s="637"/>
      <c r="V28" s="637"/>
      <c r="W28" s="637"/>
      <c r="X28" s="637"/>
      <c r="Y28" s="638"/>
      <c r="Z28" s="662">
        <v>0</v>
      </c>
      <c r="AA28" s="662"/>
      <c r="AB28" s="662"/>
      <c r="AC28" s="662"/>
      <c r="AD28" s="663">
        <v>865</v>
      </c>
      <c r="AE28" s="663"/>
      <c r="AF28" s="663"/>
      <c r="AG28" s="663"/>
      <c r="AH28" s="663"/>
      <c r="AI28" s="663"/>
      <c r="AJ28" s="663"/>
      <c r="AK28" s="663"/>
      <c r="AL28" s="639">
        <v>0</v>
      </c>
      <c r="AM28" s="640"/>
      <c r="AN28" s="640"/>
      <c r="AO28" s="664"/>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62"/>
      <c r="BP28" s="662"/>
      <c r="BQ28" s="662"/>
      <c r="BR28" s="662"/>
      <c r="BS28" s="642"/>
      <c r="BT28" s="637"/>
      <c r="BU28" s="637"/>
      <c r="BV28" s="637"/>
      <c r="BW28" s="637"/>
      <c r="BX28" s="637"/>
      <c r="BY28" s="637"/>
      <c r="BZ28" s="637"/>
      <c r="CA28" s="637"/>
      <c r="CB28" s="672"/>
      <c r="CD28" s="633" t="s">
        <v>304</v>
      </c>
      <c r="CE28" s="634"/>
      <c r="CF28" s="634"/>
      <c r="CG28" s="634"/>
      <c r="CH28" s="634"/>
      <c r="CI28" s="634"/>
      <c r="CJ28" s="634"/>
      <c r="CK28" s="634"/>
      <c r="CL28" s="634"/>
      <c r="CM28" s="634"/>
      <c r="CN28" s="634"/>
      <c r="CO28" s="634"/>
      <c r="CP28" s="634"/>
      <c r="CQ28" s="635"/>
      <c r="CR28" s="636">
        <v>542655</v>
      </c>
      <c r="CS28" s="637"/>
      <c r="CT28" s="637"/>
      <c r="CU28" s="637"/>
      <c r="CV28" s="637"/>
      <c r="CW28" s="637"/>
      <c r="CX28" s="637"/>
      <c r="CY28" s="638"/>
      <c r="CZ28" s="639">
        <v>6.3</v>
      </c>
      <c r="DA28" s="648"/>
      <c r="DB28" s="648"/>
      <c r="DC28" s="649"/>
      <c r="DD28" s="642">
        <v>534270</v>
      </c>
      <c r="DE28" s="637"/>
      <c r="DF28" s="637"/>
      <c r="DG28" s="637"/>
      <c r="DH28" s="637"/>
      <c r="DI28" s="637"/>
      <c r="DJ28" s="637"/>
      <c r="DK28" s="638"/>
      <c r="DL28" s="642">
        <v>534270</v>
      </c>
      <c r="DM28" s="637"/>
      <c r="DN28" s="637"/>
      <c r="DO28" s="637"/>
      <c r="DP28" s="637"/>
      <c r="DQ28" s="637"/>
      <c r="DR28" s="637"/>
      <c r="DS28" s="637"/>
      <c r="DT28" s="637"/>
      <c r="DU28" s="637"/>
      <c r="DV28" s="638"/>
      <c r="DW28" s="639">
        <v>12</v>
      </c>
      <c r="DX28" s="648"/>
      <c r="DY28" s="648"/>
      <c r="DZ28" s="648"/>
      <c r="EA28" s="648"/>
      <c r="EB28" s="648"/>
      <c r="EC28" s="667"/>
    </row>
    <row r="29" spans="2:133" ht="11.25" customHeight="1" x14ac:dyDescent="0.2">
      <c r="B29" s="633" t="s">
        <v>305</v>
      </c>
      <c r="C29" s="634"/>
      <c r="D29" s="634"/>
      <c r="E29" s="634"/>
      <c r="F29" s="634"/>
      <c r="G29" s="634"/>
      <c r="H29" s="634"/>
      <c r="I29" s="634"/>
      <c r="J29" s="634"/>
      <c r="K29" s="634"/>
      <c r="L29" s="634"/>
      <c r="M29" s="634"/>
      <c r="N29" s="634"/>
      <c r="O29" s="634"/>
      <c r="P29" s="634"/>
      <c r="Q29" s="635"/>
      <c r="R29" s="636">
        <v>16354</v>
      </c>
      <c r="S29" s="637"/>
      <c r="T29" s="637"/>
      <c r="U29" s="637"/>
      <c r="V29" s="637"/>
      <c r="W29" s="637"/>
      <c r="X29" s="637"/>
      <c r="Y29" s="638"/>
      <c r="Z29" s="662">
        <v>0.2</v>
      </c>
      <c r="AA29" s="662"/>
      <c r="AB29" s="662"/>
      <c r="AC29" s="662"/>
      <c r="AD29" s="663" t="s">
        <v>129</v>
      </c>
      <c r="AE29" s="663"/>
      <c r="AF29" s="663"/>
      <c r="AG29" s="663"/>
      <c r="AH29" s="663"/>
      <c r="AI29" s="663"/>
      <c r="AJ29" s="663"/>
      <c r="AK29" s="663"/>
      <c r="AL29" s="639" t="s">
        <v>129</v>
      </c>
      <c r="AM29" s="640"/>
      <c r="AN29" s="640"/>
      <c r="AO29" s="664"/>
      <c r="AP29" s="613"/>
      <c r="AQ29" s="614"/>
      <c r="AR29" s="614"/>
      <c r="AS29" s="614"/>
      <c r="AT29" s="614"/>
      <c r="AU29" s="614"/>
      <c r="AV29" s="614"/>
      <c r="AW29" s="614"/>
      <c r="AX29" s="614"/>
      <c r="AY29" s="614"/>
      <c r="AZ29" s="614"/>
      <c r="BA29" s="614"/>
      <c r="BB29" s="614"/>
      <c r="BC29" s="614"/>
      <c r="BD29" s="614"/>
      <c r="BE29" s="614"/>
      <c r="BF29" s="615"/>
      <c r="BG29" s="636"/>
      <c r="BH29" s="637"/>
      <c r="BI29" s="637"/>
      <c r="BJ29" s="637"/>
      <c r="BK29" s="637"/>
      <c r="BL29" s="637"/>
      <c r="BM29" s="637"/>
      <c r="BN29" s="638"/>
      <c r="BO29" s="662"/>
      <c r="BP29" s="662"/>
      <c r="BQ29" s="662"/>
      <c r="BR29" s="662"/>
      <c r="BS29" s="663"/>
      <c r="BT29" s="663"/>
      <c r="BU29" s="663"/>
      <c r="BV29" s="663"/>
      <c r="BW29" s="663"/>
      <c r="BX29" s="663"/>
      <c r="BY29" s="663"/>
      <c r="BZ29" s="663"/>
      <c r="CA29" s="663"/>
      <c r="CB29" s="708"/>
      <c r="CD29" s="656" t="s">
        <v>306</v>
      </c>
      <c r="CE29" s="657"/>
      <c r="CF29" s="633" t="s">
        <v>70</v>
      </c>
      <c r="CG29" s="634"/>
      <c r="CH29" s="634"/>
      <c r="CI29" s="634"/>
      <c r="CJ29" s="634"/>
      <c r="CK29" s="634"/>
      <c r="CL29" s="634"/>
      <c r="CM29" s="634"/>
      <c r="CN29" s="634"/>
      <c r="CO29" s="634"/>
      <c r="CP29" s="634"/>
      <c r="CQ29" s="635"/>
      <c r="CR29" s="636">
        <v>542414</v>
      </c>
      <c r="CS29" s="646"/>
      <c r="CT29" s="646"/>
      <c r="CU29" s="646"/>
      <c r="CV29" s="646"/>
      <c r="CW29" s="646"/>
      <c r="CX29" s="646"/>
      <c r="CY29" s="647"/>
      <c r="CZ29" s="639">
        <v>6.3</v>
      </c>
      <c r="DA29" s="648"/>
      <c r="DB29" s="648"/>
      <c r="DC29" s="649"/>
      <c r="DD29" s="642">
        <v>534029</v>
      </c>
      <c r="DE29" s="646"/>
      <c r="DF29" s="646"/>
      <c r="DG29" s="646"/>
      <c r="DH29" s="646"/>
      <c r="DI29" s="646"/>
      <c r="DJ29" s="646"/>
      <c r="DK29" s="647"/>
      <c r="DL29" s="642">
        <v>534029</v>
      </c>
      <c r="DM29" s="646"/>
      <c r="DN29" s="646"/>
      <c r="DO29" s="646"/>
      <c r="DP29" s="646"/>
      <c r="DQ29" s="646"/>
      <c r="DR29" s="646"/>
      <c r="DS29" s="646"/>
      <c r="DT29" s="646"/>
      <c r="DU29" s="646"/>
      <c r="DV29" s="647"/>
      <c r="DW29" s="639">
        <v>12</v>
      </c>
      <c r="DX29" s="648"/>
      <c r="DY29" s="648"/>
      <c r="DZ29" s="648"/>
      <c r="EA29" s="648"/>
      <c r="EB29" s="648"/>
      <c r="EC29" s="667"/>
    </row>
    <row r="30" spans="2:133" ht="11.25" customHeight="1" x14ac:dyDescent="0.2">
      <c r="B30" s="633" t="s">
        <v>307</v>
      </c>
      <c r="C30" s="634"/>
      <c r="D30" s="634"/>
      <c r="E30" s="634"/>
      <c r="F30" s="634"/>
      <c r="G30" s="634"/>
      <c r="H30" s="634"/>
      <c r="I30" s="634"/>
      <c r="J30" s="634"/>
      <c r="K30" s="634"/>
      <c r="L30" s="634"/>
      <c r="M30" s="634"/>
      <c r="N30" s="634"/>
      <c r="O30" s="634"/>
      <c r="P30" s="634"/>
      <c r="Q30" s="635"/>
      <c r="R30" s="636">
        <v>196041</v>
      </c>
      <c r="S30" s="637"/>
      <c r="T30" s="637"/>
      <c r="U30" s="637"/>
      <c r="V30" s="637"/>
      <c r="W30" s="637"/>
      <c r="X30" s="637"/>
      <c r="Y30" s="638"/>
      <c r="Z30" s="662">
        <v>2.2000000000000002</v>
      </c>
      <c r="AA30" s="662"/>
      <c r="AB30" s="662"/>
      <c r="AC30" s="662"/>
      <c r="AD30" s="663" t="s">
        <v>129</v>
      </c>
      <c r="AE30" s="663"/>
      <c r="AF30" s="663"/>
      <c r="AG30" s="663"/>
      <c r="AH30" s="663"/>
      <c r="AI30" s="663"/>
      <c r="AJ30" s="663"/>
      <c r="AK30" s="663"/>
      <c r="AL30" s="639" t="s">
        <v>129</v>
      </c>
      <c r="AM30" s="640"/>
      <c r="AN30" s="640"/>
      <c r="AO30" s="664"/>
      <c r="AP30" s="689" t="s">
        <v>223</v>
      </c>
      <c r="AQ30" s="690"/>
      <c r="AR30" s="690"/>
      <c r="AS30" s="690"/>
      <c r="AT30" s="690"/>
      <c r="AU30" s="690"/>
      <c r="AV30" s="690"/>
      <c r="AW30" s="690"/>
      <c r="AX30" s="690"/>
      <c r="AY30" s="690"/>
      <c r="AZ30" s="690"/>
      <c r="BA30" s="690"/>
      <c r="BB30" s="690"/>
      <c r="BC30" s="690"/>
      <c r="BD30" s="690"/>
      <c r="BE30" s="690"/>
      <c r="BF30" s="691"/>
      <c r="BG30" s="689" t="s">
        <v>308</v>
      </c>
      <c r="BH30" s="706"/>
      <c r="BI30" s="706"/>
      <c r="BJ30" s="706"/>
      <c r="BK30" s="706"/>
      <c r="BL30" s="706"/>
      <c r="BM30" s="706"/>
      <c r="BN30" s="706"/>
      <c r="BO30" s="706"/>
      <c r="BP30" s="706"/>
      <c r="BQ30" s="707"/>
      <c r="BR30" s="689" t="s">
        <v>309</v>
      </c>
      <c r="BS30" s="706"/>
      <c r="BT30" s="706"/>
      <c r="BU30" s="706"/>
      <c r="BV30" s="706"/>
      <c r="BW30" s="706"/>
      <c r="BX30" s="706"/>
      <c r="BY30" s="706"/>
      <c r="BZ30" s="706"/>
      <c r="CA30" s="706"/>
      <c r="CB30" s="707"/>
      <c r="CD30" s="658"/>
      <c r="CE30" s="659"/>
      <c r="CF30" s="633" t="s">
        <v>310</v>
      </c>
      <c r="CG30" s="634"/>
      <c r="CH30" s="634"/>
      <c r="CI30" s="634"/>
      <c r="CJ30" s="634"/>
      <c r="CK30" s="634"/>
      <c r="CL30" s="634"/>
      <c r="CM30" s="634"/>
      <c r="CN30" s="634"/>
      <c r="CO30" s="634"/>
      <c r="CP30" s="634"/>
      <c r="CQ30" s="635"/>
      <c r="CR30" s="636">
        <v>511193</v>
      </c>
      <c r="CS30" s="637"/>
      <c r="CT30" s="637"/>
      <c r="CU30" s="637"/>
      <c r="CV30" s="637"/>
      <c r="CW30" s="637"/>
      <c r="CX30" s="637"/>
      <c r="CY30" s="638"/>
      <c r="CZ30" s="639">
        <v>5.9</v>
      </c>
      <c r="DA30" s="648"/>
      <c r="DB30" s="648"/>
      <c r="DC30" s="649"/>
      <c r="DD30" s="642">
        <v>503318</v>
      </c>
      <c r="DE30" s="637"/>
      <c r="DF30" s="637"/>
      <c r="DG30" s="637"/>
      <c r="DH30" s="637"/>
      <c r="DI30" s="637"/>
      <c r="DJ30" s="637"/>
      <c r="DK30" s="638"/>
      <c r="DL30" s="642">
        <v>503318</v>
      </c>
      <c r="DM30" s="637"/>
      <c r="DN30" s="637"/>
      <c r="DO30" s="637"/>
      <c r="DP30" s="637"/>
      <c r="DQ30" s="637"/>
      <c r="DR30" s="637"/>
      <c r="DS30" s="637"/>
      <c r="DT30" s="637"/>
      <c r="DU30" s="637"/>
      <c r="DV30" s="638"/>
      <c r="DW30" s="639">
        <v>11.3</v>
      </c>
      <c r="DX30" s="648"/>
      <c r="DY30" s="648"/>
      <c r="DZ30" s="648"/>
      <c r="EA30" s="648"/>
      <c r="EB30" s="648"/>
      <c r="EC30" s="667"/>
    </row>
    <row r="31" spans="2:133" ht="11.25" customHeight="1" x14ac:dyDescent="0.2">
      <c r="B31" s="633" t="s">
        <v>311</v>
      </c>
      <c r="C31" s="634"/>
      <c r="D31" s="634"/>
      <c r="E31" s="634"/>
      <c r="F31" s="634"/>
      <c r="G31" s="634"/>
      <c r="H31" s="634"/>
      <c r="I31" s="634"/>
      <c r="J31" s="634"/>
      <c r="K31" s="634"/>
      <c r="L31" s="634"/>
      <c r="M31" s="634"/>
      <c r="N31" s="634"/>
      <c r="O31" s="634"/>
      <c r="P31" s="634"/>
      <c r="Q31" s="635"/>
      <c r="R31" s="636">
        <v>45970</v>
      </c>
      <c r="S31" s="637"/>
      <c r="T31" s="637"/>
      <c r="U31" s="637"/>
      <c r="V31" s="637"/>
      <c r="W31" s="637"/>
      <c r="X31" s="637"/>
      <c r="Y31" s="638"/>
      <c r="Z31" s="662">
        <v>0.5</v>
      </c>
      <c r="AA31" s="662"/>
      <c r="AB31" s="662"/>
      <c r="AC31" s="662"/>
      <c r="AD31" s="663" t="s">
        <v>235</v>
      </c>
      <c r="AE31" s="663"/>
      <c r="AF31" s="663"/>
      <c r="AG31" s="663"/>
      <c r="AH31" s="663"/>
      <c r="AI31" s="663"/>
      <c r="AJ31" s="663"/>
      <c r="AK31" s="663"/>
      <c r="AL31" s="639" t="s">
        <v>235</v>
      </c>
      <c r="AM31" s="640"/>
      <c r="AN31" s="640"/>
      <c r="AO31" s="664"/>
      <c r="AP31" s="701" t="s">
        <v>312</v>
      </c>
      <c r="AQ31" s="702"/>
      <c r="AR31" s="702"/>
      <c r="AS31" s="702"/>
      <c r="AT31" s="703" t="s">
        <v>313</v>
      </c>
      <c r="AU31" s="209"/>
      <c r="AV31" s="209"/>
      <c r="AW31" s="209"/>
      <c r="AX31" s="686" t="s">
        <v>189</v>
      </c>
      <c r="AY31" s="687"/>
      <c r="AZ31" s="687"/>
      <c r="BA31" s="687"/>
      <c r="BB31" s="687"/>
      <c r="BC31" s="687"/>
      <c r="BD31" s="687"/>
      <c r="BE31" s="687"/>
      <c r="BF31" s="688"/>
      <c r="BG31" s="696">
        <v>99.4</v>
      </c>
      <c r="BH31" s="697"/>
      <c r="BI31" s="697"/>
      <c r="BJ31" s="697"/>
      <c r="BK31" s="697"/>
      <c r="BL31" s="697"/>
      <c r="BM31" s="698">
        <v>97.4</v>
      </c>
      <c r="BN31" s="697"/>
      <c r="BO31" s="697"/>
      <c r="BP31" s="697"/>
      <c r="BQ31" s="699"/>
      <c r="BR31" s="696">
        <v>96.5</v>
      </c>
      <c r="BS31" s="697"/>
      <c r="BT31" s="697"/>
      <c r="BU31" s="697"/>
      <c r="BV31" s="697"/>
      <c r="BW31" s="697"/>
      <c r="BX31" s="698">
        <v>94.4</v>
      </c>
      <c r="BY31" s="697"/>
      <c r="BZ31" s="697"/>
      <c r="CA31" s="697"/>
      <c r="CB31" s="699"/>
      <c r="CD31" s="658"/>
      <c r="CE31" s="659"/>
      <c r="CF31" s="633" t="s">
        <v>314</v>
      </c>
      <c r="CG31" s="634"/>
      <c r="CH31" s="634"/>
      <c r="CI31" s="634"/>
      <c r="CJ31" s="634"/>
      <c r="CK31" s="634"/>
      <c r="CL31" s="634"/>
      <c r="CM31" s="634"/>
      <c r="CN31" s="634"/>
      <c r="CO31" s="634"/>
      <c r="CP31" s="634"/>
      <c r="CQ31" s="635"/>
      <c r="CR31" s="636">
        <v>31221</v>
      </c>
      <c r="CS31" s="646"/>
      <c r="CT31" s="646"/>
      <c r="CU31" s="646"/>
      <c r="CV31" s="646"/>
      <c r="CW31" s="646"/>
      <c r="CX31" s="646"/>
      <c r="CY31" s="647"/>
      <c r="CZ31" s="639">
        <v>0.4</v>
      </c>
      <c r="DA31" s="648"/>
      <c r="DB31" s="648"/>
      <c r="DC31" s="649"/>
      <c r="DD31" s="642">
        <v>30711</v>
      </c>
      <c r="DE31" s="646"/>
      <c r="DF31" s="646"/>
      <c r="DG31" s="646"/>
      <c r="DH31" s="646"/>
      <c r="DI31" s="646"/>
      <c r="DJ31" s="646"/>
      <c r="DK31" s="647"/>
      <c r="DL31" s="642">
        <v>30711</v>
      </c>
      <c r="DM31" s="646"/>
      <c r="DN31" s="646"/>
      <c r="DO31" s="646"/>
      <c r="DP31" s="646"/>
      <c r="DQ31" s="646"/>
      <c r="DR31" s="646"/>
      <c r="DS31" s="646"/>
      <c r="DT31" s="646"/>
      <c r="DU31" s="646"/>
      <c r="DV31" s="647"/>
      <c r="DW31" s="639">
        <v>0.7</v>
      </c>
      <c r="DX31" s="648"/>
      <c r="DY31" s="648"/>
      <c r="DZ31" s="648"/>
      <c r="EA31" s="648"/>
      <c r="EB31" s="648"/>
      <c r="EC31" s="667"/>
    </row>
    <row r="32" spans="2:133" ht="11.25" customHeight="1" x14ac:dyDescent="0.2">
      <c r="B32" s="633" t="s">
        <v>315</v>
      </c>
      <c r="C32" s="634"/>
      <c r="D32" s="634"/>
      <c r="E32" s="634"/>
      <c r="F32" s="634"/>
      <c r="G32" s="634"/>
      <c r="H32" s="634"/>
      <c r="I32" s="634"/>
      <c r="J32" s="634"/>
      <c r="K32" s="634"/>
      <c r="L32" s="634"/>
      <c r="M32" s="634"/>
      <c r="N32" s="634"/>
      <c r="O32" s="634"/>
      <c r="P32" s="634"/>
      <c r="Q32" s="635"/>
      <c r="R32" s="636">
        <v>1832235</v>
      </c>
      <c r="S32" s="637"/>
      <c r="T32" s="637"/>
      <c r="U32" s="637"/>
      <c r="V32" s="637"/>
      <c r="W32" s="637"/>
      <c r="X32" s="637"/>
      <c r="Y32" s="638"/>
      <c r="Z32" s="662">
        <v>20.5</v>
      </c>
      <c r="AA32" s="662"/>
      <c r="AB32" s="662"/>
      <c r="AC32" s="662"/>
      <c r="AD32" s="663" t="s">
        <v>235</v>
      </c>
      <c r="AE32" s="663"/>
      <c r="AF32" s="663"/>
      <c r="AG32" s="663"/>
      <c r="AH32" s="663"/>
      <c r="AI32" s="663"/>
      <c r="AJ32" s="663"/>
      <c r="AK32" s="663"/>
      <c r="AL32" s="639" t="s">
        <v>129</v>
      </c>
      <c r="AM32" s="640"/>
      <c r="AN32" s="640"/>
      <c r="AO32" s="664"/>
      <c r="AP32" s="673"/>
      <c r="AQ32" s="674"/>
      <c r="AR32" s="674"/>
      <c r="AS32" s="674"/>
      <c r="AT32" s="704"/>
      <c r="AU32" s="205" t="s">
        <v>316</v>
      </c>
      <c r="AX32" s="633" t="s">
        <v>317</v>
      </c>
      <c r="AY32" s="634"/>
      <c r="AZ32" s="634"/>
      <c r="BA32" s="634"/>
      <c r="BB32" s="634"/>
      <c r="BC32" s="634"/>
      <c r="BD32" s="634"/>
      <c r="BE32" s="634"/>
      <c r="BF32" s="635"/>
      <c r="BG32" s="700">
        <v>99</v>
      </c>
      <c r="BH32" s="646"/>
      <c r="BI32" s="646"/>
      <c r="BJ32" s="646"/>
      <c r="BK32" s="646"/>
      <c r="BL32" s="646"/>
      <c r="BM32" s="640">
        <v>96.6</v>
      </c>
      <c r="BN32" s="646"/>
      <c r="BO32" s="646"/>
      <c r="BP32" s="646"/>
      <c r="BQ32" s="671"/>
      <c r="BR32" s="700">
        <v>99.2</v>
      </c>
      <c r="BS32" s="646"/>
      <c r="BT32" s="646"/>
      <c r="BU32" s="646"/>
      <c r="BV32" s="646"/>
      <c r="BW32" s="646"/>
      <c r="BX32" s="640">
        <v>96.9</v>
      </c>
      <c r="BY32" s="646"/>
      <c r="BZ32" s="646"/>
      <c r="CA32" s="646"/>
      <c r="CB32" s="671"/>
      <c r="CD32" s="660"/>
      <c r="CE32" s="661"/>
      <c r="CF32" s="633" t="s">
        <v>318</v>
      </c>
      <c r="CG32" s="634"/>
      <c r="CH32" s="634"/>
      <c r="CI32" s="634"/>
      <c r="CJ32" s="634"/>
      <c r="CK32" s="634"/>
      <c r="CL32" s="634"/>
      <c r="CM32" s="634"/>
      <c r="CN32" s="634"/>
      <c r="CO32" s="634"/>
      <c r="CP32" s="634"/>
      <c r="CQ32" s="635"/>
      <c r="CR32" s="636">
        <v>241</v>
      </c>
      <c r="CS32" s="637"/>
      <c r="CT32" s="637"/>
      <c r="CU32" s="637"/>
      <c r="CV32" s="637"/>
      <c r="CW32" s="637"/>
      <c r="CX32" s="637"/>
      <c r="CY32" s="638"/>
      <c r="CZ32" s="639">
        <v>0</v>
      </c>
      <c r="DA32" s="648"/>
      <c r="DB32" s="648"/>
      <c r="DC32" s="649"/>
      <c r="DD32" s="642">
        <v>241</v>
      </c>
      <c r="DE32" s="637"/>
      <c r="DF32" s="637"/>
      <c r="DG32" s="637"/>
      <c r="DH32" s="637"/>
      <c r="DI32" s="637"/>
      <c r="DJ32" s="637"/>
      <c r="DK32" s="638"/>
      <c r="DL32" s="642">
        <v>241</v>
      </c>
      <c r="DM32" s="637"/>
      <c r="DN32" s="637"/>
      <c r="DO32" s="637"/>
      <c r="DP32" s="637"/>
      <c r="DQ32" s="637"/>
      <c r="DR32" s="637"/>
      <c r="DS32" s="637"/>
      <c r="DT32" s="637"/>
      <c r="DU32" s="637"/>
      <c r="DV32" s="638"/>
      <c r="DW32" s="639">
        <v>0</v>
      </c>
      <c r="DX32" s="648"/>
      <c r="DY32" s="648"/>
      <c r="DZ32" s="648"/>
      <c r="EA32" s="648"/>
      <c r="EB32" s="648"/>
      <c r="EC32" s="667"/>
    </row>
    <row r="33" spans="2:133" ht="11.25" customHeight="1" x14ac:dyDescent="0.2">
      <c r="B33" s="693" t="s">
        <v>319</v>
      </c>
      <c r="C33" s="694"/>
      <c r="D33" s="694"/>
      <c r="E33" s="694"/>
      <c r="F33" s="694"/>
      <c r="G33" s="694"/>
      <c r="H33" s="694"/>
      <c r="I33" s="694"/>
      <c r="J33" s="694"/>
      <c r="K33" s="694"/>
      <c r="L33" s="694"/>
      <c r="M33" s="694"/>
      <c r="N33" s="694"/>
      <c r="O33" s="694"/>
      <c r="P33" s="694"/>
      <c r="Q33" s="695"/>
      <c r="R33" s="636" t="s">
        <v>235</v>
      </c>
      <c r="S33" s="637"/>
      <c r="T33" s="637"/>
      <c r="U33" s="637"/>
      <c r="V33" s="637"/>
      <c r="W33" s="637"/>
      <c r="X33" s="637"/>
      <c r="Y33" s="638"/>
      <c r="Z33" s="662" t="s">
        <v>129</v>
      </c>
      <c r="AA33" s="662"/>
      <c r="AB33" s="662"/>
      <c r="AC33" s="662"/>
      <c r="AD33" s="663" t="s">
        <v>235</v>
      </c>
      <c r="AE33" s="663"/>
      <c r="AF33" s="663"/>
      <c r="AG33" s="663"/>
      <c r="AH33" s="663"/>
      <c r="AI33" s="663"/>
      <c r="AJ33" s="663"/>
      <c r="AK33" s="663"/>
      <c r="AL33" s="639" t="s">
        <v>235</v>
      </c>
      <c r="AM33" s="640"/>
      <c r="AN33" s="640"/>
      <c r="AO33" s="664"/>
      <c r="AP33" s="675"/>
      <c r="AQ33" s="676"/>
      <c r="AR33" s="676"/>
      <c r="AS33" s="676"/>
      <c r="AT33" s="705"/>
      <c r="AU33" s="210"/>
      <c r="AV33" s="210"/>
      <c r="AW33" s="210"/>
      <c r="AX33" s="613" t="s">
        <v>320</v>
      </c>
      <c r="AY33" s="614"/>
      <c r="AZ33" s="614"/>
      <c r="BA33" s="614"/>
      <c r="BB33" s="614"/>
      <c r="BC33" s="614"/>
      <c r="BD33" s="614"/>
      <c r="BE33" s="614"/>
      <c r="BF33" s="615"/>
      <c r="BG33" s="692">
        <v>99.6</v>
      </c>
      <c r="BH33" s="617"/>
      <c r="BI33" s="617"/>
      <c r="BJ33" s="617"/>
      <c r="BK33" s="617"/>
      <c r="BL33" s="617"/>
      <c r="BM33" s="654">
        <v>97.6</v>
      </c>
      <c r="BN33" s="617"/>
      <c r="BO33" s="617"/>
      <c r="BP33" s="617"/>
      <c r="BQ33" s="665"/>
      <c r="BR33" s="692">
        <v>94.3</v>
      </c>
      <c r="BS33" s="617"/>
      <c r="BT33" s="617"/>
      <c r="BU33" s="617"/>
      <c r="BV33" s="617"/>
      <c r="BW33" s="617"/>
      <c r="BX33" s="654">
        <v>92.2</v>
      </c>
      <c r="BY33" s="617"/>
      <c r="BZ33" s="617"/>
      <c r="CA33" s="617"/>
      <c r="CB33" s="665"/>
      <c r="CD33" s="633" t="s">
        <v>321</v>
      </c>
      <c r="CE33" s="634"/>
      <c r="CF33" s="634"/>
      <c r="CG33" s="634"/>
      <c r="CH33" s="634"/>
      <c r="CI33" s="634"/>
      <c r="CJ33" s="634"/>
      <c r="CK33" s="634"/>
      <c r="CL33" s="634"/>
      <c r="CM33" s="634"/>
      <c r="CN33" s="634"/>
      <c r="CO33" s="634"/>
      <c r="CP33" s="634"/>
      <c r="CQ33" s="635"/>
      <c r="CR33" s="636">
        <v>3948035</v>
      </c>
      <c r="CS33" s="646"/>
      <c r="CT33" s="646"/>
      <c r="CU33" s="646"/>
      <c r="CV33" s="646"/>
      <c r="CW33" s="646"/>
      <c r="CX33" s="646"/>
      <c r="CY33" s="647"/>
      <c r="CZ33" s="639">
        <v>45.8</v>
      </c>
      <c r="DA33" s="648"/>
      <c r="DB33" s="648"/>
      <c r="DC33" s="649"/>
      <c r="DD33" s="642">
        <v>3253695</v>
      </c>
      <c r="DE33" s="646"/>
      <c r="DF33" s="646"/>
      <c r="DG33" s="646"/>
      <c r="DH33" s="646"/>
      <c r="DI33" s="646"/>
      <c r="DJ33" s="646"/>
      <c r="DK33" s="647"/>
      <c r="DL33" s="642">
        <v>2229362</v>
      </c>
      <c r="DM33" s="646"/>
      <c r="DN33" s="646"/>
      <c r="DO33" s="646"/>
      <c r="DP33" s="646"/>
      <c r="DQ33" s="646"/>
      <c r="DR33" s="646"/>
      <c r="DS33" s="646"/>
      <c r="DT33" s="646"/>
      <c r="DU33" s="646"/>
      <c r="DV33" s="647"/>
      <c r="DW33" s="639">
        <v>50.1</v>
      </c>
      <c r="DX33" s="648"/>
      <c r="DY33" s="648"/>
      <c r="DZ33" s="648"/>
      <c r="EA33" s="648"/>
      <c r="EB33" s="648"/>
      <c r="EC33" s="667"/>
    </row>
    <row r="34" spans="2:133" ht="11.25" customHeight="1" x14ac:dyDescent="0.2">
      <c r="B34" s="633" t="s">
        <v>322</v>
      </c>
      <c r="C34" s="634"/>
      <c r="D34" s="634"/>
      <c r="E34" s="634"/>
      <c r="F34" s="634"/>
      <c r="G34" s="634"/>
      <c r="H34" s="634"/>
      <c r="I34" s="634"/>
      <c r="J34" s="634"/>
      <c r="K34" s="634"/>
      <c r="L34" s="634"/>
      <c r="M34" s="634"/>
      <c r="N34" s="634"/>
      <c r="O34" s="634"/>
      <c r="P34" s="634"/>
      <c r="Q34" s="635"/>
      <c r="R34" s="636">
        <v>649933</v>
      </c>
      <c r="S34" s="637"/>
      <c r="T34" s="637"/>
      <c r="U34" s="637"/>
      <c r="V34" s="637"/>
      <c r="W34" s="637"/>
      <c r="X34" s="637"/>
      <c r="Y34" s="638"/>
      <c r="Z34" s="662">
        <v>7.3</v>
      </c>
      <c r="AA34" s="662"/>
      <c r="AB34" s="662"/>
      <c r="AC34" s="662"/>
      <c r="AD34" s="663" t="s">
        <v>129</v>
      </c>
      <c r="AE34" s="663"/>
      <c r="AF34" s="663"/>
      <c r="AG34" s="663"/>
      <c r="AH34" s="663"/>
      <c r="AI34" s="663"/>
      <c r="AJ34" s="663"/>
      <c r="AK34" s="663"/>
      <c r="AL34" s="639" t="s">
        <v>241</v>
      </c>
      <c r="AM34" s="640"/>
      <c r="AN34" s="640"/>
      <c r="AO34" s="664"/>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3" t="s">
        <v>323</v>
      </c>
      <c r="CE34" s="634"/>
      <c r="CF34" s="634"/>
      <c r="CG34" s="634"/>
      <c r="CH34" s="634"/>
      <c r="CI34" s="634"/>
      <c r="CJ34" s="634"/>
      <c r="CK34" s="634"/>
      <c r="CL34" s="634"/>
      <c r="CM34" s="634"/>
      <c r="CN34" s="634"/>
      <c r="CO34" s="634"/>
      <c r="CP34" s="634"/>
      <c r="CQ34" s="635"/>
      <c r="CR34" s="636">
        <v>1122457</v>
      </c>
      <c r="CS34" s="637"/>
      <c r="CT34" s="637"/>
      <c r="CU34" s="637"/>
      <c r="CV34" s="637"/>
      <c r="CW34" s="637"/>
      <c r="CX34" s="637"/>
      <c r="CY34" s="638"/>
      <c r="CZ34" s="639">
        <v>13</v>
      </c>
      <c r="DA34" s="648"/>
      <c r="DB34" s="648"/>
      <c r="DC34" s="649"/>
      <c r="DD34" s="642">
        <v>802115</v>
      </c>
      <c r="DE34" s="637"/>
      <c r="DF34" s="637"/>
      <c r="DG34" s="637"/>
      <c r="DH34" s="637"/>
      <c r="DI34" s="637"/>
      <c r="DJ34" s="637"/>
      <c r="DK34" s="638"/>
      <c r="DL34" s="642">
        <v>561017</v>
      </c>
      <c r="DM34" s="637"/>
      <c r="DN34" s="637"/>
      <c r="DO34" s="637"/>
      <c r="DP34" s="637"/>
      <c r="DQ34" s="637"/>
      <c r="DR34" s="637"/>
      <c r="DS34" s="637"/>
      <c r="DT34" s="637"/>
      <c r="DU34" s="637"/>
      <c r="DV34" s="638"/>
      <c r="DW34" s="639">
        <v>12.6</v>
      </c>
      <c r="DX34" s="648"/>
      <c r="DY34" s="648"/>
      <c r="DZ34" s="648"/>
      <c r="EA34" s="648"/>
      <c r="EB34" s="648"/>
      <c r="EC34" s="667"/>
    </row>
    <row r="35" spans="2:133" ht="11.25" customHeight="1" x14ac:dyDescent="0.2">
      <c r="B35" s="633" t="s">
        <v>324</v>
      </c>
      <c r="C35" s="634"/>
      <c r="D35" s="634"/>
      <c r="E35" s="634"/>
      <c r="F35" s="634"/>
      <c r="G35" s="634"/>
      <c r="H35" s="634"/>
      <c r="I35" s="634"/>
      <c r="J35" s="634"/>
      <c r="K35" s="634"/>
      <c r="L35" s="634"/>
      <c r="M35" s="634"/>
      <c r="N35" s="634"/>
      <c r="O35" s="634"/>
      <c r="P35" s="634"/>
      <c r="Q35" s="635"/>
      <c r="R35" s="636">
        <v>7589</v>
      </c>
      <c r="S35" s="637"/>
      <c r="T35" s="637"/>
      <c r="U35" s="637"/>
      <c r="V35" s="637"/>
      <c r="W35" s="637"/>
      <c r="X35" s="637"/>
      <c r="Y35" s="638"/>
      <c r="Z35" s="662">
        <v>0.1</v>
      </c>
      <c r="AA35" s="662"/>
      <c r="AB35" s="662"/>
      <c r="AC35" s="662"/>
      <c r="AD35" s="663">
        <v>4454</v>
      </c>
      <c r="AE35" s="663"/>
      <c r="AF35" s="663"/>
      <c r="AG35" s="663"/>
      <c r="AH35" s="663"/>
      <c r="AI35" s="663"/>
      <c r="AJ35" s="663"/>
      <c r="AK35" s="663"/>
      <c r="AL35" s="639">
        <v>0.1</v>
      </c>
      <c r="AM35" s="640"/>
      <c r="AN35" s="640"/>
      <c r="AO35" s="664"/>
      <c r="AP35" s="213"/>
      <c r="AQ35" s="689" t="s">
        <v>325</v>
      </c>
      <c r="AR35" s="690"/>
      <c r="AS35" s="690"/>
      <c r="AT35" s="690"/>
      <c r="AU35" s="690"/>
      <c r="AV35" s="690"/>
      <c r="AW35" s="690"/>
      <c r="AX35" s="690"/>
      <c r="AY35" s="690"/>
      <c r="AZ35" s="690"/>
      <c r="BA35" s="690"/>
      <c r="BB35" s="690"/>
      <c r="BC35" s="690"/>
      <c r="BD35" s="690"/>
      <c r="BE35" s="690"/>
      <c r="BF35" s="691"/>
      <c r="BG35" s="689" t="s">
        <v>326</v>
      </c>
      <c r="BH35" s="690"/>
      <c r="BI35" s="690"/>
      <c r="BJ35" s="690"/>
      <c r="BK35" s="690"/>
      <c r="BL35" s="690"/>
      <c r="BM35" s="690"/>
      <c r="BN35" s="690"/>
      <c r="BO35" s="690"/>
      <c r="BP35" s="690"/>
      <c r="BQ35" s="690"/>
      <c r="BR35" s="690"/>
      <c r="BS35" s="690"/>
      <c r="BT35" s="690"/>
      <c r="BU35" s="690"/>
      <c r="BV35" s="690"/>
      <c r="BW35" s="690"/>
      <c r="BX35" s="690"/>
      <c r="BY35" s="690"/>
      <c r="BZ35" s="690"/>
      <c r="CA35" s="690"/>
      <c r="CB35" s="691"/>
      <c r="CD35" s="633" t="s">
        <v>327</v>
      </c>
      <c r="CE35" s="634"/>
      <c r="CF35" s="634"/>
      <c r="CG35" s="634"/>
      <c r="CH35" s="634"/>
      <c r="CI35" s="634"/>
      <c r="CJ35" s="634"/>
      <c r="CK35" s="634"/>
      <c r="CL35" s="634"/>
      <c r="CM35" s="634"/>
      <c r="CN35" s="634"/>
      <c r="CO35" s="634"/>
      <c r="CP35" s="634"/>
      <c r="CQ35" s="635"/>
      <c r="CR35" s="636">
        <v>21269</v>
      </c>
      <c r="CS35" s="646"/>
      <c r="CT35" s="646"/>
      <c r="CU35" s="646"/>
      <c r="CV35" s="646"/>
      <c r="CW35" s="646"/>
      <c r="CX35" s="646"/>
      <c r="CY35" s="647"/>
      <c r="CZ35" s="639">
        <v>0.2</v>
      </c>
      <c r="DA35" s="648"/>
      <c r="DB35" s="648"/>
      <c r="DC35" s="649"/>
      <c r="DD35" s="642">
        <v>13249</v>
      </c>
      <c r="DE35" s="646"/>
      <c r="DF35" s="646"/>
      <c r="DG35" s="646"/>
      <c r="DH35" s="646"/>
      <c r="DI35" s="646"/>
      <c r="DJ35" s="646"/>
      <c r="DK35" s="647"/>
      <c r="DL35" s="642">
        <v>12207</v>
      </c>
      <c r="DM35" s="646"/>
      <c r="DN35" s="646"/>
      <c r="DO35" s="646"/>
      <c r="DP35" s="646"/>
      <c r="DQ35" s="646"/>
      <c r="DR35" s="646"/>
      <c r="DS35" s="646"/>
      <c r="DT35" s="646"/>
      <c r="DU35" s="646"/>
      <c r="DV35" s="647"/>
      <c r="DW35" s="639">
        <v>0.3</v>
      </c>
      <c r="DX35" s="648"/>
      <c r="DY35" s="648"/>
      <c r="DZ35" s="648"/>
      <c r="EA35" s="648"/>
      <c r="EB35" s="648"/>
      <c r="EC35" s="667"/>
    </row>
    <row r="36" spans="2:133" ht="11.25" customHeight="1" x14ac:dyDescent="0.2">
      <c r="B36" s="633" t="s">
        <v>328</v>
      </c>
      <c r="C36" s="634"/>
      <c r="D36" s="634"/>
      <c r="E36" s="634"/>
      <c r="F36" s="634"/>
      <c r="G36" s="634"/>
      <c r="H36" s="634"/>
      <c r="I36" s="634"/>
      <c r="J36" s="634"/>
      <c r="K36" s="634"/>
      <c r="L36" s="634"/>
      <c r="M36" s="634"/>
      <c r="N36" s="634"/>
      <c r="O36" s="634"/>
      <c r="P36" s="634"/>
      <c r="Q36" s="635"/>
      <c r="R36" s="636">
        <v>597645</v>
      </c>
      <c r="S36" s="637"/>
      <c r="T36" s="637"/>
      <c r="U36" s="637"/>
      <c r="V36" s="637"/>
      <c r="W36" s="637"/>
      <c r="X36" s="637"/>
      <c r="Y36" s="638"/>
      <c r="Z36" s="662">
        <v>6.7</v>
      </c>
      <c r="AA36" s="662"/>
      <c r="AB36" s="662"/>
      <c r="AC36" s="662"/>
      <c r="AD36" s="663" t="s">
        <v>241</v>
      </c>
      <c r="AE36" s="663"/>
      <c r="AF36" s="663"/>
      <c r="AG36" s="663"/>
      <c r="AH36" s="663"/>
      <c r="AI36" s="663"/>
      <c r="AJ36" s="663"/>
      <c r="AK36" s="663"/>
      <c r="AL36" s="639" t="s">
        <v>241</v>
      </c>
      <c r="AM36" s="640"/>
      <c r="AN36" s="640"/>
      <c r="AO36" s="664"/>
      <c r="AP36" s="213"/>
      <c r="AQ36" s="680" t="s">
        <v>329</v>
      </c>
      <c r="AR36" s="681"/>
      <c r="AS36" s="681"/>
      <c r="AT36" s="681"/>
      <c r="AU36" s="681"/>
      <c r="AV36" s="681"/>
      <c r="AW36" s="681"/>
      <c r="AX36" s="681"/>
      <c r="AY36" s="682"/>
      <c r="AZ36" s="683">
        <v>1232884</v>
      </c>
      <c r="BA36" s="684"/>
      <c r="BB36" s="684"/>
      <c r="BC36" s="684"/>
      <c r="BD36" s="684"/>
      <c r="BE36" s="684"/>
      <c r="BF36" s="685"/>
      <c r="BG36" s="686" t="s">
        <v>330</v>
      </c>
      <c r="BH36" s="687"/>
      <c r="BI36" s="687"/>
      <c r="BJ36" s="687"/>
      <c r="BK36" s="687"/>
      <c r="BL36" s="687"/>
      <c r="BM36" s="687"/>
      <c r="BN36" s="687"/>
      <c r="BO36" s="687"/>
      <c r="BP36" s="687"/>
      <c r="BQ36" s="687"/>
      <c r="BR36" s="687"/>
      <c r="BS36" s="687"/>
      <c r="BT36" s="687"/>
      <c r="BU36" s="688"/>
      <c r="BV36" s="683">
        <v>34120</v>
      </c>
      <c r="BW36" s="684"/>
      <c r="BX36" s="684"/>
      <c r="BY36" s="684"/>
      <c r="BZ36" s="684"/>
      <c r="CA36" s="684"/>
      <c r="CB36" s="685"/>
      <c r="CD36" s="633" t="s">
        <v>331</v>
      </c>
      <c r="CE36" s="634"/>
      <c r="CF36" s="634"/>
      <c r="CG36" s="634"/>
      <c r="CH36" s="634"/>
      <c r="CI36" s="634"/>
      <c r="CJ36" s="634"/>
      <c r="CK36" s="634"/>
      <c r="CL36" s="634"/>
      <c r="CM36" s="634"/>
      <c r="CN36" s="634"/>
      <c r="CO36" s="634"/>
      <c r="CP36" s="634"/>
      <c r="CQ36" s="635"/>
      <c r="CR36" s="636">
        <v>1499131</v>
      </c>
      <c r="CS36" s="637"/>
      <c r="CT36" s="637"/>
      <c r="CU36" s="637"/>
      <c r="CV36" s="637"/>
      <c r="CW36" s="637"/>
      <c r="CX36" s="637"/>
      <c r="CY36" s="638"/>
      <c r="CZ36" s="639">
        <v>17.399999999999999</v>
      </c>
      <c r="DA36" s="648"/>
      <c r="DB36" s="648"/>
      <c r="DC36" s="649"/>
      <c r="DD36" s="642">
        <v>1324175</v>
      </c>
      <c r="DE36" s="637"/>
      <c r="DF36" s="637"/>
      <c r="DG36" s="637"/>
      <c r="DH36" s="637"/>
      <c r="DI36" s="637"/>
      <c r="DJ36" s="637"/>
      <c r="DK36" s="638"/>
      <c r="DL36" s="642">
        <v>906824</v>
      </c>
      <c r="DM36" s="637"/>
      <c r="DN36" s="637"/>
      <c r="DO36" s="637"/>
      <c r="DP36" s="637"/>
      <c r="DQ36" s="637"/>
      <c r="DR36" s="637"/>
      <c r="DS36" s="637"/>
      <c r="DT36" s="637"/>
      <c r="DU36" s="637"/>
      <c r="DV36" s="638"/>
      <c r="DW36" s="639">
        <v>20.399999999999999</v>
      </c>
      <c r="DX36" s="648"/>
      <c r="DY36" s="648"/>
      <c r="DZ36" s="648"/>
      <c r="EA36" s="648"/>
      <c r="EB36" s="648"/>
      <c r="EC36" s="667"/>
    </row>
    <row r="37" spans="2:133" ht="11.25" customHeight="1" x14ac:dyDescent="0.2">
      <c r="B37" s="633" t="s">
        <v>332</v>
      </c>
      <c r="C37" s="634"/>
      <c r="D37" s="634"/>
      <c r="E37" s="634"/>
      <c r="F37" s="634"/>
      <c r="G37" s="634"/>
      <c r="H37" s="634"/>
      <c r="I37" s="634"/>
      <c r="J37" s="634"/>
      <c r="K37" s="634"/>
      <c r="L37" s="634"/>
      <c r="M37" s="634"/>
      <c r="N37" s="634"/>
      <c r="O37" s="634"/>
      <c r="P37" s="634"/>
      <c r="Q37" s="635"/>
      <c r="R37" s="636">
        <v>127114</v>
      </c>
      <c r="S37" s="637"/>
      <c r="T37" s="637"/>
      <c r="U37" s="637"/>
      <c r="V37" s="637"/>
      <c r="W37" s="637"/>
      <c r="X37" s="637"/>
      <c r="Y37" s="638"/>
      <c r="Z37" s="662">
        <v>1.4</v>
      </c>
      <c r="AA37" s="662"/>
      <c r="AB37" s="662"/>
      <c r="AC37" s="662"/>
      <c r="AD37" s="663" t="s">
        <v>235</v>
      </c>
      <c r="AE37" s="663"/>
      <c r="AF37" s="663"/>
      <c r="AG37" s="663"/>
      <c r="AH37" s="663"/>
      <c r="AI37" s="663"/>
      <c r="AJ37" s="663"/>
      <c r="AK37" s="663"/>
      <c r="AL37" s="639" t="s">
        <v>129</v>
      </c>
      <c r="AM37" s="640"/>
      <c r="AN37" s="640"/>
      <c r="AO37" s="664"/>
      <c r="AQ37" s="668" t="s">
        <v>333</v>
      </c>
      <c r="AR37" s="669"/>
      <c r="AS37" s="669"/>
      <c r="AT37" s="669"/>
      <c r="AU37" s="669"/>
      <c r="AV37" s="669"/>
      <c r="AW37" s="669"/>
      <c r="AX37" s="669"/>
      <c r="AY37" s="670"/>
      <c r="AZ37" s="636">
        <v>450262</v>
      </c>
      <c r="BA37" s="637"/>
      <c r="BB37" s="637"/>
      <c r="BC37" s="637"/>
      <c r="BD37" s="646"/>
      <c r="BE37" s="646"/>
      <c r="BF37" s="671"/>
      <c r="BG37" s="633" t="s">
        <v>334</v>
      </c>
      <c r="BH37" s="634"/>
      <c r="BI37" s="634"/>
      <c r="BJ37" s="634"/>
      <c r="BK37" s="634"/>
      <c r="BL37" s="634"/>
      <c r="BM37" s="634"/>
      <c r="BN37" s="634"/>
      <c r="BO37" s="634"/>
      <c r="BP37" s="634"/>
      <c r="BQ37" s="634"/>
      <c r="BR37" s="634"/>
      <c r="BS37" s="634"/>
      <c r="BT37" s="634"/>
      <c r="BU37" s="635"/>
      <c r="BV37" s="636">
        <v>34120</v>
      </c>
      <c r="BW37" s="637"/>
      <c r="BX37" s="637"/>
      <c r="BY37" s="637"/>
      <c r="BZ37" s="637"/>
      <c r="CA37" s="637"/>
      <c r="CB37" s="672"/>
      <c r="CD37" s="633" t="s">
        <v>335</v>
      </c>
      <c r="CE37" s="634"/>
      <c r="CF37" s="634"/>
      <c r="CG37" s="634"/>
      <c r="CH37" s="634"/>
      <c r="CI37" s="634"/>
      <c r="CJ37" s="634"/>
      <c r="CK37" s="634"/>
      <c r="CL37" s="634"/>
      <c r="CM37" s="634"/>
      <c r="CN37" s="634"/>
      <c r="CO37" s="634"/>
      <c r="CP37" s="634"/>
      <c r="CQ37" s="635"/>
      <c r="CR37" s="636">
        <v>516038</v>
      </c>
      <c r="CS37" s="646"/>
      <c r="CT37" s="646"/>
      <c r="CU37" s="646"/>
      <c r="CV37" s="646"/>
      <c r="CW37" s="646"/>
      <c r="CX37" s="646"/>
      <c r="CY37" s="647"/>
      <c r="CZ37" s="639">
        <v>6</v>
      </c>
      <c r="DA37" s="648"/>
      <c r="DB37" s="648"/>
      <c r="DC37" s="649"/>
      <c r="DD37" s="642">
        <v>515996</v>
      </c>
      <c r="DE37" s="646"/>
      <c r="DF37" s="646"/>
      <c r="DG37" s="646"/>
      <c r="DH37" s="646"/>
      <c r="DI37" s="646"/>
      <c r="DJ37" s="646"/>
      <c r="DK37" s="647"/>
      <c r="DL37" s="642">
        <v>488911</v>
      </c>
      <c r="DM37" s="646"/>
      <c r="DN37" s="646"/>
      <c r="DO37" s="646"/>
      <c r="DP37" s="646"/>
      <c r="DQ37" s="646"/>
      <c r="DR37" s="646"/>
      <c r="DS37" s="646"/>
      <c r="DT37" s="646"/>
      <c r="DU37" s="646"/>
      <c r="DV37" s="647"/>
      <c r="DW37" s="639">
        <v>11</v>
      </c>
      <c r="DX37" s="648"/>
      <c r="DY37" s="648"/>
      <c r="DZ37" s="648"/>
      <c r="EA37" s="648"/>
      <c r="EB37" s="648"/>
      <c r="EC37" s="667"/>
    </row>
    <row r="38" spans="2:133" ht="11.25" customHeight="1" x14ac:dyDescent="0.2">
      <c r="B38" s="633" t="s">
        <v>336</v>
      </c>
      <c r="C38" s="634"/>
      <c r="D38" s="634"/>
      <c r="E38" s="634"/>
      <c r="F38" s="634"/>
      <c r="G38" s="634"/>
      <c r="H38" s="634"/>
      <c r="I38" s="634"/>
      <c r="J38" s="634"/>
      <c r="K38" s="634"/>
      <c r="L38" s="634"/>
      <c r="M38" s="634"/>
      <c r="N38" s="634"/>
      <c r="O38" s="634"/>
      <c r="P38" s="634"/>
      <c r="Q38" s="635"/>
      <c r="R38" s="636">
        <v>67453</v>
      </c>
      <c r="S38" s="637"/>
      <c r="T38" s="637"/>
      <c r="U38" s="637"/>
      <c r="V38" s="637"/>
      <c r="W38" s="637"/>
      <c r="X38" s="637"/>
      <c r="Y38" s="638"/>
      <c r="Z38" s="662">
        <v>0.8</v>
      </c>
      <c r="AA38" s="662"/>
      <c r="AB38" s="662"/>
      <c r="AC38" s="662"/>
      <c r="AD38" s="663" t="s">
        <v>235</v>
      </c>
      <c r="AE38" s="663"/>
      <c r="AF38" s="663"/>
      <c r="AG38" s="663"/>
      <c r="AH38" s="663"/>
      <c r="AI38" s="663"/>
      <c r="AJ38" s="663"/>
      <c r="AK38" s="663"/>
      <c r="AL38" s="639" t="s">
        <v>241</v>
      </c>
      <c r="AM38" s="640"/>
      <c r="AN38" s="640"/>
      <c r="AO38" s="664"/>
      <c r="AQ38" s="668" t="s">
        <v>337</v>
      </c>
      <c r="AR38" s="669"/>
      <c r="AS38" s="669"/>
      <c r="AT38" s="669"/>
      <c r="AU38" s="669"/>
      <c r="AV38" s="669"/>
      <c r="AW38" s="669"/>
      <c r="AX38" s="669"/>
      <c r="AY38" s="670"/>
      <c r="AZ38" s="636">
        <v>1635</v>
      </c>
      <c r="BA38" s="637"/>
      <c r="BB38" s="637"/>
      <c r="BC38" s="637"/>
      <c r="BD38" s="646"/>
      <c r="BE38" s="646"/>
      <c r="BF38" s="671"/>
      <c r="BG38" s="633" t="s">
        <v>338</v>
      </c>
      <c r="BH38" s="634"/>
      <c r="BI38" s="634"/>
      <c r="BJ38" s="634"/>
      <c r="BK38" s="634"/>
      <c r="BL38" s="634"/>
      <c r="BM38" s="634"/>
      <c r="BN38" s="634"/>
      <c r="BO38" s="634"/>
      <c r="BP38" s="634"/>
      <c r="BQ38" s="634"/>
      <c r="BR38" s="634"/>
      <c r="BS38" s="634"/>
      <c r="BT38" s="634"/>
      <c r="BU38" s="635"/>
      <c r="BV38" s="636">
        <v>2332</v>
      </c>
      <c r="BW38" s="637"/>
      <c r="BX38" s="637"/>
      <c r="BY38" s="637"/>
      <c r="BZ38" s="637"/>
      <c r="CA38" s="637"/>
      <c r="CB38" s="672"/>
      <c r="CD38" s="633" t="s">
        <v>339</v>
      </c>
      <c r="CE38" s="634"/>
      <c r="CF38" s="634"/>
      <c r="CG38" s="634"/>
      <c r="CH38" s="634"/>
      <c r="CI38" s="634"/>
      <c r="CJ38" s="634"/>
      <c r="CK38" s="634"/>
      <c r="CL38" s="634"/>
      <c r="CM38" s="634"/>
      <c r="CN38" s="634"/>
      <c r="CO38" s="634"/>
      <c r="CP38" s="634"/>
      <c r="CQ38" s="635"/>
      <c r="CR38" s="636">
        <v>780987</v>
      </c>
      <c r="CS38" s="637"/>
      <c r="CT38" s="637"/>
      <c r="CU38" s="637"/>
      <c r="CV38" s="637"/>
      <c r="CW38" s="637"/>
      <c r="CX38" s="637"/>
      <c r="CY38" s="638"/>
      <c r="CZ38" s="639">
        <v>9.1</v>
      </c>
      <c r="DA38" s="648"/>
      <c r="DB38" s="648"/>
      <c r="DC38" s="649"/>
      <c r="DD38" s="642">
        <v>625004</v>
      </c>
      <c r="DE38" s="637"/>
      <c r="DF38" s="637"/>
      <c r="DG38" s="637"/>
      <c r="DH38" s="637"/>
      <c r="DI38" s="637"/>
      <c r="DJ38" s="637"/>
      <c r="DK38" s="638"/>
      <c r="DL38" s="642">
        <v>592306</v>
      </c>
      <c r="DM38" s="637"/>
      <c r="DN38" s="637"/>
      <c r="DO38" s="637"/>
      <c r="DP38" s="637"/>
      <c r="DQ38" s="637"/>
      <c r="DR38" s="637"/>
      <c r="DS38" s="637"/>
      <c r="DT38" s="637"/>
      <c r="DU38" s="637"/>
      <c r="DV38" s="638"/>
      <c r="DW38" s="639">
        <v>13.3</v>
      </c>
      <c r="DX38" s="648"/>
      <c r="DY38" s="648"/>
      <c r="DZ38" s="648"/>
      <c r="EA38" s="648"/>
      <c r="EB38" s="648"/>
      <c r="EC38" s="667"/>
    </row>
    <row r="39" spans="2:133" ht="11.25" customHeight="1" x14ac:dyDescent="0.2">
      <c r="B39" s="633" t="s">
        <v>340</v>
      </c>
      <c r="C39" s="634"/>
      <c r="D39" s="634"/>
      <c r="E39" s="634"/>
      <c r="F39" s="634"/>
      <c r="G39" s="634"/>
      <c r="H39" s="634"/>
      <c r="I39" s="634"/>
      <c r="J39" s="634"/>
      <c r="K39" s="634"/>
      <c r="L39" s="634"/>
      <c r="M39" s="634"/>
      <c r="N39" s="634"/>
      <c r="O39" s="634"/>
      <c r="P39" s="634"/>
      <c r="Q39" s="635"/>
      <c r="R39" s="636">
        <v>123460</v>
      </c>
      <c r="S39" s="637"/>
      <c r="T39" s="637"/>
      <c r="U39" s="637"/>
      <c r="V39" s="637"/>
      <c r="W39" s="637"/>
      <c r="X39" s="637"/>
      <c r="Y39" s="638"/>
      <c r="Z39" s="662">
        <v>1.4</v>
      </c>
      <c r="AA39" s="662"/>
      <c r="AB39" s="662"/>
      <c r="AC39" s="662"/>
      <c r="AD39" s="663">
        <v>61</v>
      </c>
      <c r="AE39" s="663"/>
      <c r="AF39" s="663"/>
      <c r="AG39" s="663"/>
      <c r="AH39" s="663"/>
      <c r="AI39" s="663"/>
      <c r="AJ39" s="663"/>
      <c r="AK39" s="663"/>
      <c r="AL39" s="639">
        <v>0</v>
      </c>
      <c r="AM39" s="640"/>
      <c r="AN39" s="640"/>
      <c r="AO39" s="664"/>
      <c r="AQ39" s="668" t="s">
        <v>341</v>
      </c>
      <c r="AR39" s="669"/>
      <c r="AS39" s="669"/>
      <c r="AT39" s="669"/>
      <c r="AU39" s="669"/>
      <c r="AV39" s="669"/>
      <c r="AW39" s="669"/>
      <c r="AX39" s="669"/>
      <c r="AY39" s="670"/>
      <c r="AZ39" s="636" t="s">
        <v>129</v>
      </c>
      <c r="BA39" s="637"/>
      <c r="BB39" s="637"/>
      <c r="BC39" s="637"/>
      <c r="BD39" s="646"/>
      <c r="BE39" s="646"/>
      <c r="BF39" s="671"/>
      <c r="BG39" s="633" t="s">
        <v>342</v>
      </c>
      <c r="BH39" s="634"/>
      <c r="BI39" s="634"/>
      <c r="BJ39" s="634"/>
      <c r="BK39" s="634"/>
      <c r="BL39" s="634"/>
      <c r="BM39" s="634"/>
      <c r="BN39" s="634"/>
      <c r="BO39" s="634"/>
      <c r="BP39" s="634"/>
      <c r="BQ39" s="634"/>
      <c r="BR39" s="634"/>
      <c r="BS39" s="634"/>
      <c r="BT39" s="634"/>
      <c r="BU39" s="635"/>
      <c r="BV39" s="636">
        <v>3685</v>
      </c>
      <c r="BW39" s="637"/>
      <c r="BX39" s="637"/>
      <c r="BY39" s="637"/>
      <c r="BZ39" s="637"/>
      <c r="CA39" s="637"/>
      <c r="CB39" s="672"/>
      <c r="CD39" s="633" t="s">
        <v>343</v>
      </c>
      <c r="CE39" s="634"/>
      <c r="CF39" s="634"/>
      <c r="CG39" s="634"/>
      <c r="CH39" s="634"/>
      <c r="CI39" s="634"/>
      <c r="CJ39" s="634"/>
      <c r="CK39" s="634"/>
      <c r="CL39" s="634"/>
      <c r="CM39" s="634"/>
      <c r="CN39" s="634"/>
      <c r="CO39" s="634"/>
      <c r="CP39" s="634"/>
      <c r="CQ39" s="635"/>
      <c r="CR39" s="636">
        <v>367183</v>
      </c>
      <c r="CS39" s="646"/>
      <c r="CT39" s="646"/>
      <c r="CU39" s="646"/>
      <c r="CV39" s="646"/>
      <c r="CW39" s="646"/>
      <c r="CX39" s="646"/>
      <c r="CY39" s="647"/>
      <c r="CZ39" s="639">
        <v>4.3</v>
      </c>
      <c r="DA39" s="648"/>
      <c r="DB39" s="648"/>
      <c r="DC39" s="649"/>
      <c r="DD39" s="642">
        <v>332144</v>
      </c>
      <c r="DE39" s="646"/>
      <c r="DF39" s="646"/>
      <c r="DG39" s="646"/>
      <c r="DH39" s="646"/>
      <c r="DI39" s="646"/>
      <c r="DJ39" s="646"/>
      <c r="DK39" s="647"/>
      <c r="DL39" s="642" t="s">
        <v>129</v>
      </c>
      <c r="DM39" s="646"/>
      <c r="DN39" s="646"/>
      <c r="DO39" s="646"/>
      <c r="DP39" s="646"/>
      <c r="DQ39" s="646"/>
      <c r="DR39" s="646"/>
      <c r="DS39" s="646"/>
      <c r="DT39" s="646"/>
      <c r="DU39" s="646"/>
      <c r="DV39" s="647"/>
      <c r="DW39" s="639" t="s">
        <v>241</v>
      </c>
      <c r="DX39" s="648"/>
      <c r="DY39" s="648"/>
      <c r="DZ39" s="648"/>
      <c r="EA39" s="648"/>
      <c r="EB39" s="648"/>
      <c r="EC39" s="667"/>
    </row>
    <row r="40" spans="2:133" ht="11.25" customHeight="1" x14ac:dyDescent="0.2">
      <c r="B40" s="633" t="s">
        <v>344</v>
      </c>
      <c r="C40" s="634"/>
      <c r="D40" s="634"/>
      <c r="E40" s="634"/>
      <c r="F40" s="634"/>
      <c r="G40" s="634"/>
      <c r="H40" s="634"/>
      <c r="I40" s="634"/>
      <c r="J40" s="634"/>
      <c r="K40" s="634"/>
      <c r="L40" s="634"/>
      <c r="M40" s="634"/>
      <c r="N40" s="634"/>
      <c r="O40" s="634"/>
      <c r="P40" s="634"/>
      <c r="Q40" s="635"/>
      <c r="R40" s="636">
        <v>876400</v>
      </c>
      <c r="S40" s="637"/>
      <c r="T40" s="637"/>
      <c r="U40" s="637"/>
      <c r="V40" s="637"/>
      <c r="W40" s="637"/>
      <c r="X40" s="637"/>
      <c r="Y40" s="638"/>
      <c r="Z40" s="662">
        <v>9.8000000000000007</v>
      </c>
      <c r="AA40" s="662"/>
      <c r="AB40" s="662"/>
      <c r="AC40" s="662"/>
      <c r="AD40" s="663" t="s">
        <v>235</v>
      </c>
      <c r="AE40" s="663"/>
      <c r="AF40" s="663"/>
      <c r="AG40" s="663"/>
      <c r="AH40" s="663"/>
      <c r="AI40" s="663"/>
      <c r="AJ40" s="663"/>
      <c r="AK40" s="663"/>
      <c r="AL40" s="639" t="s">
        <v>129</v>
      </c>
      <c r="AM40" s="640"/>
      <c r="AN40" s="640"/>
      <c r="AO40" s="664"/>
      <c r="AQ40" s="668" t="s">
        <v>345</v>
      </c>
      <c r="AR40" s="669"/>
      <c r="AS40" s="669"/>
      <c r="AT40" s="669"/>
      <c r="AU40" s="669"/>
      <c r="AV40" s="669"/>
      <c r="AW40" s="669"/>
      <c r="AX40" s="669"/>
      <c r="AY40" s="670"/>
      <c r="AZ40" s="636" t="s">
        <v>241</v>
      </c>
      <c r="BA40" s="637"/>
      <c r="BB40" s="637"/>
      <c r="BC40" s="637"/>
      <c r="BD40" s="646"/>
      <c r="BE40" s="646"/>
      <c r="BF40" s="671"/>
      <c r="BG40" s="673" t="s">
        <v>346</v>
      </c>
      <c r="BH40" s="674"/>
      <c r="BI40" s="674"/>
      <c r="BJ40" s="674"/>
      <c r="BK40" s="674"/>
      <c r="BL40" s="214"/>
      <c r="BM40" s="634" t="s">
        <v>347</v>
      </c>
      <c r="BN40" s="634"/>
      <c r="BO40" s="634"/>
      <c r="BP40" s="634"/>
      <c r="BQ40" s="634"/>
      <c r="BR40" s="634"/>
      <c r="BS40" s="634"/>
      <c r="BT40" s="634"/>
      <c r="BU40" s="635"/>
      <c r="BV40" s="636">
        <v>88</v>
      </c>
      <c r="BW40" s="637"/>
      <c r="BX40" s="637"/>
      <c r="BY40" s="637"/>
      <c r="BZ40" s="637"/>
      <c r="CA40" s="637"/>
      <c r="CB40" s="672"/>
      <c r="CD40" s="633" t="s">
        <v>348</v>
      </c>
      <c r="CE40" s="634"/>
      <c r="CF40" s="634"/>
      <c r="CG40" s="634"/>
      <c r="CH40" s="634"/>
      <c r="CI40" s="634"/>
      <c r="CJ40" s="634"/>
      <c r="CK40" s="634"/>
      <c r="CL40" s="634"/>
      <c r="CM40" s="634"/>
      <c r="CN40" s="634"/>
      <c r="CO40" s="634"/>
      <c r="CP40" s="634"/>
      <c r="CQ40" s="635"/>
      <c r="CR40" s="636">
        <v>157008</v>
      </c>
      <c r="CS40" s="637"/>
      <c r="CT40" s="637"/>
      <c r="CU40" s="637"/>
      <c r="CV40" s="637"/>
      <c r="CW40" s="637"/>
      <c r="CX40" s="637"/>
      <c r="CY40" s="638"/>
      <c r="CZ40" s="639">
        <v>1.8</v>
      </c>
      <c r="DA40" s="648"/>
      <c r="DB40" s="648"/>
      <c r="DC40" s="649"/>
      <c r="DD40" s="642">
        <v>157008</v>
      </c>
      <c r="DE40" s="637"/>
      <c r="DF40" s="637"/>
      <c r="DG40" s="637"/>
      <c r="DH40" s="637"/>
      <c r="DI40" s="637"/>
      <c r="DJ40" s="637"/>
      <c r="DK40" s="638"/>
      <c r="DL40" s="642">
        <v>157008</v>
      </c>
      <c r="DM40" s="637"/>
      <c r="DN40" s="637"/>
      <c r="DO40" s="637"/>
      <c r="DP40" s="637"/>
      <c r="DQ40" s="637"/>
      <c r="DR40" s="637"/>
      <c r="DS40" s="637"/>
      <c r="DT40" s="637"/>
      <c r="DU40" s="637"/>
      <c r="DV40" s="638"/>
      <c r="DW40" s="639">
        <v>3.5</v>
      </c>
      <c r="DX40" s="648"/>
      <c r="DY40" s="648"/>
      <c r="DZ40" s="648"/>
      <c r="EA40" s="648"/>
      <c r="EB40" s="648"/>
      <c r="EC40" s="667"/>
    </row>
    <row r="41" spans="2:133" ht="11.25" customHeight="1" x14ac:dyDescent="0.2">
      <c r="B41" s="633" t="s">
        <v>349</v>
      </c>
      <c r="C41" s="634"/>
      <c r="D41" s="634"/>
      <c r="E41" s="634"/>
      <c r="F41" s="634"/>
      <c r="G41" s="634"/>
      <c r="H41" s="634"/>
      <c r="I41" s="634"/>
      <c r="J41" s="634"/>
      <c r="K41" s="634"/>
      <c r="L41" s="634"/>
      <c r="M41" s="634"/>
      <c r="N41" s="634"/>
      <c r="O41" s="634"/>
      <c r="P41" s="634"/>
      <c r="Q41" s="635"/>
      <c r="R41" s="636" t="s">
        <v>129</v>
      </c>
      <c r="S41" s="637"/>
      <c r="T41" s="637"/>
      <c r="U41" s="637"/>
      <c r="V41" s="637"/>
      <c r="W41" s="637"/>
      <c r="X41" s="637"/>
      <c r="Y41" s="638"/>
      <c r="Z41" s="662" t="s">
        <v>129</v>
      </c>
      <c r="AA41" s="662"/>
      <c r="AB41" s="662"/>
      <c r="AC41" s="662"/>
      <c r="AD41" s="663" t="s">
        <v>129</v>
      </c>
      <c r="AE41" s="663"/>
      <c r="AF41" s="663"/>
      <c r="AG41" s="663"/>
      <c r="AH41" s="663"/>
      <c r="AI41" s="663"/>
      <c r="AJ41" s="663"/>
      <c r="AK41" s="663"/>
      <c r="AL41" s="639" t="s">
        <v>129</v>
      </c>
      <c r="AM41" s="640"/>
      <c r="AN41" s="640"/>
      <c r="AO41" s="664"/>
      <c r="AQ41" s="668" t="s">
        <v>350</v>
      </c>
      <c r="AR41" s="669"/>
      <c r="AS41" s="669"/>
      <c r="AT41" s="669"/>
      <c r="AU41" s="669"/>
      <c r="AV41" s="669"/>
      <c r="AW41" s="669"/>
      <c r="AX41" s="669"/>
      <c r="AY41" s="670"/>
      <c r="AZ41" s="636">
        <v>182068</v>
      </c>
      <c r="BA41" s="637"/>
      <c r="BB41" s="637"/>
      <c r="BC41" s="637"/>
      <c r="BD41" s="646"/>
      <c r="BE41" s="646"/>
      <c r="BF41" s="671"/>
      <c r="BG41" s="673"/>
      <c r="BH41" s="674"/>
      <c r="BI41" s="674"/>
      <c r="BJ41" s="674"/>
      <c r="BK41" s="674"/>
      <c r="BL41" s="214"/>
      <c r="BM41" s="634" t="s">
        <v>351</v>
      </c>
      <c r="BN41" s="634"/>
      <c r="BO41" s="634"/>
      <c r="BP41" s="634"/>
      <c r="BQ41" s="634"/>
      <c r="BR41" s="634"/>
      <c r="BS41" s="634"/>
      <c r="BT41" s="634"/>
      <c r="BU41" s="635"/>
      <c r="BV41" s="636">
        <v>1</v>
      </c>
      <c r="BW41" s="637"/>
      <c r="BX41" s="637"/>
      <c r="BY41" s="637"/>
      <c r="BZ41" s="637"/>
      <c r="CA41" s="637"/>
      <c r="CB41" s="672"/>
      <c r="CD41" s="633" t="s">
        <v>352</v>
      </c>
      <c r="CE41" s="634"/>
      <c r="CF41" s="634"/>
      <c r="CG41" s="634"/>
      <c r="CH41" s="634"/>
      <c r="CI41" s="634"/>
      <c r="CJ41" s="634"/>
      <c r="CK41" s="634"/>
      <c r="CL41" s="634"/>
      <c r="CM41" s="634"/>
      <c r="CN41" s="634"/>
      <c r="CO41" s="634"/>
      <c r="CP41" s="634"/>
      <c r="CQ41" s="635"/>
      <c r="CR41" s="636" t="s">
        <v>241</v>
      </c>
      <c r="CS41" s="646"/>
      <c r="CT41" s="646"/>
      <c r="CU41" s="646"/>
      <c r="CV41" s="646"/>
      <c r="CW41" s="646"/>
      <c r="CX41" s="646"/>
      <c r="CY41" s="647"/>
      <c r="CZ41" s="639" t="s">
        <v>241</v>
      </c>
      <c r="DA41" s="648"/>
      <c r="DB41" s="648"/>
      <c r="DC41" s="649"/>
      <c r="DD41" s="642" t="s">
        <v>129</v>
      </c>
      <c r="DE41" s="646"/>
      <c r="DF41" s="646"/>
      <c r="DG41" s="646"/>
      <c r="DH41" s="646"/>
      <c r="DI41" s="646"/>
      <c r="DJ41" s="646"/>
      <c r="DK41" s="647"/>
      <c r="DL41" s="643"/>
      <c r="DM41" s="644"/>
      <c r="DN41" s="644"/>
      <c r="DO41" s="644"/>
      <c r="DP41" s="644"/>
      <c r="DQ41" s="644"/>
      <c r="DR41" s="644"/>
      <c r="DS41" s="644"/>
      <c r="DT41" s="644"/>
      <c r="DU41" s="644"/>
      <c r="DV41" s="645"/>
      <c r="DW41" s="629"/>
      <c r="DX41" s="630"/>
      <c r="DY41" s="630"/>
      <c r="DZ41" s="630"/>
      <c r="EA41" s="630"/>
      <c r="EB41" s="630"/>
      <c r="EC41" s="631"/>
    </row>
    <row r="42" spans="2:133" ht="11.25" customHeight="1" x14ac:dyDescent="0.2">
      <c r="B42" s="633" t="s">
        <v>353</v>
      </c>
      <c r="C42" s="634"/>
      <c r="D42" s="634"/>
      <c r="E42" s="634"/>
      <c r="F42" s="634"/>
      <c r="G42" s="634"/>
      <c r="H42" s="634"/>
      <c r="I42" s="634"/>
      <c r="J42" s="634"/>
      <c r="K42" s="634"/>
      <c r="L42" s="634"/>
      <c r="M42" s="634"/>
      <c r="N42" s="634"/>
      <c r="O42" s="634"/>
      <c r="P42" s="634"/>
      <c r="Q42" s="635"/>
      <c r="R42" s="636" t="s">
        <v>235</v>
      </c>
      <c r="S42" s="637"/>
      <c r="T42" s="637"/>
      <c r="U42" s="637"/>
      <c r="V42" s="637"/>
      <c r="W42" s="637"/>
      <c r="X42" s="637"/>
      <c r="Y42" s="638"/>
      <c r="Z42" s="662" t="s">
        <v>235</v>
      </c>
      <c r="AA42" s="662"/>
      <c r="AB42" s="662"/>
      <c r="AC42" s="662"/>
      <c r="AD42" s="663" t="s">
        <v>241</v>
      </c>
      <c r="AE42" s="663"/>
      <c r="AF42" s="663"/>
      <c r="AG42" s="663"/>
      <c r="AH42" s="663"/>
      <c r="AI42" s="663"/>
      <c r="AJ42" s="663"/>
      <c r="AK42" s="663"/>
      <c r="AL42" s="639" t="s">
        <v>241</v>
      </c>
      <c r="AM42" s="640"/>
      <c r="AN42" s="640"/>
      <c r="AO42" s="664"/>
      <c r="AQ42" s="677" t="s">
        <v>354</v>
      </c>
      <c r="AR42" s="678"/>
      <c r="AS42" s="678"/>
      <c r="AT42" s="678"/>
      <c r="AU42" s="678"/>
      <c r="AV42" s="678"/>
      <c r="AW42" s="678"/>
      <c r="AX42" s="678"/>
      <c r="AY42" s="679"/>
      <c r="AZ42" s="616">
        <v>598919</v>
      </c>
      <c r="BA42" s="650"/>
      <c r="BB42" s="650"/>
      <c r="BC42" s="650"/>
      <c r="BD42" s="617"/>
      <c r="BE42" s="617"/>
      <c r="BF42" s="665"/>
      <c r="BG42" s="675"/>
      <c r="BH42" s="676"/>
      <c r="BI42" s="676"/>
      <c r="BJ42" s="676"/>
      <c r="BK42" s="676"/>
      <c r="BL42" s="215"/>
      <c r="BM42" s="614" t="s">
        <v>355</v>
      </c>
      <c r="BN42" s="614"/>
      <c r="BO42" s="614"/>
      <c r="BP42" s="614"/>
      <c r="BQ42" s="614"/>
      <c r="BR42" s="614"/>
      <c r="BS42" s="614"/>
      <c r="BT42" s="614"/>
      <c r="BU42" s="615"/>
      <c r="BV42" s="616">
        <v>438</v>
      </c>
      <c r="BW42" s="650"/>
      <c r="BX42" s="650"/>
      <c r="BY42" s="650"/>
      <c r="BZ42" s="650"/>
      <c r="CA42" s="650"/>
      <c r="CB42" s="666"/>
      <c r="CD42" s="633" t="s">
        <v>356</v>
      </c>
      <c r="CE42" s="634"/>
      <c r="CF42" s="634"/>
      <c r="CG42" s="634"/>
      <c r="CH42" s="634"/>
      <c r="CI42" s="634"/>
      <c r="CJ42" s="634"/>
      <c r="CK42" s="634"/>
      <c r="CL42" s="634"/>
      <c r="CM42" s="634"/>
      <c r="CN42" s="634"/>
      <c r="CO42" s="634"/>
      <c r="CP42" s="634"/>
      <c r="CQ42" s="635"/>
      <c r="CR42" s="636">
        <v>1358665</v>
      </c>
      <c r="CS42" s="646"/>
      <c r="CT42" s="646"/>
      <c r="CU42" s="646"/>
      <c r="CV42" s="646"/>
      <c r="CW42" s="646"/>
      <c r="CX42" s="646"/>
      <c r="CY42" s="647"/>
      <c r="CZ42" s="639">
        <v>15.7</v>
      </c>
      <c r="DA42" s="648"/>
      <c r="DB42" s="648"/>
      <c r="DC42" s="649"/>
      <c r="DD42" s="642">
        <v>233567</v>
      </c>
      <c r="DE42" s="646"/>
      <c r="DF42" s="646"/>
      <c r="DG42" s="646"/>
      <c r="DH42" s="646"/>
      <c r="DI42" s="646"/>
      <c r="DJ42" s="646"/>
      <c r="DK42" s="647"/>
      <c r="DL42" s="643"/>
      <c r="DM42" s="644"/>
      <c r="DN42" s="644"/>
      <c r="DO42" s="644"/>
      <c r="DP42" s="644"/>
      <c r="DQ42" s="644"/>
      <c r="DR42" s="644"/>
      <c r="DS42" s="644"/>
      <c r="DT42" s="644"/>
      <c r="DU42" s="644"/>
      <c r="DV42" s="645"/>
      <c r="DW42" s="629"/>
      <c r="DX42" s="630"/>
      <c r="DY42" s="630"/>
      <c r="DZ42" s="630"/>
      <c r="EA42" s="630"/>
      <c r="EB42" s="630"/>
      <c r="EC42" s="631"/>
    </row>
    <row r="43" spans="2:133" ht="11.25" customHeight="1" x14ac:dyDescent="0.2">
      <c r="B43" s="633" t="s">
        <v>357</v>
      </c>
      <c r="C43" s="634"/>
      <c r="D43" s="634"/>
      <c r="E43" s="634"/>
      <c r="F43" s="634"/>
      <c r="G43" s="634"/>
      <c r="H43" s="634"/>
      <c r="I43" s="634"/>
      <c r="J43" s="634"/>
      <c r="K43" s="634"/>
      <c r="L43" s="634"/>
      <c r="M43" s="634"/>
      <c r="N43" s="634"/>
      <c r="O43" s="634"/>
      <c r="P43" s="634"/>
      <c r="Q43" s="635"/>
      <c r="R43" s="636">
        <v>187200</v>
      </c>
      <c r="S43" s="637"/>
      <c r="T43" s="637"/>
      <c r="U43" s="637"/>
      <c r="V43" s="637"/>
      <c r="W43" s="637"/>
      <c r="X43" s="637"/>
      <c r="Y43" s="638"/>
      <c r="Z43" s="662">
        <v>2.1</v>
      </c>
      <c r="AA43" s="662"/>
      <c r="AB43" s="662"/>
      <c r="AC43" s="662"/>
      <c r="AD43" s="663" t="s">
        <v>241</v>
      </c>
      <c r="AE43" s="663"/>
      <c r="AF43" s="663"/>
      <c r="AG43" s="663"/>
      <c r="AH43" s="663"/>
      <c r="AI43" s="663"/>
      <c r="AJ43" s="663"/>
      <c r="AK43" s="663"/>
      <c r="AL43" s="639" t="s">
        <v>235</v>
      </c>
      <c r="AM43" s="640"/>
      <c r="AN43" s="640"/>
      <c r="AO43" s="664"/>
      <c r="CD43" s="633" t="s">
        <v>358</v>
      </c>
      <c r="CE43" s="634"/>
      <c r="CF43" s="634"/>
      <c r="CG43" s="634"/>
      <c r="CH43" s="634"/>
      <c r="CI43" s="634"/>
      <c r="CJ43" s="634"/>
      <c r="CK43" s="634"/>
      <c r="CL43" s="634"/>
      <c r="CM43" s="634"/>
      <c r="CN43" s="634"/>
      <c r="CO43" s="634"/>
      <c r="CP43" s="634"/>
      <c r="CQ43" s="635"/>
      <c r="CR43" s="636">
        <v>88871</v>
      </c>
      <c r="CS43" s="646"/>
      <c r="CT43" s="646"/>
      <c r="CU43" s="646"/>
      <c r="CV43" s="646"/>
      <c r="CW43" s="646"/>
      <c r="CX43" s="646"/>
      <c r="CY43" s="647"/>
      <c r="CZ43" s="639">
        <v>1</v>
      </c>
      <c r="DA43" s="648"/>
      <c r="DB43" s="648"/>
      <c r="DC43" s="649"/>
      <c r="DD43" s="642">
        <v>88871</v>
      </c>
      <c r="DE43" s="646"/>
      <c r="DF43" s="646"/>
      <c r="DG43" s="646"/>
      <c r="DH43" s="646"/>
      <c r="DI43" s="646"/>
      <c r="DJ43" s="646"/>
      <c r="DK43" s="647"/>
      <c r="DL43" s="643"/>
      <c r="DM43" s="644"/>
      <c r="DN43" s="644"/>
      <c r="DO43" s="644"/>
      <c r="DP43" s="644"/>
      <c r="DQ43" s="644"/>
      <c r="DR43" s="644"/>
      <c r="DS43" s="644"/>
      <c r="DT43" s="644"/>
      <c r="DU43" s="644"/>
      <c r="DV43" s="645"/>
      <c r="DW43" s="629"/>
      <c r="DX43" s="630"/>
      <c r="DY43" s="630"/>
      <c r="DZ43" s="630"/>
      <c r="EA43" s="630"/>
      <c r="EB43" s="630"/>
      <c r="EC43" s="631"/>
    </row>
    <row r="44" spans="2:133" ht="11.25" customHeight="1" x14ac:dyDescent="0.2">
      <c r="B44" s="613" t="s">
        <v>359</v>
      </c>
      <c r="C44" s="614"/>
      <c r="D44" s="614"/>
      <c r="E44" s="614"/>
      <c r="F44" s="614"/>
      <c r="G44" s="614"/>
      <c r="H44" s="614"/>
      <c r="I44" s="614"/>
      <c r="J44" s="614"/>
      <c r="K44" s="614"/>
      <c r="L44" s="614"/>
      <c r="M44" s="614"/>
      <c r="N44" s="614"/>
      <c r="O44" s="614"/>
      <c r="P44" s="614"/>
      <c r="Q44" s="615"/>
      <c r="R44" s="616">
        <v>8919970</v>
      </c>
      <c r="S44" s="650"/>
      <c r="T44" s="650"/>
      <c r="U44" s="650"/>
      <c r="V44" s="650"/>
      <c r="W44" s="650"/>
      <c r="X44" s="650"/>
      <c r="Y44" s="651"/>
      <c r="Z44" s="652">
        <v>100</v>
      </c>
      <c r="AA44" s="652"/>
      <c r="AB44" s="652"/>
      <c r="AC44" s="652"/>
      <c r="AD44" s="653">
        <v>4259409</v>
      </c>
      <c r="AE44" s="653"/>
      <c r="AF44" s="653"/>
      <c r="AG44" s="653"/>
      <c r="AH44" s="653"/>
      <c r="AI44" s="653"/>
      <c r="AJ44" s="653"/>
      <c r="AK44" s="653"/>
      <c r="AL44" s="619">
        <v>100</v>
      </c>
      <c r="AM44" s="654"/>
      <c r="AN44" s="654"/>
      <c r="AO44" s="655"/>
      <c r="CD44" s="656" t="s">
        <v>306</v>
      </c>
      <c r="CE44" s="657"/>
      <c r="CF44" s="633" t="s">
        <v>360</v>
      </c>
      <c r="CG44" s="634"/>
      <c r="CH44" s="634"/>
      <c r="CI44" s="634"/>
      <c r="CJ44" s="634"/>
      <c r="CK44" s="634"/>
      <c r="CL44" s="634"/>
      <c r="CM44" s="634"/>
      <c r="CN44" s="634"/>
      <c r="CO44" s="634"/>
      <c r="CP44" s="634"/>
      <c r="CQ44" s="635"/>
      <c r="CR44" s="636">
        <v>1347835</v>
      </c>
      <c r="CS44" s="637"/>
      <c r="CT44" s="637"/>
      <c r="CU44" s="637"/>
      <c r="CV44" s="637"/>
      <c r="CW44" s="637"/>
      <c r="CX44" s="637"/>
      <c r="CY44" s="638"/>
      <c r="CZ44" s="639">
        <v>15.6</v>
      </c>
      <c r="DA44" s="640"/>
      <c r="DB44" s="640"/>
      <c r="DC44" s="641"/>
      <c r="DD44" s="642">
        <v>231232</v>
      </c>
      <c r="DE44" s="637"/>
      <c r="DF44" s="637"/>
      <c r="DG44" s="637"/>
      <c r="DH44" s="637"/>
      <c r="DI44" s="637"/>
      <c r="DJ44" s="637"/>
      <c r="DK44" s="638"/>
      <c r="DL44" s="643"/>
      <c r="DM44" s="644"/>
      <c r="DN44" s="644"/>
      <c r="DO44" s="644"/>
      <c r="DP44" s="644"/>
      <c r="DQ44" s="644"/>
      <c r="DR44" s="644"/>
      <c r="DS44" s="644"/>
      <c r="DT44" s="644"/>
      <c r="DU44" s="644"/>
      <c r="DV44" s="645"/>
      <c r="DW44" s="629"/>
      <c r="DX44" s="630"/>
      <c r="DY44" s="630"/>
      <c r="DZ44" s="630"/>
      <c r="EA44" s="630"/>
      <c r="EB44" s="630"/>
      <c r="EC44" s="631"/>
    </row>
    <row r="45" spans="2:133" ht="11.25" customHeight="1" x14ac:dyDescent="0.2">
      <c r="CD45" s="658"/>
      <c r="CE45" s="659"/>
      <c r="CF45" s="633" t="s">
        <v>361</v>
      </c>
      <c r="CG45" s="634"/>
      <c r="CH45" s="634"/>
      <c r="CI45" s="634"/>
      <c r="CJ45" s="634"/>
      <c r="CK45" s="634"/>
      <c r="CL45" s="634"/>
      <c r="CM45" s="634"/>
      <c r="CN45" s="634"/>
      <c r="CO45" s="634"/>
      <c r="CP45" s="634"/>
      <c r="CQ45" s="635"/>
      <c r="CR45" s="636">
        <v>783539</v>
      </c>
      <c r="CS45" s="646"/>
      <c r="CT45" s="646"/>
      <c r="CU45" s="646"/>
      <c r="CV45" s="646"/>
      <c r="CW45" s="646"/>
      <c r="CX45" s="646"/>
      <c r="CY45" s="647"/>
      <c r="CZ45" s="639">
        <v>9.1</v>
      </c>
      <c r="DA45" s="648"/>
      <c r="DB45" s="648"/>
      <c r="DC45" s="649"/>
      <c r="DD45" s="642">
        <v>30078</v>
      </c>
      <c r="DE45" s="646"/>
      <c r="DF45" s="646"/>
      <c r="DG45" s="646"/>
      <c r="DH45" s="646"/>
      <c r="DI45" s="646"/>
      <c r="DJ45" s="646"/>
      <c r="DK45" s="647"/>
      <c r="DL45" s="643"/>
      <c r="DM45" s="644"/>
      <c r="DN45" s="644"/>
      <c r="DO45" s="644"/>
      <c r="DP45" s="644"/>
      <c r="DQ45" s="644"/>
      <c r="DR45" s="644"/>
      <c r="DS45" s="644"/>
      <c r="DT45" s="644"/>
      <c r="DU45" s="644"/>
      <c r="DV45" s="645"/>
      <c r="DW45" s="629"/>
      <c r="DX45" s="630"/>
      <c r="DY45" s="630"/>
      <c r="DZ45" s="630"/>
      <c r="EA45" s="630"/>
      <c r="EB45" s="630"/>
      <c r="EC45" s="631"/>
    </row>
    <row r="46" spans="2:133" ht="11.25" customHeight="1" x14ac:dyDescent="0.2">
      <c r="B46" s="205" t="s">
        <v>362</v>
      </c>
      <c r="CD46" s="658"/>
      <c r="CE46" s="659"/>
      <c r="CF46" s="633" t="s">
        <v>363</v>
      </c>
      <c r="CG46" s="634"/>
      <c r="CH46" s="634"/>
      <c r="CI46" s="634"/>
      <c r="CJ46" s="634"/>
      <c r="CK46" s="634"/>
      <c r="CL46" s="634"/>
      <c r="CM46" s="634"/>
      <c r="CN46" s="634"/>
      <c r="CO46" s="634"/>
      <c r="CP46" s="634"/>
      <c r="CQ46" s="635"/>
      <c r="CR46" s="636">
        <v>506096</v>
      </c>
      <c r="CS46" s="637"/>
      <c r="CT46" s="637"/>
      <c r="CU46" s="637"/>
      <c r="CV46" s="637"/>
      <c r="CW46" s="637"/>
      <c r="CX46" s="637"/>
      <c r="CY46" s="638"/>
      <c r="CZ46" s="639">
        <v>5.9</v>
      </c>
      <c r="DA46" s="640"/>
      <c r="DB46" s="640"/>
      <c r="DC46" s="641"/>
      <c r="DD46" s="642">
        <v>194554</v>
      </c>
      <c r="DE46" s="637"/>
      <c r="DF46" s="637"/>
      <c r="DG46" s="637"/>
      <c r="DH46" s="637"/>
      <c r="DI46" s="637"/>
      <c r="DJ46" s="637"/>
      <c r="DK46" s="638"/>
      <c r="DL46" s="643"/>
      <c r="DM46" s="644"/>
      <c r="DN46" s="644"/>
      <c r="DO46" s="644"/>
      <c r="DP46" s="644"/>
      <c r="DQ46" s="644"/>
      <c r="DR46" s="644"/>
      <c r="DS46" s="644"/>
      <c r="DT46" s="644"/>
      <c r="DU46" s="644"/>
      <c r="DV46" s="645"/>
      <c r="DW46" s="629"/>
      <c r="DX46" s="630"/>
      <c r="DY46" s="630"/>
      <c r="DZ46" s="630"/>
      <c r="EA46" s="630"/>
      <c r="EB46" s="630"/>
      <c r="EC46" s="631"/>
    </row>
    <row r="47" spans="2:133" ht="11.25" customHeight="1" x14ac:dyDescent="0.2">
      <c r="B47" s="632" t="s">
        <v>364</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D47" s="658"/>
      <c r="CE47" s="659"/>
      <c r="CF47" s="633" t="s">
        <v>365</v>
      </c>
      <c r="CG47" s="634"/>
      <c r="CH47" s="634"/>
      <c r="CI47" s="634"/>
      <c r="CJ47" s="634"/>
      <c r="CK47" s="634"/>
      <c r="CL47" s="634"/>
      <c r="CM47" s="634"/>
      <c r="CN47" s="634"/>
      <c r="CO47" s="634"/>
      <c r="CP47" s="634"/>
      <c r="CQ47" s="635"/>
      <c r="CR47" s="636">
        <v>10830</v>
      </c>
      <c r="CS47" s="646"/>
      <c r="CT47" s="646"/>
      <c r="CU47" s="646"/>
      <c r="CV47" s="646"/>
      <c r="CW47" s="646"/>
      <c r="CX47" s="646"/>
      <c r="CY47" s="647"/>
      <c r="CZ47" s="639">
        <v>0.1</v>
      </c>
      <c r="DA47" s="648"/>
      <c r="DB47" s="648"/>
      <c r="DC47" s="649"/>
      <c r="DD47" s="642">
        <v>2335</v>
      </c>
      <c r="DE47" s="646"/>
      <c r="DF47" s="646"/>
      <c r="DG47" s="646"/>
      <c r="DH47" s="646"/>
      <c r="DI47" s="646"/>
      <c r="DJ47" s="646"/>
      <c r="DK47" s="647"/>
      <c r="DL47" s="643"/>
      <c r="DM47" s="644"/>
      <c r="DN47" s="644"/>
      <c r="DO47" s="644"/>
      <c r="DP47" s="644"/>
      <c r="DQ47" s="644"/>
      <c r="DR47" s="644"/>
      <c r="DS47" s="644"/>
      <c r="DT47" s="644"/>
      <c r="DU47" s="644"/>
      <c r="DV47" s="645"/>
      <c r="DW47" s="629"/>
      <c r="DX47" s="630"/>
      <c r="DY47" s="630"/>
      <c r="DZ47" s="630"/>
      <c r="EA47" s="630"/>
      <c r="EB47" s="630"/>
      <c r="EC47" s="631"/>
    </row>
    <row r="48" spans="2:133" ht="11" x14ac:dyDescent="0.2">
      <c r="B48" s="632" t="s">
        <v>366</v>
      </c>
      <c r="C48" s="632"/>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2"/>
      <c r="AH48" s="632"/>
      <c r="AI48" s="632"/>
      <c r="AJ48" s="632"/>
      <c r="AK48" s="632"/>
      <c r="AL48" s="632"/>
      <c r="AM48" s="632"/>
      <c r="AN48" s="632"/>
      <c r="AO48" s="632"/>
      <c r="AP48" s="632"/>
      <c r="AQ48" s="632"/>
      <c r="AR48" s="632"/>
      <c r="AS48" s="632"/>
      <c r="AT48" s="632"/>
      <c r="AU48" s="632"/>
      <c r="AV48" s="632"/>
      <c r="AW48" s="632"/>
      <c r="AX48" s="632"/>
      <c r="AY48" s="632"/>
      <c r="AZ48" s="632"/>
      <c r="BA48" s="632"/>
      <c r="BB48" s="632"/>
      <c r="BC48" s="632"/>
      <c r="BD48" s="632"/>
      <c r="BE48" s="632"/>
      <c r="BF48" s="632"/>
      <c r="BG48" s="632"/>
      <c r="BH48" s="632"/>
      <c r="BI48" s="632"/>
      <c r="BJ48" s="632"/>
      <c r="BK48" s="632"/>
      <c r="BL48" s="632"/>
      <c r="BM48" s="632"/>
      <c r="BN48" s="632"/>
      <c r="BO48" s="632"/>
      <c r="BP48" s="632"/>
      <c r="BQ48" s="632"/>
      <c r="BR48" s="632"/>
      <c r="BS48" s="632"/>
      <c r="BT48" s="632"/>
      <c r="BU48" s="632"/>
      <c r="BV48" s="632"/>
      <c r="BW48" s="632"/>
      <c r="BX48" s="632"/>
      <c r="BY48" s="632"/>
      <c r="BZ48" s="632"/>
      <c r="CA48" s="632"/>
      <c r="CB48" s="632"/>
      <c r="CD48" s="660"/>
      <c r="CE48" s="661"/>
      <c r="CF48" s="633" t="s">
        <v>367</v>
      </c>
      <c r="CG48" s="634"/>
      <c r="CH48" s="634"/>
      <c r="CI48" s="634"/>
      <c r="CJ48" s="634"/>
      <c r="CK48" s="634"/>
      <c r="CL48" s="634"/>
      <c r="CM48" s="634"/>
      <c r="CN48" s="634"/>
      <c r="CO48" s="634"/>
      <c r="CP48" s="634"/>
      <c r="CQ48" s="635"/>
      <c r="CR48" s="636" t="s">
        <v>129</v>
      </c>
      <c r="CS48" s="637"/>
      <c r="CT48" s="637"/>
      <c r="CU48" s="637"/>
      <c r="CV48" s="637"/>
      <c r="CW48" s="637"/>
      <c r="CX48" s="637"/>
      <c r="CY48" s="638"/>
      <c r="CZ48" s="639" t="s">
        <v>235</v>
      </c>
      <c r="DA48" s="640"/>
      <c r="DB48" s="640"/>
      <c r="DC48" s="641"/>
      <c r="DD48" s="642" t="s">
        <v>235</v>
      </c>
      <c r="DE48" s="637"/>
      <c r="DF48" s="637"/>
      <c r="DG48" s="637"/>
      <c r="DH48" s="637"/>
      <c r="DI48" s="637"/>
      <c r="DJ48" s="637"/>
      <c r="DK48" s="638"/>
      <c r="DL48" s="643"/>
      <c r="DM48" s="644"/>
      <c r="DN48" s="644"/>
      <c r="DO48" s="644"/>
      <c r="DP48" s="644"/>
      <c r="DQ48" s="644"/>
      <c r="DR48" s="644"/>
      <c r="DS48" s="644"/>
      <c r="DT48" s="644"/>
      <c r="DU48" s="644"/>
      <c r="DV48" s="645"/>
      <c r="DW48" s="629"/>
      <c r="DX48" s="630"/>
      <c r="DY48" s="630"/>
      <c r="DZ48" s="630"/>
      <c r="EA48" s="630"/>
      <c r="EB48" s="630"/>
      <c r="EC48" s="631"/>
    </row>
    <row r="49" spans="2:133" ht="11.25" customHeight="1" x14ac:dyDescent="0.2">
      <c r="B49" s="216"/>
      <c r="CD49" s="613" t="s">
        <v>368</v>
      </c>
      <c r="CE49" s="614"/>
      <c r="CF49" s="614"/>
      <c r="CG49" s="614"/>
      <c r="CH49" s="614"/>
      <c r="CI49" s="614"/>
      <c r="CJ49" s="614"/>
      <c r="CK49" s="614"/>
      <c r="CL49" s="614"/>
      <c r="CM49" s="614"/>
      <c r="CN49" s="614"/>
      <c r="CO49" s="614"/>
      <c r="CP49" s="614"/>
      <c r="CQ49" s="615"/>
      <c r="CR49" s="616">
        <v>8627119</v>
      </c>
      <c r="CS49" s="617"/>
      <c r="CT49" s="617"/>
      <c r="CU49" s="617"/>
      <c r="CV49" s="617"/>
      <c r="CW49" s="617"/>
      <c r="CX49" s="617"/>
      <c r="CY49" s="618"/>
      <c r="CZ49" s="619">
        <v>100</v>
      </c>
      <c r="DA49" s="620"/>
      <c r="DB49" s="620"/>
      <c r="DC49" s="621"/>
      <c r="DD49" s="622">
        <v>5329548</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2:133" ht="11" hidden="1" x14ac:dyDescent="0.2">
      <c r="B50" s="216"/>
    </row>
  </sheetData>
  <sheetProtection algorithmName="SHA-512" hashValue="eYtubBW6VqJlqkrOYvngAPmGDY4NGtRGqNNz+hE91YxYXeLUZphnlPIkq6qZEoGj0bOYv5g4KU8uY0eq+/WU6A==" saltValue="3Et7Ek/rn8DTzOEB99n/+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Z31" sqref="AZ31:BD31"/>
    </sheetView>
  </sheetViews>
  <sheetFormatPr defaultColWidth="0" defaultRowHeight="13" zeroHeight="1" x14ac:dyDescent="0.2"/>
  <cols>
    <col min="1" max="130" width="2.7265625" style="222" customWidth="1"/>
    <col min="131" max="131" width="1.63281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100" t="s">
        <v>369</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1100"/>
      <c r="AP2" s="1100"/>
      <c r="AQ2" s="1100"/>
      <c r="AR2" s="1100"/>
      <c r="AS2" s="1100"/>
      <c r="AT2" s="1100"/>
      <c r="AU2" s="1100"/>
      <c r="AV2" s="1100"/>
      <c r="AW2" s="1100"/>
      <c r="AX2" s="1100"/>
      <c r="AY2" s="1100"/>
      <c r="AZ2" s="1100"/>
      <c r="BA2" s="1100"/>
      <c r="BB2" s="1100"/>
      <c r="BC2" s="1100"/>
      <c r="BD2" s="1100"/>
      <c r="BE2" s="1100"/>
      <c r="BF2" s="1100"/>
      <c r="BG2" s="1100"/>
      <c r="BH2" s="1100"/>
      <c r="BI2" s="110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1" t="s">
        <v>370</v>
      </c>
      <c r="DK2" s="1102"/>
      <c r="DL2" s="1102"/>
      <c r="DM2" s="1102"/>
      <c r="DN2" s="1102"/>
      <c r="DO2" s="1103"/>
      <c r="DP2" s="219"/>
      <c r="DQ2" s="1101" t="s">
        <v>371</v>
      </c>
      <c r="DR2" s="1102"/>
      <c r="DS2" s="1102"/>
      <c r="DT2" s="1102"/>
      <c r="DU2" s="1102"/>
      <c r="DV2" s="1102"/>
      <c r="DW2" s="1102"/>
      <c r="DX2" s="1102"/>
      <c r="DY2" s="1102"/>
      <c r="DZ2" s="1103"/>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69" t="s">
        <v>372</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23"/>
      <c r="BA4" s="223"/>
      <c r="BB4" s="223"/>
      <c r="BC4" s="223"/>
      <c r="BD4" s="223"/>
      <c r="BE4" s="224"/>
      <c r="BF4" s="224"/>
      <c r="BG4" s="224"/>
      <c r="BH4" s="224"/>
      <c r="BI4" s="224"/>
      <c r="BJ4" s="224"/>
      <c r="BK4" s="224"/>
      <c r="BL4" s="224"/>
      <c r="BM4" s="224"/>
      <c r="BN4" s="224"/>
      <c r="BO4" s="224"/>
      <c r="BP4" s="224"/>
      <c r="BQ4" s="740" t="s">
        <v>373</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25"/>
    </row>
    <row r="5" spans="1:131" s="226" customFormat="1" ht="26.25" customHeight="1" x14ac:dyDescent="0.2">
      <c r="A5" s="1005" t="s">
        <v>374</v>
      </c>
      <c r="B5" s="1006"/>
      <c r="C5" s="1006"/>
      <c r="D5" s="1006"/>
      <c r="E5" s="1006"/>
      <c r="F5" s="1006"/>
      <c r="G5" s="1006"/>
      <c r="H5" s="1006"/>
      <c r="I5" s="1006"/>
      <c r="J5" s="1006"/>
      <c r="K5" s="1006"/>
      <c r="L5" s="1006"/>
      <c r="M5" s="1006"/>
      <c r="N5" s="1006"/>
      <c r="O5" s="1006"/>
      <c r="P5" s="1007"/>
      <c r="Q5" s="1011" t="s">
        <v>375</v>
      </c>
      <c r="R5" s="1012"/>
      <c r="S5" s="1012"/>
      <c r="T5" s="1012"/>
      <c r="U5" s="1013"/>
      <c r="V5" s="1011" t="s">
        <v>376</v>
      </c>
      <c r="W5" s="1012"/>
      <c r="X5" s="1012"/>
      <c r="Y5" s="1012"/>
      <c r="Z5" s="1013"/>
      <c r="AA5" s="1011" t="s">
        <v>377</v>
      </c>
      <c r="AB5" s="1012"/>
      <c r="AC5" s="1012"/>
      <c r="AD5" s="1012"/>
      <c r="AE5" s="1012"/>
      <c r="AF5" s="1104" t="s">
        <v>378</v>
      </c>
      <c r="AG5" s="1012"/>
      <c r="AH5" s="1012"/>
      <c r="AI5" s="1012"/>
      <c r="AJ5" s="1025"/>
      <c r="AK5" s="1012" t="s">
        <v>379</v>
      </c>
      <c r="AL5" s="1012"/>
      <c r="AM5" s="1012"/>
      <c r="AN5" s="1012"/>
      <c r="AO5" s="1013"/>
      <c r="AP5" s="1011" t="s">
        <v>380</v>
      </c>
      <c r="AQ5" s="1012"/>
      <c r="AR5" s="1012"/>
      <c r="AS5" s="1012"/>
      <c r="AT5" s="1013"/>
      <c r="AU5" s="1011" t="s">
        <v>381</v>
      </c>
      <c r="AV5" s="1012"/>
      <c r="AW5" s="1012"/>
      <c r="AX5" s="1012"/>
      <c r="AY5" s="1025"/>
      <c r="AZ5" s="223"/>
      <c r="BA5" s="223"/>
      <c r="BB5" s="223"/>
      <c r="BC5" s="223"/>
      <c r="BD5" s="223"/>
      <c r="BE5" s="224"/>
      <c r="BF5" s="224"/>
      <c r="BG5" s="224"/>
      <c r="BH5" s="224"/>
      <c r="BI5" s="224"/>
      <c r="BJ5" s="224"/>
      <c r="BK5" s="224"/>
      <c r="BL5" s="224"/>
      <c r="BM5" s="224"/>
      <c r="BN5" s="224"/>
      <c r="BO5" s="224"/>
      <c r="BP5" s="224"/>
      <c r="BQ5" s="1005" t="s">
        <v>382</v>
      </c>
      <c r="BR5" s="1006"/>
      <c r="BS5" s="1006"/>
      <c r="BT5" s="1006"/>
      <c r="BU5" s="1006"/>
      <c r="BV5" s="1006"/>
      <c r="BW5" s="1006"/>
      <c r="BX5" s="1006"/>
      <c r="BY5" s="1006"/>
      <c r="BZ5" s="1006"/>
      <c r="CA5" s="1006"/>
      <c r="CB5" s="1006"/>
      <c r="CC5" s="1006"/>
      <c r="CD5" s="1006"/>
      <c r="CE5" s="1006"/>
      <c r="CF5" s="1006"/>
      <c r="CG5" s="1007"/>
      <c r="CH5" s="1011" t="s">
        <v>383</v>
      </c>
      <c r="CI5" s="1012"/>
      <c r="CJ5" s="1012"/>
      <c r="CK5" s="1012"/>
      <c r="CL5" s="1013"/>
      <c r="CM5" s="1011" t="s">
        <v>384</v>
      </c>
      <c r="CN5" s="1012"/>
      <c r="CO5" s="1012"/>
      <c r="CP5" s="1012"/>
      <c r="CQ5" s="1013"/>
      <c r="CR5" s="1011" t="s">
        <v>385</v>
      </c>
      <c r="CS5" s="1012"/>
      <c r="CT5" s="1012"/>
      <c r="CU5" s="1012"/>
      <c r="CV5" s="1013"/>
      <c r="CW5" s="1011" t="s">
        <v>386</v>
      </c>
      <c r="CX5" s="1012"/>
      <c r="CY5" s="1012"/>
      <c r="CZ5" s="1012"/>
      <c r="DA5" s="1013"/>
      <c r="DB5" s="1011" t="s">
        <v>387</v>
      </c>
      <c r="DC5" s="1012"/>
      <c r="DD5" s="1012"/>
      <c r="DE5" s="1012"/>
      <c r="DF5" s="1013"/>
      <c r="DG5" s="1094" t="s">
        <v>388</v>
      </c>
      <c r="DH5" s="1095"/>
      <c r="DI5" s="1095"/>
      <c r="DJ5" s="1095"/>
      <c r="DK5" s="1096"/>
      <c r="DL5" s="1094" t="s">
        <v>389</v>
      </c>
      <c r="DM5" s="1095"/>
      <c r="DN5" s="1095"/>
      <c r="DO5" s="1095"/>
      <c r="DP5" s="1096"/>
      <c r="DQ5" s="1011" t="s">
        <v>390</v>
      </c>
      <c r="DR5" s="1012"/>
      <c r="DS5" s="1012"/>
      <c r="DT5" s="1012"/>
      <c r="DU5" s="1013"/>
      <c r="DV5" s="1011" t="s">
        <v>381</v>
      </c>
      <c r="DW5" s="1012"/>
      <c r="DX5" s="1012"/>
      <c r="DY5" s="1012"/>
      <c r="DZ5" s="1025"/>
      <c r="EA5" s="225"/>
    </row>
    <row r="6" spans="1:131" s="226" customFormat="1" ht="26.25" customHeight="1" thickBot="1" x14ac:dyDescent="0.25">
      <c r="A6" s="1008"/>
      <c r="B6" s="1009"/>
      <c r="C6" s="1009"/>
      <c r="D6" s="1009"/>
      <c r="E6" s="1009"/>
      <c r="F6" s="1009"/>
      <c r="G6" s="1009"/>
      <c r="H6" s="1009"/>
      <c r="I6" s="1009"/>
      <c r="J6" s="1009"/>
      <c r="K6" s="1009"/>
      <c r="L6" s="1009"/>
      <c r="M6" s="1009"/>
      <c r="N6" s="1009"/>
      <c r="O6" s="1009"/>
      <c r="P6" s="1010"/>
      <c r="Q6" s="1014"/>
      <c r="R6" s="1015"/>
      <c r="S6" s="1015"/>
      <c r="T6" s="1015"/>
      <c r="U6" s="1016"/>
      <c r="V6" s="1014"/>
      <c r="W6" s="1015"/>
      <c r="X6" s="1015"/>
      <c r="Y6" s="1015"/>
      <c r="Z6" s="1016"/>
      <c r="AA6" s="1014"/>
      <c r="AB6" s="1015"/>
      <c r="AC6" s="1015"/>
      <c r="AD6" s="1015"/>
      <c r="AE6" s="1015"/>
      <c r="AF6" s="1105"/>
      <c r="AG6" s="1015"/>
      <c r="AH6" s="1015"/>
      <c r="AI6" s="1015"/>
      <c r="AJ6" s="1026"/>
      <c r="AK6" s="1015"/>
      <c r="AL6" s="1015"/>
      <c r="AM6" s="1015"/>
      <c r="AN6" s="1015"/>
      <c r="AO6" s="1016"/>
      <c r="AP6" s="1014"/>
      <c r="AQ6" s="1015"/>
      <c r="AR6" s="1015"/>
      <c r="AS6" s="1015"/>
      <c r="AT6" s="1016"/>
      <c r="AU6" s="1014"/>
      <c r="AV6" s="1015"/>
      <c r="AW6" s="1015"/>
      <c r="AX6" s="1015"/>
      <c r="AY6" s="1026"/>
      <c r="AZ6" s="223"/>
      <c r="BA6" s="223"/>
      <c r="BB6" s="223"/>
      <c r="BC6" s="223"/>
      <c r="BD6" s="223"/>
      <c r="BE6" s="224"/>
      <c r="BF6" s="224"/>
      <c r="BG6" s="224"/>
      <c r="BH6" s="224"/>
      <c r="BI6" s="224"/>
      <c r="BJ6" s="224"/>
      <c r="BK6" s="224"/>
      <c r="BL6" s="224"/>
      <c r="BM6" s="224"/>
      <c r="BN6" s="224"/>
      <c r="BO6" s="224"/>
      <c r="BP6" s="224"/>
      <c r="BQ6" s="1008"/>
      <c r="BR6" s="1009"/>
      <c r="BS6" s="1009"/>
      <c r="BT6" s="1009"/>
      <c r="BU6" s="1009"/>
      <c r="BV6" s="1009"/>
      <c r="BW6" s="1009"/>
      <c r="BX6" s="1009"/>
      <c r="BY6" s="1009"/>
      <c r="BZ6" s="1009"/>
      <c r="CA6" s="1009"/>
      <c r="CB6" s="1009"/>
      <c r="CC6" s="1009"/>
      <c r="CD6" s="1009"/>
      <c r="CE6" s="1009"/>
      <c r="CF6" s="1009"/>
      <c r="CG6" s="1010"/>
      <c r="CH6" s="1014"/>
      <c r="CI6" s="1015"/>
      <c r="CJ6" s="1015"/>
      <c r="CK6" s="1015"/>
      <c r="CL6" s="1016"/>
      <c r="CM6" s="1014"/>
      <c r="CN6" s="1015"/>
      <c r="CO6" s="1015"/>
      <c r="CP6" s="1015"/>
      <c r="CQ6" s="1016"/>
      <c r="CR6" s="1014"/>
      <c r="CS6" s="1015"/>
      <c r="CT6" s="1015"/>
      <c r="CU6" s="1015"/>
      <c r="CV6" s="1016"/>
      <c r="CW6" s="1014"/>
      <c r="CX6" s="1015"/>
      <c r="CY6" s="1015"/>
      <c r="CZ6" s="1015"/>
      <c r="DA6" s="1016"/>
      <c r="DB6" s="1014"/>
      <c r="DC6" s="1015"/>
      <c r="DD6" s="1015"/>
      <c r="DE6" s="1015"/>
      <c r="DF6" s="1016"/>
      <c r="DG6" s="1097"/>
      <c r="DH6" s="1098"/>
      <c r="DI6" s="1098"/>
      <c r="DJ6" s="1098"/>
      <c r="DK6" s="1099"/>
      <c r="DL6" s="1097"/>
      <c r="DM6" s="1098"/>
      <c r="DN6" s="1098"/>
      <c r="DO6" s="1098"/>
      <c r="DP6" s="1099"/>
      <c r="DQ6" s="1014"/>
      <c r="DR6" s="1015"/>
      <c r="DS6" s="1015"/>
      <c r="DT6" s="1015"/>
      <c r="DU6" s="1016"/>
      <c r="DV6" s="1014"/>
      <c r="DW6" s="1015"/>
      <c r="DX6" s="1015"/>
      <c r="DY6" s="1015"/>
      <c r="DZ6" s="1026"/>
      <c r="EA6" s="225"/>
    </row>
    <row r="7" spans="1:131" s="226" customFormat="1" ht="26.25" customHeight="1" thickTop="1" x14ac:dyDescent="0.2">
      <c r="A7" s="227">
        <v>1</v>
      </c>
      <c r="B7" s="1057" t="s">
        <v>391</v>
      </c>
      <c r="C7" s="1058"/>
      <c r="D7" s="1058"/>
      <c r="E7" s="1058"/>
      <c r="F7" s="1058"/>
      <c r="G7" s="1058"/>
      <c r="H7" s="1058"/>
      <c r="I7" s="1058"/>
      <c r="J7" s="1058"/>
      <c r="K7" s="1058"/>
      <c r="L7" s="1058"/>
      <c r="M7" s="1058"/>
      <c r="N7" s="1058"/>
      <c r="O7" s="1058"/>
      <c r="P7" s="1059"/>
      <c r="Q7" s="1112">
        <v>8627</v>
      </c>
      <c r="R7" s="1113"/>
      <c r="S7" s="1113"/>
      <c r="T7" s="1113"/>
      <c r="U7" s="1113"/>
      <c r="V7" s="1113">
        <v>8920</v>
      </c>
      <c r="W7" s="1113"/>
      <c r="X7" s="1113"/>
      <c r="Y7" s="1113"/>
      <c r="Z7" s="1113"/>
      <c r="AA7" s="1113">
        <v>293</v>
      </c>
      <c r="AB7" s="1113"/>
      <c r="AC7" s="1113"/>
      <c r="AD7" s="1113"/>
      <c r="AE7" s="1114"/>
      <c r="AF7" s="1115">
        <v>279</v>
      </c>
      <c r="AG7" s="1116"/>
      <c r="AH7" s="1116"/>
      <c r="AI7" s="1116"/>
      <c r="AJ7" s="1117"/>
      <c r="AK7" s="1118">
        <v>0</v>
      </c>
      <c r="AL7" s="1119"/>
      <c r="AM7" s="1119"/>
      <c r="AN7" s="1119"/>
      <c r="AO7" s="1119"/>
      <c r="AP7" s="1119">
        <v>6304</v>
      </c>
      <c r="AQ7" s="1119"/>
      <c r="AR7" s="1119"/>
      <c r="AS7" s="1119"/>
      <c r="AT7" s="1119"/>
      <c r="AU7" s="1120"/>
      <c r="AV7" s="1120"/>
      <c r="AW7" s="1120"/>
      <c r="AX7" s="1120"/>
      <c r="AY7" s="1121"/>
      <c r="AZ7" s="223"/>
      <c r="BA7" s="223"/>
      <c r="BB7" s="223"/>
      <c r="BC7" s="223"/>
      <c r="BD7" s="223"/>
      <c r="BE7" s="224"/>
      <c r="BF7" s="224"/>
      <c r="BG7" s="224"/>
      <c r="BH7" s="224"/>
      <c r="BI7" s="224"/>
      <c r="BJ7" s="224"/>
      <c r="BK7" s="224"/>
      <c r="BL7" s="224"/>
      <c r="BM7" s="224"/>
      <c r="BN7" s="224"/>
      <c r="BO7" s="224"/>
      <c r="BP7" s="224"/>
      <c r="BQ7" s="227">
        <v>1</v>
      </c>
      <c r="BR7" s="228"/>
      <c r="BS7" s="1109"/>
      <c r="BT7" s="1110"/>
      <c r="BU7" s="1110"/>
      <c r="BV7" s="1110"/>
      <c r="BW7" s="1110"/>
      <c r="BX7" s="1110"/>
      <c r="BY7" s="1110"/>
      <c r="BZ7" s="1110"/>
      <c r="CA7" s="1110"/>
      <c r="CB7" s="1110"/>
      <c r="CC7" s="1110"/>
      <c r="CD7" s="1110"/>
      <c r="CE7" s="1110"/>
      <c r="CF7" s="1110"/>
      <c r="CG7" s="1122"/>
      <c r="CH7" s="1106"/>
      <c r="CI7" s="1107"/>
      <c r="CJ7" s="1107"/>
      <c r="CK7" s="1107"/>
      <c r="CL7" s="1108"/>
      <c r="CM7" s="1106"/>
      <c r="CN7" s="1107"/>
      <c r="CO7" s="1107"/>
      <c r="CP7" s="1107"/>
      <c r="CQ7" s="1108"/>
      <c r="CR7" s="1106"/>
      <c r="CS7" s="1107"/>
      <c r="CT7" s="1107"/>
      <c r="CU7" s="1107"/>
      <c r="CV7" s="1108"/>
      <c r="CW7" s="1106"/>
      <c r="CX7" s="1107"/>
      <c r="CY7" s="1107"/>
      <c r="CZ7" s="1107"/>
      <c r="DA7" s="1108"/>
      <c r="DB7" s="1106"/>
      <c r="DC7" s="1107"/>
      <c r="DD7" s="1107"/>
      <c r="DE7" s="1107"/>
      <c r="DF7" s="1108"/>
      <c r="DG7" s="1106"/>
      <c r="DH7" s="1107"/>
      <c r="DI7" s="1107"/>
      <c r="DJ7" s="1107"/>
      <c r="DK7" s="1108"/>
      <c r="DL7" s="1106"/>
      <c r="DM7" s="1107"/>
      <c r="DN7" s="1107"/>
      <c r="DO7" s="1107"/>
      <c r="DP7" s="1108"/>
      <c r="DQ7" s="1106"/>
      <c r="DR7" s="1107"/>
      <c r="DS7" s="1107"/>
      <c r="DT7" s="1107"/>
      <c r="DU7" s="1108"/>
      <c r="DV7" s="1109"/>
      <c r="DW7" s="1110"/>
      <c r="DX7" s="1110"/>
      <c r="DY7" s="1110"/>
      <c r="DZ7" s="1111"/>
      <c r="EA7" s="225"/>
    </row>
    <row r="8" spans="1:131" s="226" customFormat="1" ht="26.25" customHeight="1" x14ac:dyDescent="0.2">
      <c r="A8" s="229">
        <v>2</v>
      </c>
      <c r="B8" s="1040"/>
      <c r="C8" s="1041"/>
      <c r="D8" s="1041"/>
      <c r="E8" s="1041"/>
      <c r="F8" s="1041"/>
      <c r="G8" s="1041"/>
      <c r="H8" s="1041"/>
      <c r="I8" s="1041"/>
      <c r="J8" s="1041"/>
      <c r="K8" s="1041"/>
      <c r="L8" s="1041"/>
      <c r="M8" s="1041"/>
      <c r="N8" s="1041"/>
      <c r="O8" s="1041"/>
      <c r="P8" s="1042"/>
      <c r="Q8" s="1048"/>
      <c r="R8" s="1049"/>
      <c r="S8" s="1049"/>
      <c r="T8" s="1049"/>
      <c r="U8" s="1049"/>
      <c r="V8" s="1049"/>
      <c r="W8" s="1049"/>
      <c r="X8" s="1049"/>
      <c r="Y8" s="1049"/>
      <c r="Z8" s="1049"/>
      <c r="AA8" s="1049"/>
      <c r="AB8" s="1049"/>
      <c r="AC8" s="1049"/>
      <c r="AD8" s="1049"/>
      <c r="AE8" s="1050"/>
      <c r="AF8" s="1045"/>
      <c r="AG8" s="1046"/>
      <c r="AH8" s="1046"/>
      <c r="AI8" s="1046"/>
      <c r="AJ8" s="1047"/>
      <c r="AK8" s="1090"/>
      <c r="AL8" s="1091"/>
      <c r="AM8" s="1091"/>
      <c r="AN8" s="1091"/>
      <c r="AO8" s="1091"/>
      <c r="AP8" s="1091"/>
      <c r="AQ8" s="1091"/>
      <c r="AR8" s="1091"/>
      <c r="AS8" s="1091"/>
      <c r="AT8" s="1091"/>
      <c r="AU8" s="1092"/>
      <c r="AV8" s="1092"/>
      <c r="AW8" s="1092"/>
      <c r="AX8" s="1092"/>
      <c r="AY8" s="1093"/>
      <c r="AZ8" s="223"/>
      <c r="BA8" s="223"/>
      <c r="BB8" s="223"/>
      <c r="BC8" s="223"/>
      <c r="BD8" s="223"/>
      <c r="BE8" s="224"/>
      <c r="BF8" s="224"/>
      <c r="BG8" s="224"/>
      <c r="BH8" s="224"/>
      <c r="BI8" s="224"/>
      <c r="BJ8" s="224"/>
      <c r="BK8" s="224"/>
      <c r="BL8" s="224"/>
      <c r="BM8" s="224"/>
      <c r="BN8" s="224"/>
      <c r="BO8" s="224"/>
      <c r="BP8" s="224"/>
      <c r="BQ8" s="229">
        <v>2</v>
      </c>
      <c r="BR8" s="230"/>
      <c r="BS8" s="1002"/>
      <c r="BT8" s="1003"/>
      <c r="BU8" s="1003"/>
      <c r="BV8" s="1003"/>
      <c r="BW8" s="1003"/>
      <c r="BX8" s="1003"/>
      <c r="BY8" s="1003"/>
      <c r="BZ8" s="1003"/>
      <c r="CA8" s="1003"/>
      <c r="CB8" s="1003"/>
      <c r="CC8" s="1003"/>
      <c r="CD8" s="1003"/>
      <c r="CE8" s="1003"/>
      <c r="CF8" s="1003"/>
      <c r="CG8" s="1024"/>
      <c r="CH8" s="999"/>
      <c r="CI8" s="1000"/>
      <c r="CJ8" s="1000"/>
      <c r="CK8" s="1000"/>
      <c r="CL8" s="1001"/>
      <c r="CM8" s="999"/>
      <c r="CN8" s="1000"/>
      <c r="CO8" s="1000"/>
      <c r="CP8" s="1000"/>
      <c r="CQ8" s="1001"/>
      <c r="CR8" s="999"/>
      <c r="CS8" s="1000"/>
      <c r="CT8" s="1000"/>
      <c r="CU8" s="1000"/>
      <c r="CV8" s="1001"/>
      <c r="CW8" s="999"/>
      <c r="CX8" s="1000"/>
      <c r="CY8" s="1000"/>
      <c r="CZ8" s="1000"/>
      <c r="DA8" s="1001"/>
      <c r="DB8" s="999"/>
      <c r="DC8" s="1000"/>
      <c r="DD8" s="1000"/>
      <c r="DE8" s="1000"/>
      <c r="DF8" s="1001"/>
      <c r="DG8" s="999"/>
      <c r="DH8" s="1000"/>
      <c r="DI8" s="1000"/>
      <c r="DJ8" s="1000"/>
      <c r="DK8" s="1001"/>
      <c r="DL8" s="999"/>
      <c r="DM8" s="1000"/>
      <c r="DN8" s="1000"/>
      <c r="DO8" s="1000"/>
      <c r="DP8" s="1001"/>
      <c r="DQ8" s="999"/>
      <c r="DR8" s="1000"/>
      <c r="DS8" s="1000"/>
      <c r="DT8" s="1000"/>
      <c r="DU8" s="1001"/>
      <c r="DV8" s="1002"/>
      <c r="DW8" s="1003"/>
      <c r="DX8" s="1003"/>
      <c r="DY8" s="1003"/>
      <c r="DZ8" s="1004"/>
      <c r="EA8" s="225"/>
    </row>
    <row r="9" spans="1:131" s="226" customFormat="1" ht="26.25" customHeight="1" x14ac:dyDescent="0.2">
      <c r="A9" s="229">
        <v>3</v>
      </c>
      <c r="B9" s="1040"/>
      <c r="C9" s="1041"/>
      <c r="D9" s="1041"/>
      <c r="E9" s="1041"/>
      <c r="F9" s="1041"/>
      <c r="G9" s="1041"/>
      <c r="H9" s="1041"/>
      <c r="I9" s="1041"/>
      <c r="J9" s="1041"/>
      <c r="K9" s="1041"/>
      <c r="L9" s="1041"/>
      <c r="M9" s="1041"/>
      <c r="N9" s="1041"/>
      <c r="O9" s="1041"/>
      <c r="P9" s="1042"/>
      <c r="Q9" s="1048"/>
      <c r="R9" s="1049"/>
      <c r="S9" s="1049"/>
      <c r="T9" s="1049"/>
      <c r="U9" s="1049"/>
      <c r="V9" s="1049"/>
      <c r="W9" s="1049"/>
      <c r="X9" s="1049"/>
      <c r="Y9" s="1049"/>
      <c r="Z9" s="1049"/>
      <c r="AA9" s="1049"/>
      <c r="AB9" s="1049"/>
      <c r="AC9" s="1049"/>
      <c r="AD9" s="1049"/>
      <c r="AE9" s="1050"/>
      <c r="AF9" s="1045"/>
      <c r="AG9" s="1046"/>
      <c r="AH9" s="1046"/>
      <c r="AI9" s="1046"/>
      <c r="AJ9" s="1047"/>
      <c r="AK9" s="1090"/>
      <c r="AL9" s="1091"/>
      <c r="AM9" s="1091"/>
      <c r="AN9" s="1091"/>
      <c r="AO9" s="1091"/>
      <c r="AP9" s="1091"/>
      <c r="AQ9" s="1091"/>
      <c r="AR9" s="1091"/>
      <c r="AS9" s="1091"/>
      <c r="AT9" s="1091"/>
      <c r="AU9" s="1092"/>
      <c r="AV9" s="1092"/>
      <c r="AW9" s="1092"/>
      <c r="AX9" s="1092"/>
      <c r="AY9" s="1093"/>
      <c r="AZ9" s="223"/>
      <c r="BA9" s="223"/>
      <c r="BB9" s="223"/>
      <c r="BC9" s="223"/>
      <c r="BD9" s="223"/>
      <c r="BE9" s="224"/>
      <c r="BF9" s="224"/>
      <c r="BG9" s="224"/>
      <c r="BH9" s="224"/>
      <c r="BI9" s="224"/>
      <c r="BJ9" s="224"/>
      <c r="BK9" s="224"/>
      <c r="BL9" s="224"/>
      <c r="BM9" s="224"/>
      <c r="BN9" s="224"/>
      <c r="BO9" s="224"/>
      <c r="BP9" s="224"/>
      <c r="BQ9" s="229">
        <v>3</v>
      </c>
      <c r="BR9" s="230"/>
      <c r="BS9" s="1002"/>
      <c r="BT9" s="1003"/>
      <c r="BU9" s="1003"/>
      <c r="BV9" s="1003"/>
      <c r="BW9" s="1003"/>
      <c r="BX9" s="1003"/>
      <c r="BY9" s="1003"/>
      <c r="BZ9" s="1003"/>
      <c r="CA9" s="1003"/>
      <c r="CB9" s="1003"/>
      <c r="CC9" s="1003"/>
      <c r="CD9" s="1003"/>
      <c r="CE9" s="1003"/>
      <c r="CF9" s="1003"/>
      <c r="CG9" s="1024"/>
      <c r="CH9" s="999"/>
      <c r="CI9" s="1000"/>
      <c r="CJ9" s="1000"/>
      <c r="CK9" s="1000"/>
      <c r="CL9" s="1001"/>
      <c r="CM9" s="999"/>
      <c r="CN9" s="1000"/>
      <c r="CO9" s="1000"/>
      <c r="CP9" s="1000"/>
      <c r="CQ9" s="1001"/>
      <c r="CR9" s="999"/>
      <c r="CS9" s="1000"/>
      <c r="CT9" s="1000"/>
      <c r="CU9" s="1000"/>
      <c r="CV9" s="1001"/>
      <c r="CW9" s="999"/>
      <c r="CX9" s="1000"/>
      <c r="CY9" s="1000"/>
      <c r="CZ9" s="1000"/>
      <c r="DA9" s="1001"/>
      <c r="DB9" s="999"/>
      <c r="DC9" s="1000"/>
      <c r="DD9" s="1000"/>
      <c r="DE9" s="1000"/>
      <c r="DF9" s="1001"/>
      <c r="DG9" s="999"/>
      <c r="DH9" s="1000"/>
      <c r="DI9" s="1000"/>
      <c r="DJ9" s="1000"/>
      <c r="DK9" s="1001"/>
      <c r="DL9" s="999"/>
      <c r="DM9" s="1000"/>
      <c r="DN9" s="1000"/>
      <c r="DO9" s="1000"/>
      <c r="DP9" s="1001"/>
      <c r="DQ9" s="999"/>
      <c r="DR9" s="1000"/>
      <c r="DS9" s="1000"/>
      <c r="DT9" s="1000"/>
      <c r="DU9" s="1001"/>
      <c r="DV9" s="1002"/>
      <c r="DW9" s="1003"/>
      <c r="DX9" s="1003"/>
      <c r="DY9" s="1003"/>
      <c r="DZ9" s="1004"/>
      <c r="EA9" s="225"/>
    </row>
    <row r="10" spans="1:131" s="226" customFormat="1" ht="26.25" customHeight="1" x14ac:dyDescent="0.2">
      <c r="A10" s="229">
        <v>4</v>
      </c>
      <c r="B10" s="1040"/>
      <c r="C10" s="1041"/>
      <c r="D10" s="1041"/>
      <c r="E10" s="1041"/>
      <c r="F10" s="1041"/>
      <c r="G10" s="1041"/>
      <c r="H10" s="1041"/>
      <c r="I10" s="1041"/>
      <c r="J10" s="1041"/>
      <c r="K10" s="1041"/>
      <c r="L10" s="1041"/>
      <c r="M10" s="1041"/>
      <c r="N10" s="1041"/>
      <c r="O10" s="1041"/>
      <c r="P10" s="1042"/>
      <c r="Q10" s="1048"/>
      <c r="R10" s="1049"/>
      <c r="S10" s="1049"/>
      <c r="T10" s="1049"/>
      <c r="U10" s="1049"/>
      <c r="V10" s="1049"/>
      <c r="W10" s="1049"/>
      <c r="X10" s="1049"/>
      <c r="Y10" s="1049"/>
      <c r="Z10" s="1049"/>
      <c r="AA10" s="1049"/>
      <c r="AB10" s="1049"/>
      <c r="AC10" s="1049"/>
      <c r="AD10" s="1049"/>
      <c r="AE10" s="1050"/>
      <c r="AF10" s="1045"/>
      <c r="AG10" s="1046"/>
      <c r="AH10" s="1046"/>
      <c r="AI10" s="1046"/>
      <c r="AJ10" s="1047"/>
      <c r="AK10" s="1090"/>
      <c r="AL10" s="1091"/>
      <c r="AM10" s="1091"/>
      <c r="AN10" s="1091"/>
      <c r="AO10" s="1091"/>
      <c r="AP10" s="1091"/>
      <c r="AQ10" s="1091"/>
      <c r="AR10" s="1091"/>
      <c r="AS10" s="1091"/>
      <c r="AT10" s="1091"/>
      <c r="AU10" s="1092"/>
      <c r="AV10" s="1092"/>
      <c r="AW10" s="1092"/>
      <c r="AX10" s="1092"/>
      <c r="AY10" s="1093"/>
      <c r="AZ10" s="223"/>
      <c r="BA10" s="223"/>
      <c r="BB10" s="223"/>
      <c r="BC10" s="223"/>
      <c r="BD10" s="223"/>
      <c r="BE10" s="224"/>
      <c r="BF10" s="224"/>
      <c r="BG10" s="224"/>
      <c r="BH10" s="224"/>
      <c r="BI10" s="224"/>
      <c r="BJ10" s="224"/>
      <c r="BK10" s="224"/>
      <c r="BL10" s="224"/>
      <c r="BM10" s="224"/>
      <c r="BN10" s="224"/>
      <c r="BO10" s="224"/>
      <c r="BP10" s="224"/>
      <c r="BQ10" s="229">
        <v>4</v>
      </c>
      <c r="BR10" s="230"/>
      <c r="BS10" s="1002"/>
      <c r="BT10" s="1003"/>
      <c r="BU10" s="1003"/>
      <c r="BV10" s="1003"/>
      <c r="BW10" s="1003"/>
      <c r="BX10" s="1003"/>
      <c r="BY10" s="1003"/>
      <c r="BZ10" s="1003"/>
      <c r="CA10" s="1003"/>
      <c r="CB10" s="1003"/>
      <c r="CC10" s="1003"/>
      <c r="CD10" s="1003"/>
      <c r="CE10" s="1003"/>
      <c r="CF10" s="1003"/>
      <c r="CG10" s="1024"/>
      <c r="CH10" s="999"/>
      <c r="CI10" s="1000"/>
      <c r="CJ10" s="1000"/>
      <c r="CK10" s="1000"/>
      <c r="CL10" s="1001"/>
      <c r="CM10" s="999"/>
      <c r="CN10" s="1000"/>
      <c r="CO10" s="1000"/>
      <c r="CP10" s="1000"/>
      <c r="CQ10" s="1001"/>
      <c r="CR10" s="999"/>
      <c r="CS10" s="1000"/>
      <c r="CT10" s="1000"/>
      <c r="CU10" s="1000"/>
      <c r="CV10" s="1001"/>
      <c r="CW10" s="999"/>
      <c r="CX10" s="1000"/>
      <c r="CY10" s="1000"/>
      <c r="CZ10" s="1000"/>
      <c r="DA10" s="1001"/>
      <c r="DB10" s="999"/>
      <c r="DC10" s="1000"/>
      <c r="DD10" s="1000"/>
      <c r="DE10" s="1000"/>
      <c r="DF10" s="1001"/>
      <c r="DG10" s="999"/>
      <c r="DH10" s="1000"/>
      <c r="DI10" s="1000"/>
      <c r="DJ10" s="1000"/>
      <c r="DK10" s="1001"/>
      <c r="DL10" s="999"/>
      <c r="DM10" s="1000"/>
      <c r="DN10" s="1000"/>
      <c r="DO10" s="1000"/>
      <c r="DP10" s="1001"/>
      <c r="DQ10" s="999"/>
      <c r="DR10" s="1000"/>
      <c r="DS10" s="1000"/>
      <c r="DT10" s="1000"/>
      <c r="DU10" s="1001"/>
      <c r="DV10" s="1002"/>
      <c r="DW10" s="1003"/>
      <c r="DX10" s="1003"/>
      <c r="DY10" s="1003"/>
      <c r="DZ10" s="1004"/>
      <c r="EA10" s="225"/>
    </row>
    <row r="11" spans="1:131" s="226" customFormat="1" ht="26.25" customHeight="1" x14ac:dyDescent="0.2">
      <c r="A11" s="229">
        <v>5</v>
      </c>
      <c r="B11" s="1040"/>
      <c r="C11" s="1041"/>
      <c r="D11" s="1041"/>
      <c r="E11" s="1041"/>
      <c r="F11" s="1041"/>
      <c r="G11" s="1041"/>
      <c r="H11" s="1041"/>
      <c r="I11" s="1041"/>
      <c r="J11" s="1041"/>
      <c r="K11" s="1041"/>
      <c r="L11" s="1041"/>
      <c r="M11" s="1041"/>
      <c r="N11" s="1041"/>
      <c r="O11" s="1041"/>
      <c r="P11" s="1042"/>
      <c r="Q11" s="1048"/>
      <c r="R11" s="1049"/>
      <c r="S11" s="1049"/>
      <c r="T11" s="1049"/>
      <c r="U11" s="1049"/>
      <c r="V11" s="1049"/>
      <c r="W11" s="1049"/>
      <c r="X11" s="1049"/>
      <c r="Y11" s="1049"/>
      <c r="Z11" s="1049"/>
      <c r="AA11" s="1049"/>
      <c r="AB11" s="1049"/>
      <c r="AC11" s="1049"/>
      <c r="AD11" s="1049"/>
      <c r="AE11" s="1050"/>
      <c r="AF11" s="1045"/>
      <c r="AG11" s="1046"/>
      <c r="AH11" s="1046"/>
      <c r="AI11" s="1046"/>
      <c r="AJ11" s="1047"/>
      <c r="AK11" s="1090"/>
      <c r="AL11" s="1091"/>
      <c r="AM11" s="1091"/>
      <c r="AN11" s="1091"/>
      <c r="AO11" s="1091"/>
      <c r="AP11" s="1091"/>
      <c r="AQ11" s="1091"/>
      <c r="AR11" s="1091"/>
      <c r="AS11" s="1091"/>
      <c r="AT11" s="1091"/>
      <c r="AU11" s="1092"/>
      <c r="AV11" s="1092"/>
      <c r="AW11" s="1092"/>
      <c r="AX11" s="1092"/>
      <c r="AY11" s="1093"/>
      <c r="AZ11" s="223"/>
      <c r="BA11" s="223"/>
      <c r="BB11" s="223"/>
      <c r="BC11" s="223"/>
      <c r="BD11" s="223"/>
      <c r="BE11" s="224"/>
      <c r="BF11" s="224"/>
      <c r="BG11" s="224"/>
      <c r="BH11" s="224"/>
      <c r="BI11" s="224"/>
      <c r="BJ11" s="224"/>
      <c r="BK11" s="224"/>
      <c r="BL11" s="224"/>
      <c r="BM11" s="224"/>
      <c r="BN11" s="224"/>
      <c r="BO11" s="224"/>
      <c r="BP11" s="224"/>
      <c r="BQ11" s="229">
        <v>5</v>
      </c>
      <c r="BR11" s="230"/>
      <c r="BS11" s="1002"/>
      <c r="BT11" s="1003"/>
      <c r="BU11" s="1003"/>
      <c r="BV11" s="1003"/>
      <c r="BW11" s="1003"/>
      <c r="BX11" s="1003"/>
      <c r="BY11" s="1003"/>
      <c r="BZ11" s="1003"/>
      <c r="CA11" s="1003"/>
      <c r="CB11" s="1003"/>
      <c r="CC11" s="1003"/>
      <c r="CD11" s="1003"/>
      <c r="CE11" s="1003"/>
      <c r="CF11" s="1003"/>
      <c r="CG11" s="1024"/>
      <c r="CH11" s="999"/>
      <c r="CI11" s="1000"/>
      <c r="CJ11" s="1000"/>
      <c r="CK11" s="1000"/>
      <c r="CL11" s="1001"/>
      <c r="CM11" s="999"/>
      <c r="CN11" s="1000"/>
      <c r="CO11" s="1000"/>
      <c r="CP11" s="1000"/>
      <c r="CQ11" s="1001"/>
      <c r="CR11" s="999"/>
      <c r="CS11" s="1000"/>
      <c r="CT11" s="1000"/>
      <c r="CU11" s="1000"/>
      <c r="CV11" s="1001"/>
      <c r="CW11" s="999"/>
      <c r="CX11" s="1000"/>
      <c r="CY11" s="1000"/>
      <c r="CZ11" s="1000"/>
      <c r="DA11" s="1001"/>
      <c r="DB11" s="999"/>
      <c r="DC11" s="1000"/>
      <c r="DD11" s="1000"/>
      <c r="DE11" s="1000"/>
      <c r="DF11" s="1001"/>
      <c r="DG11" s="999"/>
      <c r="DH11" s="1000"/>
      <c r="DI11" s="1000"/>
      <c r="DJ11" s="1000"/>
      <c r="DK11" s="1001"/>
      <c r="DL11" s="999"/>
      <c r="DM11" s="1000"/>
      <c r="DN11" s="1000"/>
      <c r="DO11" s="1000"/>
      <c r="DP11" s="1001"/>
      <c r="DQ11" s="999"/>
      <c r="DR11" s="1000"/>
      <c r="DS11" s="1000"/>
      <c r="DT11" s="1000"/>
      <c r="DU11" s="1001"/>
      <c r="DV11" s="1002"/>
      <c r="DW11" s="1003"/>
      <c r="DX11" s="1003"/>
      <c r="DY11" s="1003"/>
      <c r="DZ11" s="1004"/>
      <c r="EA11" s="225"/>
    </row>
    <row r="12" spans="1:131" s="226" customFormat="1" ht="26.25" customHeight="1" x14ac:dyDescent="0.2">
      <c r="A12" s="229">
        <v>6</v>
      </c>
      <c r="B12" s="1040"/>
      <c r="C12" s="1041"/>
      <c r="D12" s="1041"/>
      <c r="E12" s="1041"/>
      <c r="F12" s="1041"/>
      <c r="G12" s="1041"/>
      <c r="H12" s="1041"/>
      <c r="I12" s="1041"/>
      <c r="J12" s="1041"/>
      <c r="K12" s="1041"/>
      <c r="L12" s="1041"/>
      <c r="M12" s="1041"/>
      <c r="N12" s="1041"/>
      <c r="O12" s="1041"/>
      <c r="P12" s="1042"/>
      <c r="Q12" s="1048"/>
      <c r="R12" s="1049"/>
      <c r="S12" s="1049"/>
      <c r="T12" s="1049"/>
      <c r="U12" s="1049"/>
      <c r="V12" s="1049"/>
      <c r="W12" s="1049"/>
      <c r="X12" s="1049"/>
      <c r="Y12" s="1049"/>
      <c r="Z12" s="1049"/>
      <c r="AA12" s="1049"/>
      <c r="AB12" s="1049"/>
      <c r="AC12" s="1049"/>
      <c r="AD12" s="1049"/>
      <c r="AE12" s="1050"/>
      <c r="AF12" s="1045"/>
      <c r="AG12" s="1046"/>
      <c r="AH12" s="1046"/>
      <c r="AI12" s="1046"/>
      <c r="AJ12" s="1047"/>
      <c r="AK12" s="1090"/>
      <c r="AL12" s="1091"/>
      <c r="AM12" s="1091"/>
      <c r="AN12" s="1091"/>
      <c r="AO12" s="1091"/>
      <c r="AP12" s="1091"/>
      <c r="AQ12" s="1091"/>
      <c r="AR12" s="1091"/>
      <c r="AS12" s="1091"/>
      <c r="AT12" s="1091"/>
      <c r="AU12" s="1092"/>
      <c r="AV12" s="1092"/>
      <c r="AW12" s="1092"/>
      <c r="AX12" s="1092"/>
      <c r="AY12" s="1093"/>
      <c r="AZ12" s="223"/>
      <c r="BA12" s="223"/>
      <c r="BB12" s="223"/>
      <c r="BC12" s="223"/>
      <c r="BD12" s="223"/>
      <c r="BE12" s="224"/>
      <c r="BF12" s="224"/>
      <c r="BG12" s="224"/>
      <c r="BH12" s="224"/>
      <c r="BI12" s="224"/>
      <c r="BJ12" s="224"/>
      <c r="BK12" s="224"/>
      <c r="BL12" s="224"/>
      <c r="BM12" s="224"/>
      <c r="BN12" s="224"/>
      <c r="BO12" s="224"/>
      <c r="BP12" s="224"/>
      <c r="BQ12" s="229">
        <v>6</v>
      </c>
      <c r="BR12" s="230"/>
      <c r="BS12" s="1002"/>
      <c r="BT12" s="1003"/>
      <c r="BU12" s="1003"/>
      <c r="BV12" s="1003"/>
      <c r="BW12" s="1003"/>
      <c r="BX12" s="1003"/>
      <c r="BY12" s="1003"/>
      <c r="BZ12" s="1003"/>
      <c r="CA12" s="1003"/>
      <c r="CB12" s="1003"/>
      <c r="CC12" s="1003"/>
      <c r="CD12" s="1003"/>
      <c r="CE12" s="1003"/>
      <c r="CF12" s="1003"/>
      <c r="CG12" s="1024"/>
      <c r="CH12" s="999"/>
      <c r="CI12" s="1000"/>
      <c r="CJ12" s="1000"/>
      <c r="CK12" s="1000"/>
      <c r="CL12" s="1001"/>
      <c r="CM12" s="999"/>
      <c r="CN12" s="1000"/>
      <c r="CO12" s="1000"/>
      <c r="CP12" s="1000"/>
      <c r="CQ12" s="1001"/>
      <c r="CR12" s="999"/>
      <c r="CS12" s="1000"/>
      <c r="CT12" s="1000"/>
      <c r="CU12" s="1000"/>
      <c r="CV12" s="1001"/>
      <c r="CW12" s="999"/>
      <c r="CX12" s="1000"/>
      <c r="CY12" s="1000"/>
      <c r="CZ12" s="1000"/>
      <c r="DA12" s="1001"/>
      <c r="DB12" s="999"/>
      <c r="DC12" s="1000"/>
      <c r="DD12" s="1000"/>
      <c r="DE12" s="1000"/>
      <c r="DF12" s="1001"/>
      <c r="DG12" s="999"/>
      <c r="DH12" s="1000"/>
      <c r="DI12" s="1000"/>
      <c r="DJ12" s="1000"/>
      <c r="DK12" s="1001"/>
      <c r="DL12" s="999"/>
      <c r="DM12" s="1000"/>
      <c r="DN12" s="1000"/>
      <c r="DO12" s="1000"/>
      <c r="DP12" s="1001"/>
      <c r="DQ12" s="999"/>
      <c r="DR12" s="1000"/>
      <c r="DS12" s="1000"/>
      <c r="DT12" s="1000"/>
      <c r="DU12" s="1001"/>
      <c r="DV12" s="1002"/>
      <c r="DW12" s="1003"/>
      <c r="DX12" s="1003"/>
      <c r="DY12" s="1003"/>
      <c r="DZ12" s="1004"/>
      <c r="EA12" s="225"/>
    </row>
    <row r="13" spans="1:131" s="226" customFormat="1" ht="26.25" customHeight="1" x14ac:dyDescent="0.2">
      <c r="A13" s="229">
        <v>7</v>
      </c>
      <c r="B13" s="1040"/>
      <c r="C13" s="1041"/>
      <c r="D13" s="1041"/>
      <c r="E13" s="1041"/>
      <c r="F13" s="1041"/>
      <c r="G13" s="1041"/>
      <c r="H13" s="1041"/>
      <c r="I13" s="1041"/>
      <c r="J13" s="1041"/>
      <c r="K13" s="1041"/>
      <c r="L13" s="1041"/>
      <c r="M13" s="1041"/>
      <c r="N13" s="1041"/>
      <c r="O13" s="1041"/>
      <c r="P13" s="1042"/>
      <c r="Q13" s="1048"/>
      <c r="R13" s="1049"/>
      <c r="S13" s="1049"/>
      <c r="T13" s="1049"/>
      <c r="U13" s="1049"/>
      <c r="V13" s="1049"/>
      <c r="W13" s="1049"/>
      <c r="X13" s="1049"/>
      <c r="Y13" s="1049"/>
      <c r="Z13" s="1049"/>
      <c r="AA13" s="1049"/>
      <c r="AB13" s="1049"/>
      <c r="AC13" s="1049"/>
      <c r="AD13" s="1049"/>
      <c r="AE13" s="1050"/>
      <c r="AF13" s="1045"/>
      <c r="AG13" s="1046"/>
      <c r="AH13" s="1046"/>
      <c r="AI13" s="1046"/>
      <c r="AJ13" s="1047"/>
      <c r="AK13" s="1090"/>
      <c r="AL13" s="1091"/>
      <c r="AM13" s="1091"/>
      <c r="AN13" s="1091"/>
      <c r="AO13" s="1091"/>
      <c r="AP13" s="1091"/>
      <c r="AQ13" s="1091"/>
      <c r="AR13" s="1091"/>
      <c r="AS13" s="1091"/>
      <c r="AT13" s="1091"/>
      <c r="AU13" s="1092"/>
      <c r="AV13" s="1092"/>
      <c r="AW13" s="1092"/>
      <c r="AX13" s="1092"/>
      <c r="AY13" s="1093"/>
      <c r="AZ13" s="223"/>
      <c r="BA13" s="223"/>
      <c r="BB13" s="223"/>
      <c r="BC13" s="223"/>
      <c r="BD13" s="223"/>
      <c r="BE13" s="224"/>
      <c r="BF13" s="224"/>
      <c r="BG13" s="224"/>
      <c r="BH13" s="224"/>
      <c r="BI13" s="224"/>
      <c r="BJ13" s="224"/>
      <c r="BK13" s="224"/>
      <c r="BL13" s="224"/>
      <c r="BM13" s="224"/>
      <c r="BN13" s="224"/>
      <c r="BO13" s="224"/>
      <c r="BP13" s="224"/>
      <c r="BQ13" s="229">
        <v>7</v>
      </c>
      <c r="BR13" s="230"/>
      <c r="BS13" s="1002"/>
      <c r="BT13" s="1003"/>
      <c r="BU13" s="1003"/>
      <c r="BV13" s="1003"/>
      <c r="BW13" s="1003"/>
      <c r="BX13" s="1003"/>
      <c r="BY13" s="1003"/>
      <c r="BZ13" s="1003"/>
      <c r="CA13" s="1003"/>
      <c r="CB13" s="1003"/>
      <c r="CC13" s="1003"/>
      <c r="CD13" s="1003"/>
      <c r="CE13" s="1003"/>
      <c r="CF13" s="1003"/>
      <c r="CG13" s="1024"/>
      <c r="CH13" s="999"/>
      <c r="CI13" s="1000"/>
      <c r="CJ13" s="1000"/>
      <c r="CK13" s="1000"/>
      <c r="CL13" s="1001"/>
      <c r="CM13" s="999"/>
      <c r="CN13" s="1000"/>
      <c r="CO13" s="1000"/>
      <c r="CP13" s="1000"/>
      <c r="CQ13" s="1001"/>
      <c r="CR13" s="999"/>
      <c r="CS13" s="1000"/>
      <c r="CT13" s="1000"/>
      <c r="CU13" s="1000"/>
      <c r="CV13" s="1001"/>
      <c r="CW13" s="999"/>
      <c r="CX13" s="1000"/>
      <c r="CY13" s="1000"/>
      <c r="CZ13" s="1000"/>
      <c r="DA13" s="1001"/>
      <c r="DB13" s="999"/>
      <c r="DC13" s="1000"/>
      <c r="DD13" s="1000"/>
      <c r="DE13" s="1000"/>
      <c r="DF13" s="1001"/>
      <c r="DG13" s="999"/>
      <c r="DH13" s="1000"/>
      <c r="DI13" s="1000"/>
      <c r="DJ13" s="1000"/>
      <c r="DK13" s="1001"/>
      <c r="DL13" s="999"/>
      <c r="DM13" s="1000"/>
      <c r="DN13" s="1000"/>
      <c r="DO13" s="1000"/>
      <c r="DP13" s="1001"/>
      <c r="DQ13" s="999"/>
      <c r="DR13" s="1000"/>
      <c r="DS13" s="1000"/>
      <c r="DT13" s="1000"/>
      <c r="DU13" s="1001"/>
      <c r="DV13" s="1002"/>
      <c r="DW13" s="1003"/>
      <c r="DX13" s="1003"/>
      <c r="DY13" s="1003"/>
      <c r="DZ13" s="1004"/>
      <c r="EA13" s="225"/>
    </row>
    <row r="14" spans="1:131" s="226" customFormat="1" ht="26.25" customHeight="1" x14ac:dyDescent="0.2">
      <c r="A14" s="229">
        <v>8</v>
      </c>
      <c r="B14" s="1040"/>
      <c r="C14" s="1041"/>
      <c r="D14" s="1041"/>
      <c r="E14" s="1041"/>
      <c r="F14" s="1041"/>
      <c r="G14" s="1041"/>
      <c r="H14" s="1041"/>
      <c r="I14" s="1041"/>
      <c r="J14" s="1041"/>
      <c r="K14" s="1041"/>
      <c r="L14" s="1041"/>
      <c r="M14" s="1041"/>
      <c r="N14" s="1041"/>
      <c r="O14" s="1041"/>
      <c r="P14" s="1042"/>
      <c r="Q14" s="1048"/>
      <c r="R14" s="1049"/>
      <c r="S14" s="1049"/>
      <c r="T14" s="1049"/>
      <c r="U14" s="1049"/>
      <c r="V14" s="1049"/>
      <c r="W14" s="1049"/>
      <c r="X14" s="1049"/>
      <c r="Y14" s="1049"/>
      <c r="Z14" s="1049"/>
      <c r="AA14" s="1049"/>
      <c r="AB14" s="1049"/>
      <c r="AC14" s="1049"/>
      <c r="AD14" s="1049"/>
      <c r="AE14" s="1050"/>
      <c r="AF14" s="1045"/>
      <c r="AG14" s="1046"/>
      <c r="AH14" s="1046"/>
      <c r="AI14" s="1046"/>
      <c r="AJ14" s="1047"/>
      <c r="AK14" s="1090"/>
      <c r="AL14" s="1091"/>
      <c r="AM14" s="1091"/>
      <c r="AN14" s="1091"/>
      <c r="AO14" s="1091"/>
      <c r="AP14" s="1091"/>
      <c r="AQ14" s="1091"/>
      <c r="AR14" s="1091"/>
      <c r="AS14" s="1091"/>
      <c r="AT14" s="1091"/>
      <c r="AU14" s="1092"/>
      <c r="AV14" s="1092"/>
      <c r="AW14" s="1092"/>
      <c r="AX14" s="1092"/>
      <c r="AY14" s="1093"/>
      <c r="AZ14" s="223"/>
      <c r="BA14" s="223"/>
      <c r="BB14" s="223"/>
      <c r="BC14" s="223"/>
      <c r="BD14" s="223"/>
      <c r="BE14" s="224"/>
      <c r="BF14" s="224"/>
      <c r="BG14" s="224"/>
      <c r="BH14" s="224"/>
      <c r="BI14" s="224"/>
      <c r="BJ14" s="224"/>
      <c r="BK14" s="224"/>
      <c r="BL14" s="224"/>
      <c r="BM14" s="224"/>
      <c r="BN14" s="224"/>
      <c r="BO14" s="224"/>
      <c r="BP14" s="224"/>
      <c r="BQ14" s="229">
        <v>8</v>
      </c>
      <c r="BR14" s="230"/>
      <c r="BS14" s="1002"/>
      <c r="BT14" s="1003"/>
      <c r="BU14" s="1003"/>
      <c r="BV14" s="1003"/>
      <c r="BW14" s="1003"/>
      <c r="BX14" s="1003"/>
      <c r="BY14" s="1003"/>
      <c r="BZ14" s="1003"/>
      <c r="CA14" s="1003"/>
      <c r="CB14" s="1003"/>
      <c r="CC14" s="1003"/>
      <c r="CD14" s="1003"/>
      <c r="CE14" s="1003"/>
      <c r="CF14" s="1003"/>
      <c r="CG14" s="1024"/>
      <c r="CH14" s="999"/>
      <c r="CI14" s="1000"/>
      <c r="CJ14" s="1000"/>
      <c r="CK14" s="1000"/>
      <c r="CL14" s="1001"/>
      <c r="CM14" s="999"/>
      <c r="CN14" s="1000"/>
      <c r="CO14" s="1000"/>
      <c r="CP14" s="1000"/>
      <c r="CQ14" s="1001"/>
      <c r="CR14" s="999"/>
      <c r="CS14" s="1000"/>
      <c r="CT14" s="1000"/>
      <c r="CU14" s="1000"/>
      <c r="CV14" s="1001"/>
      <c r="CW14" s="999"/>
      <c r="CX14" s="1000"/>
      <c r="CY14" s="1000"/>
      <c r="CZ14" s="1000"/>
      <c r="DA14" s="1001"/>
      <c r="DB14" s="999"/>
      <c r="DC14" s="1000"/>
      <c r="DD14" s="1000"/>
      <c r="DE14" s="1000"/>
      <c r="DF14" s="1001"/>
      <c r="DG14" s="999"/>
      <c r="DH14" s="1000"/>
      <c r="DI14" s="1000"/>
      <c r="DJ14" s="1000"/>
      <c r="DK14" s="1001"/>
      <c r="DL14" s="999"/>
      <c r="DM14" s="1000"/>
      <c r="DN14" s="1000"/>
      <c r="DO14" s="1000"/>
      <c r="DP14" s="1001"/>
      <c r="DQ14" s="999"/>
      <c r="DR14" s="1000"/>
      <c r="DS14" s="1000"/>
      <c r="DT14" s="1000"/>
      <c r="DU14" s="1001"/>
      <c r="DV14" s="1002"/>
      <c r="DW14" s="1003"/>
      <c r="DX14" s="1003"/>
      <c r="DY14" s="1003"/>
      <c r="DZ14" s="1004"/>
      <c r="EA14" s="225"/>
    </row>
    <row r="15" spans="1:131" s="226" customFormat="1" ht="26.25" customHeight="1" x14ac:dyDescent="0.2">
      <c r="A15" s="229">
        <v>9</v>
      </c>
      <c r="B15" s="1040"/>
      <c r="C15" s="1041"/>
      <c r="D15" s="1041"/>
      <c r="E15" s="1041"/>
      <c r="F15" s="1041"/>
      <c r="G15" s="1041"/>
      <c r="H15" s="1041"/>
      <c r="I15" s="1041"/>
      <c r="J15" s="1041"/>
      <c r="K15" s="1041"/>
      <c r="L15" s="1041"/>
      <c r="M15" s="1041"/>
      <c r="N15" s="1041"/>
      <c r="O15" s="1041"/>
      <c r="P15" s="1042"/>
      <c r="Q15" s="1048"/>
      <c r="R15" s="1049"/>
      <c r="S15" s="1049"/>
      <c r="T15" s="1049"/>
      <c r="U15" s="1049"/>
      <c r="V15" s="1049"/>
      <c r="W15" s="1049"/>
      <c r="X15" s="1049"/>
      <c r="Y15" s="1049"/>
      <c r="Z15" s="1049"/>
      <c r="AA15" s="1049"/>
      <c r="AB15" s="1049"/>
      <c r="AC15" s="1049"/>
      <c r="AD15" s="1049"/>
      <c r="AE15" s="1050"/>
      <c r="AF15" s="1045"/>
      <c r="AG15" s="1046"/>
      <c r="AH15" s="1046"/>
      <c r="AI15" s="1046"/>
      <c r="AJ15" s="1047"/>
      <c r="AK15" s="1090"/>
      <c r="AL15" s="1091"/>
      <c r="AM15" s="1091"/>
      <c r="AN15" s="1091"/>
      <c r="AO15" s="1091"/>
      <c r="AP15" s="1091"/>
      <c r="AQ15" s="1091"/>
      <c r="AR15" s="1091"/>
      <c r="AS15" s="1091"/>
      <c r="AT15" s="1091"/>
      <c r="AU15" s="1092"/>
      <c r="AV15" s="1092"/>
      <c r="AW15" s="1092"/>
      <c r="AX15" s="1092"/>
      <c r="AY15" s="1093"/>
      <c r="AZ15" s="223"/>
      <c r="BA15" s="223"/>
      <c r="BB15" s="223"/>
      <c r="BC15" s="223"/>
      <c r="BD15" s="223"/>
      <c r="BE15" s="224"/>
      <c r="BF15" s="224"/>
      <c r="BG15" s="224"/>
      <c r="BH15" s="224"/>
      <c r="BI15" s="224"/>
      <c r="BJ15" s="224"/>
      <c r="BK15" s="224"/>
      <c r="BL15" s="224"/>
      <c r="BM15" s="224"/>
      <c r="BN15" s="224"/>
      <c r="BO15" s="224"/>
      <c r="BP15" s="224"/>
      <c r="BQ15" s="229">
        <v>9</v>
      </c>
      <c r="BR15" s="230"/>
      <c r="BS15" s="1002"/>
      <c r="BT15" s="1003"/>
      <c r="BU15" s="1003"/>
      <c r="BV15" s="1003"/>
      <c r="BW15" s="1003"/>
      <c r="BX15" s="1003"/>
      <c r="BY15" s="1003"/>
      <c r="BZ15" s="1003"/>
      <c r="CA15" s="1003"/>
      <c r="CB15" s="1003"/>
      <c r="CC15" s="1003"/>
      <c r="CD15" s="1003"/>
      <c r="CE15" s="1003"/>
      <c r="CF15" s="1003"/>
      <c r="CG15" s="1024"/>
      <c r="CH15" s="999"/>
      <c r="CI15" s="1000"/>
      <c r="CJ15" s="1000"/>
      <c r="CK15" s="1000"/>
      <c r="CL15" s="1001"/>
      <c r="CM15" s="999"/>
      <c r="CN15" s="1000"/>
      <c r="CO15" s="1000"/>
      <c r="CP15" s="1000"/>
      <c r="CQ15" s="1001"/>
      <c r="CR15" s="999"/>
      <c r="CS15" s="1000"/>
      <c r="CT15" s="1000"/>
      <c r="CU15" s="1000"/>
      <c r="CV15" s="1001"/>
      <c r="CW15" s="999"/>
      <c r="CX15" s="1000"/>
      <c r="CY15" s="1000"/>
      <c r="CZ15" s="1000"/>
      <c r="DA15" s="1001"/>
      <c r="DB15" s="999"/>
      <c r="DC15" s="1000"/>
      <c r="DD15" s="1000"/>
      <c r="DE15" s="1000"/>
      <c r="DF15" s="1001"/>
      <c r="DG15" s="999"/>
      <c r="DH15" s="1000"/>
      <c r="DI15" s="1000"/>
      <c r="DJ15" s="1000"/>
      <c r="DK15" s="1001"/>
      <c r="DL15" s="999"/>
      <c r="DM15" s="1000"/>
      <c r="DN15" s="1000"/>
      <c r="DO15" s="1000"/>
      <c r="DP15" s="1001"/>
      <c r="DQ15" s="999"/>
      <c r="DR15" s="1000"/>
      <c r="DS15" s="1000"/>
      <c r="DT15" s="1000"/>
      <c r="DU15" s="1001"/>
      <c r="DV15" s="1002"/>
      <c r="DW15" s="1003"/>
      <c r="DX15" s="1003"/>
      <c r="DY15" s="1003"/>
      <c r="DZ15" s="1004"/>
      <c r="EA15" s="225"/>
    </row>
    <row r="16" spans="1:131" s="226" customFormat="1" ht="26.25" customHeight="1" x14ac:dyDescent="0.2">
      <c r="A16" s="229">
        <v>10</v>
      </c>
      <c r="B16" s="1040"/>
      <c r="C16" s="1041"/>
      <c r="D16" s="1041"/>
      <c r="E16" s="1041"/>
      <c r="F16" s="1041"/>
      <c r="G16" s="1041"/>
      <c r="H16" s="1041"/>
      <c r="I16" s="1041"/>
      <c r="J16" s="1041"/>
      <c r="K16" s="1041"/>
      <c r="L16" s="1041"/>
      <c r="M16" s="1041"/>
      <c r="N16" s="1041"/>
      <c r="O16" s="1041"/>
      <c r="P16" s="1042"/>
      <c r="Q16" s="1048"/>
      <c r="R16" s="1049"/>
      <c r="S16" s="1049"/>
      <c r="T16" s="1049"/>
      <c r="U16" s="1049"/>
      <c r="V16" s="1049"/>
      <c r="W16" s="1049"/>
      <c r="X16" s="1049"/>
      <c r="Y16" s="1049"/>
      <c r="Z16" s="1049"/>
      <c r="AA16" s="1049"/>
      <c r="AB16" s="1049"/>
      <c r="AC16" s="1049"/>
      <c r="AD16" s="1049"/>
      <c r="AE16" s="1050"/>
      <c r="AF16" s="1045"/>
      <c r="AG16" s="1046"/>
      <c r="AH16" s="1046"/>
      <c r="AI16" s="1046"/>
      <c r="AJ16" s="1047"/>
      <c r="AK16" s="1090"/>
      <c r="AL16" s="1091"/>
      <c r="AM16" s="1091"/>
      <c r="AN16" s="1091"/>
      <c r="AO16" s="1091"/>
      <c r="AP16" s="1091"/>
      <c r="AQ16" s="1091"/>
      <c r="AR16" s="1091"/>
      <c r="AS16" s="1091"/>
      <c r="AT16" s="1091"/>
      <c r="AU16" s="1092"/>
      <c r="AV16" s="1092"/>
      <c r="AW16" s="1092"/>
      <c r="AX16" s="1092"/>
      <c r="AY16" s="1093"/>
      <c r="AZ16" s="223"/>
      <c r="BA16" s="223"/>
      <c r="BB16" s="223"/>
      <c r="BC16" s="223"/>
      <c r="BD16" s="223"/>
      <c r="BE16" s="224"/>
      <c r="BF16" s="224"/>
      <c r="BG16" s="224"/>
      <c r="BH16" s="224"/>
      <c r="BI16" s="224"/>
      <c r="BJ16" s="224"/>
      <c r="BK16" s="224"/>
      <c r="BL16" s="224"/>
      <c r="BM16" s="224"/>
      <c r="BN16" s="224"/>
      <c r="BO16" s="224"/>
      <c r="BP16" s="224"/>
      <c r="BQ16" s="229">
        <v>10</v>
      </c>
      <c r="BR16" s="230"/>
      <c r="BS16" s="1002"/>
      <c r="BT16" s="1003"/>
      <c r="BU16" s="1003"/>
      <c r="BV16" s="1003"/>
      <c r="BW16" s="1003"/>
      <c r="BX16" s="1003"/>
      <c r="BY16" s="1003"/>
      <c r="BZ16" s="1003"/>
      <c r="CA16" s="1003"/>
      <c r="CB16" s="1003"/>
      <c r="CC16" s="1003"/>
      <c r="CD16" s="1003"/>
      <c r="CE16" s="1003"/>
      <c r="CF16" s="1003"/>
      <c r="CG16" s="1024"/>
      <c r="CH16" s="999"/>
      <c r="CI16" s="1000"/>
      <c r="CJ16" s="1000"/>
      <c r="CK16" s="1000"/>
      <c r="CL16" s="1001"/>
      <c r="CM16" s="999"/>
      <c r="CN16" s="1000"/>
      <c r="CO16" s="1000"/>
      <c r="CP16" s="1000"/>
      <c r="CQ16" s="1001"/>
      <c r="CR16" s="999"/>
      <c r="CS16" s="1000"/>
      <c r="CT16" s="1000"/>
      <c r="CU16" s="1000"/>
      <c r="CV16" s="1001"/>
      <c r="CW16" s="999"/>
      <c r="CX16" s="1000"/>
      <c r="CY16" s="1000"/>
      <c r="CZ16" s="1000"/>
      <c r="DA16" s="1001"/>
      <c r="DB16" s="999"/>
      <c r="DC16" s="1000"/>
      <c r="DD16" s="1000"/>
      <c r="DE16" s="1000"/>
      <c r="DF16" s="1001"/>
      <c r="DG16" s="999"/>
      <c r="DH16" s="1000"/>
      <c r="DI16" s="1000"/>
      <c r="DJ16" s="1000"/>
      <c r="DK16" s="1001"/>
      <c r="DL16" s="999"/>
      <c r="DM16" s="1000"/>
      <c r="DN16" s="1000"/>
      <c r="DO16" s="1000"/>
      <c r="DP16" s="1001"/>
      <c r="DQ16" s="999"/>
      <c r="DR16" s="1000"/>
      <c r="DS16" s="1000"/>
      <c r="DT16" s="1000"/>
      <c r="DU16" s="1001"/>
      <c r="DV16" s="1002"/>
      <c r="DW16" s="1003"/>
      <c r="DX16" s="1003"/>
      <c r="DY16" s="1003"/>
      <c r="DZ16" s="1004"/>
      <c r="EA16" s="225"/>
    </row>
    <row r="17" spans="1:131" s="226" customFormat="1" ht="26.25" customHeight="1" x14ac:dyDescent="0.2">
      <c r="A17" s="229">
        <v>11</v>
      </c>
      <c r="B17" s="1040"/>
      <c r="C17" s="1041"/>
      <c r="D17" s="1041"/>
      <c r="E17" s="1041"/>
      <c r="F17" s="1041"/>
      <c r="G17" s="1041"/>
      <c r="H17" s="1041"/>
      <c r="I17" s="1041"/>
      <c r="J17" s="1041"/>
      <c r="K17" s="1041"/>
      <c r="L17" s="1041"/>
      <c r="M17" s="1041"/>
      <c r="N17" s="1041"/>
      <c r="O17" s="1041"/>
      <c r="P17" s="1042"/>
      <c r="Q17" s="1048"/>
      <c r="R17" s="1049"/>
      <c r="S17" s="1049"/>
      <c r="T17" s="1049"/>
      <c r="U17" s="1049"/>
      <c r="V17" s="1049"/>
      <c r="W17" s="1049"/>
      <c r="X17" s="1049"/>
      <c r="Y17" s="1049"/>
      <c r="Z17" s="1049"/>
      <c r="AA17" s="1049"/>
      <c r="AB17" s="1049"/>
      <c r="AC17" s="1049"/>
      <c r="AD17" s="1049"/>
      <c r="AE17" s="1050"/>
      <c r="AF17" s="1045"/>
      <c r="AG17" s="1046"/>
      <c r="AH17" s="1046"/>
      <c r="AI17" s="1046"/>
      <c r="AJ17" s="1047"/>
      <c r="AK17" s="1090"/>
      <c r="AL17" s="1091"/>
      <c r="AM17" s="1091"/>
      <c r="AN17" s="1091"/>
      <c r="AO17" s="1091"/>
      <c r="AP17" s="1091"/>
      <c r="AQ17" s="1091"/>
      <c r="AR17" s="1091"/>
      <c r="AS17" s="1091"/>
      <c r="AT17" s="1091"/>
      <c r="AU17" s="1092"/>
      <c r="AV17" s="1092"/>
      <c r="AW17" s="1092"/>
      <c r="AX17" s="1092"/>
      <c r="AY17" s="1093"/>
      <c r="AZ17" s="223"/>
      <c r="BA17" s="223"/>
      <c r="BB17" s="223"/>
      <c r="BC17" s="223"/>
      <c r="BD17" s="223"/>
      <c r="BE17" s="224"/>
      <c r="BF17" s="224"/>
      <c r="BG17" s="224"/>
      <c r="BH17" s="224"/>
      <c r="BI17" s="224"/>
      <c r="BJ17" s="224"/>
      <c r="BK17" s="224"/>
      <c r="BL17" s="224"/>
      <c r="BM17" s="224"/>
      <c r="BN17" s="224"/>
      <c r="BO17" s="224"/>
      <c r="BP17" s="224"/>
      <c r="BQ17" s="229">
        <v>11</v>
      </c>
      <c r="BR17" s="230"/>
      <c r="BS17" s="1002"/>
      <c r="BT17" s="1003"/>
      <c r="BU17" s="1003"/>
      <c r="BV17" s="1003"/>
      <c r="BW17" s="1003"/>
      <c r="BX17" s="1003"/>
      <c r="BY17" s="1003"/>
      <c r="BZ17" s="1003"/>
      <c r="CA17" s="1003"/>
      <c r="CB17" s="1003"/>
      <c r="CC17" s="1003"/>
      <c r="CD17" s="1003"/>
      <c r="CE17" s="1003"/>
      <c r="CF17" s="1003"/>
      <c r="CG17" s="1024"/>
      <c r="CH17" s="999"/>
      <c r="CI17" s="1000"/>
      <c r="CJ17" s="1000"/>
      <c r="CK17" s="1000"/>
      <c r="CL17" s="1001"/>
      <c r="CM17" s="999"/>
      <c r="CN17" s="1000"/>
      <c r="CO17" s="1000"/>
      <c r="CP17" s="1000"/>
      <c r="CQ17" s="1001"/>
      <c r="CR17" s="999"/>
      <c r="CS17" s="1000"/>
      <c r="CT17" s="1000"/>
      <c r="CU17" s="1000"/>
      <c r="CV17" s="1001"/>
      <c r="CW17" s="999"/>
      <c r="CX17" s="1000"/>
      <c r="CY17" s="1000"/>
      <c r="CZ17" s="1000"/>
      <c r="DA17" s="1001"/>
      <c r="DB17" s="999"/>
      <c r="DC17" s="1000"/>
      <c r="DD17" s="1000"/>
      <c r="DE17" s="1000"/>
      <c r="DF17" s="1001"/>
      <c r="DG17" s="999"/>
      <c r="DH17" s="1000"/>
      <c r="DI17" s="1000"/>
      <c r="DJ17" s="1000"/>
      <c r="DK17" s="1001"/>
      <c r="DL17" s="999"/>
      <c r="DM17" s="1000"/>
      <c r="DN17" s="1000"/>
      <c r="DO17" s="1000"/>
      <c r="DP17" s="1001"/>
      <c r="DQ17" s="999"/>
      <c r="DR17" s="1000"/>
      <c r="DS17" s="1000"/>
      <c r="DT17" s="1000"/>
      <c r="DU17" s="1001"/>
      <c r="DV17" s="1002"/>
      <c r="DW17" s="1003"/>
      <c r="DX17" s="1003"/>
      <c r="DY17" s="1003"/>
      <c r="DZ17" s="1004"/>
      <c r="EA17" s="225"/>
    </row>
    <row r="18" spans="1:131" s="226" customFormat="1" ht="26.25" customHeight="1" x14ac:dyDescent="0.2">
      <c r="A18" s="229">
        <v>12</v>
      </c>
      <c r="B18" s="1040"/>
      <c r="C18" s="1041"/>
      <c r="D18" s="1041"/>
      <c r="E18" s="1041"/>
      <c r="F18" s="1041"/>
      <c r="G18" s="1041"/>
      <c r="H18" s="1041"/>
      <c r="I18" s="1041"/>
      <c r="J18" s="1041"/>
      <c r="K18" s="1041"/>
      <c r="L18" s="1041"/>
      <c r="M18" s="1041"/>
      <c r="N18" s="1041"/>
      <c r="O18" s="1041"/>
      <c r="P18" s="1042"/>
      <c r="Q18" s="1048"/>
      <c r="R18" s="1049"/>
      <c r="S18" s="1049"/>
      <c r="T18" s="1049"/>
      <c r="U18" s="1049"/>
      <c r="V18" s="1049"/>
      <c r="W18" s="1049"/>
      <c r="X18" s="1049"/>
      <c r="Y18" s="1049"/>
      <c r="Z18" s="1049"/>
      <c r="AA18" s="1049"/>
      <c r="AB18" s="1049"/>
      <c r="AC18" s="1049"/>
      <c r="AD18" s="1049"/>
      <c r="AE18" s="1050"/>
      <c r="AF18" s="1045"/>
      <c r="AG18" s="1046"/>
      <c r="AH18" s="1046"/>
      <c r="AI18" s="1046"/>
      <c r="AJ18" s="1047"/>
      <c r="AK18" s="1090"/>
      <c r="AL18" s="1091"/>
      <c r="AM18" s="1091"/>
      <c r="AN18" s="1091"/>
      <c r="AO18" s="1091"/>
      <c r="AP18" s="1091"/>
      <c r="AQ18" s="1091"/>
      <c r="AR18" s="1091"/>
      <c r="AS18" s="1091"/>
      <c r="AT18" s="1091"/>
      <c r="AU18" s="1092"/>
      <c r="AV18" s="1092"/>
      <c r="AW18" s="1092"/>
      <c r="AX18" s="1092"/>
      <c r="AY18" s="1093"/>
      <c r="AZ18" s="223"/>
      <c r="BA18" s="223"/>
      <c r="BB18" s="223"/>
      <c r="BC18" s="223"/>
      <c r="BD18" s="223"/>
      <c r="BE18" s="224"/>
      <c r="BF18" s="224"/>
      <c r="BG18" s="224"/>
      <c r="BH18" s="224"/>
      <c r="BI18" s="224"/>
      <c r="BJ18" s="224"/>
      <c r="BK18" s="224"/>
      <c r="BL18" s="224"/>
      <c r="BM18" s="224"/>
      <c r="BN18" s="224"/>
      <c r="BO18" s="224"/>
      <c r="BP18" s="224"/>
      <c r="BQ18" s="229">
        <v>12</v>
      </c>
      <c r="BR18" s="230"/>
      <c r="BS18" s="1002"/>
      <c r="BT18" s="1003"/>
      <c r="BU18" s="1003"/>
      <c r="BV18" s="1003"/>
      <c r="BW18" s="1003"/>
      <c r="BX18" s="1003"/>
      <c r="BY18" s="1003"/>
      <c r="BZ18" s="1003"/>
      <c r="CA18" s="1003"/>
      <c r="CB18" s="1003"/>
      <c r="CC18" s="1003"/>
      <c r="CD18" s="1003"/>
      <c r="CE18" s="1003"/>
      <c r="CF18" s="1003"/>
      <c r="CG18" s="1024"/>
      <c r="CH18" s="999"/>
      <c r="CI18" s="1000"/>
      <c r="CJ18" s="1000"/>
      <c r="CK18" s="1000"/>
      <c r="CL18" s="1001"/>
      <c r="CM18" s="999"/>
      <c r="CN18" s="1000"/>
      <c r="CO18" s="1000"/>
      <c r="CP18" s="1000"/>
      <c r="CQ18" s="1001"/>
      <c r="CR18" s="999"/>
      <c r="CS18" s="1000"/>
      <c r="CT18" s="1000"/>
      <c r="CU18" s="1000"/>
      <c r="CV18" s="1001"/>
      <c r="CW18" s="999"/>
      <c r="CX18" s="1000"/>
      <c r="CY18" s="1000"/>
      <c r="CZ18" s="1000"/>
      <c r="DA18" s="1001"/>
      <c r="DB18" s="999"/>
      <c r="DC18" s="1000"/>
      <c r="DD18" s="1000"/>
      <c r="DE18" s="1000"/>
      <c r="DF18" s="1001"/>
      <c r="DG18" s="999"/>
      <c r="DH18" s="1000"/>
      <c r="DI18" s="1000"/>
      <c r="DJ18" s="1000"/>
      <c r="DK18" s="1001"/>
      <c r="DL18" s="999"/>
      <c r="DM18" s="1000"/>
      <c r="DN18" s="1000"/>
      <c r="DO18" s="1000"/>
      <c r="DP18" s="1001"/>
      <c r="DQ18" s="999"/>
      <c r="DR18" s="1000"/>
      <c r="DS18" s="1000"/>
      <c r="DT18" s="1000"/>
      <c r="DU18" s="1001"/>
      <c r="DV18" s="1002"/>
      <c r="DW18" s="1003"/>
      <c r="DX18" s="1003"/>
      <c r="DY18" s="1003"/>
      <c r="DZ18" s="1004"/>
      <c r="EA18" s="225"/>
    </row>
    <row r="19" spans="1:131" s="226" customFormat="1" ht="26.25" customHeight="1" x14ac:dyDescent="0.2">
      <c r="A19" s="229">
        <v>13</v>
      </c>
      <c r="B19" s="1040"/>
      <c r="C19" s="1041"/>
      <c r="D19" s="1041"/>
      <c r="E19" s="1041"/>
      <c r="F19" s="1041"/>
      <c r="G19" s="1041"/>
      <c r="H19" s="1041"/>
      <c r="I19" s="1041"/>
      <c r="J19" s="1041"/>
      <c r="K19" s="1041"/>
      <c r="L19" s="1041"/>
      <c r="M19" s="1041"/>
      <c r="N19" s="1041"/>
      <c r="O19" s="1041"/>
      <c r="P19" s="1042"/>
      <c r="Q19" s="1048"/>
      <c r="R19" s="1049"/>
      <c r="S19" s="1049"/>
      <c r="T19" s="1049"/>
      <c r="U19" s="1049"/>
      <c r="V19" s="1049"/>
      <c r="W19" s="1049"/>
      <c r="X19" s="1049"/>
      <c r="Y19" s="1049"/>
      <c r="Z19" s="1049"/>
      <c r="AA19" s="1049"/>
      <c r="AB19" s="1049"/>
      <c r="AC19" s="1049"/>
      <c r="AD19" s="1049"/>
      <c r="AE19" s="1050"/>
      <c r="AF19" s="1045"/>
      <c r="AG19" s="1046"/>
      <c r="AH19" s="1046"/>
      <c r="AI19" s="1046"/>
      <c r="AJ19" s="1047"/>
      <c r="AK19" s="1090"/>
      <c r="AL19" s="1091"/>
      <c r="AM19" s="1091"/>
      <c r="AN19" s="1091"/>
      <c r="AO19" s="1091"/>
      <c r="AP19" s="1091"/>
      <c r="AQ19" s="1091"/>
      <c r="AR19" s="1091"/>
      <c r="AS19" s="1091"/>
      <c r="AT19" s="1091"/>
      <c r="AU19" s="1092"/>
      <c r="AV19" s="1092"/>
      <c r="AW19" s="1092"/>
      <c r="AX19" s="1092"/>
      <c r="AY19" s="1093"/>
      <c r="AZ19" s="223"/>
      <c r="BA19" s="223"/>
      <c r="BB19" s="223"/>
      <c r="BC19" s="223"/>
      <c r="BD19" s="223"/>
      <c r="BE19" s="224"/>
      <c r="BF19" s="224"/>
      <c r="BG19" s="224"/>
      <c r="BH19" s="224"/>
      <c r="BI19" s="224"/>
      <c r="BJ19" s="224"/>
      <c r="BK19" s="224"/>
      <c r="BL19" s="224"/>
      <c r="BM19" s="224"/>
      <c r="BN19" s="224"/>
      <c r="BO19" s="224"/>
      <c r="BP19" s="224"/>
      <c r="BQ19" s="229">
        <v>13</v>
      </c>
      <c r="BR19" s="230"/>
      <c r="BS19" s="1002"/>
      <c r="BT19" s="1003"/>
      <c r="BU19" s="1003"/>
      <c r="BV19" s="1003"/>
      <c r="BW19" s="1003"/>
      <c r="BX19" s="1003"/>
      <c r="BY19" s="1003"/>
      <c r="BZ19" s="1003"/>
      <c r="CA19" s="1003"/>
      <c r="CB19" s="1003"/>
      <c r="CC19" s="1003"/>
      <c r="CD19" s="1003"/>
      <c r="CE19" s="1003"/>
      <c r="CF19" s="1003"/>
      <c r="CG19" s="1024"/>
      <c r="CH19" s="999"/>
      <c r="CI19" s="1000"/>
      <c r="CJ19" s="1000"/>
      <c r="CK19" s="1000"/>
      <c r="CL19" s="1001"/>
      <c r="CM19" s="999"/>
      <c r="CN19" s="1000"/>
      <c r="CO19" s="1000"/>
      <c r="CP19" s="1000"/>
      <c r="CQ19" s="1001"/>
      <c r="CR19" s="999"/>
      <c r="CS19" s="1000"/>
      <c r="CT19" s="1000"/>
      <c r="CU19" s="1000"/>
      <c r="CV19" s="1001"/>
      <c r="CW19" s="999"/>
      <c r="CX19" s="1000"/>
      <c r="CY19" s="1000"/>
      <c r="CZ19" s="1000"/>
      <c r="DA19" s="1001"/>
      <c r="DB19" s="999"/>
      <c r="DC19" s="1000"/>
      <c r="DD19" s="1000"/>
      <c r="DE19" s="1000"/>
      <c r="DF19" s="1001"/>
      <c r="DG19" s="999"/>
      <c r="DH19" s="1000"/>
      <c r="DI19" s="1000"/>
      <c r="DJ19" s="1000"/>
      <c r="DK19" s="1001"/>
      <c r="DL19" s="999"/>
      <c r="DM19" s="1000"/>
      <c r="DN19" s="1000"/>
      <c r="DO19" s="1000"/>
      <c r="DP19" s="1001"/>
      <c r="DQ19" s="999"/>
      <c r="DR19" s="1000"/>
      <c r="DS19" s="1000"/>
      <c r="DT19" s="1000"/>
      <c r="DU19" s="1001"/>
      <c r="DV19" s="1002"/>
      <c r="DW19" s="1003"/>
      <c r="DX19" s="1003"/>
      <c r="DY19" s="1003"/>
      <c r="DZ19" s="1004"/>
      <c r="EA19" s="225"/>
    </row>
    <row r="20" spans="1:131" s="226" customFormat="1" ht="26.25" customHeight="1" x14ac:dyDescent="0.2">
      <c r="A20" s="229">
        <v>14</v>
      </c>
      <c r="B20" s="1040"/>
      <c r="C20" s="1041"/>
      <c r="D20" s="1041"/>
      <c r="E20" s="1041"/>
      <c r="F20" s="1041"/>
      <c r="G20" s="1041"/>
      <c r="H20" s="1041"/>
      <c r="I20" s="1041"/>
      <c r="J20" s="1041"/>
      <c r="K20" s="1041"/>
      <c r="L20" s="1041"/>
      <c r="M20" s="1041"/>
      <c r="N20" s="1041"/>
      <c r="O20" s="1041"/>
      <c r="P20" s="1042"/>
      <c r="Q20" s="1048"/>
      <c r="R20" s="1049"/>
      <c r="S20" s="1049"/>
      <c r="T20" s="1049"/>
      <c r="U20" s="1049"/>
      <c r="V20" s="1049"/>
      <c r="W20" s="1049"/>
      <c r="X20" s="1049"/>
      <c r="Y20" s="1049"/>
      <c r="Z20" s="1049"/>
      <c r="AA20" s="1049"/>
      <c r="AB20" s="1049"/>
      <c r="AC20" s="1049"/>
      <c r="AD20" s="1049"/>
      <c r="AE20" s="1050"/>
      <c r="AF20" s="1045"/>
      <c r="AG20" s="1046"/>
      <c r="AH20" s="1046"/>
      <c r="AI20" s="1046"/>
      <c r="AJ20" s="1047"/>
      <c r="AK20" s="1090"/>
      <c r="AL20" s="1091"/>
      <c r="AM20" s="1091"/>
      <c r="AN20" s="1091"/>
      <c r="AO20" s="1091"/>
      <c r="AP20" s="1091"/>
      <c r="AQ20" s="1091"/>
      <c r="AR20" s="1091"/>
      <c r="AS20" s="1091"/>
      <c r="AT20" s="1091"/>
      <c r="AU20" s="1092"/>
      <c r="AV20" s="1092"/>
      <c r="AW20" s="1092"/>
      <c r="AX20" s="1092"/>
      <c r="AY20" s="1093"/>
      <c r="AZ20" s="223"/>
      <c r="BA20" s="223"/>
      <c r="BB20" s="223"/>
      <c r="BC20" s="223"/>
      <c r="BD20" s="223"/>
      <c r="BE20" s="224"/>
      <c r="BF20" s="224"/>
      <c r="BG20" s="224"/>
      <c r="BH20" s="224"/>
      <c r="BI20" s="224"/>
      <c r="BJ20" s="224"/>
      <c r="BK20" s="224"/>
      <c r="BL20" s="224"/>
      <c r="BM20" s="224"/>
      <c r="BN20" s="224"/>
      <c r="BO20" s="224"/>
      <c r="BP20" s="224"/>
      <c r="BQ20" s="229">
        <v>14</v>
      </c>
      <c r="BR20" s="230"/>
      <c r="BS20" s="1002"/>
      <c r="BT20" s="1003"/>
      <c r="BU20" s="1003"/>
      <c r="BV20" s="1003"/>
      <c r="BW20" s="1003"/>
      <c r="BX20" s="1003"/>
      <c r="BY20" s="1003"/>
      <c r="BZ20" s="1003"/>
      <c r="CA20" s="1003"/>
      <c r="CB20" s="1003"/>
      <c r="CC20" s="1003"/>
      <c r="CD20" s="1003"/>
      <c r="CE20" s="1003"/>
      <c r="CF20" s="1003"/>
      <c r="CG20" s="1024"/>
      <c r="CH20" s="999"/>
      <c r="CI20" s="1000"/>
      <c r="CJ20" s="1000"/>
      <c r="CK20" s="1000"/>
      <c r="CL20" s="1001"/>
      <c r="CM20" s="999"/>
      <c r="CN20" s="1000"/>
      <c r="CO20" s="1000"/>
      <c r="CP20" s="1000"/>
      <c r="CQ20" s="1001"/>
      <c r="CR20" s="999"/>
      <c r="CS20" s="1000"/>
      <c r="CT20" s="1000"/>
      <c r="CU20" s="1000"/>
      <c r="CV20" s="1001"/>
      <c r="CW20" s="999"/>
      <c r="CX20" s="1000"/>
      <c r="CY20" s="1000"/>
      <c r="CZ20" s="1000"/>
      <c r="DA20" s="1001"/>
      <c r="DB20" s="999"/>
      <c r="DC20" s="1000"/>
      <c r="DD20" s="1000"/>
      <c r="DE20" s="1000"/>
      <c r="DF20" s="1001"/>
      <c r="DG20" s="999"/>
      <c r="DH20" s="1000"/>
      <c r="DI20" s="1000"/>
      <c r="DJ20" s="1000"/>
      <c r="DK20" s="1001"/>
      <c r="DL20" s="999"/>
      <c r="DM20" s="1000"/>
      <c r="DN20" s="1000"/>
      <c r="DO20" s="1000"/>
      <c r="DP20" s="1001"/>
      <c r="DQ20" s="999"/>
      <c r="DR20" s="1000"/>
      <c r="DS20" s="1000"/>
      <c r="DT20" s="1000"/>
      <c r="DU20" s="1001"/>
      <c r="DV20" s="1002"/>
      <c r="DW20" s="1003"/>
      <c r="DX20" s="1003"/>
      <c r="DY20" s="1003"/>
      <c r="DZ20" s="1004"/>
      <c r="EA20" s="225"/>
    </row>
    <row r="21" spans="1:131" s="226" customFormat="1" ht="26.25" customHeight="1" thickBot="1" x14ac:dyDescent="0.25">
      <c r="A21" s="229">
        <v>15</v>
      </c>
      <c r="B21" s="1040"/>
      <c r="C21" s="1041"/>
      <c r="D21" s="1041"/>
      <c r="E21" s="1041"/>
      <c r="F21" s="1041"/>
      <c r="G21" s="1041"/>
      <c r="H21" s="1041"/>
      <c r="I21" s="1041"/>
      <c r="J21" s="1041"/>
      <c r="K21" s="1041"/>
      <c r="L21" s="1041"/>
      <c r="M21" s="1041"/>
      <c r="N21" s="1041"/>
      <c r="O21" s="1041"/>
      <c r="P21" s="1042"/>
      <c r="Q21" s="1048"/>
      <c r="R21" s="1049"/>
      <c r="S21" s="1049"/>
      <c r="T21" s="1049"/>
      <c r="U21" s="1049"/>
      <c r="V21" s="1049"/>
      <c r="W21" s="1049"/>
      <c r="X21" s="1049"/>
      <c r="Y21" s="1049"/>
      <c r="Z21" s="1049"/>
      <c r="AA21" s="1049"/>
      <c r="AB21" s="1049"/>
      <c r="AC21" s="1049"/>
      <c r="AD21" s="1049"/>
      <c r="AE21" s="1050"/>
      <c r="AF21" s="1045"/>
      <c r="AG21" s="1046"/>
      <c r="AH21" s="1046"/>
      <c r="AI21" s="1046"/>
      <c r="AJ21" s="1047"/>
      <c r="AK21" s="1090"/>
      <c r="AL21" s="1091"/>
      <c r="AM21" s="1091"/>
      <c r="AN21" s="1091"/>
      <c r="AO21" s="1091"/>
      <c r="AP21" s="1091"/>
      <c r="AQ21" s="1091"/>
      <c r="AR21" s="1091"/>
      <c r="AS21" s="1091"/>
      <c r="AT21" s="1091"/>
      <c r="AU21" s="1092"/>
      <c r="AV21" s="1092"/>
      <c r="AW21" s="1092"/>
      <c r="AX21" s="1092"/>
      <c r="AY21" s="1093"/>
      <c r="AZ21" s="223"/>
      <c r="BA21" s="223"/>
      <c r="BB21" s="223"/>
      <c r="BC21" s="223"/>
      <c r="BD21" s="223"/>
      <c r="BE21" s="224"/>
      <c r="BF21" s="224"/>
      <c r="BG21" s="224"/>
      <c r="BH21" s="224"/>
      <c r="BI21" s="224"/>
      <c r="BJ21" s="224"/>
      <c r="BK21" s="224"/>
      <c r="BL21" s="224"/>
      <c r="BM21" s="224"/>
      <c r="BN21" s="224"/>
      <c r="BO21" s="224"/>
      <c r="BP21" s="224"/>
      <c r="BQ21" s="229">
        <v>15</v>
      </c>
      <c r="BR21" s="230"/>
      <c r="BS21" s="1002"/>
      <c r="BT21" s="1003"/>
      <c r="BU21" s="1003"/>
      <c r="BV21" s="1003"/>
      <c r="BW21" s="1003"/>
      <c r="BX21" s="1003"/>
      <c r="BY21" s="1003"/>
      <c r="BZ21" s="1003"/>
      <c r="CA21" s="1003"/>
      <c r="CB21" s="1003"/>
      <c r="CC21" s="1003"/>
      <c r="CD21" s="1003"/>
      <c r="CE21" s="1003"/>
      <c r="CF21" s="1003"/>
      <c r="CG21" s="1024"/>
      <c r="CH21" s="999"/>
      <c r="CI21" s="1000"/>
      <c r="CJ21" s="1000"/>
      <c r="CK21" s="1000"/>
      <c r="CL21" s="1001"/>
      <c r="CM21" s="999"/>
      <c r="CN21" s="1000"/>
      <c r="CO21" s="1000"/>
      <c r="CP21" s="1000"/>
      <c r="CQ21" s="1001"/>
      <c r="CR21" s="999"/>
      <c r="CS21" s="1000"/>
      <c r="CT21" s="1000"/>
      <c r="CU21" s="1000"/>
      <c r="CV21" s="1001"/>
      <c r="CW21" s="999"/>
      <c r="CX21" s="1000"/>
      <c r="CY21" s="1000"/>
      <c r="CZ21" s="1000"/>
      <c r="DA21" s="1001"/>
      <c r="DB21" s="999"/>
      <c r="DC21" s="1000"/>
      <c r="DD21" s="1000"/>
      <c r="DE21" s="1000"/>
      <c r="DF21" s="1001"/>
      <c r="DG21" s="999"/>
      <c r="DH21" s="1000"/>
      <c r="DI21" s="1000"/>
      <c r="DJ21" s="1000"/>
      <c r="DK21" s="1001"/>
      <c r="DL21" s="999"/>
      <c r="DM21" s="1000"/>
      <c r="DN21" s="1000"/>
      <c r="DO21" s="1000"/>
      <c r="DP21" s="1001"/>
      <c r="DQ21" s="999"/>
      <c r="DR21" s="1000"/>
      <c r="DS21" s="1000"/>
      <c r="DT21" s="1000"/>
      <c r="DU21" s="1001"/>
      <c r="DV21" s="1002"/>
      <c r="DW21" s="1003"/>
      <c r="DX21" s="1003"/>
      <c r="DY21" s="1003"/>
      <c r="DZ21" s="1004"/>
      <c r="EA21" s="225"/>
    </row>
    <row r="22" spans="1:131" s="226" customFormat="1" ht="26.25" customHeight="1" x14ac:dyDescent="0.2">
      <c r="A22" s="229">
        <v>16</v>
      </c>
      <c r="B22" s="1040"/>
      <c r="C22" s="1041"/>
      <c r="D22" s="1041"/>
      <c r="E22" s="1041"/>
      <c r="F22" s="1041"/>
      <c r="G22" s="1041"/>
      <c r="H22" s="1041"/>
      <c r="I22" s="1041"/>
      <c r="J22" s="1041"/>
      <c r="K22" s="1041"/>
      <c r="L22" s="1041"/>
      <c r="M22" s="1041"/>
      <c r="N22" s="1041"/>
      <c r="O22" s="1041"/>
      <c r="P22" s="1042"/>
      <c r="Q22" s="1083"/>
      <c r="R22" s="1084"/>
      <c r="S22" s="1084"/>
      <c r="T22" s="1084"/>
      <c r="U22" s="1084"/>
      <c r="V22" s="1084"/>
      <c r="W22" s="1084"/>
      <c r="X22" s="1084"/>
      <c r="Y22" s="1084"/>
      <c r="Z22" s="1084"/>
      <c r="AA22" s="1084"/>
      <c r="AB22" s="1084"/>
      <c r="AC22" s="1084"/>
      <c r="AD22" s="1084"/>
      <c r="AE22" s="1085"/>
      <c r="AF22" s="1045"/>
      <c r="AG22" s="1046"/>
      <c r="AH22" s="1046"/>
      <c r="AI22" s="1046"/>
      <c r="AJ22" s="1047"/>
      <c r="AK22" s="1086"/>
      <c r="AL22" s="1087"/>
      <c r="AM22" s="1087"/>
      <c r="AN22" s="1087"/>
      <c r="AO22" s="1087"/>
      <c r="AP22" s="1087"/>
      <c r="AQ22" s="1087"/>
      <c r="AR22" s="1087"/>
      <c r="AS22" s="1087"/>
      <c r="AT22" s="1087"/>
      <c r="AU22" s="1088"/>
      <c r="AV22" s="1088"/>
      <c r="AW22" s="1088"/>
      <c r="AX22" s="1088"/>
      <c r="AY22" s="1089"/>
      <c r="AZ22" s="1038" t="s">
        <v>392</v>
      </c>
      <c r="BA22" s="1038"/>
      <c r="BB22" s="1038"/>
      <c r="BC22" s="1038"/>
      <c r="BD22" s="1039"/>
      <c r="BE22" s="224"/>
      <c r="BF22" s="224"/>
      <c r="BG22" s="224"/>
      <c r="BH22" s="224"/>
      <c r="BI22" s="224"/>
      <c r="BJ22" s="224"/>
      <c r="BK22" s="224"/>
      <c r="BL22" s="224"/>
      <c r="BM22" s="224"/>
      <c r="BN22" s="224"/>
      <c r="BO22" s="224"/>
      <c r="BP22" s="224"/>
      <c r="BQ22" s="229">
        <v>16</v>
      </c>
      <c r="BR22" s="230"/>
      <c r="BS22" s="1002"/>
      <c r="BT22" s="1003"/>
      <c r="BU22" s="1003"/>
      <c r="BV22" s="1003"/>
      <c r="BW22" s="1003"/>
      <c r="BX22" s="1003"/>
      <c r="BY22" s="1003"/>
      <c r="BZ22" s="1003"/>
      <c r="CA22" s="1003"/>
      <c r="CB22" s="1003"/>
      <c r="CC22" s="1003"/>
      <c r="CD22" s="1003"/>
      <c r="CE22" s="1003"/>
      <c r="CF22" s="1003"/>
      <c r="CG22" s="1024"/>
      <c r="CH22" s="999"/>
      <c r="CI22" s="1000"/>
      <c r="CJ22" s="1000"/>
      <c r="CK22" s="1000"/>
      <c r="CL22" s="1001"/>
      <c r="CM22" s="999"/>
      <c r="CN22" s="1000"/>
      <c r="CO22" s="1000"/>
      <c r="CP22" s="1000"/>
      <c r="CQ22" s="1001"/>
      <c r="CR22" s="999"/>
      <c r="CS22" s="1000"/>
      <c r="CT22" s="1000"/>
      <c r="CU22" s="1000"/>
      <c r="CV22" s="1001"/>
      <c r="CW22" s="999"/>
      <c r="CX22" s="1000"/>
      <c r="CY22" s="1000"/>
      <c r="CZ22" s="1000"/>
      <c r="DA22" s="1001"/>
      <c r="DB22" s="999"/>
      <c r="DC22" s="1000"/>
      <c r="DD22" s="1000"/>
      <c r="DE22" s="1000"/>
      <c r="DF22" s="1001"/>
      <c r="DG22" s="999"/>
      <c r="DH22" s="1000"/>
      <c r="DI22" s="1000"/>
      <c r="DJ22" s="1000"/>
      <c r="DK22" s="1001"/>
      <c r="DL22" s="999"/>
      <c r="DM22" s="1000"/>
      <c r="DN22" s="1000"/>
      <c r="DO22" s="1000"/>
      <c r="DP22" s="1001"/>
      <c r="DQ22" s="999"/>
      <c r="DR22" s="1000"/>
      <c r="DS22" s="1000"/>
      <c r="DT22" s="1000"/>
      <c r="DU22" s="1001"/>
      <c r="DV22" s="1002"/>
      <c r="DW22" s="1003"/>
      <c r="DX22" s="1003"/>
      <c r="DY22" s="1003"/>
      <c r="DZ22" s="1004"/>
      <c r="EA22" s="225"/>
    </row>
    <row r="23" spans="1:131" s="226" customFormat="1" ht="26.25" customHeight="1" thickBot="1" x14ac:dyDescent="0.25">
      <c r="A23" s="231" t="s">
        <v>393</v>
      </c>
      <c r="B23" s="947" t="s">
        <v>394</v>
      </c>
      <c r="C23" s="948"/>
      <c r="D23" s="948"/>
      <c r="E23" s="948"/>
      <c r="F23" s="948"/>
      <c r="G23" s="948"/>
      <c r="H23" s="948"/>
      <c r="I23" s="948"/>
      <c r="J23" s="948"/>
      <c r="K23" s="948"/>
      <c r="L23" s="948"/>
      <c r="M23" s="948"/>
      <c r="N23" s="948"/>
      <c r="O23" s="948"/>
      <c r="P23" s="958"/>
      <c r="Q23" s="1077"/>
      <c r="R23" s="1071"/>
      <c r="S23" s="1071"/>
      <c r="T23" s="1071"/>
      <c r="U23" s="1071"/>
      <c r="V23" s="1071"/>
      <c r="W23" s="1071"/>
      <c r="X23" s="1071"/>
      <c r="Y23" s="1071"/>
      <c r="Z23" s="1071"/>
      <c r="AA23" s="1071"/>
      <c r="AB23" s="1071"/>
      <c r="AC23" s="1071"/>
      <c r="AD23" s="1071"/>
      <c r="AE23" s="1078"/>
      <c r="AF23" s="1079">
        <v>279</v>
      </c>
      <c r="AG23" s="1071"/>
      <c r="AH23" s="1071"/>
      <c r="AI23" s="1071"/>
      <c r="AJ23" s="1080"/>
      <c r="AK23" s="1081"/>
      <c r="AL23" s="1082"/>
      <c r="AM23" s="1082"/>
      <c r="AN23" s="1082"/>
      <c r="AO23" s="1082"/>
      <c r="AP23" s="1071"/>
      <c r="AQ23" s="1071"/>
      <c r="AR23" s="1071"/>
      <c r="AS23" s="1071"/>
      <c r="AT23" s="1071"/>
      <c r="AU23" s="1072"/>
      <c r="AV23" s="1072"/>
      <c r="AW23" s="1072"/>
      <c r="AX23" s="1072"/>
      <c r="AY23" s="1073"/>
      <c r="AZ23" s="1074" t="s">
        <v>129</v>
      </c>
      <c r="BA23" s="1075"/>
      <c r="BB23" s="1075"/>
      <c r="BC23" s="1075"/>
      <c r="BD23" s="1076"/>
      <c r="BE23" s="224"/>
      <c r="BF23" s="224"/>
      <c r="BG23" s="224"/>
      <c r="BH23" s="224"/>
      <c r="BI23" s="224"/>
      <c r="BJ23" s="224"/>
      <c r="BK23" s="224"/>
      <c r="BL23" s="224"/>
      <c r="BM23" s="224"/>
      <c r="BN23" s="224"/>
      <c r="BO23" s="224"/>
      <c r="BP23" s="224"/>
      <c r="BQ23" s="229">
        <v>17</v>
      </c>
      <c r="BR23" s="230"/>
      <c r="BS23" s="1002"/>
      <c r="BT23" s="1003"/>
      <c r="BU23" s="1003"/>
      <c r="BV23" s="1003"/>
      <c r="BW23" s="1003"/>
      <c r="BX23" s="1003"/>
      <c r="BY23" s="1003"/>
      <c r="BZ23" s="1003"/>
      <c r="CA23" s="1003"/>
      <c r="CB23" s="1003"/>
      <c r="CC23" s="1003"/>
      <c r="CD23" s="1003"/>
      <c r="CE23" s="1003"/>
      <c r="CF23" s="1003"/>
      <c r="CG23" s="1024"/>
      <c r="CH23" s="999"/>
      <c r="CI23" s="1000"/>
      <c r="CJ23" s="1000"/>
      <c r="CK23" s="1000"/>
      <c r="CL23" s="1001"/>
      <c r="CM23" s="999"/>
      <c r="CN23" s="1000"/>
      <c r="CO23" s="1000"/>
      <c r="CP23" s="1000"/>
      <c r="CQ23" s="1001"/>
      <c r="CR23" s="999"/>
      <c r="CS23" s="1000"/>
      <c r="CT23" s="1000"/>
      <c r="CU23" s="1000"/>
      <c r="CV23" s="1001"/>
      <c r="CW23" s="999"/>
      <c r="CX23" s="1000"/>
      <c r="CY23" s="1000"/>
      <c r="CZ23" s="1000"/>
      <c r="DA23" s="1001"/>
      <c r="DB23" s="999"/>
      <c r="DC23" s="1000"/>
      <c r="DD23" s="1000"/>
      <c r="DE23" s="1000"/>
      <c r="DF23" s="1001"/>
      <c r="DG23" s="999"/>
      <c r="DH23" s="1000"/>
      <c r="DI23" s="1000"/>
      <c r="DJ23" s="1000"/>
      <c r="DK23" s="1001"/>
      <c r="DL23" s="999"/>
      <c r="DM23" s="1000"/>
      <c r="DN23" s="1000"/>
      <c r="DO23" s="1000"/>
      <c r="DP23" s="1001"/>
      <c r="DQ23" s="999"/>
      <c r="DR23" s="1000"/>
      <c r="DS23" s="1000"/>
      <c r="DT23" s="1000"/>
      <c r="DU23" s="1001"/>
      <c r="DV23" s="1002"/>
      <c r="DW23" s="1003"/>
      <c r="DX23" s="1003"/>
      <c r="DY23" s="1003"/>
      <c r="DZ23" s="1004"/>
      <c r="EA23" s="225"/>
    </row>
    <row r="24" spans="1:131" s="226" customFormat="1" ht="26.25" customHeight="1" x14ac:dyDescent="0.2">
      <c r="A24" s="1070" t="s">
        <v>395</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23"/>
      <c r="BA24" s="223"/>
      <c r="BB24" s="223"/>
      <c r="BC24" s="223"/>
      <c r="BD24" s="223"/>
      <c r="BE24" s="224"/>
      <c r="BF24" s="224"/>
      <c r="BG24" s="224"/>
      <c r="BH24" s="224"/>
      <c r="BI24" s="224"/>
      <c r="BJ24" s="224"/>
      <c r="BK24" s="224"/>
      <c r="BL24" s="224"/>
      <c r="BM24" s="224"/>
      <c r="BN24" s="224"/>
      <c r="BO24" s="224"/>
      <c r="BP24" s="224"/>
      <c r="BQ24" s="229">
        <v>18</v>
      </c>
      <c r="BR24" s="230"/>
      <c r="BS24" s="1002"/>
      <c r="BT24" s="1003"/>
      <c r="BU24" s="1003"/>
      <c r="BV24" s="1003"/>
      <c r="BW24" s="1003"/>
      <c r="BX24" s="1003"/>
      <c r="BY24" s="1003"/>
      <c r="BZ24" s="1003"/>
      <c r="CA24" s="1003"/>
      <c r="CB24" s="1003"/>
      <c r="CC24" s="1003"/>
      <c r="CD24" s="1003"/>
      <c r="CE24" s="1003"/>
      <c r="CF24" s="1003"/>
      <c r="CG24" s="1024"/>
      <c r="CH24" s="999"/>
      <c r="CI24" s="1000"/>
      <c r="CJ24" s="1000"/>
      <c r="CK24" s="1000"/>
      <c r="CL24" s="1001"/>
      <c r="CM24" s="999"/>
      <c r="CN24" s="1000"/>
      <c r="CO24" s="1000"/>
      <c r="CP24" s="1000"/>
      <c r="CQ24" s="1001"/>
      <c r="CR24" s="999"/>
      <c r="CS24" s="1000"/>
      <c r="CT24" s="1000"/>
      <c r="CU24" s="1000"/>
      <c r="CV24" s="1001"/>
      <c r="CW24" s="999"/>
      <c r="CX24" s="1000"/>
      <c r="CY24" s="1000"/>
      <c r="CZ24" s="1000"/>
      <c r="DA24" s="1001"/>
      <c r="DB24" s="999"/>
      <c r="DC24" s="1000"/>
      <c r="DD24" s="1000"/>
      <c r="DE24" s="1000"/>
      <c r="DF24" s="1001"/>
      <c r="DG24" s="999"/>
      <c r="DH24" s="1000"/>
      <c r="DI24" s="1000"/>
      <c r="DJ24" s="1000"/>
      <c r="DK24" s="1001"/>
      <c r="DL24" s="999"/>
      <c r="DM24" s="1000"/>
      <c r="DN24" s="1000"/>
      <c r="DO24" s="1000"/>
      <c r="DP24" s="1001"/>
      <c r="DQ24" s="999"/>
      <c r="DR24" s="1000"/>
      <c r="DS24" s="1000"/>
      <c r="DT24" s="1000"/>
      <c r="DU24" s="1001"/>
      <c r="DV24" s="1002"/>
      <c r="DW24" s="1003"/>
      <c r="DX24" s="1003"/>
      <c r="DY24" s="1003"/>
      <c r="DZ24" s="1004"/>
      <c r="EA24" s="225"/>
    </row>
    <row r="25" spans="1:131" ht="26.25" customHeight="1" thickBot="1" x14ac:dyDescent="0.25">
      <c r="A25" s="1069" t="s">
        <v>396</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23"/>
      <c r="BK25" s="223"/>
      <c r="BL25" s="223"/>
      <c r="BM25" s="223"/>
      <c r="BN25" s="223"/>
      <c r="BO25" s="232"/>
      <c r="BP25" s="232"/>
      <c r="BQ25" s="229">
        <v>19</v>
      </c>
      <c r="BR25" s="230"/>
      <c r="BS25" s="1002"/>
      <c r="BT25" s="1003"/>
      <c r="BU25" s="1003"/>
      <c r="BV25" s="1003"/>
      <c r="BW25" s="1003"/>
      <c r="BX25" s="1003"/>
      <c r="BY25" s="1003"/>
      <c r="BZ25" s="1003"/>
      <c r="CA25" s="1003"/>
      <c r="CB25" s="1003"/>
      <c r="CC25" s="1003"/>
      <c r="CD25" s="1003"/>
      <c r="CE25" s="1003"/>
      <c r="CF25" s="1003"/>
      <c r="CG25" s="1024"/>
      <c r="CH25" s="999"/>
      <c r="CI25" s="1000"/>
      <c r="CJ25" s="1000"/>
      <c r="CK25" s="1000"/>
      <c r="CL25" s="1001"/>
      <c r="CM25" s="999"/>
      <c r="CN25" s="1000"/>
      <c r="CO25" s="1000"/>
      <c r="CP25" s="1000"/>
      <c r="CQ25" s="1001"/>
      <c r="CR25" s="999"/>
      <c r="CS25" s="1000"/>
      <c r="CT25" s="1000"/>
      <c r="CU25" s="1000"/>
      <c r="CV25" s="1001"/>
      <c r="CW25" s="999"/>
      <c r="CX25" s="1000"/>
      <c r="CY25" s="1000"/>
      <c r="CZ25" s="1000"/>
      <c r="DA25" s="1001"/>
      <c r="DB25" s="999"/>
      <c r="DC25" s="1000"/>
      <c r="DD25" s="1000"/>
      <c r="DE25" s="1000"/>
      <c r="DF25" s="1001"/>
      <c r="DG25" s="999"/>
      <c r="DH25" s="1000"/>
      <c r="DI25" s="1000"/>
      <c r="DJ25" s="1000"/>
      <c r="DK25" s="1001"/>
      <c r="DL25" s="999"/>
      <c r="DM25" s="1000"/>
      <c r="DN25" s="1000"/>
      <c r="DO25" s="1000"/>
      <c r="DP25" s="1001"/>
      <c r="DQ25" s="999"/>
      <c r="DR25" s="1000"/>
      <c r="DS25" s="1000"/>
      <c r="DT25" s="1000"/>
      <c r="DU25" s="1001"/>
      <c r="DV25" s="1002"/>
      <c r="DW25" s="1003"/>
      <c r="DX25" s="1003"/>
      <c r="DY25" s="1003"/>
      <c r="DZ25" s="1004"/>
      <c r="EA25" s="221"/>
    </row>
    <row r="26" spans="1:131" ht="26.25" customHeight="1" x14ac:dyDescent="0.2">
      <c r="A26" s="1005" t="s">
        <v>374</v>
      </c>
      <c r="B26" s="1006"/>
      <c r="C26" s="1006"/>
      <c r="D26" s="1006"/>
      <c r="E26" s="1006"/>
      <c r="F26" s="1006"/>
      <c r="G26" s="1006"/>
      <c r="H26" s="1006"/>
      <c r="I26" s="1006"/>
      <c r="J26" s="1006"/>
      <c r="K26" s="1006"/>
      <c r="L26" s="1006"/>
      <c r="M26" s="1006"/>
      <c r="N26" s="1006"/>
      <c r="O26" s="1006"/>
      <c r="P26" s="1007"/>
      <c r="Q26" s="1011" t="s">
        <v>397</v>
      </c>
      <c r="R26" s="1012"/>
      <c r="S26" s="1012"/>
      <c r="T26" s="1012"/>
      <c r="U26" s="1013"/>
      <c r="V26" s="1011" t="s">
        <v>398</v>
      </c>
      <c r="W26" s="1012"/>
      <c r="X26" s="1012"/>
      <c r="Y26" s="1012"/>
      <c r="Z26" s="1013"/>
      <c r="AA26" s="1011" t="s">
        <v>399</v>
      </c>
      <c r="AB26" s="1012"/>
      <c r="AC26" s="1012"/>
      <c r="AD26" s="1012"/>
      <c r="AE26" s="1012"/>
      <c r="AF26" s="1065" t="s">
        <v>400</v>
      </c>
      <c r="AG26" s="1018"/>
      <c r="AH26" s="1018"/>
      <c r="AI26" s="1018"/>
      <c r="AJ26" s="1066"/>
      <c r="AK26" s="1012" t="s">
        <v>401</v>
      </c>
      <c r="AL26" s="1012"/>
      <c r="AM26" s="1012"/>
      <c r="AN26" s="1012"/>
      <c r="AO26" s="1013"/>
      <c r="AP26" s="1011" t="s">
        <v>402</v>
      </c>
      <c r="AQ26" s="1012"/>
      <c r="AR26" s="1012"/>
      <c r="AS26" s="1012"/>
      <c r="AT26" s="1013"/>
      <c r="AU26" s="1011" t="s">
        <v>403</v>
      </c>
      <c r="AV26" s="1012"/>
      <c r="AW26" s="1012"/>
      <c r="AX26" s="1012"/>
      <c r="AY26" s="1013"/>
      <c r="AZ26" s="1011" t="s">
        <v>404</v>
      </c>
      <c r="BA26" s="1012"/>
      <c r="BB26" s="1012"/>
      <c r="BC26" s="1012"/>
      <c r="BD26" s="1013"/>
      <c r="BE26" s="1011" t="s">
        <v>381</v>
      </c>
      <c r="BF26" s="1012"/>
      <c r="BG26" s="1012"/>
      <c r="BH26" s="1012"/>
      <c r="BI26" s="1025"/>
      <c r="BJ26" s="223"/>
      <c r="BK26" s="223"/>
      <c r="BL26" s="223"/>
      <c r="BM26" s="223"/>
      <c r="BN26" s="223"/>
      <c r="BO26" s="232"/>
      <c r="BP26" s="232"/>
      <c r="BQ26" s="229">
        <v>20</v>
      </c>
      <c r="BR26" s="230"/>
      <c r="BS26" s="1002"/>
      <c r="BT26" s="1003"/>
      <c r="BU26" s="1003"/>
      <c r="BV26" s="1003"/>
      <c r="BW26" s="1003"/>
      <c r="BX26" s="1003"/>
      <c r="BY26" s="1003"/>
      <c r="BZ26" s="1003"/>
      <c r="CA26" s="1003"/>
      <c r="CB26" s="1003"/>
      <c r="CC26" s="1003"/>
      <c r="CD26" s="1003"/>
      <c r="CE26" s="1003"/>
      <c r="CF26" s="1003"/>
      <c r="CG26" s="1024"/>
      <c r="CH26" s="999"/>
      <c r="CI26" s="1000"/>
      <c r="CJ26" s="1000"/>
      <c r="CK26" s="1000"/>
      <c r="CL26" s="1001"/>
      <c r="CM26" s="999"/>
      <c r="CN26" s="1000"/>
      <c r="CO26" s="1000"/>
      <c r="CP26" s="1000"/>
      <c r="CQ26" s="1001"/>
      <c r="CR26" s="999"/>
      <c r="CS26" s="1000"/>
      <c r="CT26" s="1000"/>
      <c r="CU26" s="1000"/>
      <c r="CV26" s="1001"/>
      <c r="CW26" s="999"/>
      <c r="CX26" s="1000"/>
      <c r="CY26" s="1000"/>
      <c r="CZ26" s="1000"/>
      <c r="DA26" s="1001"/>
      <c r="DB26" s="999"/>
      <c r="DC26" s="1000"/>
      <c r="DD26" s="1000"/>
      <c r="DE26" s="1000"/>
      <c r="DF26" s="1001"/>
      <c r="DG26" s="999"/>
      <c r="DH26" s="1000"/>
      <c r="DI26" s="1000"/>
      <c r="DJ26" s="1000"/>
      <c r="DK26" s="1001"/>
      <c r="DL26" s="999"/>
      <c r="DM26" s="1000"/>
      <c r="DN26" s="1000"/>
      <c r="DO26" s="1000"/>
      <c r="DP26" s="1001"/>
      <c r="DQ26" s="999"/>
      <c r="DR26" s="1000"/>
      <c r="DS26" s="1000"/>
      <c r="DT26" s="1000"/>
      <c r="DU26" s="1001"/>
      <c r="DV26" s="1002"/>
      <c r="DW26" s="1003"/>
      <c r="DX26" s="1003"/>
      <c r="DY26" s="1003"/>
      <c r="DZ26" s="1004"/>
      <c r="EA26" s="221"/>
    </row>
    <row r="27" spans="1:131" ht="26.25" customHeight="1" thickBot="1" x14ac:dyDescent="0.25">
      <c r="A27" s="1008"/>
      <c r="B27" s="1009"/>
      <c r="C27" s="1009"/>
      <c r="D27" s="1009"/>
      <c r="E27" s="1009"/>
      <c r="F27" s="1009"/>
      <c r="G27" s="1009"/>
      <c r="H27" s="1009"/>
      <c r="I27" s="1009"/>
      <c r="J27" s="1009"/>
      <c r="K27" s="1009"/>
      <c r="L27" s="1009"/>
      <c r="M27" s="1009"/>
      <c r="N27" s="1009"/>
      <c r="O27" s="1009"/>
      <c r="P27" s="1010"/>
      <c r="Q27" s="1014"/>
      <c r="R27" s="1015"/>
      <c r="S27" s="1015"/>
      <c r="T27" s="1015"/>
      <c r="U27" s="1016"/>
      <c r="V27" s="1014"/>
      <c r="W27" s="1015"/>
      <c r="X27" s="1015"/>
      <c r="Y27" s="1015"/>
      <c r="Z27" s="1016"/>
      <c r="AA27" s="1014"/>
      <c r="AB27" s="1015"/>
      <c r="AC27" s="1015"/>
      <c r="AD27" s="1015"/>
      <c r="AE27" s="1015"/>
      <c r="AF27" s="1067"/>
      <c r="AG27" s="1021"/>
      <c r="AH27" s="1021"/>
      <c r="AI27" s="1021"/>
      <c r="AJ27" s="1068"/>
      <c r="AK27" s="1015"/>
      <c r="AL27" s="1015"/>
      <c r="AM27" s="1015"/>
      <c r="AN27" s="1015"/>
      <c r="AO27" s="1016"/>
      <c r="AP27" s="1014"/>
      <c r="AQ27" s="1015"/>
      <c r="AR27" s="1015"/>
      <c r="AS27" s="1015"/>
      <c r="AT27" s="1016"/>
      <c r="AU27" s="1014"/>
      <c r="AV27" s="1015"/>
      <c r="AW27" s="1015"/>
      <c r="AX27" s="1015"/>
      <c r="AY27" s="1016"/>
      <c r="AZ27" s="1014"/>
      <c r="BA27" s="1015"/>
      <c r="BB27" s="1015"/>
      <c r="BC27" s="1015"/>
      <c r="BD27" s="1016"/>
      <c r="BE27" s="1014"/>
      <c r="BF27" s="1015"/>
      <c r="BG27" s="1015"/>
      <c r="BH27" s="1015"/>
      <c r="BI27" s="1026"/>
      <c r="BJ27" s="223"/>
      <c r="BK27" s="223"/>
      <c r="BL27" s="223"/>
      <c r="BM27" s="223"/>
      <c r="BN27" s="223"/>
      <c r="BO27" s="232"/>
      <c r="BP27" s="232"/>
      <c r="BQ27" s="229">
        <v>21</v>
      </c>
      <c r="BR27" s="230"/>
      <c r="BS27" s="1002"/>
      <c r="BT27" s="1003"/>
      <c r="BU27" s="1003"/>
      <c r="BV27" s="1003"/>
      <c r="BW27" s="1003"/>
      <c r="BX27" s="1003"/>
      <c r="BY27" s="1003"/>
      <c r="BZ27" s="1003"/>
      <c r="CA27" s="1003"/>
      <c r="CB27" s="1003"/>
      <c r="CC27" s="1003"/>
      <c r="CD27" s="1003"/>
      <c r="CE27" s="1003"/>
      <c r="CF27" s="1003"/>
      <c r="CG27" s="1024"/>
      <c r="CH27" s="999"/>
      <c r="CI27" s="1000"/>
      <c r="CJ27" s="1000"/>
      <c r="CK27" s="1000"/>
      <c r="CL27" s="1001"/>
      <c r="CM27" s="999"/>
      <c r="CN27" s="1000"/>
      <c r="CO27" s="1000"/>
      <c r="CP27" s="1000"/>
      <c r="CQ27" s="1001"/>
      <c r="CR27" s="999"/>
      <c r="CS27" s="1000"/>
      <c r="CT27" s="1000"/>
      <c r="CU27" s="1000"/>
      <c r="CV27" s="1001"/>
      <c r="CW27" s="999"/>
      <c r="CX27" s="1000"/>
      <c r="CY27" s="1000"/>
      <c r="CZ27" s="1000"/>
      <c r="DA27" s="1001"/>
      <c r="DB27" s="999"/>
      <c r="DC27" s="1000"/>
      <c r="DD27" s="1000"/>
      <c r="DE27" s="1000"/>
      <c r="DF27" s="1001"/>
      <c r="DG27" s="999"/>
      <c r="DH27" s="1000"/>
      <c r="DI27" s="1000"/>
      <c r="DJ27" s="1000"/>
      <c r="DK27" s="1001"/>
      <c r="DL27" s="999"/>
      <c r="DM27" s="1000"/>
      <c r="DN27" s="1000"/>
      <c r="DO27" s="1000"/>
      <c r="DP27" s="1001"/>
      <c r="DQ27" s="999"/>
      <c r="DR27" s="1000"/>
      <c r="DS27" s="1000"/>
      <c r="DT27" s="1000"/>
      <c r="DU27" s="1001"/>
      <c r="DV27" s="1002"/>
      <c r="DW27" s="1003"/>
      <c r="DX27" s="1003"/>
      <c r="DY27" s="1003"/>
      <c r="DZ27" s="1004"/>
      <c r="EA27" s="221"/>
    </row>
    <row r="28" spans="1:131" ht="26.25" customHeight="1" thickTop="1" x14ac:dyDescent="0.2">
      <c r="A28" s="233">
        <v>1</v>
      </c>
      <c r="B28" s="1057" t="s">
        <v>405</v>
      </c>
      <c r="C28" s="1058"/>
      <c r="D28" s="1058"/>
      <c r="E28" s="1058"/>
      <c r="F28" s="1058"/>
      <c r="G28" s="1058"/>
      <c r="H28" s="1058"/>
      <c r="I28" s="1058"/>
      <c r="J28" s="1058"/>
      <c r="K28" s="1058"/>
      <c r="L28" s="1058"/>
      <c r="M28" s="1058"/>
      <c r="N28" s="1058"/>
      <c r="O28" s="1058"/>
      <c r="P28" s="1059"/>
      <c r="Q28" s="1060">
        <v>2177</v>
      </c>
      <c r="R28" s="1061"/>
      <c r="S28" s="1061"/>
      <c r="T28" s="1061"/>
      <c r="U28" s="1061"/>
      <c r="V28" s="1061">
        <v>2143</v>
      </c>
      <c r="W28" s="1061"/>
      <c r="X28" s="1061"/>
      <c r="Y28" s="1061"/>
      <c r="Z28" s="1061"/>
      <c r="AA28" s="1061">
        <v>34</v>
      </c>
      <c r="AB28" s="1061"/>
      <c r="AC28" s="1061"/>
      <c r="AD28" s="1061"/>
      <c r="AE28" s="1062"/>
      <c r="AF28" s="1063">
        <v>34</v>
      </c>
      <c r="AG28" s="1061"/>
      <c r="AH28" s="1061"/>
      <c r="AI28" s="1061"/>
      <c r="AJ28" s="1064"/>
      <c r="AK28" s="1052">
        <v>178</v>
      </c>
      <c r="AL28" s="1053"/>
      <c r="AM28" s="1053"/>
      <c r="AN28" s="1053"/>
      <c r="AO28" s="1053"/>
      <c r="AP28" s="1053">
        <v>0</v>
      </c>
      <c r="AQ28" s="1053"/>
      <c r="AR28" s="1053"/>
      <c r="AS28" s="1053"/>
      <c r="AT28" s="1053"/>
      <c r="AU28" s="1053">
        <v>0</v>
      </c>
      <c r="AV28" s="1053"/>
      <c r="AW28" s="1053"/>
      <c r="AX28" s="1053"/>
      <c r="AY28" s="1053"/>
      <c r="AZ28" s="1054"/>
      <c r="BA28" s="1054"/>
      <c r="BB28" s="1054"/>
      <c r="BC28" s="1054"/>
      <c r="BD28" s="1054"/>
      <c r="BE28" s="1055"/>
      <c r="BF28" s="1055"/>
      <c r="BG28" s="1055"/>
      <c r="BH28" s="1055"/>
      <c r="BI28" s="1056"/>
      <c r="BJ28" s="223"/>
      <c r="BK28" s="223"/>
      <c r="BL28" s="223"/>
      <c r="BM28" s="223"/>
      <c r="BN28" s="223"/>
      <c r="BO28" s="232"/>
      <c r="BP28" s="232"/>
      <c r="BQ28" s="229">
        <v>22</v>
      </c>
      <c r="BR28" s="230"/>
      <c r="BS28" s="1002"/>
      <c r="BT28" s="1003"/>
      <c r="BU28" s="1003"/>
      <c r="BV28" s="1003"/>
      <c r="BW28" s="1003"/>
      <c r="BX28" s="1003"/>
      <c r="BY28" s="1003"/>
      <c r="BZ28" s="1003"/>
      <c r="CA28" s="1003"/>
      <c r="CB28" s="1003"/>
      <c r="CC28" s="1003"/>
      <c r="CD28" s="1003"/>
      <c r="CE28" s="1003"/>
      <c r="CF28" s="1003"/>
      <c r="CG28" s="1024"/>
      <c r="CH28" s="999"/>
      <c r="CI28" s="1000"/>
      <c r="CJ28" s="1000"/>
      <c r="CK28" s="1000"/>
      <c r="CL28" s="1001"/>
      <c r="CM28" s="999"/>
      <c r="CN28" s="1000"/>
      <c r="CO28" s="1000"/>
      <c r="CP28" s="1000"/>
      <c r="CQ28" s="1001"/>
      <c r="CR28" s="999"/>
      <c r="CS28" s="1000"/>
      <c r="CT28" s="1000"/>
      <c r="CU28" s="1000"/>
      <c r="CV28" s="1001"/>
      <c r="CW28" s="999"/>
      <c r="CX28" s="1000"/>
      <c r="CY28" s="1000"/>
      <c r="CZ28" s="1000"/>
      <c r="DA28" s="1001"/>
      <c r="DB28" s="999"/>
      <c r="DC28" s="1000"/>
      <c r="DD28" s="1000"/>
      <c r="DE28" s="1000"/>
      <c r="DF28" s="1001"/>
      <c r="DG28" s="999"/>
      <c r="DH28" s="1000"/>
      <c r="DI28" s="1000"/>
      <c r="DJ28" s="1000"/>
      <c r="DK28" s="1001"/>
      <c r="DL28" s="999"/>
      <c r="DM28" s="1000"/>
      <c r="DN28" s="1000"/>
      <c r="DO28" s="1000"/>
      <c r="DP28" s="1001"/>
      <c r="DQ28" s="999"/>
      <c r="DR28" s="1000"/>
      <c r="DS28" s="1000"/>
      <c r="DT28" s="1000"/>
      <c r="DU28" s="1001"/>
      <c r="DV28" s="1002"/>
      <c r="DW28" s="1003"/>
      <c r="DX28" s="1003"/>
      <c r="DY28" s="1003"/>
      <c r="DZ28" s="1004"/>
      <c r="EA28" s="221"/>
    </row>
    <row r="29" spans="1:131" ht="26.25" customHeight="1" x14ac:dyDescent="0.2">
      <c r="A29" s="233">
        <v>2</v>
      </c>
      <c r="B29" s="1040" t="s">
        <v>406</v>
      </c>
      <c r="C29" s="1041"/>
      <c r="D29" s="1041"/>
      <c r="E29" s="1041"/>
      <c r="F29" s="1041"/>
      <c r="G29" s="1041"/>
      <c r="H29" s="1041"/>
      <c r="I29" s="1041"/>
      <c r="J29" s="1041"/>
      <c r="K29" s="1041"/>
      <c r="L29" s="1041"/>
      <c r="M29" s="1041"/>
      <c r="N29" s="1041"/>
      <c r="O29" s="1041"/>
      <c r="P29" s="1042"/>
      <c r="Q29" s="1048">
        <v>1770</v>
      </c>
      <c r="R29" s="1049"/>
      <c r="S29" s="1049"/>
      <c r="T29" s="1049"/>
      <c r="U29" s="1049"/>
      <c r="V29" s="1049">
        <v>1688</v>
      </c>
      <c r="W29" s="1049"/>
      <c r="X29" s="1049"/>
      <c r="Y29" s="1049"/>
      <c r="Z29" s="1049"/>
      <c r="AA29" s="1049">
        <v>82</v>
      </c>
      <c r="AB29" s="1049"/>
      <c r="AC29" s="1049"/>
      <c r="AD29" s="1049"/>
      <c r="AE29" s="1050"/>
      <c r="AF29" s="1045">
        <v>82</v>
      </c>
      <c r="AG29" s="1046"/>
      <c r="AH29" s="1046"/>
      <c r="AI29" s="1046"/>
      <c r="AJ29" s="1047"/>
      <c r="AK29" s="990">
        <v>288</v>
      </c>
      <c r="AL29" s="981"/>
      <c r="AM29" s="981"/>
      <c r="AN29" s="981"/>
      <c r="AO29" s="981"/>
      <c r="AP29" s="981">
        <v>0</v>
      </c>
      <c r="AQ29" s="981"/>
      <c r="AR29" s="981"/>
      <c r="AS29" s="981"/>
      <c r="AT29" s="981"/>
      <c r="AU29" s="981">
        <v>0</v>
      </c>
      <c r="AV29" s="981"/>
      <c r="AW29" s="981"/>
      <c r="AX29" s="981"/>
      <c r="AY29" s="981"/>
      <c r="AZ29" s="1051"/>
      <c r="BA29" s="1051"/>
      <c r="BB29" s="1051"/>
      <c r="BC29" s="1051"/>
      <c r="BD29" s="1051"/>
      <c r="BE29" s="982"/>
      <c r="BF29" s="982"/>
      <c r="BG29" s="982"/>
      <c r="BH29" s="982"/>
      <c r="BI29" s="983"/>
      <c r="BJ29" s="223"/>
      <c r="BK29" s="223"/>
      <c r="BL29" s="223"/>
      <c r="BM29" s="223"/>
      <c r="BN29" s="223"/>
      <c r="BO29" s="232"/>
      <c r="BP29" s="232"/>
      <c r="BQ29" s="229">
        <v>23</v>
      </c>
      <c r="BR29" s="230"/>
      <c r="BS29" s="1002"/>
      <c r="BT29" s="1003"/>
      <c r="BU29" s="1003"/>
      <c r="BV29" s="1003"/>
      <c r="BW29" s="1003"/>
      <c r="BX29" s="1003"/>
      <c r="BY29" s="1003"/>
      <c r="BZ29" s="1003"/>
      <c r="CA29" s="1003"/>
      <c r="CB29" s="1003"/>
      <c r="CC29" s="1003"/>
      <c r="CD29" s="1003"/>
      <c r="CE29" s="1003"/>
      <c r="CF29" s="1003"/>
      <c r="CG29" s="1024"/>
      <c r="CH29" s="999"/>
      <c r="CI29" s="1000"/>
      <c r="CJ29" s="1000"/>
      <c r="CK29" s="1000"/>
      <c r="CL29" s="1001"/>
      <c r="CM29" s="999"/>
      <c r="CN29" s="1000"/>
      <c r="CO29" s="1000"/>
      <c r="CP29" s="1000"/>
      <c r="CQ29" s="1001"/>
      <c r="CR29" s="999"/>
      <c r="CS29" s="1000"/>
      <c r="CT29" s="1000"/>
      <c r="CU29" s="1000"/>
      <c r="CV29" s="1001"/>
      <c r="CW29" s="999"/>
      <c r="CX29" s="1000"/>
      <c r="CY29" s="1000"/>
      <c r="CZ29" s="1000"/>
      <c r="DA29" s="1001"/>
      <c r="DB29" s="999"/>
      <c r="DC29" s="1000"/>
      <c r="DD29" s="1000"/>
      <c r="DE29" s="1000"/>
      <c r="DF29" s="1001"/>
      <c r="DG29" s="999"/>
      <c r="DH29" s="1000"/>
      <c r="DI29" s="1000"/>
      <c r="DJ29" s="1000"/>
      <c r="DK29" s="1001"/>
      <c r="DL29" s="999"/>
      <c r="DM29" s="1000"/>
      <c r="DN29" s="1000"/>
      <c r="DO29" s="1000"/>
      <c r="DP29" s="1001"/>
      <c r="DQ29" s="999"/>
      <c r="DR29" s="1000"/>
      <c r="DS29" s="1000"/>
      <c r="DT29" s="1000"/>
      <c r="DU29" s="1001"/>
      <c r="DV29" s="1002"/>
      <c r="DW29" s="1003"/>
      <c r="DX29" s="1003"/>
      <c r="DY29" s="1003"/>
      <c r="DZ29" s="1004"/>
      <c r="EA29" s="221"/>
    </row>
    <row r="30" spans="1:131" ht="26.25" customHeight="1" x14ac:dyDescent="0.2">
      <c r="A30" s="233">
        <v>3</v>
      </c>
      <c r="B30" s="1040" t="s">
        <v>407</v>
      </c>
      <c r="C30" s="1041"/>
      <c r="D30" s="1041"/>
      <c r="E30" s="1041"/>
      <c r="F30" s="1041"/>
      <c r="G30" s="1041"/>
      <c r="H30" s="1041"/>
      <c r="I30" s="1041"/>
      <c r="J30" s="1041"/>
      <c r="K30" s="1041"/>
      <c r="L30" s="1041"/>
      <c r="M30" s="1041"/>
      <c r="N30" s="1041"/>
      <c r="O30" s="1041"/>
      <c r="P30" s="1042"/>
      <c r="Q30" s="1048">
        <v>226</v>
      </c>
      <c r="R30" s="1049"/>
      <c r="S30" s="1049"/>
      <c r="T30" s="1049"/>
      <c r="U30" s="1049"/>
      <c r="V30" s="1049">
        <v>225</v>
      </c>
      <c r="W30" s="1049"/>
      <c r="X30" s="1049"/>
      <c r="Y30" s="1049"/>
      <c r="Z30" s="1049"/>
      <c r="AA30" s="1049">
        <v>1</v>
      </c>
      <c r="AB30" s="1049"/>
      <c r="AC30" s="1049"/>
      <c r="AD30" s="1049"/>
      <c r="AE30" s="1050"/>
      <c r="AF30" s="1045">
        <v>1</v>
      </c>
      <c r="AG30" s="1046"/>
      <c r="AH30" s="1046"/>
      <c r="AI30" s="1046"/>
      <c r="AJ30" s="1047"/>
      <c r="AK30" s="990">
        <v>81</v>
      </c>
      <c r="AL30" s="981"/>
      <c r="AM30" s="981"/>
      <c r="AN30" s="981"/>
      <c r="AO30" s="981"/>
      <c r="AP30" s="981">
        <v>0</v>
      </c>
      <c r="AQ30" s="981"/>
      <c r="AR30" s="981"/>
      <c r="AS30" s="981"/>
      <c r="AT30" s="981"/>
      <c r="AU30" s="981">
        <v>0</v>
      </c>
      <c r="AV30" s="981"/>
      <c r="AW30" s="981"/>
      <c r="AX30" s="981"/>
      <c r="AY30" s="981"/>
      <c r="AZ30" s="1051"/>
      <c r="BA30" s="1051"/>
      <c r="BB30" s="1051"/>
      <c r="BC30" s="1051"/>
      <c r="BD30" s="1051"/>
      <c r="BE30" s="982"/>
      <c r="BF30" s="982"/>
      <c r="BG30" s="982"/>
      <c r="BH30" s="982"/>
      <c r="BI30" s="983"/>
      <c r="BJ30" s="223"/>
      <c r="BK30" s="223"/>
      <c r="BL30" s="223"/>
      <c r="BM30" s="223"/>
      <c r="BN30" s="223"/>
      <c r="BO30" s="232"/>
      <c r="BP30" s="232"/>
      <c r="BQ30" s="229">
        <v>24</v>
      </c>
      <c r="BR30" s="230"/>
      <c r="BS30" s="1002"/>
      <c r="BT30" s="1003"/>
      <c r="BU30" s="1003"/>
      <c r="BV30" s="1003"/>
      <c r="BW30" s="1003"/>
      <c r="BX30" s="1003"/>
      <c r="BY30" s="1003"/>
      <c r="BZ30" s="1003"/>
      <c r="CA30" s="1003"/>
      <c r="CB30" s="1003"/>
      <c r="CC30" s="1003"/>
      <c r="CD30" s="1003"/>
      <c r="CE30" s="1003"/>
      <c r="CF30" s="1003"/>
      <c r="CG30" s="1024"/>
      <c r="CH30" s="999"/>
      <c r="CI30" s="1000"/>
      <c r="CJ30" s="1000"/>
      <c r="CK30" s="1000"/>
      <c r="CL30" s="1001"/>
      <c r="CM30" s="999"/>
      <c r="CN30" s="1000"/>
      <c r="CO30" s="1000"/>
      <c r="CP30" s="1000"/>
      <c r="CQ30" s="1001"/>
      <c r="CR30" s="999"/>
      <c r="CS30" s="1000"/>
      <c r="CT30" s="1000"/>
      <c r="CU30" s="1000"/>
      <c r="CV30" s="1001"/>
      <c r="CW30" s="999"/>
      <c r="CX30" s="1000"/>
      <c r="CY30" s="1000"/>
      <c r="CZ30" s="1000"/>
      <c r="DA30" s="1001"/>
      <c r="DB30" s="999"/>
      <c r="DC30" s="1000"/>
      <c r="DD30" s="1000"/>
      <c r="DE30" s="1000"/>
      <c r="DF30" s="1001"/>
      <c r="DG30" s="999"/>
      <c r="DH30" s="1000"/>
      <c r="DI30" s="1000"/>
      <c r="DJ30" s="1000"/>
      <c r="DK30" s="1001"/>
      <c r="DL30" s="999"/>
      <c r="DM30" s="1000"/>
      <c r="DN30" s="1000"/>
      <c r="DO30" s="1000"/>
      <c r="DP30" s="1001"/>
      <c r="DQ30" s="999"/>
      <c r="DR30" s="1000"/>
      <c r="DS30" s="1000"/>
      <c r="DT30" s="1000"/>
      <c r="DU30" s="1001"/>
      <c r="DV30" s="1002"/>
      <c r="DW30" s="1003"/>
      <c r="DX30" s="1003"/>
      <c r="DY30" s="1003"/>
      <c r="DZ30" s="1004"/>
      <c r="EA30" s="221"/>
    </row>
    <row r="31" spans="1:131" ht="26.25" customHeight="1" x14ac:dyDescent="0.2">
      <c r="A31" s="233">
        <v>4</v>
      </c>
      <c r="B31" s="1040" t="s">
        <v>408</v>
      </c>
      <c r="C31" s="1041"/>
      <c r="D31" s="1041"/>
      <c r="E31" s="1041"/>
      <c r="F31" s="1041"/>
      <c r="G31" s="1041"/>
      <c r="H31" s="1041"/>
      <c r="I31" s="1041"/>
      <c r="J31" s="1041"/>
      <c r="K31" s="1041"/>
      <c r="L31" s="1041"/>
      <c r="M31" s="1041"/>
      <c r="N31" s="1041"/>
      <c r="O31" s="1041"/>
      <c r="P31" s="1042"/>
      <c r="Q31" s="1048">
        <v>236</v>
      </c>
      <c r="R31" s="1049"/>
      <c r="S31" s="1049"/>
      <c r="T31" s="1049"/>
      <c r="U31" s="1049"/>
      <c r="V31" s="1049">
        <v>220</v>
      </c>
      <c r="W31" s="1049"/>
      <c r="X31" s="1049"/>
      <c r="Y31" s="1049"/>
      <c r="Z31" s="1049"/>
      <c r="AA31" s="1049">
        <v>16</v>
      </c>
      <c r="AB31" s="1049"/>
      <c r="AC31" s="1049"/>
      <c r="AD31" s="1049"/>
      <c r="AE31" s="1050"/>
      <c r="AF31" s="1045">
        <v>445</v>
      </c>
      <c r="AG31" s="1046"/>
      <c r="AH31" s="1046"/>
      <c r="AI31" s="1046"/>
      <c r="AJ31" s="1047"/>
      <c r="AK31" s="990">
        <v>1</v>
      </c>
      <c r="AL31" s="981"/>
      <c r="AM31" s="981"/>
      <c r="AN31" s="981"/>
      <c r="AO31" s="981"/>
      <c r="AP31" s="981">
        <v>1039</v>
      </c>
      <c r="AQ31" s="981"/>
      <c r="AR31" s="981"/>
      <c r="AS31" s="981"/>
      <c r="AT31" s="981"/>
      <c r="AU31" s="981">
        <v>0</v>
      </c>
      <c r="AV31" s="981"/>
      <c r="AW31" s="981"/>
      <c r="AX31" s="981"/>
      <c r="AY31" s="981"/>
      <c r="AZ31" s="1051"/>
      <c r="BA31" s="1051"/>
      <c r="BB31" s="1051"/>
      <c r="BC31" s="1051"/>
      <c r="BD31" s="1051"/>
      <c r="BE31" s="982" t="s">
        <v>409</v>
      </c>
      <c r="BF31" s="982"/>
      <c r="BG31" s="982"/>
      <c r="BH31" s="982"/>
      <c r="BI31" s="983"/>
      <c r="BJ31" s="223"/>
      <c r="BK31" s="223"/>
      <c r="BL31" s="223"/>
      <c r="BM31" s="223"/>
      <c r="BN31" s="223"/>
      <c r="BO31" s="232"/>
      <c r="BP31" s="232"/>
      <c r="BQ31" s="229">
        <v>25</v>
      </c>
      <c r="BR31" s="230"/>
      <c r="BS31" s="1002"/>
      <c r="BT31" s="1003"/>
      <c r="BU31" s="1003"/>
      <c r="BV31" s="1003"/>
      <c r="BW31" s="1003"/>
      <c r="BX31" s="1003"/>
      <c r="BY31" s="1003"/>
      <c r="BZ31" s="1003"/>
      <c r="CA31" s="1003"/>
      <c r="CB31" s="1003"/>
      <c r="CC31" s="1003"/>
      <c r="CD31" s="1003"/>
      <c r="CE31" s="1003"/>
      <c r="CF31" s="1003"/>
      <c r="CG31" s="1024"/>
      <c r="CH31" s="999"/>
      <c r="CI31" s="1000"/>
      <c r="CJ31" s="1000"/>
      <c r="CK31" s="1000"/>
      <c r="CL31" s="1001"/>
      <c r="CM31" s="999"/>
      <c r="CN31" s="1000"/>
      <c r="CO31" s="1000"/>
      <c r="CP31" s="1000"/>
      <c r="CQ31" s="1001"/>
      <c r="CR31" s="999"/>
      <c r="CS31" s="1000"/>
      <c r="CT31" s="1000"/>
      <c r="CU31" s="1000"/>
      <c r="CV31" s="1001"/>
      <c r="CW31" s="999"/>
      <c r="CX31" s="1000"/>
      <c r="CY31" s="1000"/>
      <c r="CZ31" s="1000"/>
      <c r="DA31" s="1001"/>
      <c r="DB31" s="999"/>
      <c r="DC31" s="1000"/>
      <c r="DD31" s="1000"/>
      <c r="DE31" s="1000"/>
      <c r="DF31" s="1001"/>
      <c r="DG31" s="999"/>
      <c r="DH31" s="1000"/>
      <c r="DI31" s="1000"/>
      <c r="DJ31" s="1000"/>
      <c r="DK31" s="1001"/>
      <c r="DL31" s="999"/>
      <c r="DM31" s="1000"/>
      <c r="DN31" s="1000"/>
      <c r="DO31" s="1000"/>
      <c r="DP31" s="1001"/>
      <c r="DQ31" s="999"/>
      <c r="DR31" s="1000"/>
      <c r="DS31" s="1000"/>
      <c r="DT31" s="1000"/>
      <c r="DU31" s="1001"/>
      <c r="DV31" s="1002"/>
      <c r="DW31" s="1003"/>
      <c r="DX31" s="1003"/>
      <c r="DY31" s="1003"/>
      <c r="DZ31" s="1004"/>
      <c r="EA31" s="221"/>
    </row>
    <row r="32" spans="1:131" ht="26.25" customHeight="1" x14ac:dyDescent="0.2">
      <c r="A32" s="233">
        <v>5</v>
      </c>
      <c r="B32" s="1040" t="s">
        <v>410</v>
      </c>
      <c r="C32" s="1041"/>
      <c r="D32" s="1041"/>
      <c r="E32" s="1041"/>
      <c r="F32" s="1041"/>
      <c r="G32" s="1041"/>
      <c r="H32" s="1041"/>
      <c r="I32" s="1041"/>
      <c r="J32" s="1041"/>
      <c r="K32" s="1041"/>
      <c r="L32" s="1041"/>
      <c r="M32" s="1041"/>
      <c r="N32" s="1041"/>
      <c r="O32" s="1041"/>
      <c r="P32" s="1042"/>
      <c r="Q32" s="1048">
        <v>828</v>
      </c>
      <c r="R32" s="1049"/>
      <c r="S32" s="1049"/>
      <c r="T32" s="1049"/>
      <c r="U32" s="1049"/>
      <c r="V32" s="1049">
        <v>779</v>
      </c>
      <c r="W32" s="1049"/>
      <c r="X32" s="1049"/>
      <c r="Y32" s="1049"/>
      <c r="Z32" s="1049"/>
      <c r="AA32" s="1049">
        <v>49</v>
      </c>
      <c r="AB32" s="1049"/>
      <c r="AC32" s="1049"/>
      <c r="AD32" s="1049"/>
      <c r="AE32" s="1050"/>
      <c r="AF32" s="1045">
        <v>147</v>
      </c>
      <c r="AG32" s="1046"/>
      <c r="AH32" s="1046"/>
      <c r="AI32" s="1046"/>
      <c r="AJ32" s="1047"/>
      <c r="AK32" s="990">
        <v>450</v>
      </c>
      <c r="AL32" s="981"/>
      <c r="AM32" s="981"/>
      <c r="AN32" s="981"/>
      <c r="AO32" s="981"/>
      <c r="AP32" s="981">
        <v>4369</v>
      </c>
      <c r="AQ32" s="981"/>
      <c r="AR32" s="981"/>
      <c r="AS32" s="981"/>
      <c r="AT32" s="981"/>
      <c r="AU32" s="981">
        <v>3607</v>
      </c>
      <c r="AV32" s="981"/>
      <c r="AW32" s="981"/>
      <c r="AX32" s="981"/>
      <c r="AY32" s="981"/>
      <c r="AZ32" s="1051"/>
      <c r="BA32" s="1051"/>
      <c r="BB32" s="1051"/>
      <c r="BC32" s="1051"/>
      <c r="BD32" s="1051"/>
      <c r="BE32" s="982" t="s">
        <v>409</v>
      </c>
      <c r="BF32" s="982"/>
      <c r="BG32" s="982"/>
      <c r="BH32" s="982"/>
      <c r="BI32" s="983"/>
      <c r="BJ32" s="223"/>
      <c r="BK32" s="223"/>
      <c r="BL32" s="223"/>
      <c r="BM32" s="223"/>
      <c r="BN32" s="223"/>
      <c r="BO32" s="232"/>
      <c r="BP32" s="232"/>
      <c r="BQ32" s="229">
        <v>26</v>
      </c>
      <c r="BR32" s="230"/>
      <c r="BS32" s="1002"/>
      <c r="BT32" s="1003"/>
      <c r="BU32" s="1003"/>
      <c r="BV32" s="1003"/>
      <c r="BW32" s="1003"/>
      <c r="BX32" s="1003"/>
      <c r="BY32" s="1003"/>
      <c r="BZ32" s="1003"/>
      <c r="CA32" s="1003"/>
      <c r="CB32" s="1003"/>
      <c r="CC32" s="1003"/>
      <c r="CD32" s="1003"/>
      <c r="CE32" s="1003"/>
      <c r="CF32" s="1003"/>
      <c r="CG32" s="1024"/>
      <c r="CH32" s="999"/>
      <c r="CI32" s="1000"/>
      <c r="CJ32" s="1000"/>
      <c r="CK32" s="1000"/>
      <c r="CL32" s="1001"/>
      <c r="CM32" s="999"/>
      <c r="CN32" s="1000"/>
      <c r="CO32" s="1000"/>
      <c r="CP32" s="1000"/>
      <c r="CQ32" s="1001"/>
      <c r="CR32" s="999"/>
      <c r="CS32" s="1000"/>
      <c r="CT32" s="1000"/>
      <c r="CU32" s="1000"/>
      <c r="CV32" s="1001"/>
      <c r="CW32" s="999"/>
      <c r="CX32" s="1000"/>
      <c r="CY32" s="1000"/>
      <c r="CZ32" s="1000"/>
      <c r="DA32" s="1001"/>
      <c r="DB32" s="999"/>
      <c r="DC32" s="1000"/>
      <c r="DD32" s="1000"/>
      <c r="DE32" s="1000"/>
      <c r="DF32" s="1001"/>
      <c r="DG32" s="999"/>
      <c r="DH32" s="1000"/>
      <c r="DI32" s="1000"/>
      <c r="DJ32" s="1000"/>
      <c r="DK32" s="1001"/>
      <c r="DL32" s="999"/>
      <c r="DM32" s="1000"/>
      <c r="DN32" s="1000"/>
      <c r="DO32" s="1000"/>
      <c r="DP32" s="1001"/>
      <c r="DQ32" s="999"/>
      <c r="DR32" s="1000"/>
      <c r="DS32" s="1000"/>
      <c r="DT32" s="1000"/>
      <c r="DU32" s="1001"/>
      <c r="DV32" s="1002"/>
      <c r="DW32" s="1003"/>
      <c r="DX32" s="1003"/>
      <c r="DY32" s="1003"/>
      <c r="DZ32" s="1004"/>
      <c r="EA32" s="221"/>
    </row>
    <row r="33" spans="1:131" ht="26.25" customHeight="1" x14ac:dyDescent="0.2">
      <c r="A33" s="233">
        <v>6</v>
      </c>
      <c r="B33" s="1040"/>
      <c r="C33" s="1041"/>
      <c r="D33" s="1041"/>
      <c r="E33" s="1041"/>
      <c r="F33" s="1041"/>
      <c r="G33" s="1041"/>
      <c r="H33" s="1041"/>
      <c r="I33" s="1041"/>
      <c r="J33" s="1041"/>
      <c r="K33" s="1041"/>
      <c r="L33" s="1041"/>
      <c r="M33" s="1041"/>
      <c r="N33" s="1041"/>
      <c r="O33" s="1041"/>
      <c r="P33" s="1042"/>
      <c r="Q33" s="1048"/>
      <c r="R33" s="1049"/>
      <c r="S33" s="1049"/>
      <c r="T33" s="1049"/>
      <c r="U33" s="1049"/>
      <c r="V33" s="1049"/>
      <c r="W33" s="1049"/>
      <c r="X33" s="1049"/>
      <c r="Y33" s="1049"/>
      <c r="Z33" s="1049"/>
      <c r="AA33" s="1049"/>
      <c r="AB33" s="1049"/>
      <c r="AC33" s="1049"/>
      <c r="AD33" s="1049"/>
      <c r="AE33" s="1050"/>
      <c r="AF33" s="1045"/>
      <c r="AG33" s="1046"/>
      <c r="AH33" s="1046"/>
      <c r="AI33" s="1046"/>
      <c r="AJ33" s="1047"/>
      <c r="AK33" s="990"/>
      <c r="AL33" s="981"/>
      <c r="AM33" s="981"/>
      <c r="AN33" s="981"/>
      <c r="AO33" s="981"/>
      <c r="AP33" s="981"/>
      <c r="AQ33" s="981"/>
      <c r="AR33" s="981"/>
      <c r="AS33" s="981"/>
      <c r="AT33" s="981"/>
      <c r="AU33" s="981"/>
      <c r="AV33" s="981"/>
      <c r="AW33" s="981"/>
      <c r="AX33" s="981"/>
      <c r="AY33" s="981"/>
      <c r="AZ33" s="1051"/>
      <c r="BA33" s="1051"/>
      <c r="BB33" s="1051"/>
      <c r="BC33" s="1051"/>
      <c r="BD33" s="1051"/>
      <c r="BE33" s="982"/>
      <c r="BF33" s="982"/>
      <c r="BG33" s="982"/>
      <c r="BH33" s="982"/>
      <c r="BI33" s="983"/>
      <c r="BJ33" s="223"/>
      <c r="BK33" s="223"/>
      <c r="BL33" s="223"/>
      <c r="BM33" s="223"/>
      <c r="BN33" s="223"/>
      <c r="BO33" s="232"/>
      <c r="BP33" s="232"/>
      <c r="BQ33" s="229">
        <v>27</v>
      </c>
      <c r="BR33" s="230"/>
      <c r="BS33" s="1002"/>
      <c r="BT33" s="1003"/>
      <c r="BU33" s="1003"/>
      <c r="BV33" s="1003"/>
      <c r="BW33" s="1003"/>
      <c r="BX33" s="1003"/>
      <c r="BY33" s="1003"/>
      <c r="BZ33" s="1003"/>
      <c r="CA33" s="1003"/>
      <c r="CB33" s="1003"/>
      <c r="CC33" s="1003"/>
      <c r="CD33" s="1003"/>
      <c r="CE33" s="1003"/>
      <c r="CF33" s="1003"/>
      <c r="CG33" s="1024"/>
      <c r="CH33" s="999"/>
      <c r="CI33" s="1000"/>
      <c r="CJ33" s="1000"/>
      <c r="CK33" s="1000"/>
      <c r="CL33" s="1001"/>
      <c r="CM33" s="999"/>
      <c r="CN33" s="1000"/>
      <c r="CO33" s="1000"/>
      <c r="CP33" s="1000"/>
      <c r="CQ33" s="1001"/>
      <c r="CR33" s="999"/>
      <c r="CS33" s="1000"/>
      <c r="CT33" s="1000"/>
      <c r="CU33" s="1000"/>
      <c r="CV33" s="1001"/>
      <c r="CW33" s="999"/>
      <c r="CX33" s="1000"/>
      <c r="CY33" s="1000"/>
      <c r="CZ33" s="1000"/>
      <c r="DA33" s="1001"/>
      <c r="DB33" s="999"/>
      <c r="DC33" s="1000"/>
      <c r="DD33" s="1000"/>
      <c r="DE33" s="1000"/>
      <c r="DF33" s="1001"/>
      <c r="DG33" s="999"/>
      <c r="DH33" s="1000"/>
      <c r="DI33" s="1000"/>
      <c r="DJ33" s="1000"/>
      <c r="DK33" s="1001"/>
      <c r="DL33" s="999"/>
      <c r="DM33" s="1000"/>
      <c r="DN33" s="1000"/>
      <c r="DO33" s="1000"/>
      <c r="DP33" s="1001"/>
      <c r="DQ33" s="999"/>
      <c r="DR33" s="1000"/>
      <c r="DS33" s="1000"/>
      <c r="DT33" s="1000"/>
      <c r="DU33" s="1001"/>
      <c r="DV33" s="1002"/>
      <c r="DW33" s="1003"/>
      <c r="DX33" s="1003"/>
      <c r="DY33" s="1003"/>
      <c r="DZ33" s="1004"/>
      <c r="EA33" s="221"/>
    </row>
    <row r="34" spans="1:131" ht="26.25" customHeight="1" x14ac:dyDescent="0.2">
      <c r="A34" s="233">
        <v>7</v>
      </c>
      <c r="B34" s="1040"/>
      <c r="C34" s="1041"/>
      <c r="D34" s="1041"/>
      <c r="E34" s="1041"/>
      <c r="F34" s="1041"/>
      <c r="G34" s="1041"/>
      <c r="H34" s="1041"/>
      <c r="I34" s="1041"/>
      <c r="J34" s="1041"/>
      <c r="K34" s="1041"/>
      <c r="L34" s="1041"/>
      <c r="M34" s="1041"/>
      <c r="N34" s="1041"/>
      <c r="O34" s="1041"/>
      <c r="P34" s="1042"/>
      <c r="Q34" s="1048"/>
      <c r="R34" s="1049"/>
      <c r="S34" s="1049"/>
      <c r="T34" s="1049"/>
      <c r="U34" s="1049"/>
      <c r="V34" s="1049"/>
      <c r="W34" s="1049"/>
      <c r="X34" s="1049"/>
      <c r="Y34" s="1049"/>
      <c r="Z34" s="1049"/>
      <c r="AA34" s="1049"/>
      <c r="AB34" s="1049"/>
      <c r="AC34" s="1049"/>
      <c r="AD34" s="1049"/>
      <c r="AE34" s="1050"/>
      <c r="AF34" s="1045"/>
      <c r="AG34" s="1046"/>
      <c r="AH34" s="1046"/>
      <c r="AI34" s="1046"/>
      <c r="AJ34" s="1047"/>
      <c r="AK34" s="990"/>
      <c r="AL34" s="981"/>
      <c r="AM34" s="981"/>
      <c r="AN34" s="981"/>
      <c r="AO34" s="981"/>
      <c r="AP34" s="981"/>
      <c r="AQ34" s="981"/>
      <c r="AR34" s="981"/>
      <c r="AS34" s="981"/>
      <c r="AT34" s="981"/>
      <c r="AU34" s="981"/>
      <c r="AV34" s="981"/>
      <c r="AW34" s="981"/>
      <c r="AX34" s="981"/>
      <c r="AY34" s="981"/>
      <c r="AZ34" s="1051"/>
      <c r="BA34" s="1051"/>
      <c r="BB34" s="1051"/>
      <c r="BC34" s="1051"/>
      <c r="BD34" s="1051"/>
      <c r="BE34" s="982"/>
      <c r="BF34" s="982"/>
      <c r="BG34" s="982"/>
      <c r="BH34" s="982"/>
      <c r="BI34" s="983"/>
      <c r="BJ34" s="223"/>
      <c r="BK34" s="223"/>
      <c r="BL34" s="223"/>
      <c r="BM34" s="223"/>
      <c r="BN34" s="223"/>
      <c r="BO34" s="232"/>
      <c r="BP34" s="232"/>
      <c r="BQ34" s="229">
        <v>28</v>
      </c>
      <c r="BR34" s="230"/>
      <c r="BS34" s="1002"/>
      <c r="BT34" s="1003"/>
      <c r="BU34" s="1003"/>
      <c r="BV34" s="1003"/>
      <c r="BW34" s="1003"/>
      <c r="BX34" s="1003"/>
      <c r="BY34" s="1003"/>
      <c r="BZ34" s="1003"/>
      <c r="CA34" s="1003"/>
      <c r="CB34" s="1003"/>
      <c r="CC34" s="1003"/>
      <c r="CD34" s="1003"/>
      <c r="CE34" s="1003"/>
      <c r="CF34" s="1003"/>
      <c r="CG34" s="1024"/>
      <c r="CH34" s="999"/>
      <c r="CI34" s="1000"/>
      <c r="CJ34" s="1000"/>
      <c r="CK34" s="1000"/>
      <c r="CL34" s="1001"/>
      <c r="CM34" s="999"/>
      <c r="CN34" s="1000"/>
      <c r="CO34" s="1000"/>
      <c r="CP34" s="1000"/>
      <c r="CQ34" s="1001"/>
      <c r="CR34" s="999"/>
      <c r="CS34" s="1000"/>
      <c r="CT34" s="1000"/>
      <c r="CU34" s="1000"/>
      <c r="CV34" s="1001"/>
      <c r="CW34" s="999"/>
      <c r="CX34" s="1000"/>
      <c r="CY34" s="1000"/>
      <c r="CZ34" s="1000"/>
      <c r="DA34" s="1001"/>
      <c r="DB34" s="999"/>
      <c r="DC34" s="1000"/>
      <c r="DD34" s="1000"/>
      <c r="DE34" s="1000"/>
      <c r="DF34" s="1001"/>
      <c r="DG34" s="999"/>
      <c r="DH34" s="1000"/>
      <c r="DI34" s="1000"/>
      <c r="DJ34" s="1000"/>
      <c r="DK34" s="1001"/>
      <c r="DL34" s="999"/>
      <c r="DM34" s="1000"/>
      <c r="DN34" s="1000"/>
      <c r="DO34" s="1000"/>
      <c r="DP34" s="1001"/>
      <c r="DQ34" s="999"/>
      <c r="DR34" s="1000"/>
      <c r="DS34" s="1000"/>
      <c r="DT34" s="1000"/>
      <c r="DU34" s="1001"/>
      <c r="DV34" s="1002"/>
      <c r="DW34" s="1003"/>
      <c r="DX34" s="1003"/>
      <c r="DY34" s="1003"/>
      <c r="DZ34" s="1004"/>
      <c r="EA34" s="221"/>
    </row>
    <row r="35" spans="1:131" ht="26.25" customHeight="1" x14ac:dyDescent="0.2">
      <c r="A35" s="233">
        <v>8</v>
      </c>
      <c r="B35" s="1040"/>
      <c r="C35" s="1041"/>
      <c r="D35" s="1041"/>
      <c r="E35" s="1041"/>
      <c r="F35" s="1041"/>
      <c r="G35" s="1041"/>
      <c r="H35" s="1041"/>
      <c r="I35" s="1041"/>
      <c r="J35" s="1041"/>
      <c r="K35" s="1041"/>
      <c r="L35" s="1041"/>
      <c r="M35" s="1041"/>
      <c r="N35" s="1041"/>
      <c r="O35" s="1041"/>
      <c r="P35" s="1042"/>
      <c r="Q35" s="1048"/>
      <c r="R35" s="1049"/>
      <c r="S35" s="1049"/>
      <c r="T35" s="1049"/>
      <c r="U35" s="1049"/>
      <c r="V35" s="1049"/>
      <c r="W35" s="1049"/>
      <c r="X35" s="1049"/>
      <c r="Y35" s="1049"/>
      <c r="Z35" s="1049"/>
      <c r="AA35" s="1049"/>
      <c r="AB35" s="1049"/>
      <c r="AC35" s="1049"/>
      <c r="AD35" s="1049"/>
      <c r="AE35" s="1050"/>
      <c r="AF35" s="1045"/>
      <c r="AG35" s="1046"/>
      <c r="AH35" s="1046"/>
      <c r="AI35" s="1046"/>
      <c r="AJ35" s="1047"/>
      <c r="AK35" s="990"/>
      <c r="AL35" s="981"/>
      <c r="AM35" s="981"/>
      <c r="AN35" s="981"/>
      <c r="AO35" s="981"/>
      <c r="AP35" s="981"/>
      <c r="AQ35" s="981"/>
      <c r="AR35" s="981"/>
      <c r="AS35" s="981"/>
      <c r="AT35" s="981"/>
      <c r="AU35" s="981"/>
      <c r="AV35" s="981"/>
      <c r="AW35" s="981"/>
      <c r="AX35" s="981"/>
      <c r="AY35" s="981"/>
      <c r="AZ35" s="1051"/>
      <c r="BA35" s="1051"/>
      <c r="BB35" s="1051"/>
      <c r="BC35" s="1051"/>
      <c r="BD35" s="1051"/>
      <c r="BE35" s="982"/>
      <c r="BF35" s="982"/>
      <c r="BG35" s="982"/>
      <c r="BH35" s="982"/>
      <c r="BI35" s="983"/>
      <c r="BJ35" s="223"/>
      <c r="BK35" s="223"/>
      <c r="BL35" s="223"/>
      <c r="BM35" s="223"/>
      <c r="BN35" s="223"/>
      <c r="BO35" s="232"/>
      <c r="BP35" s="232"/>
      <c r="BQ35" s="229">
        <v>29</v>
      </c>
      <c r="BR35" s="230"/>
      <c r="BS35" s="1002"/>
      <c r="BT35" s="1003"/>
      <c r="BU35" s="1003"/>
      <c r="BV35" s="1003"/>
      <c r="BW35" s="1003"/>
      <c r="BX35" s="1003"/>
      <c r="BY35" s="1003"/>
      <c r="BZ35" s="1003"/>
      <c r="CA35" s="1003"/>
      <c r="CB35" s="1003"/>
      <c r="CC35" s="1003"/>
      <c r="CD35" s="1003"/>
      <c r="CE35" s="1003"/>
      <c r="CF35" s="1003"/>
      <c r="CG35" s="1024"/>
      <c r="CH35" s="999"/>
      <c r="CI35" s="1000"/>
      <c r="CJ35" s="1000"/>
      <c r="CK35" s="1000"/>
      <c r="CL35" s="1001"/>
      <c r="CM35" s="999"/>
      <c r="CN35" s="1000"/>
      <c r="CO35" s="1000"/>
      <c r="CP35" s="1000"/>
      <c r="CQ35" s="1001"/>
      <c r="CR35" s="999"/>
      <c r="CS35" s="1000"/>
      <c r="CT35" s="1000"/>
      <c r="CU35" s="1000"/>
      <c r="CV35" s="1001"/>
      <c r="CW35" s="999"/>
      <c r="CX35" s="1000"/>
      <c r="CY35" s="1000"/>
      <c r="CZ35" s="1000"/>
      <c r="DA35" s="1001"/>
      <c r="DB35" s="999"/>
      <c r="DC35" s="1000"/>
      <c r="DD35" s="1000"/>
      <c r="DE35" s="1000"/>
      <c r="DF35" s="1001"/>
      <c r="DG35" s="999"/>
      <c r="DH35" s="1000"/>
      <c r="DI35" s="1000"/>
      <c r="DJ35" s="1000"/>
      <c r="DK35" s="1001"/>
      <c r="DL35" s="999"/>
      <c r="DM35" s="1000"/>
      <c r="DN35" s="1000"/>
      <c r="DO35" s="1000"/>
      <c r="DP35" s="1001"/>
      <c r="DQ35" s="999"/>
      <c r="DR35" s="1000"/>
      <c r="DS35" s="1000"/>
      <c r="DT35" s="1000"/>
      <c r="DU35" s="1001"/>
      <c r="DV35" s="1002"/>
      <c r="DW35" s="1003"/>
      <c r="DX35" s="1003"/>
      <c r="DY35" s="1003"/>
      <c r="DZ35" s="1004"/>
      <c r="EA35" s="221"/>
    </row>
    <row r="36" spans="1:131" ht="26.25" customHeight="1" x14ac:dyDescent="0.2">
      <c r="A36" s="233">
        <v>9</v>
      </c>
      <c r="B36" s="1040"/>
      <c r="C36" s="1041"/>
      <c r="D36" s="1041"/>
      <c r="E36" s="1041"/>
      <c r="F36" s="1041"/>
      <c r="G36" s="1041"/>
      <c r="H36" s="1041"/>
      <c r="I36" s="1041"/>
      <c r="J36" s="1041"/>
      <c r="K36" s="1041"/>
      <c r="L36" s="1041"/>
      <c r="M36" s="1041"/>
      <c r="N36" s="1041"/>
      <c r="O36" s="1041"/>
      <c r="P36" s="1042"/>
      <c r="Q36" s="1048"/>
      <c r="R36" s="1049"/>
      <c r="S36" s="1049"/>
      <c r="T36" s="1049"/>
      <c r="U36" s="1049"/>
      <c r="V36" s="1049"/>
      <c r="W36" s="1049"/>
      <c r="X36" s="1049"/>
      <c r="Y36" s="1049"/>
      <c r="Z36" s="1049"/>
      <c r="AA36" s="1049"/>
      <c r="AB36" s="1049"/>
      <c r="AC36" s="1049"/>
      <c r="AD36" s="1049"/>
      <c r="AE36" s="1050"/>
      <c r="AF36" s="1045"/>
      <c r="AG36" s="1046"/>
      <c r="AH36" s="1046"/>
      <c r="AI36" s="1046"/>
      <c r="AJ36" s="1047"/>
      <c r="AK36" s="990"/>
      <c r="AL36" s="981"/>
      <c r="AM36" s="981"/>
      <c r="AN36" s="981"/>
      <c r="AO36" s="981"/>
      <c r="AP36" s="981"/>
      <c r="AQ36" s="981"/>
      <c r="AR36" s="981"/>
      <c r="AS36" s="981"/>
      <c r="AT36" s="981"/>
      <c r="AU36" s="981"/>
      <c r="AV36" s="981"/>
      <c r="AW36" s="981"/>
      <c r="AX36" s="981"/>
      <c r="AY36" s="981"/>
      <c r="AZ36" s="1051"/>
      <c r="BA36" s="1051"/>
      <c r="BB36" s="1051"/>
      <c r="BC36" s="1051"/>
      <c r="BD36" s="1051"/>
      <c r="BE36" s="982"/>
      <c r="BF36" s="982"/>
      <c r="BG36" s="982"/>
      <c r="BH36" s="982"/>
      <c r="BI36" s="983"/>
      <c r="BJ36" s="223"/>
      <c r="BK36" s="223"/>
      <c r="BL36" s="223"/>
      <c r="BM36" s="223"/>
      <c r="BN36" s="223"/>
      <c r="BO36" s="232"/>
      <c r="BP36" s="232"/>
      <c r="BQ36" s="229">
        <v>30</v>
      </c>
      <c r="BR36" s="230"/>
      <c r="BS36" s="1002"/>
      <c r="BT36" s="1003"/>
      <c r="BU36" s="1003"/>
      <c r="BV36" s="1003"/>
      <c r="BW36" s="1003"/>
      <c r="BX36" s="1003"/>
      <c r="BY36" s="1003"/>
      <c r="BZ36" s="1003"/>
      <c r="CA36" s="1003"/>
      <c r="CB36" s="1003"/>
      <c r="CC36" s="1003"/>
      <c r="CD36" s="1003"/>
      <c r="CE36" s="1003"/>
      <c r="CF36" s="1003"/>
      <c r="CG36" s="1024"/>
      <c r="CH36" s="999"/>
      <c r="CI36" s="1000"/>
      <c r="CJ36" s="1000"/>
      <c r="CK36" s="1000"/>
      <c r="CL36" s="1001"/>
      <c r="CM36" s="999"/>
      <c r="CN36" s="1000"/>
      <c r="CO36" s="1000"/>
      <c r="CP36" s="1000"/>
      <c r="CQ36" s="1001"/>
      <c r="CR36" s="999"/>
      <c r="CS36" s="1000"/>
      <c r="CT36" s="1000"/>
      <c r="CU36" s="1000"/>
      <c r="CV36" s="1001"/>
      <c r="CW36" s="999"/>
      <c r="CX36" s="1000"/>
      <c r="CY36" s="1000"/>
      <c r="CZ36" s="1000"/>
      <c r="DA36" s="1001"/>
      <c r="DB36" s="999"/>
      <c r="DC36" s="1000"/>
      <c r="DD36" s="1000"/>
      <c r="DE36" s="1000"/>
      <c r="DF36" s="1001"/>
      <c r="DG36" s="999"/>
      <c r="DH36" s="1000"/>
      <c r="DI36" s="1000"/>
      <c r="DJ36" s="1000"/>
      <c r="DK36" s="1001"/>
      <c r="DL36" s="999"/>
      <c r="DM36" s="1000"/>
      <c r="DN36" s="1000"/>
      <c r="DO36" s="1000"/>
      <c r="DP36" s="1001"/>
      <c r="DQ36" s="999"/>
      <c r="DR36" s="1000"/>
      <c r="DS36" s="1000"/>
      <c r="DT36" s="1000"/>
      <c r="DU36" s="1001"/>
      <c r="DV36" s="1002"/>
      <c r="DW36" s="1003"/>
      <c r="DX36" s="1003"/>
      <c r="DY36" s="1003"/>
      <c r="DZ36" s="1004"/>
      <c r="EA36" s="221"/>
    </row>
    <row r="37" spans="1:131" ht="26.25" customHeight="1" x14ac:dyDescent="0.2">
      <c r="A37" s="233">
        <v>10</v>
      </c>
      <c r="B37" s="1040"/>
      <c r="C37" s="1041"/>
      <c r="D37" s="1041"/>
      <c r="E37" s="1041"/>
      <c r="F37" s="1041"/>
      <c r="G37" s="1041"/>
      <c r="H37" s="1041"/>
      <c r="I37" s="1041"/>
      <c r="J37" s="1041"/>
      <c r="K37" s="1041"/>
      <c r="L37" s="1041"/>
      <c r="M37" s="1041"/>
      <c r="N37" s="1041"/>
      <c r="O37" s="1041"/>
      <c r="P37" s="1042"/>
      <c r="Q37" s="1048"/>
      <c r="R37" s="1049"/>
      <c r="S37" s="1049"/>
      <c r="T37" s="1049"/>
      <c r="U37" s="1049"/>
      <c r="V37" s="1049"/>
      <c r="W37" s="1049"/>
      <c r="X37" s="1049"/>
      <c r="Y37" s="1049"/>
      <c r="Z37" s="1049"/>
      <c r="AA37" s="1049"/>
      <c r="AB37" s="1049"/>
      <c r="AC37" s="1049"/>
      <c r="AD37" s="1049"/>
      <c r="AE37" s="1050"/>
      <c r="AF37" s="1045"/>
      <c r="AG37" s="1046"/>
      <c r="AH37" s="1046"/>
      <c r="AI37" s="1046"/>
      <c r="AJ37" s="1047"/>
      <c r="AK37" s="990"/>
      <c r="AL37" s="981"/>
      <c r="AM37" s="981"/>
      <c r="AN37" s="981"/>
      <c r="AO37" s="981"/>
      <c r="AP37" s="981"/>
      <c r="AQ37" s="981"/>
      <c r="AR37" s="981"/>
      <c r="AS37" s="981"/>
      <c r="AT37" s="981"/>
      <c r="AU37" s="981"/>
      <c r="AV37" s="981"/>
      <c r="AW37" s="981"/>
      <c r="AX37" s="981"/>
      <c r="AY37" s="981"/>
      <c r="AZ37" s="1051"/>
      <c r="BA37" s="1051"/>
      <c r="BB37" s="1051"/>
      <c r="BC37" s="1051"/>
      <c r="BD37" s="1051"/>
      <c r="BE37" s="982"/>
      <c r="BF37" s="982"/>
      <c r="BG37" s="982"/>
      <c r="BH37" s="982"/>
      <c r="BI37" s="983"/>
      <c r="BJ37" s="223"/>
      <c r="BK37" s="223"/>
      <c r="BL37" s="223"/>
      <c r="BM37" s="223"/>
      <c r="BN37" s="223"/>
      <c r="BO37" s="232"/>
      <c r="BP37" s="232"/>
      <c r="BQ37" s="229">
        <v>31</v>
      </c>
      <c r="BR37" s="230"/>
      <c r="BS37" s="1002"/>
      <c r="BT37" s="1003"/>
      <c r="BU37" s="1003"/>
      <c r="BV37" s="1003"/>
      <c r="BW37" s="1003"/>
      <c r="BX37" s="1003"/>
      <c r="BY37" s="1003"/>
      <c r="BZ37" s="1003"/>
      <c r="CA37" s="1003"/>
      <c r="CB37" s="1003"/>
      <c r="CC37" s="1003"/>
      <c r="CD37" s="1003"/>
      <c r="CE37" s="1003"/>
      <c r="CF37" s="1003"/>
      <c r="CG37" s="1024"/>
      <c r="CH37" s="999"/>
      <c r="CI37" s="1000"/>
      <c r="CJ37" s="1000"/>
      <c r="CK37" s="1000"/>
      <c r="CL37" s="1001"/>
      <c r="CM37" s="999"/>
      <c r="CN37" s="1000"/>
      <c r="CO37" s="1000"/>
      <c r="CP37" s="1000"/>
      <c r="CQ37" s="1001"/>
      <c r="CR37" s="999"/>
      <c r="CS37" s="1000"/>
      <c r="CT37" s="1000"/>
      <c r="CU37" s="1000"/>
      <c r="CV37" s="1001"/>
      <c r="CW37" s="999"/>
      <c r="CX37" s="1000"/>
      <c r="CY37" s="1000"/>
      <c r="CZ37" s="1000"/>
      <c r="DA37" s="1001"/>
      <c r="DB37" s="999"/>
      <c r="DC37" s="1000"/>
      <c r="DD37" s="1000"/>
      <c r="DE37" s="1000"/>
      <c r="DF37" s="1001"/>
      <c r="DG37" s="999"/>
      <c r="DH37" s="1000"/>
      <c r="DI37" s="1000"/>
      <c r="DJ37" s="1000"/>
      <c r="DK37" s="1001"/>
      <c r="DL37" s="999"/>
      <c r="DM37" s="1000"/>
      <c r="DN37" s="1000"/>
      <c r="DO37" s="1000"/>
      <c r="DP37" s="1001"/>
      <c r="DQ37" s="999"/>
      <c r="DR37" s="1000"/>
      <c r="DS37" s="1000"/>
      <c r="DT37" s="1000"/>
      <c r="DU37" s="1001"/>
      <c r="DV37" s="1002"/>
      <c r="DW37" s="1003"/>
      <c r="DX37" s="1003"/>
      <c r="DY37" s="1003"/>
      <c r="DZ37" s="1004"/>
      <c r="EA37" s="221"/>
    </row>
    <row r="38" spans="1:131" ht="26.25" customHeight="1" x14ac:dyDescent="0.2">
      <c r="A38" s="233">
        <v>11</v>
      </c>
      <c r="B38" s="1040"/>
      <c r="C38" s="1041"/>
      <c r="D38" s="1041"/>
      <c r="E38" s="1041"/>
      <c r="F38" s="1041"/>
      <c r="G38" s="1041"/>
      <c r="H38" s="1041"/>
      <c r="I38" s="1041"/>
      <c r="J38" s="1041"/>
      <c r="K38" s="1041"/>
      <c r="L38" s="1041"/>
      <c r="M38" s="1041"/>
      <c r="N38" s="1041"/>
      <c r="O38" s="1041"/>
      <c r="P38" s="1042"/>
      <c r="Q38" s="1048"/>
      <c r="R38" s="1049"/>
      <c r="S38" s="1049"/>
      <c r="T38" s="1049"/>
      <c r="U38" s="1049"/>
      <c r="V38" s="1049"/>
      <c r="W38" s="1049"/>
      <c r="X38" s="1049"/>
      <c r="Y38" s="1049"/>
      <c r="Z38" s="1049"/>
      <c r="AA38" s="1049"/>
      <c r="AB38" s="1049"/>
      <c r="AC38" s="1049"/>
      <c r="AD38" s="1049"/>
      <c r="AE38" s="1050"/>
      <c r="AF38" s="1045"/>
      <c r="AG38" s="1046"/>
      <c r="AH38" s="1046"/>
      <c r="AI38" s="1046"/>
      <c r="AJ38" s="1047"/>
      <c r="AK38" s="990"/>
      <c r="AL38" s="981"/>
      <c r="AM38" s="981"/>
      <c r="AN38" s="981"/>
      <c r="AO38" s="981"/>
      <c r="AP38" s="981"/>
      <c r="AQ38" s="981"/>
      <c r="AR38" s="981"/>
      <c r="AS38" s="981"/>
      <c r="AT38" s="981"/>
      <c r="AU38" s="981"/>
      <c r="AV38" s="981"/>
      <c r="AW38" s="981"/>
      <c r="AX38" s="981"/>
      <c r="AY38" s="981"/>
      <c r="AZ38" s="1051"/>
      <c r="BA38" s="1051"/>
      <c r="BB38" s="1051"/>
      <c r="BC38" s="1051"/>
      <c r="BD38" s="1051"/>
      <c r="BE38" s="982"/>
      <c r="BF38" s="982"/>
      <c r="BG38" s="982"/>
      <c r="BH38" s="982"/>
      <c r="BI38" s="983"/>
      <c r="BJ38" s="223"/>
      <c r="BK38" s="223"/>
      <c r="BL38" s="223"/>
      <c r="BM38" s="223"/>
      <c r="BN38" s="223"/>
      <c r="BO38" s="232"/>
      <c r="BP38" s="232"/>
      <c r="BQ38" s="229">
        <v>32</v>
      </c>
      <c r="BR38" s="230"/>
      <c r="BS38" s="1002"/>
      <c r="BT38" s="1003"/>
      <c r="BU38" s="1003"/>
      <c r="BV38" s="1003"/>
      <c r="BW38" s="1003"/>
      <c r="BX38" s="1003"/>
      <c r="BY38" s="1003"/>
      <c r="BZ38" s="1003"/>
      <c r="CA38" s="1003"/>
      <c r="CB38" s="1003"/>
      <c r="CC38" s="1003"/>
      <c r="CD38" s="1003"/>
      <c r="CE38" s="1003"/>
      <c r="CF38" s="1003"/>
      <c r="CG38" s="1024"/>
      <c r="CH38" s="999"/>
      <c r="CI38" s="1000"/>
      <c r="CJ38" s="1000"/>
      <c r="CK38" s="1000"/>
      <c r="CL38" s="1001"/>
      <c r="CM38" s="999"/>
      <c r="CN38" s="1000"/>
      <c r="CO38" s="1000"/>
      <c r="CP38" s="1000"/>
      <c r="CQ38" s="1001"/>
      <c r="CR38" s="999"/>
      <c r="CS38" s="1000"/>
      <c r="CT38" s="1000"/>
      <c r="CU38" s="1000"/>
      <c r="CV38" s="1001"/>
      <c r="CW38" s="999"/>
      <c r="CX38" s="1000"/>
      <c r="CY38" s="1000"/>
      <c r="CZ38" s="1000"/>
      <c r="DA38" s="1001"/>
      <c r="DB38" s="999"/>
      <c r="DC38" s="1000"/>
      <c r="DD38" s="1000"/>
      <c r="DE38" s="1000"/>
      <c r="DF38" s="1001"/>
      <c r="DG38" s="999"/>
      <c r="DH38" s="1000"/>
      <c r="DI38" s="1000"/>
      <c r="DJ38" s="1000"/>
      <c r="DK38" s="1001"/>
      <c r="DL38" s="999"/>
      <c r="DM38" s="1000"/>
      <c r="DN38" s="1000"/>
      <c r="DO38" s="1000"/>
      <c r="DP38" s="1001"/>
      <c r="DQ38" s="999"/>
      <c r="DR38" s="1000"/>
      <c r="DS38" s="1000"/>
      <c r="DT38" s="1000"/>
      <c r="DU38" s="1001"/>
      <c r="DV38" s="1002"/>
      <c r="DW38" s="1003"/>
      <c r="DX38" s="1003"/>
      <c r="DY38" s="1003"/>
      <c r="DZ38" s="1004"/>
      <c r="EA38" s="221"/>
    </row>
    <row r="39" spans="1:131" ht="26.25" customHeight="1" x14ac:dyDescent="0.2">
      <c r="A39" s="233">
        <v>12</v>
      </c>
      <c r="B39" s="1040"/>
      <c r="C39" s="1041"/>
      <c r="D39" s="1041"/>
      <c r="E39" s="1041"/>
      <c r="F39" s="1041"/>
      <c r="G39" s="1041"/>
      <c r="H39" s="1041"/>
      <c r="I39" s="1041"/>
      <c r="J39" s="1041"/>
      <c r="K39" s="1041"/>
      <c r="L39" s="1041"/>
      <c r="M39" s="1041"/>
      <c r="N39" s="1041"/>
      <c r="O39" s="1041"/>
      <c r="P39" s="1042"/>
      <c r="Q39" s="1048"/>
      <c r="R39" s="1049"/>
      <c r="S39" s="1049"/>
      <c r="T39" s="1049"/>
      <c r="U39" s="1049"/>
      <c r="V39" s="1049"/>
      <c r="W39" s="1049"/>
      <c r="X39" s="1049"/>
      <c r="Y39" s="1049"/>
      <c r="Z39" s="1049"/>
      <c r="AA39" s="1049"/>
      <c r="AB39" s="1049"/>
      <c r="AC39" s="1049"/>
      <c r="AD39" s="1049"/>
      <c r="AE39" s="1050"/>
      <c r="AF39" s="1045"/>
      <c r="AG39" s="1046"/>
      <c r="AH39" s="1046"/>
      <c r="AI39" s="1046"/>
      <c r="AJ39" s="1047"/>
      <c r="AK39" s="990"/>
      <c r="AL39" s="981"/>
      <c r="AM39" s="981"/>
      <c r="AN39" s="981"/>
      <c r="AO39" s="981"/>
      <c r="AP39" s="981"/>
      <c r="AQ39" s="981"/>
      <c r="AR39" s="981"/>
      <c r="AS39" s="981"/>
      <c r="AT39" s="981"/>
      <c r="AU39" s="981"/>
      <c r="AV39" s="981"/>
      <c r="AW39" s="981"/>
      <c r="AX39" s="981"/>
      <c r="AY39" s="981"/>
      <c r="AZ39" s="1051"/>
      <c r="BA39" s="1051"/>
      <c r="BB39" s="1051"/>
      <c r="BC39" s="1051"/>
      <c r="BD39" s="1051"/>
      <c r="BE39" s="982"/>
      <c r="BF39" s="982"/>
      <c r="BG39" s="982"/>
      <c r="BH39" s="982"/>
      <c r="BI39" s="983"/>
      <c r="BJ39" s="223"/>
      <c r="BK39" s="223"/>
      <c r="BL39" s="223"/>
      <c r="BM39" s="223"/>
      <c r="BN39" s="223"/>
      <c r="BO39" s="232"/>
      <c r="BP39" s="232"/>
      <c r="BQ39" s="229">
        <v>33</v>
      </c>
      <c r="BR39" s="230"/>
      <c r="BS39" s="1002"/>
      <c r="BT39" s="1003"/>
      <c r="BU39" s="1003"/>
      <c r="BV39" s="1003"/>
      <c r="BW39" s="1003"/>
      <c r="BX39" s="1003"/>
      <c r="BY39" s="1003"/>
      <c r="BZ39" s="1003"/>
      <c r="CA39" s="1003"/>
      <c r="CB39" s="1003"/>
      <c r="CC39" s="1003"/>
      <c r="CD39" s="1003"/>
      <c r="CE39" s="1003"/>
      <c r="CF39" s="1003"/>
      <c r="CG39" s="1024"/>
      <c r="CH39" s="999"/>
      <c r="CI39" s="1000"/>
      <c r="CJ39" s="1000"/>
      <c r="CK39" s="1000"/>
      <c r="CL39" s="1001"/>
      <c r="CM39" s="999"/>
      <c r="CN39" s="1000"/>
      <c r="CO39" s="1000"/>
      <c r="CP39" s="1000"/>
      <c r="CQ39" s="1001"/>
      <c r="CR39" s="999"/>
      <c r="CS39" s="1000"/>
      <c r="CT39" s="1000"/>
      <c r="CU39" s="1000"/>
      <c r="CV39" s="1001"/>
      <c r="CW39" s="999"/>
      <c r="CX39" s="1000"/>
      <c r="CY39" s="1000"/>
      <c r="CZ39" s="1000"/>
      <c r="DA39" s="1001"/>
      <c r="DB39" s="999"/>
      <c r="DC39" s="1000"/>
      <c r="DD39" s="1000"/>
      <c r="DE39" s="1000"/>
      <c r="DF39" s="1001"/>
      <c r="DG39" s="999"/>
      <c r="DH39" s="1000"/>
      <c r="DI39" s="1000"/>
      <c r="DJ39" s="1000"/>
      <c r="DK39" s="1001"/>
      <c r="DL39" s="999"/>
      <c r="DM39" s="1000"/>
      <c r="DN39" s="1000"/>
      <c r="DO39" s="1000"/>
      <c r="DP39" s="1001"/>
      <c r="DQ39" s="999"/>
      <c r="DR39" s="1000"/>
      <c r="DS39" s="1000"/>
      <c r="DT39" s="1000"/>
      <c r="DU39" s="1001"/>
      <c r="DV39" s="1002"/>
      <c r="DW39" s="1003"/>
      <c r="DX39" s="1003"/>
      <c r="DY39" s="1003"/>
      <c r="DZ39" s="1004"/>
      <c r="EA39" s="221"/>
    </row>
    <row r="40" spans="1:131" ht="26.25" customHeight="1" x14ac:dyDescent="0.2">
      <c r="A40" s="229">
        <v>13</v>
      </c>
      <c r="B40" s="1040"/>
      <c r="C40" s="1041"/>
      <c r="D40" s="1041"/>
      <c r="E40" s="1041"/>
      <c r="F40" s="1041"/>
      <c r="G40" s="1041"/>
      <c r="H40" s="1041"/>
      <c r="I40" s="1041"/>
      <c r="J40" s="1041"/>
      <c r="K40" s="1041"/>
      <c r="L40" s="1041"/>
      <c r="M40" s="1041"/>
      <c r="N40" s="1041"/>
      <c r="O40" s="1041"/>
      <c r="P40" s="1042"/>
      <c r="Q40" s="1048"/>
      <c r="R40" s="1049"/>
      <c r="S40" s="1049"/>
      <c r="T40" s="1049"/>
      <c r="U40" s="1049"/>
      <c r="V40" s="1049"/>
      <c r="W40" s="1049"/>
      <c r="X40" s="1049"/>
      <c r="Y40" s="1049"/>
      <c r="Z40" s="1049"/>
      <c r="AA40" s="1049"/>
      <c r="AB40" s="1049"/>
      <c r="AC40" s="1049"/>
      <c r="AD40" s="1049"/>
      <c r="AE40" s="1050"/>
      <c r="AF40" s="1045"/>
      <c r="AG40" s="1046"/>
      <c r="AH40" s="1046"/>
      <c r="AI40" s="1046"/>
      <c r="AJ40" s="1047"/>
      <c r="AK40" s="990"/>
      <c r="AL40" s="981"/>
      <c r="AM40" s="981"/>
      <c r="AN40" s="981"/>
      <c r="AO40" s="981"/>
      <c r="AP40" s="981"/>
      <c r="AQ40" s="981"/>
      <c r="AR40" s="981"/>
      <c r="AS40" s="981"/>
      <c r="AT40" s="981"/>
      <c r="AU40" s="981"/>
      <c r="AV40" s="981"/>
      <c r="AW40" s="981"/>
      <c r="AX40" s="981"/>
      <c r="AY40" s="981"/>
      <c r="AZ40" s="1051"/>
      <c r="BA40" s="1051"/>
      <c r="BB40" s="1051"/>
      <c r="BC40" s="1051"/>
      <c r="BD40" s="1051"/>
      <c r="BE40" s="982"/>
      <c r="BF40" s="982"/>
      <c r="BG40" s="982"/>
      <c r="BH40" s="982"/>
      <c r="BI40" s="983"/>
      <c r="BJ40" s="223"/>
      <c r="BK40" s="223"/>
      <c r="BL40" s="223"/>
      <c r="BM40" s="223"/>
      <c r="BN40" s="223"/>
      <c r="BO40" s="232"/>
      <c r="BP40" s="232"/>
      <c r="BQ40" s="229">
        <v>34</v>
      </c>
      <c r="BR40" s="230"/>
      <c r="BS40" s="1002"/>
      <c r="BT40" s="1003"/>
      <c r="BU40" s="1003"/>
      <c r="BV40" s="1003"/>
      <c r="BW40" s="1003"/>
      <c r="BX40" s="1003"/>
      <c r="BY40" s="1003"/>
      <c r="BZ40" s="1003"/>
      <c r="CA40" s="1003"/>
      <c r="CB40" s="1003"/>
      <c r="CC40" s="1003"/>
      <c r="CD40" s="1003"/>
      <c r="CE40" s="1003"/>
      <c r="CF40" s="1003"/>
      <c r="CG40" s="1024"/>
      <c r="CH40" s="999"/>
      <c r="CI40" s="1000"/>
      <c r="CJ40" s="1000"/>
      <c r="CK40" s="1000"/>
      <c r="CL40" s="1001"/>
      <c r="CM40" s="999"/>
      <c r="CN40" s="1000"/>
      <c r="CO40" s="1000"/>
      <c r="CP40" s="1000"/>
      <c r="CQ40" s="1001"/>
      <c r="CR40" s="999"/>
      <c r="CS40" s="1000"/>
      <c r="CT40" s="1000"/>
      <c r="CU40" s="1000"/>
      <c r="CV40" s="1001"/>
      <c r="CW40" s="999"/>
      <c r="CX40" s="1000"/>
      <c r="CY40" s="1000"/>
      <c r="CZ40" s="1000"/>
      <c r="DA40" s="1001"/>
      <c r="DB40" s="999"/>
      <c r="DC40" s="1000"/>
      <c r="DD40" s="1000"/>
      <c r="DE40" s="1000"/>
      <c r="DF40" s="1001"/>
      <c r="DG40" s="999"/>
      <c r="DH40" s="1000"/>
      <c r="DI40" s="1000"/>
      <c r="DJ40" s="1000"/>
      <c r="DK40" s="1001"/>
      <c r="DL40" s="999"/>
      <c r="DM40" s="1000"/>
      <c r="DN40" s="1000"/>
      <c r="DO40" s="1000"/>
      <c r="DP40" s="1001"/>
      <c r="DQ40" s="999"/>
      <c r="DR40" s="1000"/>
      <c r="DS40" s="1000"/>
      <c r="DT40" s="1000"/>
      <c r="DU40" s="1001"/>
      <c r="DV40" s="1002"/>
      <c r="DW40" s="1003"/>
      <c r="DX40" s="1003"/>
      <c r="DY40" s="1003"/>
      <c r="DZ40" s="1004"/>
      <c r="EA40" s="221"/>
    </row>
    <row r="41" spans="1:131" ht="26.25" customHeight="1" x14ac:dyDescent="0.2">
      <c r="A41" s="229">
        <v>14</v>
      </c>
      <c r="B41" s="1040"/>
      <c r="C41" s="1041"/>
      <c r="D41" s="1041"/>
      <c r="E41" s="1041"/>
      <c r="F41" s="1041"/>
      <c r="G41" s="1041"/>
      <c r="H41" s="1041"/>
      <c r="I41" s="1041"/>
      <c r="J41" s="1041"/>
      <c r="K41" s="1041"/>
      <c r="L41" s="1041"/>
      <c r="M41" s="1041"/>
      <c r="N41" s="1041"/>
      <c r="O41" s="1041"/>
      <c r="P41" s="1042"/>
      <c r="Q41" s="1048"/>
      <c r="R41" s="1049"/>
      <c r="S41" s="1049"/>
      <c r="T41" s="1049"/>
      <c r="U41" s="1049"/>
      <c r="V41" s="1049"/>
      <c r="W41" s="1049"/>
      <c r="X41" s="1049"/>
      <c r="Y41" s="1049"/>
      <c r="Z41" s="1049"/>
      <c r="AA41" s="1049"/>
      <c r="AB41" s="1049"/>
      <c r="AC41" s="1049"/>
      <c r="AD41" s="1049"/>
      <c r="AE41" s="1050"/>
      <c r="AF41" s="1045"/>
      <c r="AG41" s="1046"/>
      <c r="AH41" s="1046"/>
      <c r="AI41" s="1046"/>
      <c r="AJ41" s="1047"/>
      <c r="AK41" s="990"/>
      <c r="AL41" s="981"/>
      <c r="AM41" s="981"/>
      <c r="AN41" s="981"/>
      <c r="AO41" s="981"/>
      <c r="AP41" s="981"/>
      <c r="AQ41" s="981"/>
      <c r="AR41" s="981"/>
      <c r="AS41" s="981"/>
      <c r="AT41" s="981"/>
      <c r="AU41" s="981"/>
      <c r="AV41" s="981"/>
      <c r="AW41" s="981"/>
      <c r="AX41" s="981"/>
      <c r="AY41" s="981"/>
      <c r="AZ41" s="1051"/>
      <c r="BA41" s="1051"/>
      <c r="BB41" s="1051"/>
      <c r="BC41" s="1051"/>
      <c r="BD41" s="1051"/>
      <c r="BE41" s="982"/>
      <c r="BF41" s="982"/>
      <c r="BG41" s="982"/>
      <c r="BH41" s="982"/>
      <c r="BI41" s="983"/>
      <c r="BJ41" s="223"/>
      <c r="BK41" s="223"/>
      <c r="BL41" s="223"/>
      <c r="BM41" s="223"/>
      <c r="BN41" s="223"/>
      <c r="BO41" s="232"/>
      <c r="BP41" s="232"/>
      <c r="BQ41" s="229">
        <v>35</v>
      </c>
      <c r="BR41" s="230"/>
      <c r="BS41" s="1002"/>
      <c r="BT41" s="1003"/>
      <c r="BU41" s="1003"/>
      <c r="BV41" s="1003"/>
      <c r="BW41" s="1003"/>
      <c r="BX41" s="1003"/>
      <c r="BY41" s="1003"/>
      <c r="BZ41" s="1003"/>
      <c r="CA41" s="1003"/>
      <c r="CB41" s="1003"/>
      <c r="CC41" s="1003"/>
      <c r="CD41" s="1003"/>
      <c r="CE41" s="1003"/>
      <c r="CF41" s="1003"/>
      <c r="CG41" s="1024"/>
      <c r="CH41" s="999"/>
      <c r="CI41" s="1000"/>
      <c r="CJ41" s="1000"/>
      <c r="CK41" s="1000"/>
      <c r="CL41" s="1001"/>
      <c r="CM41" s="999"/>
      <c r="CN41" s="1000"/>
      <c r="CO41" s="1000"/>
      <c r="CP41" s="1000"/>
      <c r="CQ41" s="1001"/>
      <c r="CR41" s="999"/>
      <c r="CS41" s="1000"/>
      <c r="CT41" s="1000"/>
      <c r="CU41" s="1000"/>
      <c r="CV41" s="1001"/>
      <c r="CW41" s="999"/>
      <c r="CX41" s="1000"/>
      <c r="CY41" s="1000"/>
      <c r="CZ41" s="1000"/>
      <c r="DA41" s="1001"/>
      <c r="DB41" s="999"/>
      <c r="DC41" s="1000"/>
      <c r="DD41" s="1000"/>
      <c r="DE41" s="1000"/>
      <c r="DF41" s="1001"/>
      <c r="DG41" s="999"/>
      <c r="DH41" s="1000"/>
      <c r="DI41" s="1000"/>
      <c r="DJ41" s="1000"/>
      <c r="DK41" s="1001"/>
      <c r="DL41" s="999"/>
      <c r="DM41" s="1000"/>
      <c r="DN41" s="1000"/>
      <c r="DO41" s="1000"/>
      <c r="DP41" s="1001"/>
      <c r="DQ41" s="999"/>
      <c r="DR41" s="1000"/>
      <c r="DS41" s="1000"/>
      <c r="DT41" s="1000"/>
      <c r="DU41" s="1001"/>
      <c r="DV41" s="1002"/>
      <c r="DW41" s="1003"/>
      <c r="DX41" s="1003"/>
      <c r="DY41" s="1003"/>
      <c r="DZ41" s="1004"/>
      <c r="EA41" s="221"/>
    </row>
    <row r="42" spans="1:131" ht="26.25" customHeight="1" x14ac:dyDescent="0.2">
      <c r="A42" s="229">
        <v>15</v>
      </c>
      <c r="B42" s="1040"/>
      <c r="C42" s="1041"/>
      <c r="D42" s="1041"/>
      <c r="E42" s="1041"/>
      <c r="F42" s="1041"/>
      <c r="G42" s="1041"/>
      <c r="H42" s="1041"/>
      <c r="I42" s="1041"/>
      <c r="J42" s="1041"/>
      <c r="K42" s="1041"/>
      <c r="L42" s="1041"/>
      <c r="M42" s="1041"/>
      <c r="N42" s="1041"/>
      <c r="O42" s="1041"/>
      <c r="P42" s="1042"/>
      <c r="Q42" s="1048"/>
      <c r="R42" s="1049"/>
      <c r="S42" s="1049"/>
      <c r="T42" s="1049"/>
      <c r="U42" s="1049"/>
      <c r="V42" s="1049"/>
      <c r="W42" s="1049"/>
      <c r="X42" s="1049"/>
      <c r="Y42" s="1049"/>
      <c r="Z42" s="1049"/>
      <c r="AA42" s="1049"/>
      <c r="AB42" s="1049"/>
      <c r="AC42" s="1049"/>
      <c r="AD42" s="1049"/>
      <c r="AE42" s="1050"/>
      <c r="AF42" s="1045"/>
      <c r="AG42" s="1046"/>
      <c r="AH42" s="1046"/>
      <c r="AI42" s="1046"/>
      <c r="AJ42" s="1047"/>
      <c r="AK42" s="990"/>
      <c r="AL42" s="981"/>
      <c r="AM42" s="981"/>
      <c r="AN42" s="981"/>
      <c r="AO42" s="981"/>
      <c r="AP42" s="981"/>
      <c r="AQ42" s="981"/>
      <c r="AR42" s="981"/>
      <c r="AS42" s="981"/>
      <c r="AT42" s="981"/>
      <c r="AU42" s="981"/>
      <c r="AV42" s="981"/>
      <c r="AW42" s="981"/>
      <c r="AX42" s="981"/>
      <c r="AY42" s="981"/>
      <c r="AZ42" s="1051"/>
      <c r="BA42" s="1051"/>
      <c r="BB42" s="1051"/>
      <c r="BC42" s="1051"/>
      <c r="BD42" s="1051"/>
      <c r="BE42" s="982"/>
      <c r="BF42" s="982"/>
      <c r="BG42" s="982"/>
      <c r="BH42" s="982"/>
      <c r="BI42" s="983"/>
      <c r="BJ42" s="223"/>
      <c r="BK42" s="223"/>
      <c r="BL42" s="223"/>
      <c r="BM42" s="223"/>
      <c r="BN42" s="223"/>
      <c r="BO42" s="232"/>
      <c r="BP42" s="232"/>
      <c r="BQ42" s="229">
        <v>36</v>
      </c>
      <c r="BR42" s="230"/>
      <c r="BS42" s="1002"/>
      <c r="BT42" s="1003"/>
      <c r="BU42" s="1003"/>
      <c r="BV42" s="1003"/>
      <c r="BW42" s="1003"/>
      <c r="BX42" s="1003"/>
      <c r="BY42" s="1003"/>
      <c r="BZ42" s="1003"/>
      <c r="CA42" s="1003"/>
      <c r="CB42" s="1003"/>
      <c r="CC42" s="1003"/>
      <c r="CD42" s="1003"/>
      <c r="CE42" s="1003"/>
      <c r="CF42" s="1003"/>
      <c r="CG42" s="1024"/>
      <c r="CH42" s="999"/>
      <c r="CI42" s="1000"/>
      <c r="CJ42" s="1000"/>
      <c r="CK42" s="1000"/>
      <c r="CL42" s="1001"/>
      <c r="CM42" s="999"/>
      <c r="CN42" s="1000"/>
      <c r="CO42" s="1000"/>
      <c r="CP42" s="1000"/>
      <c r="CQ42" s="1001"/>
      <c r="CR42" s="999"/>
      <c r="CS42" s="1000"/>
      <c r="CT42" s="1000"/>
      <c r="CU42" s="1000"/>
      <c r="CV42" s="1001"/>
      <c r="CW42" s="999"/>
      <c r="CX42" s="1000"/>
      <c r="CY42" s="1000"/>
      <c r="CZ42" s="1000"/>
      <c r="DA42" s="1001"/>
      <c r="DB42" s="999"/>
      <c r="DC42" s="1000"/>
      <c r="DD42" s="1000"/>
      <c r="DE42" s="1000"/>
      <c r="DF42" s="1001"/>
      <c r="DG42" s="999"/>
      <c r="DH42" s="1000"/>
      <c r="DI42" s="1000"/>
      <c r="DJ42" s="1000"/>
      <c r="DK42" s="1001"/>
      <c r="DL42" s="999"/>
      <c r="DM42" s="1000"/>
      <c r="DN42" s="1000"/>
      <c r="DO42" s="1000"/>
      <c r="DP42" s="1001"/>
      <c r="DQ42" s="999"/>
      <c r="DR42" s="1000"/>
      <c r="DS42" s="1000"/>
      <c r="DT42" s="1000"/>
      <c r="DU42" s="1001"/>
      <c r="DV42" s="1002"/>
      <c r="DW42" s="1003"/>
      <c r="DX42" s="1003"/>
      <c r="DY42" s="1003"/>
      <c r="DZ42" s="1004"/>
      <c r="EA42" s="221"/>
    </row>
    <row r="43" spans="1:131" ht="26.25" customHeight="1" x14ac:dyDescent="0.2">
      <c r="A43" s="229">
        <v>16</v>
      </c>
      <c r="B43" s="1040"/>
      <c r="C43" s="1041"/>
      <c r="D43" s="1041"/>
      <c r="E43" s="1041"/>
      <c r="F43" s="1041"/>
      <c r="G43" s="1041"/>
      <c r="H43" s="1041"/>
      <c r="I43" s="1041"/>
      <c r="J43" s="1041"/>
      <c r="K43" s="1041"/>
      <c r="L43" s="1041"/>
      <c r="M43" s="1041"/>
      <c r="N43" s="1041"/>
      <c r="O43" s="1041"/>
      <c r="P43" s="1042"/>
      <c r="Q43" s="1048"/>
      <c r="R43" s="1049"/>
      <c r="S43" s="1049"/>
      <c r="T43" s="1049"/>
      <c r="U43" s="1049"/>
      <c r="V43" s="1049"/>
      <c r="W43" s="1049"/>
      <c r="X43" s="1049"/>
      <c r="Y43" s="1049"/>
      <c r="Z43" s="1049"/>
      <c r="AA43" s="1049"/>
      <c r="AB43" s="1049"/>
      <c r="AC43" s="1049"/>
      <c r="AD43" s="1049"/>
      <c r="AE43" s="1050"/>
      <c r="AF43" s="1045"/>
      <c r="AG43" s="1046"/>
      <c r="AH43" s="1046"/>
      <c r="AI43" s="1046"/>
      <c r="AJ43" s="1047"/>
      <c r="AK43" s="990"/>
      <c r="AL43" s="981"/>
      <c r="AM43" s="981"/>
      <c r="AN43" s="981"/>
      <c r="AO43" s="981"/>
      <c r="AP43" s="981"/>
      <c r="AQ43" s="981"/>
      <c r="AR43" s="981"/>
      <c r="AS43" s="981"/>
      <c r="AT43" s="981"/>
      <c r="AU43" s="981"/>
      <c r="AV43" s="981"/>
      <c r="AW43" s="981"/>
      <c r="AX43" s="981"/>
      <c r="AY43" s="981"/>
      <c r="AZ43" s="1051"/>
      <c r="BA43" s="1051"/>
      <c r="BB43" s="1051"/>
      <c r="BC43" s="1051"/>
      <c r="BD43" s="1051"/>
      <c r="BE43" s="982"/>
      <c r="BF43" s="982"/>
      <c r="BG43" s="982"/>
      <c r="BH43" s="982"/>
      <c r="BI43" s="983"/>
      <c r="BJ43" s="223"/>
      <c r="BK43" s="223"/>
      <c r="BL43" s="223"/>
      <c r="BM43" s="223"/>
      <c r="BN43" s="223"/>
      <c r="BO43" s="232"/>
      <c r="BP43" s="232"/>
      <c r="BQ43" s="229">
        <v>37</v>
      </c>
      <c r="BR43" s="230"/>
      <c r="BS43" s="1002"/>
      <c r="BT43" s="1003"/>
      <c r="BU43" s="1003"/>
      <c r="BV43" s="1003"/>
      <c r="BW43" s="1003"/>
      <c r="BX43" s="1003"/>
      <c r="BY43" s="1003"/>
      <c r="BZ43" s="1003"/>
      <c r="CA43" s="1003"/>
      <c r="CB43" s="1003"/>
      <c r="CC43" s="1003"/>
      <c r="CD43" s="1003"/>
      <c r="CE43" s="1003"/>
      <c r="CF43" s="1003"/>
      <c r="CG43" s="1024"/>
      <c r="CH43" s="999"/>
      <c r="CI43" s="1000"/>
      <c r="CJ43" s="1000"/>
      <c r="CK43" s="1000"/>
      <c r="CL43" s="1001"/>
      <c r="CM43" s="999"/>
      <c r="CN43" s="1000"/>
      <c r="CO43" s="1000"/>
      <c r="CP43" s="1000"/>
      <c r="CQ43" s="1001"/>
      <c r="CR43" s="999"/>
      <c r="CS43" s="1000"/>
      <c r="CT43" s="1000"/>
      <c r="CU43" s="1000"/>
      <c r="CV43" s="1001"/>
      <c r="CW43" s="999"/>
      <c r="CX43" s="1000"/>
      <c r="CY43" s="1000"/>
      <c r="CZ43" s="1000"/>
      <c r="DA43" s="1001"/>
      <c r="DB43" s="999"/>
      <c r="DC43" s="1000"/>
      <c r="DD43" s="1000"/>
      <c r="DE43" s="1000"/>
      <c r="DF43" s="1001"/>
      <c r="DG43" s="999"/>
      <c r="DH43" s="1000"/>
      <c r="DI43" s="1000"/>
      <c r="DJ43" s="1000"/>
      <c r="DK43" s="1001"/>
      <c r="DL43" s="999"/>
      <c r="DM43" s="1000"/>
      <c r="DN43" s="1000"/>
      <c r="DO43" s="1000"/>
      <c r="DP43" s="1001"/>
      <c r="DQ43" s="999"/>
      <c r="DR43" s="1000"/>
      <c r="DS43" s="1000"/>
      <c r="DT43" s="1000"/>
      <c r="DU43" s="1001"/>
      <c r="DV43" s="1002"/>
      <c r="DW43" s="1003"/>
      <c r="DX43" s="1003"/>
      <c r="DY43" s="1003"/>
      <c r="DZ43" s="1004"/>
      <c r="EA43" s="221"/>
    </row>
    <row r="44" spans="1:131" ht="26.25" customHeight="1" x14ac:dyDescent="0.2">
      <c r="A44" s="229">
        <v>17</v>
      </c>
      <c r="B44" s="1040"/>
      <c r="C44" s="1041"/>
      <c r="D44" s="1041"/>
      <c r="E44" s="1041"/>
      <c r="F44" s="1041"/>
      <c r="G44" s="1041"/>
      <c r="H44" s="1041"/>
      <c r="I44" s="1041"/>
      <c r="J44" s="1041"/>
      <c r="K44" s="1041"/>
      <c r="L44" s="1041"/>
      <c r="M44" s="1041"/>
      <c r="N44" s="1041"/>
      <c r="O44" s="1041"/>
      <c r="P44" s="1042"/>
      <c r="Q44" s="1048"/>
      <c r="R44" s="1049"/>
      <c r="S44" s="1049"/>
      <c r="T44" s="1049"/>
      <c r="U44" s="1049"/>
      <c r="V44" s="1049"/>
      <c r="W44" s="1049"/>
      <c r="X44" s="1049"/>
      <c r="Y44" s="1049"/>
      <c r="Z44" s="1049"/>
      <c r="AA44" s="1049"/>
      <c r="AB44" s="1049"/>
      <c r="AC44" s="1049"/>
      <c r="AD44" s="1049"/>
      <c r="AE44" s="1050"/>
      <c r="AF44" s="1045"/>
      <c r="AG44" s="1046"/>
      <c r="AH44" s="1046"/>
      <c r="AI44" s="1046"/>
      <c r="AJ44" s="1047"/>
      <c r="AK44" s="990"/>
      <c r="AL44" s="981"/>
      <c r="AM44" s="981"/>
      <c r="AN44" s="981"/>
      <c r="AO44" s="981"/>
      <c r="AP44" s="981"/>
      <c r="AQ44" s="981"/>
      <c r="AR44" s="981"/>
      <c r="AS44" s="981"/>
      <c r="AT44" s="981"/>
      <c r="AU44" s="981"/>
      <c r="AV44" s="981"/>
      <c r="AW44" s="981"/>
      <c r="AX44" s="981"/>
      <c r="AY44" s="981"/>
      <c r="AZ44" s="1051"/>
      <c r="BA44" s="1051"/>
      <c r="BB44" s="1051"/>
      <c r="BC44" s="1051"/>
      <c r="BD44" s="1051"/>
      <c r="BE44" s="982"/>
      <c r="BF44" s="982"/>
      <c r="BG44" s="982"/>
      <c r="BH44" s="982"/>
      <c r="BI44" s="983"/>
      <c r="BJ44" s="223"/>
      <c r="BK44" s="223"/>
      <c r="BL44" s="223"/>
      <c r="BM44" s="223"/>
      <c r="BN44" s="223"/>
      <c r="BO44" s="232"/>
      <c r="BP44" s="232"/>
      <c r="BQ44" s="229">
        <v>38</v>
      </c>
      <c r="BR44" s="230"/>
      <c r="BS44" s="1002"/>
      <c r="BT44" s="1003"/>
      <c r="BU44" s="1003"/>
      <c r="BV44" s="1003"/>
      <c r="BW44" s="1003"/>
      <c r="BX44" s="1003"/>
      <c r="BY44" s="1003"/>
      <c r="BZ44" s="1003"/>
      <c r="CA44" s="1003"/>
      <c r="CB44" s="1003"/>
      <c r="CC44" s="1003"/>
      <c r="CD44" s="1003"/>
      <c r="CE44" s="1003"/>
      <c r="CF44" s="1003"/>
      <c r="CG44" s="1024"/>
      <c r="CH44" s="999"/>
      <c r="CI44" s="1000"/>
      <c r="CJ44" s="1000"/>
      <c r="CK44" s="1000"/>
      <c r="CL44" s="1001"/>
      <c r="CM44" s="999"/>
      <c r="CN44" s="1000"/>
      <c r="CO44" s="1000"/>
      <c r="CP44" s="1000"/>
      <c r="CQ44" s="1001"/>
      <c r="CR44" s="999"/>
      <c r="CS44" s="1000"/>
      <c r="CT44" s="1000"/>
      <c r="CU44" s="1000"/>
      <c r="CV44" s="1001"/>
      <c r="CW44" s="999"/>
      <c r="CX44" s="1000"/>
      <c r="CY44" s="1000"/>
      <c r="CZ44" s="1000"/>
      <c r="DA44" s="1001"/>
      <c r="DB44" s="999"/>
      <c r="DC44" s="1000"/>
      <c r="DD44" s="1000"/>
      <c r="DE44" s="1000"/>
      <c r="DF44" s="1001"/>
      <c r="DG44" s="999"/>
      <c r="DH44" s="1000"/>
      <c r="DI44" s="1000"/>
      <c r="DJ44" s="1000"/>
      <c r="DK44" s="1001"/>
      <c r="DL44" s="999"/>
      <c r="DM44" s="1000"/>
      <c r="DN44" s="1000"/>
      <c r="DO44" s="1000"/>
      <c r="DP44" s="1001"/>
      <c r="DQ44" s="999"/>
      <c r="DR44" s="1000"/>
      <c r="DS44" s="1000"/>
      <c r="DT44" s="1000"/>
      <c r="DU44" s="1001"/>
      <c r="DV44" s="1002"/>
      <c r="DW44" s="1003"/>
      <c r="DX44" s="1003"/>
      <c r="DY44" s="1003"/>
      <c r="DZ44" s="1004"/>
      <c r="EA44" s="221"/>
    </row>
    <row r="45" spans="1:131" ht="26.25" customHeight="1" x14ac:dyDescent="0.2">
      <c r="A45" s="229">
        <v>18</v>
      </c>
      <c r="B45" s="1040"/>
      <c r="C45" s="1041"/>
      <c r="D45" s="1041"/>
      <c r="E45" s="1041"/>
      <c r="F45" s="1041"/>
      <c r="G45" s="1041"/>
      <c r="H45" s="1041"/>
      <c r="I45" s="1041"/>
      <c r="J45" s="1041"/>
      <c r="K45" s="1041"/>
      <c r="L45" s="1041"/>
      <c r="M45" s="1041"/>
      <c r="N45" s="1041"/>
      <c r="O45" s="1041"/>
      <c r="P45" s="1042"/>
      <c r="Q45" s="1048"/>
      <c r="R45" s="1049"/>
      <c r="S45" s="1049"/>
      <c r="T45" s="1049"/>
      <c r="U45" s="1049"/>
      <c r="V45" s="1049"/>
      <c r="W45" s="1049"/>
      <c r="X45" s="1049"/>
      <c r="Y45" s="1049"/>
      <c r="Z45" s="1049"/>
      <c r="AA45" s="1049"/>
      <c r="AB45" s="1049"/>
      <c r="AC45" s="1049"/>
      <c r="AD45" s="1049"/>
      <c r="AE45" s="1050"/>
      <c r="AF45" s="1045"/>
      <c r="AG45" s="1046"/>
      <c r="AH45" s="1046"/>
      <c r="AI45" s="1046"/>
      <c r="AJ45" s="1047"/>
      <c r="AK45" s="990"/>
      <c r="AL45" s="981"/>
      <c r="AM45" s="981"/>
      <c r="AN45" s="981"/>
      <c r="AO45" s="981"/>
      <c r="AP45" s="981"/>
      <c r="AQ45" s="981"/>
      <c r="AR45" s="981"/>
      <c r="AS45" s="981"/>
      <c r="AT45" s="981"/>
      <c r="AU45" s="981"/>
      <c r="AV45" s="981"/>
      <c r="AW45" s="981"/>
      <c r="AX45" s="981"/>
      <c r="AY45" s="981"/>
      <c r="AZ45" s="1051"/>
      <c r="BA45" s="1051"/>
      <c r="BB45" s="1051"/>
      <c r="BC45" s="1051"/>
      <c r="BD45" s="1051"/>
      <c r="BE45" s="982"/>
      <c r="BF45" s="982"/>
      <c r="BG45" s="982"/>
      <c r="BH45" s="982"/>
      <c r="BI45" s="983"/>
      <c r="BJ45" s="223"/>
      <c r="BK45" s="223"/>
      <c r="BL45" s="223"/>
      <c r="BM45" s="223"/>
      <c r="BN45" s="223"/>
      <c r="BO45" s="232"/>
      <c r="BP45" s="232"/>
      <c r="BQ45" s="229">
        <v>39</v>
      </c>
      <c r="BR45" s="230"/>
      <c r="BS45" s="1002"/>
      <c r="BT45" s="1003"/>
      <c r="BU45" s="1003"/>
      <c r="BV45" s="1003"/>
      <c r="BW45" s="1003"/>
      <c r="BX45" s="1003"/>
      <c r="BY45" s="1003"/>
      <c r="BZ45" s="1003"/>
      <c r="CA45" s="1003"/>
      <c r="CB45" s="1003"/>
      <c r="CC45" s="1003"/>
      <c r="CD45" s="1003"/>
      <c r="CE45" s="1003"/>
      <c r="CF45" s="1003"/>
      <c r="CG45" s="1024"/>
      <c r="CH45" s="999"/>
      <c r="CI45" s="1000"/>
      <c r="CJ45" s="1000"/>
      <c r="CK45" s="1000"/>
      <c r="CL45" s="1001"/>
      <c r="CM45" s="999"/>
      <c r="CN45" s="1000"/>
      <c r="CO45" s="1000"/>
      <c r="CP45" s="1000"/>
      <c r="CQ45" s="1001"/>
      <c r="CR45" s="999"/>
      <c r="CS45" s="1000"/>
      <c r="CT45" s="1000"/>
      <c r="CU45" s="1000"/>
      <c r="CV45" s="1001"/>
      <c r="CW45" s="999"/>
      <c r="CX45" s="1000"/>
      <c r="CY45" s="1000"/>
      <c r="CZ45" s="1000"/>
      <c r="DA45" s="1001"/>
      <c r="DB45" s="999"/>
      <c r="DC45" s="1000"/>
      <c r="DD45" s="1000"/>
      <c r="DE45" s="1000"/>
      <c r="DF45" s="1001"/>
      <c r="DG45" s="999"/>
      <c r="DH45" s="1000"/>
      <c r="DI45" s="1000"/>
      <c r="DJ45" s="1000"/>
      <c r="DK45" s="1001"/>
      <c r="DL45" s="999"/>
      <c r="DM45" s="1000"/>
      <c r="DN45" s="1000"/>
      <c r="DO45" s="1000"/>
      <c r="DP45" s="1001"/>
      <c r="DQ45" s="999"/>
      <c r="DR45" s="1000"/>
      <c r="DS45" s="1000"/>
      <c r="DT45" s="1000"/>
      <c r="DU45" s="1001"/>
      <c r="DV45" s="1002"/>
      <c r="DW45" s="1003"/>
      <c r="DX45" s="1003"/>
      <c r="DY45" s="1003"/>
      <c r="DZ45" s="1004"/>
      <c r="EA45" s="221"/>
    </row>
    <row r="46" spans="1:131" ht="26.25" customHeight="1" x14ac:dyDescent="0.2">
      <c r="A46" s="229">
        <v>19</v>
      </c>
      <c r="B46" s="1040"/>
      <c r="C46" s="1041"/>
      <c r="D46" s="1041"/>
      <c r="E46" s="1041"/>
      <c r="F46" s="1041"/>
      <c r="G46" s="1041"/>
      <c r="H46" s="1041"/>
      <c r="I46" s="1041"/>
      <c r="J46" s="1041"/>
      <c r="K46" s="1041"/>
      <c r="L46" s="1041"/>
      <c r="M46" s="1041"/>
      <c r="N46" s="1041"/>
      <c r="O46" s="1041"/>
      <c r="P46" s="1042"/>
      <c r="Q46" s="1048"/>
      <c r="R46" s="1049"/>
      <c r="S46" s="1049"/>
      <c r="T46" s="1049"/>
      <c r="U46" s="1049"/>
      <c r="V46" s="1049"/>
      <c r="W46" s="1049"/>
      <c r="X46" s="1049"/>
      <c r="Y46" s="1049"/>
      <c r="Z46" s="1049"/>
      <c r="AA46" s="1049"/>
      <c r="AB46" s="1049"/>
      <c r="AC46" s="1049"/>
      <c r="AD46" s="1049"/>
      <c r="AE46" s="1050"/>
      <c r="AF46" s="1045"/>
      <c r="AG46" s="1046"/>
      <c r="AH46" s="1046"/>
      <c r="AI46" s="1046"/>
      <c r="AJ46" s="1047"/>
      <c r="AK46" s="990"/>
      <c r="AL46" s="981"/>
      <c r="AM46" s="981"/>
      <c r="AN46" s="981"/>
      <c r="AO46" s="981"/>
      <c r="AP46" s="981"/>
      <c r="AQ46" s="981"/>
      <c r="AR46" s="981"/>
      <c r="AS46" s="981"/>
      <c r="AT46" s="981"/>
      <c r="AU46" s="981"/>
      <c r="AV46" s="981"/>
      <c r="AW46" s="981"/>
      <c r="AX46" s="981"/>
      <c r="AY46" s="981"/>
      <c r="AZ46" s="1051"/>
      <c r="BA46" s="1051"/>
      <c r="BB46" s="1051"/>
      <c r="BC46" s="1051"/>
      <c r="BD46" s="1051"/>
      <c r="BE46" s="982"/>
      <c r="BF46" s="982"/>
      <c r="BG46" s="982"/>
      <c r="BH46" s="982"/>
      <c r="BI46" s="983"/>
      <c r="BJ46" s="223"/>
      <c r="BK46" s="223"/>
      <c r="BL46" s="223"/>
      <c r="BM46" s="223"/>
      <c r="BN46" s="223"/>
      <c r="BO46" s="232"/>
      <c r="BP46" s="232"/>
      <c r="BQ46" s="229">
        <v>40</v>
      </c>
      <c r="BR46" s="230"/>
      <c r="BS46" s="1002"/>
      <c r="BT46" s="1003"/>
      <c r="BU46" s="1003"/>
      <c r="BV46" s="1003"/>
      <c r="BW46" s="1003"/>
      <c r="BX46" s="1003"/>
      <c r="BY46" s="1003"/>
      <c r="BZ46" s="1003"/>
      <c r="CA46" s="1003"/>
      <c r="CB46" s="1003"/>
      <c r="CC46" s="1003"/>
      <c r="CD46" s="1003"/>
      <c r="CE46" s="1003"/>
      <c r="CF46" s="1003"/>
      <c r="CG46" s="1024"/>
      <c r="CH46" s="999"/>
      <c r="CI46" s="1000"/>
      <c r="CJ46" s="1000"/>
      <c r="CK46" s="1000"/>
      <c r="CL46" s="1001"/>
      <c r="CM46" s="999"/>
      <c r="CN46" s="1000"/>
      <c r="CO46" s="1000"/>
      <c r="CP46" s="1000"/>
      <c r="CQ46" s="1001"/>
      <c r="CR46" s="999"/>
      <c r="CS46" s="1000"/>
      <c r="CT46" s="1000"/>
      <c r="CU46" s="1000"/>
      <c r="CV46" s="1001"/>
      <c r="CW46" s="999"/>
      <c r="CX46" s="1000"/>
      <c r="CY46" s="1000"/>
      <c r="CZ46" s="1000"/>
      <c r="DA46" s="1001"/>
      <c r="DB46" s="999"/>
      <c r="DC46" s="1000"/>
      <c r="DD46" s="1000"/>
      <c r="DE46" s="1000"/>
      <c r="DF46" s="1001"/>
      <c r="DG46" s="999"/>
      <c r="DH46" s="1000"/>
      <c r="DI46" s="1000"/>
      <c r="DJ46" s="1000"/>
      <c r="DK46" s="1001"/>
      <c r="DL46" s="999"/>
      <c r="DM46" s="1000"/>
      <c r="DN46" s="1000"/>
      <c r="DO46" s="1000"/>
      <c r="DP46" s="1001"/>
      <c r="DQ46" s="999"/>
      <c r="DR46" s="1000"/>
      <c r="DS46" s="1000"/>
      <c r="DT46" s="1000"/>
      <c r="DU46" s="1001"/>
      <c r="DV46" s="1002"/>
      <c r="DW46" s="1003"/>
      <c r="DX46" s="1003"/>
      <c r="DY46" s="1003"/>
      <c r="DZ46" s="1004"/>
      <c r="EA46" s="221"/>
    </row>
    <row r="47" spans="1:131" ht="26.25" customHeight="1" x14ac:dyDescent="0.2">
      <c r="A47" s="229">
        <v>20</v>
      </c>
      <c r="B47" s="1040"/>
      <c r="C47" s="1041"/>
      <c r="D47" s="1041"/>
      <c r="E47" s="1041"/>
      <c r="F47" s="1041"/>
      <c r="G47" s="1041"/>
      <c r="H47" s="1041"/>
      <c r="I47" s="1041"/>
      <c r="J47" s="1041"/>
      <c r="K47" s="1041"/>
      <c r="L47" s="1041"/>
      <c r="M47" s="1041"/>
      <c r="N47" s="1041"/>
      <c r="O47" s="1041"/>
      <c r="P47" s="1042"/>
      <c r="Q47" s="1048"/>
      <c r="R47" s="1049"/>
      <c r="S47" s="1049"/>
      <c r="T47" s="1049"/>
      <c r="U47" s="1049"/>
      <c r="V47" s="1049"/>
      <c r="W47" s="1049"/>
      <c r="X47" s="1049"/>
      <c r="Y47" s="1049"/>
      <c r="Z47" s="1049"/>
      <c r="AA47" s="1049"/>
      <c r="AB47" s="1049"/>
      <c r="AC47" s="1049"/>
      <c r="AD47" s="1049"/>
      <c r="AE47" s="1050"/>
      <c r="AF47" s="1045"/>
      <c r="AG47" s="1046"/>
      <c r="AH47" s="1046"/>
      <c r="AI47" s="1046"/>
      <c r="AJ47" s="1047"/>
      <c r="AK47" s="990"/>
      <c r="AL47" s="981"/>
      <c r="AM47" s="981"/>
      <c r="AN47" s="981"/>
      <c r="AO47" s="981"/>
      <c r="AP47" s="981"/>
      <c r="AQ47" s="981"/>
      <c r="AR47" s="981"/>
      <c r="AS47" s="981"/>
      <c r="AT47" s="981"/>
      <c r="AU47" s="981"/>
      <c r="AV47" s="981"/>
      <c r="AW47" s="981"/>
      <c r="AX47" s="981"/>
      <c r="AY47" s="981"/>
      <c r="AZ47" s="1051"/>
      <c r="BA47" s="1051"/>
      <c r="BB47" s="1051"/>
      <c r="BC47" s="1051"/>
      <c r="BD47" s="1051"/>
      <c r="BE47" s="982"/>
      <c r="BF47" s="982"/>
      <c r="BG47" s="982"/>
      <c r="BH47" s="982"/>
      <c r="BI47" s="983"/>
      <c r="BJ47" s="223"/>
      <c r="BK47" s="223"/>
      <c r="BL47" s="223"/>
      <c r="BM47" s="223"/>
      <c r="BN47" s="223"/>
      <c r="BO47" s="232"/>
      <c r="BP47" s="232"/>
      <c r="BQ47" s="229">
        <v>41</v>
      </c>
      <c r="BR47" s="230"/>
      <c r="BS47" s="1002"/>
      <c r="BT47" s="1003"/>
      <c r="BU47" s="1003"/>
      <c r="BV47" s="1003"/>
      <c r="BW47" s="1003"/>
      <c r="BX47" s="1003"/>
      <c r="BY47" s="1003"/>
      <c r="BZ47" s="1003"/>
      <c r="CA47" s="1003"/>
      <c r="CB47" s="1003"/>
      <c r="CC47" s="1003"/>
      <c r="CD47" s="1003"/>
      <c r="CE47" s="1003"/>
      <c r="CF47" s="1003"/>
      <c r="CG47" s="1024"/>
      <c r="CH47" s="999"/>
      <c r="CI47" s="1000"/>
      <c r="CJ47" s="1000"/>
      <c r="CK47" s="1000"/>
      <c r="CL47" s="1001"/>
      <c r="CM47" s="999"/>
      <c r="CN47" s="1000"/>
      <c r="CO47" s="1000"/>
      <c r="CP47" s="1000"/>
      <c r="CQ47" s="1001"/>
      <c r="CR47" s="999"/>
      <c r="CS47" s="1000"/>
      <c r="CT47" s="1000"/>
      <c r="CU47" s="1000"/>
      <c r="CV47" s="1001"/>
      <c r="CW47" s="999"/>
      <c r="CX47" s="1000"/>
      <c r="CY47" s="1000"/>
      <c r="CZ47" s="1000"/>
      <c r="DA47" s="1001"/>
      <c r="DB47" s="999"/>
      <c r="DC47" s="1000"/>
      <c r="DD47" s="1000"/>
      <c r="DE47" s="1000"/>
      <c r="DF47" s="1001"/>
      <c r="DG47" s="999"/>
      <c r="DH47" s="1000"/>
      <c r="DI47" s="1000"/>
      <c r="DJ47" s="1000"/>
      <c r="DK47" s="1001"/>
      <c r="DL47" s="999"/>
      <c r="DM47" s="1000"/>
      <c r="DN47" s="1000"/>
      <c r="DO47" s="1000"/>
      <c r="DP47" s="1001"/>
      <c r="DQ47" s="999"/>
      <c r="DR47" s="1000"/>
      <c r="DS47" s="1000"/>
      <c r="DT47" s="1000"/>
      <c r="DU47" s="1001"/>
      <c r="DV47" s="1002"/>
      <c r="DW47" s="1003"/>
      <c r="DX47" s="1003"/>
      <c r="DY47" s="1003"/>
      <c r="DZ47" s="1004"/>
      <c r="EA47" s="221"/>
    </row>
    <row r="48" spans="1:131" ht="26.25" customHeight="1" x14ac:dyDescent="0.2">
      <c r="A48" s="229">
        <v>21</v>
      </c>
      <c r="B48" s="1040"/>
      <c r="C48" s="1041"/>
      <c r="D48" s="1041"/>
      <c r="E48" s="1041"/>
      <c r="F48" s="1041"/>
      <c r="G48" s="1041"/>
      <c r="H48" s="1041"/>
      <c r="I48" s="1041"/>
      <c r="J48" s="1041"/>
      <c r="K48" s="1041"/>
      <c r="L48" s="1041"/>
      <c r="M48" s="1041"/>
      <c r="N48" s="1041"/>
      <c r="O48" s="1041"/>
      <c r="P48" s="1042"/>
      <c r="Q48" s="1048"/>
      <c r="R48" s="1049"/>
      <c r="S48" s="1049"/>
      <c r="T48" s="1049"/>
      <c r="U48" s="1049"/>
      <c r="V48" s="1049"/>
      <c r="W48" s="1049"/>
      <c r="X48" s="1049"/>
      <c r="Y48" s="1049"/>
      <c r="Z48" s="1049"/>
      <c r="AA48" s="1049"/>
      <c r="AB48" s="1049"/>
      <c r="AC48" s="1049"/>
      <c r="AD48" s="1049"/>
      <c r="AE48" s="1050"/>
      <c r="AF48" s="1045"/>
      <c r="AG48" s="1046"/>
      <c r="AH48" s="1046"/>
      <c r="AI48" s="1046"/>
      <c r="AJ48" s="1047"/>
      <c r="AK48" s="990"/>
      <c r="AL48" s="981"/>
      <c r="AM48" s="981"/>
      <c r="AN48" s="981"/>
      <c r="AO48" s="981"/>
      <c r="AP48" s="981"/>
      <c r="AQ48" s="981"/>
      <c r="AR48" s="981"/>
      <c r="AS48" s="981"/>
      <c r="AT48" s="981"/>
      <c r="AU48" s="981"/>
      <c r="AV48" s="981"/>
      <c r="AW48" s="981"/>
      <c r="AX48" s="981"/>
      <c r="AY48" s="981"/>
      <c r="AZ48" s="1051"/>
      <c r="BA48" s="1051"/>
      <c r="BB48" s="1051"/>
      <c r="BC48" s="1051"/>
      <c r="BD48" s="1051"/>
      <c r="BE48" s="982"/>
      <c r="BF48" s="982"/>
      <c r="BG48" s="982"/>
      <c r="BH48" s="982"/>
      <c r="BI48" s="983"/>
      <c r="BJ48" s="223"/>
      <c r="BK48" s="223"/>
      <c r="BL48" s="223"/>
      <c r="BM48" s="223"/>
      <c r="BN48" s="223"/>
      <c r="BO48" s="232"/>
      <c r="BP48" s="232"/>
      <c r="BQ48" s="229">
        <v>42</v>
      </c>
      <c r="BR48" s="230"/>
      <c r="BS48" s="1002"/>
      <c r="BT48" s="1003"/>
      <c r="BU48" s="1003"/>
      <c r="BV48" s="1003"/>
      <c r="BW48" s="1003"/>
      <c r="BX48" s="1003"/>
      <c r="BY48" s="1003"/>
      <c r="BZ48" s="1003"/>
      <c r="CA48" s="1003"/>
      <c r="CB48" s="1003"/>
      <c r="CC48" s="1003"/>
      <c r="CD48" s="1003"/>
      <c r="CE48" s="1003"/>
      <c r="CF48" s="1003"/>
      <c r="CG48" s="1024"/>
      <c r="CH48" s="999"/>
      <c r="CI48" s="1000"/>
      <c r="CJ48" s="1000"/>
      <c r="CK48" s="1000"/>
      <c r="CL48" s="1001"/>
      <c r="CM48" s="999"/>
      <c r="CN48" s="1000"/>
      <c r="CO48" s="1000"/>
      <c r="CP48" s="1000"/>
      <c r="CQ48" s="1001"/>
      <c r="CR48" s="999"/>
      <c r="CS48" s="1000"/>
      <c r="CT48" s="1000"/>
      <c r="CU48" s="1000"/>
      <c r="CV48" s="1001"/>
      <c r="CW48" s="999"/>
      <c r="CX48" s="1000"/>
      <c r="CY48" s="1000"/>
      <c r="CZ48" s="1000"/>
      <c r="DA48" s="1001"/>
      <c r="DB48" s="999"/>
      <c r="DC48" s="1000"/>
      <c r="DD48" s="1000"/>
      <c r="DE48" s="1000"/>
      <c r="DF48" s="1001"/>
      <c r="DG48" s="999"/>
      <c r="DH48" s="1000"/>
      <c r="DI48" s="1000"/>
      <c r="DJ48" s="1000"/>
      <c r="DK48" s="1001"/>
      <c r="DL48" s="999"/>
      <c r="DM48" s="1000"/>
      <c r="DN48" s="1000"/>
      <c r="DO48" s="1000"/>
      <c r="DP48" s="1001"/>
      <c r="DQ48" s="999"/>
      <c r="DR48" s="1000"/>
      <c r="DS48" s="1000"/>
      <c r="DT48" s="1000"/>
      <c r="DU48" s="1001"/>
      <c r="DV48" s="1002"/>
      <c r="DW48" s="1003"/>
      <c r="DX48" s="1003"/>
      <c r="DY48" s="1003"/>
      <c r="DZ48" s="1004"/>
      <c r="EA48" s="221"/>
    </row>
    <row r="49" spans="1:131" ht="26.25" customHeight="1" x14ac:dyDescent="0.2">
      <c r="A49" s="229">
        <v>22</v>
      </c>
      <c r="B49" s="1040"/>
      <c r="C49" s="1041"/>
      <c r="D49" s="1041"/>
      <c r="E49" s="1041"/>
      <c r="F49" s="1041"/>
      <c r="G49" s="1041"/>
      <c r="H49" s="1041"/>
      <c r="I49" s="1041"/>
      <c r="J49" s="1041"/>
      <c r="K49" s="1041"/>
      <c r="L49" s="1041"/>
      <c r="M49" s="1041"/>
      <c r="N49" s="1041"/>
      <c r="O49" s="1041"/>
      <c r="P49" s="1042"/>
      <c r="Q49" s="1048"/>
      <c r="R49" s="1049"/>
      <c r="S49" s="1049"/>
      <c r="T49" s="1049"/>
      <c r="U49" s="1049"/>
      <c r="V49" s="1049"/>
      <c r="W49" s="1049"/>
      <c r="X49" s="1049"/>
      <c r="Y49" s="1049"/>
      <c r="Z49" s="1049"/>
      <c r="AA49" s="1049"/>
      <c r="AB49" s="1049"/>
      <c r="AC49" s="1049"/>
      <c r="AD49" s="1049"/>
      <c r="AE49" s="1050"/>
      <c r="AF49" s="1045"/>
      <c r="AG49" s="1046"/>
      <c r="AH49" s="1046"/>
      <c r="AI49" s="1046"/>
      <c r="AJ49" s="1047"/>
      <c r="AK49" s="990"/>
      <c r="AL49" s="981"/>
      <c r="AM49" s="981"/>
      <c r="AN49" s="981"/>
      <c r="AO49" s="981"/>
      <c r="AP49" s="981"/>
      <c r="AQ49" s="981"/>
      <c r="AR49" s="981"/>
      <c r="AS49" s="981"/>
      <c r="AT49" s="981"/>
      <c r="AU49" s="981"/>
      <c r="AV49" s="981"/>
      <c r="AW49" s="981"/>
      <c r="AX49" s="981"/>
      <c r="AY49" s="981"/>
      <c r="AZ49" s="1051"/>
      <c r="BA49" s="1051"/>
      <c r="BB49" s="1051"/>
      <c r="BC49" s="1051"/>
      <c r="BD49" s="1051"/>
      <c r="BE49" s="982"/>
      <c r="BF49" s="982"/>
      <c r="BG49" s="982"/>
      <c r="BH49" s="982"/>
      <c r="BI49" s="983"/>
      <c r="BJ49" s="223"/>
      <c r="BK49" s="223"/>
      <c r="BL49" s="223"/>
      <c r="BM49" s="223"/>
      <c r="BN49" s="223"/>
      <c r="BO49" s="232"/>
      <c r="BP49" s="232"/>
      <c r="BQ49" s="229">
        <v>43</v>
      </c>
      <c r="BR49" s="230"/>
      <c r="BS49" s="1002"/>
      <c r="BT49" s="1003"/>
      <c r="BU49" s="1003"/>
      <c r="BV49" s="1003"/>
      <c r="BW49" s="1003"/>
      <c r="BX49" s="1003"/>
      <c r="BY49" s="1003"/>
      <c r="BZ49" s="1003"/>
      <c r="CA49" s="1003"/>
      <c r="CB49" s="1003"/>
      <c r="CC49" s="1003"/>
      <c r="CD49" s="1003"/>
      <c r="CE49" s="1003"/>
      <c r="CF49" s="1003"/>
      <c r="CG49" s="1024"/>
      <c r="CH49" s="999"/>
      <c r="CI49" s="1000"/>
      <c r="CJ49" s="1000"/>
      <c r="CK49" s="1000"/>
      <c r="CL49" s="1001"/>
      <c r="CM49" s="999"/>
      <c r="CN49" s="1000"/>
      <c r="CO49" s="1000"/>
      <c r="CP49" s="1000"/>
      <c r="CQ49" s="1001"/>
      <c r="CR49" s="999"/>
      <c r="CS49" s="1000"/>
      <c r="CT49" s="1000"/>
      <c r="CU49" s="1000"/>
      <c r="CV49" s="1001"/>
      <c r="CW49" s="999"/>
      <c r="CX49" s="1000"/>
      <c r="CY49" s="1000"/>
      <c r="CZ49" s="1000"/>
      <c r="DA49" s="1001"/>
      <c r="DB49" s="999"/>
      <c r="DC49" s="1000"/>
      <c r="DD49" s="1000"/>
      <c r="DE49" s="1000"/>
      <c r="DF49" s="1001"/>
      <c r="DG49" s="999"/>
      <c r="DH49" s="1000"/>
      <c r="DI49" s="1000"/>
      <c r="DJ49" s="1000"/>
      <c r="DK49" s="1001"/>
      <c r="DL49" s="999"/>
      <c r="DM49" s="1000"/>
      <c r="DN49" s="1000"/>
      <c r="DO49" s="1000"/>
      <c r="DP49" s="1001"/>
      <c r="DQ49" s="999"/>
      <c r="DR49" s="1000"/>
      <c r="DS49" s="1000"/>
      <c r="DT49" s="1000"/>
      <c r="DU49" s="1001"/>
      <c r="DV49" s="1002"/>
      <c r="DW49" s="1003"/>
      <c r="DX49" s="1003"/>
      <c r="DY49" s="1003"/>
      <c r="DZ49" s="1004"/>
      <c r="EA49" s="221"/>
    </row>
    <row r="50" spans="1:131" ht="26.25" customHeight="1" x14ac:dyDescent="0.2">
      <c r="A50" s="229">
        <v>23</v>
      </c>
      <c r="B50" s="1040"/>
      <c r="C50" s="1041"/>
      <c r="D50" s="1041"/>
      <c r="E50" s="1041"/>
      <c r="F50" s="1041"/>
      <c r="G50" s="1041"/>
      <c r="H50" s="1041"/>
      <c r="I50" s="1041"/>
      <c r="J50" s="1041"/>
      <c r="K50" s="1041"/>
      <c r="L50" s="1041"/>
      <c r="M50" s="1041"/>
      <c r="N50" s="1041"/>
      <c r="O50" s="1041"/>
      <c r="P50" s="1042"/>
      <c r="Q50" s="1043"/>
      <c r="R50" s="1035"/>
      <c r="S50" s="1035"/>
      <c r="T50" s="1035"/>
      <c r="U50" s="1035"/>
      <c r="V50" s="1035"/>
      <c r="W50" s="1035"/>
      <c r="X50" s="1035"/>
      <c r="Y50" s="1035"/>
      <c r="Z50" s="1035"/>
      <c r="AA50" s="1035"/>
      <c r="AB50" s="1035"/>
      <c r="AC50" s="1035"/>
      <c r="AD50" s="1035"/>
      <c r="AE50" s="1044"/>
      <c r="AF50" s="1045"/>
      <c r="AG50" s="1046"/>
      <c r="AH50" s="1046"/>
      <c r="AI50" s="1046"/>
      <c r="AJ50" s="1047"/>
      <c r="AK50" s="1034"/>
      <c r="AL50" s="1035"/>
      <c r="AM50" s="1035"/>
      <c r="AN50" s="1035"/>
      <c r="AO50" s="1035"/>
      <c r="AP50" s="1035"/>
      <c r="AQ50" s="1035"/>
      <c r="AR50" s="1035"/>
      <c r="AS50" s="1035"/>
      <c r="AT50" s="1035"/>
      <c r="AU50" s="1035"/>
      <c r="AV50" s="1035"/>
      <c r="AW50" s="1035"/>
      <c r="AX50" s="1035"/>
      <c r="AY50" s="1035"/>
      <c r="AZ50" s="1036"/>
      <c r="BA50" s="1036"/>
      <c r="BB50" s="1036"/>
      <c r="BC50" s="1036"/>
      <c r="BD50" s="1036"/>
      <c r="BE50" s="982"/>
      <c r="BF50" s="982"/>
      <c r="BG50" s="982"/>
      <c r="BH50" s="982"/>
      <c r="BI50" s="983"/>
      <c r="BJ50" s="223"/>
      <c r="BK50" s="223"/>
      <c r="BL50" s="223"/>
      <c r="BM50" s="223"/>
      <c r="BN50" s="223"/>
      <c r="BO50" s="232"/>
      <c r="BP50" s="232"/>
      <c r="BQ50" s="229">
        <v>44</v>
      </c>
      <c r="BR50" s="230"/>
      <c r="BS50" s="1002"/>
      <c r="BT50" s="1003"/>
      <c r="BU50" s="1003"/>
      <c r="BV50" s="1003"/>
      <c r="BW50" s="1003"/>
      <c r="BX50" s="1003"/>
      <c r="BY50" s="1003"/>
      <c r="BZ50" s="1003"/>
      <c r="CA50" s="1003"/>
      <c r="CB50" s="1003"/>
      <c r="CC50" s="1003"/>
      <c r="CD50" s="1003"/>
      <c r="CE50" s="1003"/>
      <c r="CF50" s="1003"/>
      <c r="CG50" s="1024"/>
      <c r="CH50" s="999"/>
      <c r="CI50" s="1000"/>
      <c r="CJ50" s="1000"/>
      <c r="CK50" s="1000"/>
      <c r="CL50" s="1001"/>
      <c r="CM50" s="999"/>
      <c r="CN50" s="1000"/>
      <c r="CO50" s="1000"/>
      <c r="CP50" s="1000"/>
      <c r="CQ50" s="1001"/>
      <c r="CR50" s="999"/>
      <c r="CS50" s="1000"/>
      <c r="CT50" s="1000"/>
      <c r="CU50" s="1000"/>
      <c r="CV50" s="1001"/>
      <c r="CW50" s="999"/>
      <c r="CX50" s="1000"/>
      <c r="CY50" s="1000"/>
      <c r="CZ50" s="1000"/>
      <c r="DA50" s="1001"/>
      <c r="DB50" s="999"/>
      <c r="DC50" s="1000"/>
      <c r="DD50" s="1000"/>
      <c r="DE50" s="1000"/>
      <c r="DF50" s="1001"/>
      <c r="DG50" s="999"/>
      <c r="DH50" s="1000"/>
      <c r="DI50" s="1000"/>
      <c r="DJ50" s="1000"/>
      <c r="DK50" s="1001"/>
      <c r="DL50" s="999"/>
      <c r="DM50" s="1000"/>
      <c r="DN50" s="1000"/>
      <c r="DO50" s="1000"/>
      <c r="DP50" s="1001"/>
      <c r="DQ50" s="999"/>
      <c r="DR50" s="1000"/>
      <c r="DS50" s="1000"/>
      <c r="DT50" s="1000"/>
      <c r="DU50" s="1001"/>
      <c r="DV50" s="1002"/>
      <c r="DW50" s="1003"/>
      <c r="DX50" s="1003"/>
      <c r="DY50" s="1003"/>
      <c r="DZ50" s="1004"/>
      <c r="EA50" s="221"/>
    </row>
    <row r="51" spans="1:131" ht="26.25" customHeight="1" x14ac:dyDescent="0.2">
      <c r="A51" s="229">
        <v>24</v>
      </c>
      <c r="B51" s="1040"/>
      <c r="C51" s="1041"/>
      <c r="D51" s="1041"/>
      <c r="E51" s="1041"/>
      <c r="F51" s="1041"/>
      <c r="G51" s="1041"/>
      <c r="H51" s="1041"/>
      <c r="I51" s="1041"/>
      <c r="J51" s="1041"/>
      <c r="K51" s="1041"/>
      <c r="L51" s="1041"/>
      <c r="M51" s="1041"/>
      <c r="N51" s="1041"/>
      <c r="O51" s="1041"/>
      <c r="P51" s="1042"/>
      <c r="Q51" s="1043"/>
      <c r="R51" s="1035"/>
      <c r="S51" s="1035"/>
      <c r="T51" s="1035"/>
      <c r="U51" s="1035"/>
      <c r="V51" s="1035"/>
      <c r="W51" s="1035"/>
      <c r="X51" s="1035"/>
      <c r="Y51" s="1035"/>
      <c r="Z51" s="1035"/>
      <c r="AA51" s="1035"/>
      <c r="AB51" s="1035"/>
      <c r="AC51" s="1035"/>
      <c r="AD51" s="1035"/>
      <c r="AE51" s="1044"/>
      <c r="AF51" s="1045"/>
      <c r="AG51" s="1046"/>
      <c r="AH51" s="1046"/>
      <c r="AI51" s="1046"/>
      <c r="AJ51" s="1047"/>
      <c r="AK51" s="1034"/>
      <c r="AL51" s="1035"/>
      <c r="AM51" s="1035"/>
      <c r="AN51" s="1035"/>
      <c r="AO51" s="1035"/>
      <c r="AP51" s="1035"/>
      <c r="AQ51" s="1035"/>
      <c r="AR51" s="1035"/>
      <c r="AS51" s="1035"/>
      <c r="AT51" s="1035"/>
      <c r="AU51" s="1035"/>
      <c r="AV51" s="1035"/>
      <c r="AW51" s="1035"/>
      <c r="AX51" s="1035"/>
      <c r="AY51" s="1035"/>
      <c r="AZ51" s="1036"/>
      <c r="BA51" s="1036"/>
      <c r="BB51" s="1036"/>
      <c r="BC51" s="1036"/>
      <c r="BD51" s="1036"/>
      <c r="BE51" s="982"/>
      <c r="BF51" s="982"/>
      <c r="BG51" s="982"/>
      <c r="BH51" s="982"/>
      <c r="BI51" s="983"/>
      <c r="BJ51" s="223"/>
      <c r="BK51" s="223"/>
      <c r="BL51" s="223"/>
      <c r="BM51" s="223"/>
      <c r="BN51" s="223"/>
      <c r="BO51" s="232"/>
      <c r="BP51" s="232"/>
      <c r="BQ51" s="229">
        <v>45</v>
      </c>
      <c r="BR51" s="230"/>
      <c r="BS51" s="1002"/>
      <c r="BT51" s="1003"/>
      <c r="BU51" s="1003"/>
      <c r="BV51" s="1003"/>
      <c r="BW51" s="1003"/>
      <c r="BX51" s="1003"/>
      <c r="BY51" s="1003"/>
      <c r="BZ51" s="1003"/>
      <c r="CA51" s="1003"/>
      <c r="CB51" s="1003"/>
      <c r="CC51" s="1003"/>
      <c r="CD51" s="1003"/>
      <c r="CE51" s="1003"/>
      <c r="CF51" s="1003"/>
      <c r="CG51" s="1024"/>
      <c r="CH51" s="999"/>
      <c r="CI51" s="1000"/>
      <c r="CJ51" s="1000"/>
      <c r="CK51" s="1000"/>
      <c r="CL51" s="1001"/>
      <c r="CM51" s="999"/>
      <c r="CN51" s="1000"/>
      <c r="CO51" s="1000"/>
      <c r="CP51" s="1000"/>
      <c r="CQ51" s="1001"/>
      <c r="CR51" s="999"/>
      <c r="CS51" s="1000"/>
      <c r="CT51" s="1000"/>
      <c r="CU51" s="1000"/>
      <c r="CV51" s="1001"/>
      <c r="CW51" s="999"/>
      <c r="CX51" s="1000"/>
      <c r="CY51" s="1000"/>
      <c r="CZ51" s="1000"/>
      <c r="DA51" s="1001"/>
      <c r="DB51" s="999"/>
      <c r="DC51" s="1000"/>
      <c r="DD51" s="1000"/>
      <c r="DE51" s="1000"/>
      <c r="DF51" s="1001"/>
      <c r="DG51" s="999"/>
      <c r="DH51" s="1000"/>
      <c r="DI51" s="1000"/>
      <c r="DJ51" s="1000"/>
      <c r="DK51" s="1001"/>
      <c r="DL51" s="999"/>
      <c r="DM51" s="1000"/>
      <c r="DN51" s="1000"/>
      <c r="DO51" s="1000"/>
      <c r="DP51" s="1001"/>
      <c r="DQ51" s="999"/>
      <c r="DR51" s="1000"/>
      <c r="DS51" s="1000"/>
      <c r="DT51" s="1000"/>
      <c r="DU51" s="1001"/>
      <c r="DV51" s="1002"/>
      <c r="DW51" s="1003"/>
      <c r="DX51" s="1003"/>
      <c r="DY51" s="1003"/>
      <c r="DZ51" s="1004"/>
      <c r="EA51" s="221"/>
    </row>
    <row r="52" spans="1:131" ht="26.25" customHeight="1" x14ac:dyDescent="0.2">
      <c r="A52" s="229">
        <v>25</v>
      </c>
      <c r="B52" s="1040"/>
      <c r="C52" s="1041"/>
      <c r="D52" s="1041"/>
      <c r="E52" s="1041"/>
      <c r="F52" s="1041"/>
      <c r="G52" s="1041"/>
      <c r="H52" s="1041"/>
      <c r="I52" s="1041"/>
      <c r="J52" s="1041"/>
      <c r="K52" s="1041"/>
      <c r="L52" s="1041"/>
      <c r="M52" s="1041"/>
      <c r="N52" s="1041"/>
      <c r="O52" s="1041"/>
      <c r="P52" s="1042"/>
      <c r="Q52" s="1043"/>
      <c r="R52" s="1035"/>
      <c r="S52" s="1035"/>
      <c r="T52" s="1035"/>
      <c r="U52" s="1035"/>
      <c r="V52" s="1035"/>
      <c r="W52" s="1035"/>
      <c r="X52" s="1035"/>
      <c r="Y52" s="1035"/>
      <c r="Z52" s="1035"/>
      <c r="AA52" s="1035"/>
      <c r="AB52" s="1035"/>
      <c r="AC52" s="1035"/>
      <c r="AD52" s="1035"/>
      <c r="AE52" s="1044"/>
      <c r="AF52" s="1045"/>
      <c r="AG52" s="1046"/>
      <c r="AH52" s="1046"/>
      <c r="AI52" s="1046"/>
      <c r="AJ52" s="1047"/>
      <c r="AK52" s="1034"/>
      <c r="AL52" s="1035"/>
      <c r="AM52" s="1035"/>
      <c r="AN52" s="1035"/>
      <c r="AO52" s="1035"/>
      <c r="AP52" s="1035"/>
      <c r="AQ52" s="1035"/>
      <c r="AR52" s="1035"/>
      <c r="AS52" s="1035"/>
      <c r="AT52" s="1035"/>
      <c r="AU52" s="1035"/>
      <c r="AV52" s="1035"/>
      <c r="AW52" s="1035"/>
      <c r="AX52" s="1035"/>
      <c r="AY52" s="1035"/>
      <c r="AZ52" s="1036"/>
      <c r="BA52" s="1036"/>
      <c r="BB52" s="1036"/>
      <c r="BC52" s="1036"/>
      <c r="BD52" s="1036"/>
      <c r="BE52" s="982"/>
      <c r="BF52" s="982"/>
      <c r="BG52" s="982"/>
      <c r="BH52" s="982"/>
      <c r="BI52" s="983"/>
      <c r="BJ52" s="223"/>
      <c r="BK52" s="223"/>
      <c r="BL52" s="223"/>
      <c r="BM52" s="223"/>
      <c r="BN52" s="223"/>
      <c r="BO52" s="232"/>
      <c r="BP52" s="232"/>
      <c r="BQ52" s="229">
        <v>46</v>
      </c>
      <c r="BR52" s="230"/>
      <c r="BS52" s="1002"/>
      <c r="BT52" s="1003"/>
      <c r="BU52" s="1003"/>
      <c r="BV52" s="1003"/>
      <c r="BW52" s="1003"/>
      <c r="BX52" s="1003"/>
      <c r="BY52" s="1003"/>
      <c r="BZ52" s="1003"/>
      <c r="CA52" s="1003"/>
      <c r="CB52" s="1003"/>
      <c r="CC52" s="1003"/>
      <c r="CD52" s="1003"/>
      <c r="CE52" s="1003"/>
      <c r="CF52" s="1003"/>
      <c r="CG52" s="1024"/>
      <c r="CH52" s="999"/>
      <c r="CI52" s="1000"/>
      <c r="CJ52" s="1000"/>
      <c r="CK52" s="1000"/>
      <c r="CL52" s="1001"/>
      <c r="CM52" s="999"/>
      <c r="CN52" s="1000"/>
      <c r="CO52" s="1000"/>
      <c r="CP52" s="1000"/>
      <c r="CQ52" s="1001"/>
      <c r="CR52" s="999"/>
      <c r="CS52" s="1000"/>
      <c r="CT52" s="1000"/>
      <c r="CU52" s="1000"/>
      <c r="CV52" s="1001"/>
      <c r="CW52" s="999"/>
      <c r="CX52" s="1000"/>
      <c r="CY52" s="1000"/>
      <c r="CZ52" s="1000"/>
      <c r="DA52" s="1001"/>
      <c r="DB52" s="999"/>
      <c r="DC52" s="1000"/>
      <c r="DD52" s="1000"/>
      <c r="DE52" s="1000"/>
      <c r="DF52" s="1001"/>
      <c r="DG52" s="999"/>
      <c r="DH52" s="1000"/>
      <c r="DI52" s="1000"/>
      <c r="DJ52" s="1000"/>
      <c r="DK52" s="1001"/>
      <c r="DL52" s="999"/>
      <c r="DM52" s="1000"/>
      <c r="DN52" s="1000"/>
      <c r="DO52" s="1000"/>
      <c r="DP52" s="1001"/>
      <c r="DQ52" s="999"/>
      <c r="DR52" s="1000"/>
      <c r="DS52" s="1000"/>
      <c r="DT52" s="1000"/>
      <c r="DU52" s="1001"/>
      <c r="DV52" s="1002"/>
      <c r="DW52" s="1003"/>
      <c r="DX52" s="1003"/>
      <c r="DY52" s="1003"/>
      <c r="DZ52" s="1004"/>
      <c r="EA52" s="221"/>
    </row>
    <row r="53" spans="1:131" ht="26.25" customHeight="1" x14ac:dyDescent="0.2">
      <c r="A53" s="229">
        <v>26</v>
      </c>
      <c r="B53" s="1040"/>
      <c r="C53" s="1041"/>
      <c r="D53" s="1041"/>
      <c r="E53" s="1041"/>
      <c r="F53" s="1041"/>
      <c r="G53" s="1041"/>
      <c r="H53" s="1041"/>
      <c r="I53" s="1041"/>
      <c r="J53" s="1041"/>
      <c r="K53" s="1041"/>
      <c r="L53" s="1041"/>
      <c r="M53" s="1041"/>
      <c r="N53" s="1041"/>
      <c r="O53" s="1041"/>
      <c r="P53" s="1042"/>
      <c r="Q53" s="1043"/>
      <c r="R53" s="1035"/>
      <c r="S53" s="1035"/>
      <c r="T53" s="1035"/>
      <c r="U53" s="1035"/>
      <c r="V53" s="1035"/>
      <c r="W53" s="1035"/>
      <c r="X53" s="1035"/>
      <c r="Y53" s="1035"/>
      <c r="Z53" s="1035"/>
      <c r="AA53" s="1035"/>
      <c r="AB53" s="1035"/>
      <c r="AC53" s="1035"/>
      <c r="AD53" s="1035"/>
      <c r="AE53" s="1044"/>
      <c r="AF53" s="1045"/>
      <c r="AG53" s="1046"/>
      <c r="AH53" s="1046"/>
      <c r="AI53" s="1046"/>
      <c r="AJ53" s="1047"/>
      <c r="AK53" s="1034"/>
      <c r="AL53" s="1035"/>
      <c r="AM53" s="1035"/>
      <c r="AN53" s="1035"/>
      <c r="AO53" s="1035"/>
      <c r="AP53" s="1035"/>
      <c r="AQ53" s="1035"/>
      <c r="AR53" s="1035"/>
      <c r="AS53" s="1035"/>
      <c r="AT53" s="1035"/>
      <c r="AU53" s="1035"/>
      <c r="AV53" s="1035"/>
      <c r="AW53" s="1035"/>
      <c r="AX53" s="1035"/>
      <c r="AY53" s="1035"/>
      <c r="AZ53" s="1036"/>
      <c r="BA53" s="1036"/>
      <c r="BB53" s="1036"/>
      <c r="BC53" s="1036"/>
      <c r="BD53" s="1036"/>
      <c r="BE53" s="982"/>
      <c r="BF53" s="982"/>
      <c r="BG53" s="982"/>
      <c r="BH53" s="982"/>
      <c r="BI53" s="983"/>
      <c r="BJ53" s="223"/>
      <c r="BK53" s="223"/>
      <c r="BL53" s="223"/>
      <c r="BM53" s="223"/>
      <c r="BN53" s="223"/>
      <c r="BO53" s="232"/>
      <c r="BP53" s="232"/>
      <c r="BQ53" s="229">
        <v>47</v>
      </c>
      <c r="BR53" s="230"/>
      <c r="BS53" s="1002"/>
      <c r="BT53" s="1003"/>
      <c r="BU53" s="1003"/>
      <c r="BV53" s="1003"/>
      <c r="BW53" s="1003"/>
      <c r="BX53" s="1003"/>
      <c r="BY53" s="1003"/>
      <c r="BZ53" s="1003"/>
      <c r="CA53" s="1003"/>
      <c r="CB53" s="1003"/>
      <c r="CC53" s="1003"/>
      <c r="CD53" s="1003"/>
      <c r="CE53" s="1003"/>
      <c r="CF53" s="1003"/>
      <c r="CG53" s="1024"/>
      <c r="CH53" s="999"/>
      <c r="CI53" s="1000"/>
      <c r="CJ53" s="1000"/>
      <c r="CK53" s="1000"/>
      <c r="CL53" s="1001"/>
      <c r="CM53" s="999"/>
      <c r="CN53" s="1000"/>
      <c r="CO53" s="1000"/>
      <c r="CP53" s="1000"/>
      <c r="CQ53" s="1001"/>
      <c r="CR53" s="999"/>
      <c r="CS53" s="1000"/>
      <c r="CT53" s="1000"/>
      <c r="CU53" s="1000"/>
      <c r="CV53" s="1001"/>
      <c r="CW53" s="999"/>
      <c r="CX53" s="1000"/>
      <c r="CY53" s="1000"/>
      <c r="CZ53" s="1000"/>
      <c r="DA53" s="1001"/>
      <c r="DB53" s="999"/>
      <c r="DC53" s="1000"/>
      <c r="DD53" s="1000"/>
      <c r="DE53" s="1000"/>
      <c r="DF53" s="1001"/>
      <c r="DG53" s="999"/>
      <c r="DH53" s="1000"/>
      <c r="DI53" s="1000"/>
      <c r="DJ53" s="1000"/>
      <c r="DK53" s="1001"/>
      <c r="DL53" s="999"/>
      <c r="DM53" s="1000"/>
      <c r="DN53" s="1000"/>
      <c r="DO53" s="1000"/>
      <c r="DP53" s="1001"/>
      <c r="DQ53" s="999"/>
      <c r="DR53" s="1000"/>
      <c r="DS53" s="1000"/>
      <c r="DT53" s="1000"/>
      <c r="DU53" s="1001"/>
      <c r="DV53" s="1002"/>
      <c r="DW53" s="1003"/>
      <c r="DX53" s="1003"/>
      <c r="DY53" s="1003"/>
      <c r="DZ53" s="1004"/>
      <c r="EA53" s="221"/>
    </row>
    <row r="54" spans="1:131" ht="26.25" customHeight="1" x14ac:dyDescent="0.2">
      <c r="A54" s="229">
        <v>27</v>
      </c>
      <c r="B54" s="1040"/>
      <c r="C54" s="1041"/>
      <c r="D54" s="1041"/>
      <c r="E54" s="1041"/>
      <c r="F54" s="1041"/>
      <c r="G54" s="1041"/>
      <c r="H54" s="1041"/>
      <c r="I54" s="1041"/>
      <c r="J54" s="1041"/>
      <c r="K54" s="1041"/>
      <c r="L54" s="1041"/>
      <c r="M54" s="1041"/>
      <c r="N54" s="1041"/>
      <c r="O54" s="1041"/>
      <c r="P54" s="1042"/>
      <c r="Q54" s="1043"/>
      <c r="R54" s="1035"/>
      <c r="S54" s="1035"/>
      <c r="T54" s="1035"/>
      <c r="U54" s="1035"/>
      <c r="V54" s="1035"/>
      <c r="W54" s="1035"/>
      <c r="X54" s="1035"/>
      <c r="Y54" s="1035"/>
      <c r="Z54" s="1035"/>
      <c r="AA54" s="1035"/>
      <c r="AB54" s="1035"/>
      <c r="AC54" s="1035"/>
      <c r="AD54" s="1035"/>
      <c r="AE54" s="1044"/>
      <c r="AF54" s="1045"/>
      <c r="AG54" s="1046"/>
      <c r="AH54" s="1046"/>
      <c r="AI54" s="1046"/>
      <c r="AJ54" s="1047"/>
      <c r="AK54" s="1034"/>
      <c r="AL54" s="1035"/>
      <c r="AM54" s="1035"/>
      <c r="AN54" s="1035"/>
      <c r="AO54" s="1035"/>
      <c r="AP54" s="1035"/>
      <c r="AQ54" s="1035"/>
      <c r="AR54" s="1035"/>
      <c r="AS54" s="1035"/>
      <c r="AT54" s="1035"/>
      <c r="AU54" s="1035"/>
      <c r="AV54" s="1035"/>
      <c r="AW54" s="1035"/>
      <c r="AX54" s="1035"/>
      <c r="AY54" s="1035"/>
      <c r="AZ54" s="1036"/>
      <c r="BA54" s="1036"/>
      <c r="BB54" s="1036"/>
      <c r="BC54" s="1036"/>
      <c r="BD54" s="1036"/>
      <c r="BE54" s="982"/>
      <c r="BF54" s="982"/>
      <c r="BG54" s="982"/>
      <c r="BH54" s="982"/>
      <c r="BI54" s="983"/>
      <c r="BJ54" s="223"/>
      <c r="BK54" s="223"/>
      <c r="BL54" s="223"/>
      <c r="BM54" s="223"/>
      <c r="BN54" s="223"/>
      <c r="BO54" s="232"/>
      <c r="BP54" s="232"/>
      <c r="BQ54" s="229">
        <v>48</v>
      </c>
      <c r="BR54" s="230"/>
      <c r="BS54" s="1002"/>
      <c r="BT54" s="1003"/>
      <c r="BU54" s="1003"/>
      <c r="BV54" s="1003"/>
      <c r="BW54" s="1003"/>
      <c r="BX54" s="1003"/>
      <c r="BY54" s="1003"/>
      <c r="BZ54" s="1003"/>
      <c r="CA54" s="1003"/>
      <c r="CB54" s="1003"/>
      <c r="CC54" s="1003"/>
      <c r="CD54" s="1003"/>
      <c r="CE54" s="1003"/>
      <c r="CF54" s="1003"/>
      <c r="CG54" s="1024"/>
      <c r="CH54" s="999"/>
      <c r="CI54" s="1000"/>
      <c r="CJ54" s="1000"/>
      <c r="CK54" s="1000"/>
      <c r="CL54" s="1001"/>
      <c r="CM54" s="999"/>
      <c r="CN54" s="1000"/>
      <c r="CO54" s="1000"/>
      <c r="CP54" s="1000"/>
      <c r="CQ54" s="1001"/>
      <c r="CR54" s="999"/>
      <c r="CS54" s="1000"/>
      <c r="CT54" s="1000"/>
      <c r="CU54" s="1000"/>
      <c r="CV54" s="1001"/>
      <c r="CW54" s="999"/>
      <c r="CX54" s="1000"/>
      <c r="CY54" s="1000"/>
      <c r="CZ54" s="1000"/>
      <c r="DA54" s="1001"/>
      <c r="DB54" s="999"/>
      <c r="DC54" s="1000"/>
      <c r="DD54" s="1000"/>
      <c r="DE54" s="1000"/>
      <c r="DF54" s="1001"/>
      <c r="DG54" s="999"/>
      <c r="DH54" s="1000"/>
      <c r="DI54" s="1000"/>
      <c r="DJ54" s="1000"/>
      <c r="DK54" s="1001"/>
      <c r="DL54" s="999"/>
      <c r="DM54" s="1000"/>
      <c r="DN54" s="1000"/>
      <c r="DO54" s="1000"/>
      <c r="DP54" s="1001"/>
      <c r="DQ54" s="999"/>
      <c r="DR54" s="1000"/>
      <c r="DS54" s="1000"/>
      <c r="DT54" s="1000"/>
      <c r="DU54" s="1001"/>
      <c r="DV54" s="1002"/>
      <c r="DW54" s="1003"/>
      <c r="DX54" s="1003"/>
      <c r="DY54" s="1003"/>
      <c r="DZ54" s="1004"/>
      <c r="EA54" s="221"/>
    </row>
    <row r="55" spans="1:131" ht="26.25" customHeight="1" x14ac:dyDescent="0.2">
      <c r="A55" s="229">
        <v>28</v>
      </c>
      <c r="B55" s="1040"/>
      <c r="C55" s="1041"/>
      <c r="D55" s="1041"/>
      <c r="E55" s="1041"/>
      <c r="F55" s="1041"/>
      <c r="G55" s="1041"/>
      <c r="H55" s="1041"/>
      <c r="I55" s="1041"/>
      <c r="J55" s="1041"/>
      <c r="K55" s="1041"/>
      <c r="L55" s="1041"/>
      <c r="M55" s="1041"/>
      <c r="N55" s="1041"/>
      <c r="O55" s="1041"/>
      <c r="P55" s="1042"/>
      <c r="Q55" s="1043"/>
      <c r="R55" s="1035"/>
      <c r="S55" s="1035"/>
      <c r="T55" s="1035"/>
      <c r="U55" s="1035"/>
      <c r="V55" s="1035"/>
      <c r="W55" s="1035"/>
      <c r="X55" s="1035"/>
      <c r="Y55" s="1035"/>
      <c r="Z55" s="1035"/>
      <c r="AA55" s="1035"/>
      <c r="AB55" s="1035"/>
      <c r="AC55" s="1035"/>
      <c r="AD55" s="1035"/>
      <c r="AE55" s="1044"/>
      <c r="AF55" s="1045"/>
      <c r="AG55" s="1046"/>
      <c r="AH55" s="1046"/>
      <c r="AI55" s="1046"/>
      <c r="AJ55" s="1047"/>
      <c r="AK55" s="1034"/>
      <c r="AL55" s="1035"/>
      <c r="AM55" s="1035"/>
      <c r="AN55" s="1035"/>
      <c r="AO55" s="1035"/>
      <c r="AP55" s="1035"/>
      <c r="AQ55" s="1035"/>
      <c r="AR55" s="1035"/>
      <c r="AS55" s="1035"/>
      <c r="AT55" s="1035"/>
      <c r="AU55" s="1035"/>
      <c r="AV55" s="1035"/>
      <c r="AW55" s="1035"/>
      <c r="AX55" s="1035"/>
      <c r="AY55" s="1035"/>
      <c r="AZ55" s="1036"/>
      <c r="BA55" s="1036"/>
      <c r="BB55" s="1036"/>
      <c r="BC55" s="1036"/>
      <c r="BD55" s="1036"/>
      <c r="BE55" s="982"/>
      <c r="BF55" s="982"/>
      <c r="BG55" s="982"/>
      <c r="BH55" s="982"/>
      <c r="BI55" s="983"/>
      <c r="BJ55" s="223"/>
      <c r="BK55" s="223"/>
      <c r="BL55" s="223"/>
      <c r="BM55" s="223"/>
      <c r="BN55" s="223"/>
      <c r="BO55" s="232"/>
      <c r="BP55" s="232"/>
      <c r="BQ55" s="229">
        <v>49</v>
      </c>
      <c r="BR55" s="230"/>
      <c r="BS55" s="1002"/>
      <c r="BT55" s="1003"/>
      <c r="BU55" s="1003"/>
      <c r="BV55" s="1003"/>
      <c r="BW55" s="1003"/>
      <c r="BX55" s="1003"/>
      <c r="BY55" s="1003"/>
      <c r="BZ55" s="1003"/>
      <c r="CA55" s="1003"/>
      <c r="CB55" s="1003"/>
      <c r="CC55" s="1003"/>
      <c r="CD55" s="1003"/>
      <c r="CE55" s="1003"/>
      <c r="CF55" s="1003"/>
      <c r="CG55" s="1024"/>
      <c r="CH55" s="999"/>
      <c r="CI55" s="1000"/>
      <c r="CJ55" s="1000"/>
      <c r="CK55" s="1000"/>
      <c r="CL55" s="1001"/>
      <c r="CM55" s="999"/>
      <c r="CN55" s="1000"/>
      <c r="CO55" s="1000"/>
      <c r="CP55" s="1000"/>
      <c r="CQ55" s="1001"/>
      <c r="CR55" s="999"/>
      <c r="CS55" s="1000"/>
      <c r="CT55" s="1000"/>
      <c r="CU55" s="1000"/>
      <c r="CV55" s="1001"/>
      <c r="CW55" s="999"/>
      <c r="CX55" s="1000"/>
      <c r="CY55" s="1000"/>
      <c r="CZ55" s="1000"/>
      <c r="DA55" s="1001"/>
      <c r="DB55" s="999"/>
      <c r="DC55" s="1000"/>
      <c r="DD55" s="1000"/>
      <c r="DE55" s="1000"/>
      <c r="DF55" s="1001"/>
      <c r="DG55" s="999"/>
      <c r="DH55" s="1000"/>
      <c r="DI55" s="1000"/>
      <c r="DJ55" s="1000"/>
      <c r="DK55" s="1001"/>
      <c r="DL55" s="999"/>
      <c r="DM55" s="1000"/>
      <c r="DN55" s="1000"/>
      <c r="DO55" s="1000"/>
      <c r="DP55" s="1001"/>
      <c r="DQ55" s="999"/>
      <c r="DR55" s="1000"/>
      <c r="DS55" s="1000"/>
      <c r="DT55" s="1000"/>
      <c r="DU55" s="1001"/>
      <c r="DV55" s="1002"/>
      <c r="DW55" s="1003"/>
      <c r="DX55" s="1003"/>
      <c r="DY55" s="1003"/>
      <c r="DZ55" s="1004"/>
      <c r="EA55" s="221"/>
    </row>
    <row r="56" spans="1:131" ht="26.25" customHeight="1" x14ac:dyDescent="0.2">
      <c r="A56" s="229">
        <v>29</v>
      </c>
      <c r="B56" s="1040"/>
      <c r="C56" s="1041"/>
      <c r="D56" s="1041"/>
      <c r="E56" s="1041"/>
      <c r="F56" s="1041"/>
      <c r="G56" s="1041"/>
      <c r="H56" s="1041"/>
      <c r="I56" s="1041"/>
      <c r="J56" s="1041"/>
      <c r="K56" s="1041"/>
      <c r="L56" s="1041"/>
      <c r="M56" s="1041"/>
      <c r="N56" s="1041"/>
      <c r="O56" s="1041"/>
      <c r="P56" s="1042"/>
      <c r="Q56" s="1043"/>
      <c r="R56" s="1035"/>
      <c r="S56" s="1035"/>
      <c r="T56" s="1035"/>
      <c r="U56" s="1035"/>
      <c r="V56" s="1035"/>
      <c r="W56" s="1035"/>
      <c r="X56" s="1035"/>
      <c r="Y56" s="1035"/>
      <c r="Z56" s="1035"/>
      <c r="AA56" s="1035"/>
      <c r="AB56" s="1035"/>
      <c r="AC56" s="1035"/>
      <c r="AD56" s="1035"/>
      <c r="AE56" s="1044"/>
      <c r="AF56" s="1045"/>
      <c r="AG56" s="1046"/>
      <c r="AH56" s="1046"/>
      <c r="AI56" s="1046"/>
      <c r="AJ56" s="1047"/>
      <c r="AK56" s="1034"/>
      <c r="AL56" s="1035"/>
      <c r="AM56" s="1035"/>
      <c r="AN56" s="1035"/>
      <c r="AO56" s="1035"/>
      <c r="AP56" s="1035"/>
      <c r="AQ56" s="1035"/>
      <c r="AR56" s="1035"/>
      <c r="AS56" s="1035"/>
      <c r="AT56" s="1035"/>
      <c r="AU56" s="1035"/>
      <c r="AV56" s="1035"/>
      <c r="AW56" s="1035"/>
      <c r="AX56" s="1035"/>
      <c r="AY56" s="1035"/>
      <c r="AZ56" s="1036"/>
      <c r="BA56" s="1036"/>
      <c r="BB56" s="1036"/>
      <c r="BC56" s="1036"/>
      <c r="BD56" s="1036"/>
      <c r="BE56" s="982"/>
      <c r="BF56" s="982"/>
      <c r="BG56" s="982"/>
      <c r="BH56" s="982"/>
      <c r="BI56" s="983"/>
      <c r="BJ56" s="223"/>
      <c r="BK56" s="223"/>
      <c r="BL56" s="223"/>
      <c r="BM56" s="223"/>
      <c r="BN56" s="223"/>
      <c r="BO56" s="232"/>
      <c r="BP56" s="232"/>
      <c r="BQ56" s="229">
        <v>50</v>
      </c>
      <c r="BR56" s="230"/>
      <c r="BS56" s="1002"/>
      <c r="BT56" s="1003"/>
      <c r="BU56" s="1003"/>
      <c r="BV56" s="1003"/>
      <c r="BW56" s="1003"/>
      <c r="BX56" s="1003"/>
      <c r="BY56" s="1003"/>
      <c r="BZ56" s="1003"/>
      <c r="CA56" s="1003"/>
      <c r="CB56" s="1003"/>
      <c r="CC56" s="1003"/>
      <c r="CD56" s="1003"/>
      <c r="CE56" s="1003"/>
      <c r="CF56" s="1003"/>
      <c r="CG56" s="1024"/>
      <c r="CH56" s="999"/>
      <c r="CI56" s="1000"/>
      <c r="CJ56" s="1000"/>
      <c r="CK56" s="1000"/>
      <c r="CL56" s="1001"/>
      <c r="CM56" s="999"/>
      <c r="CN56" s="1000"/>
      <c r="CO56" s="1000"/>
      <c r="CP56" s="1000"/>
      <c r="CQ56" s="1001"/>
      <c r="CR56" s="999"/>
      <c r="CS56" s="1000"/>
      <c r="CT56" s="1000"/>
      <c r="CU56" s="1000"/>
      <c r="CV56" s="1001"/>
      <c r="CW56" s="999"/>
      <c r="CX56" s="1000"/>
      <c r="CY56" s="1000"/>
      <c r="CZ56" s="1000"/>
      <c r="DA56" s="1001"/>
      <c r="DB56" s="999"/>
      <c r="DC56" s="1000"/>
      <c r="DD56" s="1000"/>
      <c r="DE56" s="1000"/>
      <c r="DF56" s="1001"/>
      <c r="DG56" s="999"/>
      <c r="DH56" s="1000"/>
      <c r="DI56" s="1000"/>
      <c r="DJ56" s="1000"/>
      <c r="DK56" s="1001"/>
      <c r="DL56" s="999"/>
      <c r="DM56" s="1000"/>
      <c r="DN56" s="1000"/>
      <c r="DO56" s="1000"/>
      <c r="DP56" s="1001"/>
      <c r="DQ56" s="999"/>
      <c r="DR56" s="1000"/>
      <c r="DS56" s="1000"/>
      <c r="DT56" s="1000"/>
      <c r="DU56" s="1001"/>
      <c r="DV56" s="1002"/>
      <c r="DW56" s="1003"/>
      <c r="DX56" s="1003"/>
      <c r="DY56" s="1003"/>
      <c r="DZ56" s="1004"/>
      <c r="EA56" s="221"/>
    </row>
    <row r="57" spans="1:131" ht="26.25" customHeight="1" x14ac:dyDescent="0.2">
      <c r="A57" s="229">
        <v>30</v>
      </c>
      <c r="B57" s="1040"/>
      <c r="C57" s="1041"/>
      <c r="D57" s="1041"/>
      <c r="E57" s="1041"/>
      <c r="F57" s="1041"/>
      <c r="G57" s="1041"/>
      <c r="H57" s="1041"/>
      <c r="I57" s="1041"/>
      <c r="J57" s="1041"/>
      <c r="K57" s="1041"/>
      <c r="L57" s="1041"/>
      <c r="M57" s="1041"/>
      <c r="N57" s="1041"/>
      <c r="O57" s="1041"/>
      <c r="P57" s="1042"/>
      <c r="Q57" s="1043"/>
      <c r="R57" s="1035"/>
      <c r="S57" s="1035"/>
      <c r="T57" s="1035"/>
      <c r="U57" s="1035"/>
      <c r="V57" s="1035"/>
      <c r="W57" s="1035"/>
      <c r="X57" s="1035"/>
      <c r="Y57" s="1035"/>
      <c r="Z57" s="1035"/>
      <c r="AA57" s="1035"/>
      <c r="AB57" s="1035"/>
      <c r="AC57" s="1035"/>
      <c r="AD57" s="1035"/>
      <c r="AE57" s="1044"/>
      <c r="AF57" s="1045"/>
      <c r="AG57" s="1046"/>
      <c r="AH57" s="1046"/>
      <c r="AI57" s="1046"/>
      <c r="AJ57" s="1047"/>
      <c r="AK57" s="1034"/>
      <c r="AL57" s="1035"/>
      <c r="AM57" s="1035"/>
      <c r="AN57" s="1035"/>
      <c r="AO57" s="1035"/>
      <c r="AP57" s="1035"/>
      <c r="AQ57" s="1035"/>
      <c r="AR57" s="1035"/>
      <c r="AS57" s="1035"/>
      <c r="AT57" s="1035"/>
      <c r="AU57" s="1035"/>
      <c r="AV57" s="1035"/>
      <c r="AW57" s="1035"/>
      <c r="AX57" s="1035"/>
      <c r="AY57" s="1035"/>
      <c r="AZ57" s="1036"/>
      <c r="BA57" s="1036"/>
      <c r="BB57" s="1036"/>
      <c r="BC57" s="1036"/>
      <c r="BD57" s="1036"/>
      <c r="BE57" s="982"/>
      <c r="BF57" s="982"/>
      <c r="BG57" s="982"/>
      <c r="BH57" s="982"/>
      <c r="BI57" s="983"/>
      <c r="BJ57" s="223"/>
      <c r="BK57" s="223"/>
      <c r="BL57" s="223"/>
      <c r="BM57" s="223"/>
      <c r="BN57" s="223"/>
      <c r="BO57" s="232"/>
      <c r="BP57" s="232"/>
      <c r="BQ57" s="229">
        <v>51</v>
      </c>
      <c r="BR57" s="230"/>
      <c r="BS57" s="1002"/>
      <c r="BT57" s="1003"/>
      <c r="BU57" s="1003"/>
      <c r="BV57" s="1003"/>
      <c r="BW57" s="1003"/>
      <c r="BX57" s="1003"/>
      <c r="BY57" s="1003"/>
      <c r="BZ57" s="1003"/>
      <c r="CA57" s="1003"/>
      <c r="CB57" s="1003"/>
      <c r="CC57" s="1003"/>
      <c r="CD57" s="1003"/>
      <c r="CE57" s="1003"/>
      <c r="CF57" s="1003"/>
      <c r="CG57" s="1024"/>
      <c r="CH57" s="999"/>
      <c r="CI57" s="1000"/>
      <c r="CJ57" s="1000"/>
      <c r="CK57" s="1000"/>
      <c r="CL57" s="1001"/>
      <c r="CM57" s="999"/>
      <c r="CN57" s="1000"/>
      <c r="CO57" s="1000"/>
      <c r="CP57" s="1000"/>
      <c r="CQ57" s="1001"/>
      <c r="CR57" s="999"/>
      <c r="CS57" s="1000"/>
      <c r="CT57" s="1000"/>
      <c r="CU57" s="1000"/>
      <c r="CV57" s="1001"/>
      <c r="CW57" s="999"/>
      <c r="CX57" s="1000"/>
      <c r="CY57" s="1000"/>
      <c r="CZ57" s="1000"/>
      <c r="DA57" s="1001"/>
      <c r="DB57" s="999"/>
      <c r="DC57" s="1000"/>
      <c r="DD57" s="1000"/>
      <c r="DE57" s="1000"/>
      <c r="DF57" s="1001"/>
      <c r="DG57" s="999"/>
      <c r="DH57" s="1000"/>
      <c r="DI57" s="1000"/>
      <c r="DJ57" s="1000"/>
      <c r="DK57" s="1001"/>
      <c r="DL57" s="999"/>
      <c r="DM57" s="1000"/>
      <c r="DN57" s="1000"/>
      <c r="DO57" s="1000"/>
      <c r="DP57" s="1001"/>
      <c r="DQ57" s="999"/>
      <c r="DR57" s="1000"/>
      <c r="DS57" s="1000"/>
      <c r="DT57" s="1000"/>
      <c r="DU57" s="1001"/>
      <c r="DV57" s="1002"/>
      <c r="DW57" s="1003"/>
      <c r="DX57" s="1003"/>
      <c r="DY57" s="1003"/>
      <c r="DZ57" s="1004"/>
      <c r="EA57" s="221"/>
    </row>
    <row r="58" spans="1:131" ht="26.25" customHeight="1" x14ac:dyDescent="0.2">
      <c r="A58" s="229">
        <v>31</v>
      </c>
      <c r="B58" s="1040"/>
      <c r="C58" s="1041"/>
      <c r="D58" s="1041"/>
      <c r="E58" s="1041"/>
      <c r="F58" s="1041"/>
      <c r="G58" s="1041"/>
      <c r="H58" s="1041"/>
      <c r="I58" s="1041"/>
      <c r="J58" s="1041"/>
      <c r="K58" s="1041"/>
      <c r="L58" s="1041"/>
      <c r="M58" s="1041"/>
      <c r="N58" s="1041"/>
      <c r="O58" s="1041"/>
      <c r="P58" s="1042"/>
      <c r="Q58" s="1043"/>
      <c r="R58" s="1035"/>
      <c r="S58" s="1035"/>
      <c r="T58" s="1035"/>
      <c r="U58" s="1035"/>
      <c r="V58" s="1035"/>
      <c r="W58" s="1035"/>
      <c r="X58" s="1035"/>
      <c r="Y58" s="1035"/>
      <c r="Z58" s="1035"/>
      <c r="AA58" s="1035"/>
      <c r="AB58" s="1035"/>
      <c r="AC58" s="1035"/>
      <c r="AD58" s="1035"/>
      <c r="AE58" s="1044"/>
      <c r="AF58" s="1045"/>
      <c r="AG58" s="1046"/>
      <c r="AH58" s="1046"/>
      <c r="AI58" s="1046"/>
      <c r="AJ58" s="1047"/>
      <c r="AK58" s="1034"/>
      <c r="AL58" s="1035"/>
      <c r="AM58" s="1035"/>
      <c r="AN58" s="1035"/>
      <c r="AO58" s="1035"/>
      <c r="AP58" s="1035"/>
      <c r="AQ58" s="1035"/>
      <c r="AR58" s="1035"/>
      <c r="AS58" s="1035"/>
      <c r="AT58" s="1035"/>
      <c r="AU58" s="1035"/>
      <c r="AV58" s="1035"/>
      <c r="AW58" s="1035"/>
      <c r="AX58" s="1035"/>
      <c r="AY58" s="1035"/>
      <c r="AZ58" s="1036"/>
      <c r="BA58" s="1036"/>
      <c r="BB58" s="1036"/>
      <c r="BC58" s="1036"/>
      <c r="BD58" s="1036"/>
      <c r="BE58" s="982"/>
      <c r="BF58" s="982"/>
      <c r="BG58" s="982"/>
      <c r="BH58" s="982"/>
      <c r="BI58" s="983"/>
      <c r="BJ58" s="223"/>
      <c r="BK58" s="223"/>
      <c r="BL58" s="223"/>
      <c r="BM58" s="223"/>
      <c r="BN58" s="223"/>
      <c r="BO58" s="232"/>
      <c r="BP58" s="232"/>
      <c r="BQ58" s="229">
        <v>52</v>
      </c>
      <c r="BR58" s="230"/>
      <c r="BS58" s="1002"/>
      <c r="BT58" s="1003"/>
      <c r="BU58" s="1003"/>
      <c r="BV58" s="1003"/>
      <c r="BW58" s="1003"/>
      <c r="BX58" s="1003"/>
      <c r="BY58" s="1003"/>
      <c r="BZ58" s="1003"/>
      <c r="CA58" s="1003"/>
      <c r="CB58" s="1003"/>
      <c r="CC58" s="1003"/>
      <c r="CD58" s="1003"/>
      <c r="CE58" s="1003"/>
      <c r="CF58" s="1003"/>
      <c r="CG58" s="1024"/>
      <c r="CH58" s="999"/>
      <c r="CI58" s="1000"/>
      <c r="CJ58" s="1000"/>
      <c r="CK58" s="1000"/>
      <c r="CL58" s="1001"/>
      <c r="CM58" s="999"/>
      <c r="CN58" s="1000"/>
      <c r="CO58" s="1000"/>
      <c r="CP58" s="1000"/>
      <c r="CQ58" s="1001"/>
      <c r="CR58" s="999"/>
      <c r="CS58" s="1000"/>
      <c r="CT58" s="1000"/>
      <c r="CU58" s="1000"/>
      <c r="CV58" s="1001"/>
      <c r="CW58" s="999"/>
      <c r="CX58" s="1000"/>
      <c r="CY58" s="1000"/>
      <c r="CZ58" s="1000"/>
      <c r="DA58" s="1001"/>
      <c r="DB58" s="999"/>
      <c r="DC58" s="1000"/>
      <c r="DD58" s="1000"/>
      <c r="DE58" s="1000"/>
      <c r="DF58" s="1001"/>
      <c r="DG58" s="999"/>
      <c r="DH58" s="1000"/>
      <c r="DI58" s="1000"/>
      <c r="DJ58" s="1000"/>
      <c r="DK58" s="1001"/>
      <c r="DL58" s="999"/>
      <c r="DM58" s="1000"/>
      <c r="DN58" s="1000"/>
      <c r="DO58" s="1000"/>
      <c r="DP58" s="1001"/>
      <c r="DQ58" s="999"/>
      <c r="DR58" s="1000"/>
      <c r="DS58" s="1000"/>
      <c r="DT58" s="1000"/>
      <c r="DU58" s="1001"/>
      <c r="DV58" s="1002"/>
      <c r="DW58" s="1003"/>
      <c r="DX58" s="1003"/>
      <c r="DY58" s="1003"/>
      <c r="DZ58" s="1004"/>
      <c r="EA58" s="221"/>
    </row>
    <row r="59" spans="1:131" ht="26.25" customHeight="1" x14ac:dyDescent="0.2">
      <c r="A59" s="229">
        <v>32</v>
      </c>
      <c r="B59" s="1040"/>
      <c r="C59" s="1041"/>
      <c r="D59" s="1041"/>
      <c r="E59" s="1041"/>
      <c r="F59" s="1041"/>
      <c r="G59" s="1041"/>
      <c r="H59" s="1041"/>
      <c r="I59" s="1041"/>
      <c r="J59" s="1041"/>
      <c r="K59" s="1041"/>
      <c r="L59" s="1041"/>
      <c r="M59" s="1041"/>
      <c r="N59" s="1041"/>
      <c r="O59" s="1041"/>
      <c r="P59" s="1042"/>
      <c r="Q59" s="1043"/>
      <c r="R59" s="1035"/>
      <c r="S59" s="1035"/>
      <c r="T59" s="1035"/>
      <c r="U59" s="1035"/>
      <c r="V59" s="1035"/>
      <c r="W59" s="1035"/>
      <c r="X59" s="1035"/>
      <c r="Y59" s="1035"/>
      <c r="Z59" s="1035"/>
      <c r="AA59" s="1035"/>
      <c r="AB59" s="1035"/>
      <c r="AC59" s="1035"/>
      <c r="AD59" s="1035"/>
      <c r="AE59" s="1044"/>
      <c r="AF59" s="1045"/>
      <c r="AG59" s="1046"/>
      <c r="AH59" s="1046"/>
      <c r="AI59" s="1046"/>
      <c r="AJ59" s="1047"/>
      <c r="AK59" s="1034"/>
      <c r="AL59" s="1035"/>
      <c r="AM59" s="1035"/>
      <c r="AN59" s="1035"/>
      <c r="AO59" s="1035"/>
      <c r="AP59" s="1035"/>
      <c r="AQ59" s="1035"/>
      <c r="AR59" s="1035"/>
      <c r="AS59" s="1035"/>
      <c r="AT59" s="1035"/>
      <c r="AU59" s="1035"/>
      <c r="AV59" s="1035"/>
      <c r="AW59" s="1035"/>
      <c r="AX59" s="1035"/>
      <c r="AY59" s="1035"/>
      <c r="AZ59" s="1036"/>
      <c r="BA59" s="1036"/>
      <c r="BB59" s="1036"/>
      <c r="BC59" s="1036"/>
      <c r="BD59" s="1036"/>
      <c r="BE59" s="982"/>
      <c r="BF59" s="982"/>
      <c r="BG59" s="982"/>
      <c r="BH59" s="982"/>
      <c r="BI59" s="983"/>
      <c r="BJ59" s="223"/>
      <c r="BK59" s="223"/>
      <c r="BL59" s="223"/>
      <c r="BM59" s="223"/>
      <c r="BN59" s="223"/>
      <c r="BO59" s="232"/>
      <c r="BP59" s="232"/>
      <c r="BQ59" s="229">
        <v>53</v>
      </c>
      <c r="BR59" s="230"/>
      <c r="BS59" s="1002"/>
      <c r="BT59" s="1003"/>
      <c r="BU59" s="1003"/>
      <c r="BV59" s="1003"/>
      <c r="BW59" s="1003"/>
      <c r="BX59" s="1003"/>
      <c r="BY59" s="1003"/>
      <c r="BZ59" s="1003"/>
      <c r="CA59" s="1003"/>
      <c r="CB59" s="1003"/>
      <c r="CC59" s="1003"/>
      <c r="CD59" s="1003"/>
      <c r="CE59" s="1003"/>
      <c r="CF59" s="1003"/>
      <c r="CG59" s="1024"/>
      <c r="CH59" s="999"/>
      <c r="CI59" s="1000"/>
      <c r="CJ59" s="1000"/>
      <c r="CK59" s="1000"/>
      <c r="CL59" s="1001"/>
      <c r="CM59" s="999"/>
      <c r="CN59" s="1000"/>
      <c r="CO59" s="1000"/>
      <c r="CP59" s="1000"/>
      <c r="CQ59" s="1001"/>
      <c r="CR59" s="999"/>
      <c r="CS59" s="1000"/>
      <c r="CT59" s="1000"/>
      <c r="CU59" s="1000"/>
      <c r="CV59" s="1001"/>
      <c r="CW59" s="999"/>
      <c r="CX59" s="1000"/>
      <c r="CY59" s="1000"/>
      <c r="CZ59" s="1000"/>
      <c r="DA59" s="1001"/>
      <c r="DB59" s="999"/>
      <c r="DC59" s="1000"/>
      <c r="DD59" s="1000"/>
      <c r="DE59" s="1000"/>
      <c r="DF59" s="1001"/>
      <c r="DG59" s="999"/>
      <c r="DH59" s="1000"/>
      <c r="DI59" s="1000"/>
      <c r="DJ59" s="1000"/>
      <c r="DK59" s="1001"/>
      <c r="DL59" s="999"/>
      <c r="DM59" s="1000"/>
      <c r="DN59" s="1000"/>
      <c r="DO59" s="1000"/>
      <c r="DP59" s="1001"/>
      <c r="DQ59" s="999"/>
      <c r="DR59" s="1000"/>
      <c r="DS59" s="1000"/>
      <c r="DT59" s="1000"/>
      <c r="DU59" s="1001"/>
      <c r="DV59" s="1002"/>
      <c r="DW59" s="1003"/>
      <c r="DX59" s="1003"/>
      <c r="DY59" s="1003"/>
      <c r="DZ59" s="1004"/>
      <c r="EA59" s="221"/>
    </row>
    <row r="60" spans="1:131" ht="26.25" customHeight="1" x14ac:dyDescent="0.2">
      <c r="A60" s="229">
        <v>33</v>
      </c>
      <c r="B60" s="1040"/>
      <c r="C60" s="1041"/>
      <c r="D60" s="1041"/>
      <c r="E60" s="1041"/>
      <c r="F60" s="1041"/>
      <c r="G60" s="1041"/>
      <c r="H60" s="1041"/>
      <c r="I60" s="1041"/>
      <c r="J60" s="1041"/>
      <c r="K60" s="1041"/>
      <c r="L60" s="1041"/>
      <c r="M60" s="1041"/>
      <c r="N60" s="1041"/>
      <c r="O60" s="1041"/>
      <c r="P60" s="1042"/>
      <c r="Q60" s="1043"/>
      <c r="R60" s="1035"/>
      <c r="S60" s="1035"/>
      <c r="T60" s="1035"/>
      <c r="U60" s="1035"/>
      <c r="V60" s="1035"/>
      <c r="W60" s="1035"/>
      <c r="X60" s="1035"/>
      <c r="Y60" s="1035"/>
      <c r="Z60" s="1035"/>
      <c r="AA60" s="1035"/>
      <c r="AB60" s="1035"/>
      <c r="AC60" s="1035"/>
      <c r="AD60" s="1035"/>
      <c r="AE60" s="1044"/>
      <c r="AF60" s="1045"/>
      <c r="AG60" s="1046"/>
      <c r="AH60" s="1046"/>
      <c r="AI60" s="1046"/>
      <c r="AJ60" s="1047"/>
      <c r="AK60" s="1034"/>
      <c r="AL60" s="1035"/>
      <c r="AM60" s="1035"/>
      <c r="AN60" s="1035"/>
      <c r="AO60" s="1035"/>
      <c r="AP60" s="1035"/>
      <c r="AQ60" s="1035"/>
      <c r="AR60" s="1035"/>
      <c r="AS60" s="1035"/>
      <c r="AT60" s="1035"/>
      <c r="AU60" s="1035"/>
      <c r="AV60" s="1035"/>
      <c r="AW60" s="1035"/>
      <c r="AX60" s="1035"/>
      <c r="AY60" s="1035"/>
      <c r="AZ60" s="1036"/>
      <c r="BA60" s="1036"/>
      <c r="BB60" s="1036"/>
      <c r="BC60" s="1036"/>
      <c r="BD60" s="1036"/>
      <c r="BE60" s="982"/>
      <c r="BF60" s="982"/>
      <c r="BG60" s="982"/>
      <c r="BH60" s="982"/>
      <c r="BI60" s="983"/>
      <c r="BJ60" s="223"/>
      <c r="BK60" s="223"/>
      <c r="BL60" s="223"/>
      <c r="BM60" s="223"/>
      <c r="BN60" s="223"/>
      <c r="BO60" s="232"/>
      <c r="BP60" s="232"/>
      <c r="BQ60" s="229">
        <v>54</v>
      </c>
      <c r="BR60" s="230"/>
      <c r="BS60" s="1002"/>
      <c r="BT60" s="1003"/>
      <c r="BU60" s="1003"/>
      <c r="BV60" s="1003"/>
      <c r="BW60" s="1003"/>
      <c r="BX60" s="1003"/>
      <c r="BY60" s="1003"/>
      <c r="BZ60" s="1003"/>
      <c r="CA60" s="1003"/>
      <c r="CB60" s="1003"/>
      <c r="CC60" s="1003"/>
      <c r="CD60" s="1003"/>
      <c r="CE60" s="1003"/>
      <c r="CF60" s="1003"/>
      <c r="CG60" s="1024"/>
      <c r="CH60" s="999"/>
      <c r="CI60" s="1000"/>
      <c r="CJ60" s="1000"/>
      <c r="CK60" s="1000"/>
      <c r="CL60" s="1001"/>
      <c r="CM60" s="999"/>
      <c r="CN60" s="1000"/>
      <c r="CO60" s="1000"/>
      <c r="CP60" s="1000"/>
      <c r="CQ60" s="1001"/>
      <c r="CR60" s="999"/>
      <c r="CS60" s="1000"/>
      <c r="CT60" s="1000"/>
      <c r="CU60" s="1000"/>
      <c r="CV60" s="1001"/>
      <c r="CW60" s="999"/>
      <c r="CX60" s="1000"/>
      <c r="CY60" s="1000"/>
      <c r="CZ60" s="1000"/>
      <c r="DA60" s="1001"/>
      <c r="DB60" s="999"/>
      <c r="DC60" s="1000"/>
      <c r="DD60" s="1000"/>
      <c r="DE60" s="1000"/>
      <c r="DF60" s="1001"/>
      <c r="DG60" s="999"/>
      <c r="DH60" s="1000"/>
      <c r="DI60" s="1000"/>
      <c r="DJ60" s="1000"/>
      <c r="DK60" s="1001"/>
      <c r="DL60" s="999"/>
      <c r="DM60" s="1000"/>
      <c r="DN60" s="1000"/>
      <c r="DO60" s="1000"/>
      <c r="DP60" s="1001"/>
      <c r="DQ60" s="999"/>
      <c r="DR60" s="1000"/>
      <c r="DS60" s="1000"/>
      <c r="DT60" s="1000"/>
      <c r="DU60" s="1001"/>
      <c r="DV60" s="1002"/>
      <c r="DW60" s="1003"/>
      <c r="DX60" s="1003"/>
      <c r="DY60" s="1003"/>
      <c r="DZ60" s="1004"/>
      <c r="EA60" s="221"/>
    </row>
    <row r="61" spans="1:131" ht="26.25" customHeight="1" thickBot="1" x14ac:dyDescent="0.25">
      <c r="A61" s="229">
        <v>34</v>
      </c>
      <c r="B61" s="1040"/>
      <c r="C61" s="1041"/>
      <c r="D61" s="1041"/>
      <c r="E61" s="1041"/>
      <c r="F61" s="1041"/>
      <c r="G61" s="1041"/>
      <c r="H61" s="1041"/>
      <c r="I61" s="1041"/>
      <c r="J61" s="1041"/>
      <c r="K61" s="1041"/>
      <c r="L61" s="1041"/>
      <c r="M61" s="1041"/>
      <c r="N61" s="1041"/>
      <c r="O61" s="1041"/>
      <c r="P61" s="1042"/>
      <c r="Q61" s="1043"/>
      <c r="R61" s="1035"/>
      <c r="S61" s="1035"/>
      <c r="T61" s="1035"/>
      <c r="U61" s="1035"/>
      <c r="V61" s="1035"/>
      <c r="W61" s="1035"/>
      <c r="X61" s="1035"/>
      <c r="Y61" s="1035"/>
      <c r="Z61" s="1035"/>
      <c r="AA61" s="1035"/>
      <c r="AB61" s="1035"/>
      <c r="AC61" s="1035"/>
      <c r="AD61" s="1035"/>
      <c r="AE61" s="1044"/>
      <c r="AF61" s="1045"/>
      <c r="AG61" s="1046"/>
      <c r="AH61" s="1046"/>
      <c r="AI61" s="1046"/>
      <c r="AJ61" s="1047"/>
      <c r="AK61" s="1034"/>
      <c r="AL61" s="1035"/>
      <c r="AM61" s="1035"/>
      <c r="AN61" s="1035"/>
      <c r="AO61" s="1035"/>
      <c r="AP61" s="1035"/>
      <c r="AQ61" s="1035"/>
      <c r="AR61" s="1035"/>
      <c r="AS61" s="1035"/>
      <c r="AT61" s="1035"/>
      <c r="AU61" s="1035"/>
      <c r="AV61" s="1035"/>
      <c r="AW61" s="1035"/>
      <c r="AX61" s="1035"/>
      <c r="AY61" s="1035"/>
      <c r="AZ61" s="1036"/>
      <c r="BA61" s="1036"/>
      <c r="BB61" s="1036"/>
      <c r="BC61" s="1036"/>
      <c r="BD61" s="1036"/>
      <c r="BE61" s="982"/>
      <c r="BF61" s="982"/>
      <c r="BG61" s="982"/>
      <c r="BH61" s="982"/>
      <c r="BI61" s="983"/>
      <c r="BJ61" s="223"/>
      <c r="BK61" s="223"/>
      <c r="BL61" s="223"/>
      <c r="BM61" s="223"/>
      <c r="BN61" s="223"/>
      <c r="BO61" s="232"/>
      <c r="BP61" s="232"/>
      <c r="BQ61" s="229">
        <v>55</v>
      </c>
      <c r="BR61" s="230"/>
      <c r="BS61" s="1002"/>
      <c r="BT61" s="1003"/>
      <c r="BU61" s="1003"/>
      <c r="BV61" s="1003"/>
      <c r="BW61" s="1003"/>
      <c r="BX61" s="1003"/>
      <c r="BY61" s="1003"/>
      <c r="BZ61" s="1003"/>
      <c r="CA61" s="1003"/>
      <c r="CB61" s="1003"/>
      <c r="CC61" s="1003"/>
      <c r="CD61" s="1003"/>
      <c r="CE61" s="1003"/>
      <c r="CF61" s="1003"/>
      <c r="CG61" s="1024"/>
      <c r="CH61" s="999"/>
      <c r="CI61" s="1000"/>
      <c r="CJ61" s="1000"/>
      <c r="CK61" s="1000"/>
      <c r="CL61" s="1001"/>
      <c r="CM61" s="999"/>
      <c r="CN61" s="1000"/>
      <c r="CO61" s="1000"/>
      <c r="CP61" s="1000"/>
      <c r="CQ61" s="1001"/>
      <c r="CR61" s="999"/>
      <c r="CS61" s="1000"/>
      <c r="CT61" s="1000"/>
      <c r="CU61" s="1000"/>
      <c r="CV61" s="1001"/>
      <c r="CW61" s="999"/>
      <c r="CX61" s="1000"/>
      <c r="CY61" s="1000"/>
      <c r="CZ61" s="1000"/>
      <c r="DA61" s="1001"/>
      <c r="DB61" s="999"/>
      <c r="DC61" s="1000"/>
      <c r="DD61" s="1000"/>
      <c r="DE61" s="1000"/>
      <c r="DF61" s="1001"/>
      <c r="DG61" s="999"/>
      <c r="DH61" s="1000"/>
      <c r="DI61" s="1000"/>
      <c r="DJ61" s="1000"/>
      <c r="DK61" s="1001"/>
      <c r="DL61" s="999"/>
      <c r="DM61" s="1000"/>
      <c r="DN61" s="1000"/>
      <c r="DO61" s="1000"/>
      <c r="DP61" s="1001"/>
      <c r="DQ61" s="999"/>
      <c r="DR61" s="1000"/>
      <c r="DS61" s="1000"/>
      <c r="DT61" s="1000"/>
      <c r="DU61" s="1001"/>
      <c r="DV61" s="1002"/>
      <c r="DW61" s="1003"/>
      <c r="DX61" s="1003"/>
      <c r="DY61" s="1003"/>
      <c r="DZ61" s="1004"/>
      <c r="EA61" s="221"/>
    </row>
    <row r="62" spans="1:131" ht="26.25" customHeight="1" x14ac:dyDescent="0.2">
      <c r="A62" s="229">
        <v>35</v>
      </c>
      <c r="B62" s="1040"/>
      <c r="C62" s="1041"/>
      <c r="D62" s="1041"/>
      <c r="E62" s="1041"/>
      <c r="F62" s="1041"/>
      <c r="G62" s="1041"/>
      <c r="H62" s="1041"/>
      <c r="I62" s="1041"/>
      <c r="J62" s="1041"/>
      <c r="K62" s="1041"/>
      <c r="L62" s="1041"/>
      <c r="M62" s="1041"/>
      <c r="N62" s="1041"/>
      <c r="O62" s="1041"/>
      <c r="P62" s="1042"/>
      <c r="Q62" s="1043"/>
      <c r="R62" s="1035"/>
      <c r="S62" s="1035"/>
      <c r="T62" s="1035"/>
      <c r="U62" s="1035"/>
      <c r="V62" s="1035"/>
      <c r="W62" s="1035"/>
      <c r="X62" s="1035"/>
      <c r="Y62" s="1035"/>
      <c r="Z62" s="1035"/>
      <c r="AA62" s="1035"/>
      <c r="AB62" s="1035"/>
      <c r="AC62" s="1035"/>
      <c r="AD62" s="1035"/>
      <c r="AE62" s="1044"/>
      <c r="AF62" s="1045"/>
      <c r="AG62" s="1046"/>
      <c r="AH62" s="1046"/>
      <c r="AI62" s="1046"/>
      <c r="AJ62" s="1047"/>
      <c r="AK62" s="1034"/>
      <c r="AL62" s="1035"/>
      <c r="AM62" s="1035"/>
      <c r="AN62" s="1035"/>
      <c r="AO62" s="1035"/>
      <c r="AP62" s="1035"/>
      <c r="AQ62" s="1035"/>
      <c r="AR62" s="1035"/>
      <c r="AS62" s="1035"/>
      <c r="AT62" s="1035"/>
      <c r="AU62" s="1035"/>
      <c r="AV62" s="1035"/>
      <c r="AW62" s="1035"/>
      <c r="AX62" s="1035"/>
      <c r="AY62" s="1035"/>
      <c r="AZ62" s="1036"/>
      <c r="BA62" s="1036"/>
      <c r="BB62" s="1036"/>
      <c r="BC62" s="1036"/>
      <c r="BD62" s="1036"/>
      <c r="BE62" s="982"/>
      <c r="BF62" s="982"/>
      <c r="BG62" s="982"/>
      <c r="BH62" s="982"/>
      <c r="BI62" s="983"/>
      <c r="BJ62" s="1037" t="s">
        <v>411</v>
      </c>
      <c r="BK62" s="1038"/>
      <c r="BL62" s="1038"/>
      <c r="BM62" s="1038"/>
      <c r="BN62" s="1039"/>
      <c r="BO62" s="232"/>
      <c r="BP62" s="232"/>
      <c r="BQ62" s="229">
        <v>56</v>
      </c>
      <c r="BR62" s="230"/>
      <c r="BS62" s="1002"/>
      <c r="BT62" s="1003"/>
      <c r="BU62" s="1003"/>
      <c r="BV62" s="1003"/>
      <c r="BW62" s="1003"/>
      <c r="BX62" s="1003"/>
      <c r="BY62" s="1003"/>
      <c r="BZ62" s="1003"/>
      <c r="CA62" s="1003"/>
      <c r="CB62" s="1003"/>
      <c r="CC62" s="1003"/>
      <c r="CD62" s="1003"/>
      <c r="CE62" s="1003"/>
      <c r="CF62" s="1003"/>
      <c r="CG62" s="1024"/>
      <c r="CH62" s="999"/>
      <c r="CI62" s="1000"/>
      <c r="CJ62" s="1000"/>
      <c r="CK62" s="1000"/>
      <c r="CL62" s="1001"/>
      <c r="CM62" s="999"/>
      <c r="CN62" s="1000"/>
      <c r="CO62" s="1000"/>
      <c r="CP62" s="1000"/>
      <c r="CQ62" s="1001"/>
      <c r="CR62" s="999"/>
      <c r="CS62" s="1000"/>
      <c r="CT62" s="1000"/>
      <c r="CU62" s="1000"/>
      <c r="CV62" s="1001"/>
      <c r="CW62" s="999"/>
      <c r="CX62" s="1000"/>
      <c r="CY62" s="1000"/>
      <c r="CZ62" s="1000"/>
      <c r="DA62" s="1001"/>
      <c r="DB62" s="999"/>
      <c r="DC62" s="1000"/>
      <c r="DD62" s="1000"/>
      <c r="DE62" s="1000"/>
      <c r="DF62" s="1001"/>
      <c r="DG62" s="999"/>
      <c r="DH62" s="1000"/>
      <c r="DI62" s="1000"/>
      <c r="DJ62" s="1000"/>
      <c r="DK62" s="1001"/>
      <c r="DL62" s="999"/>
      <c r="DM62" s="1000"/>
      <c r="DN62" s="1000"/>
      <c r="DO62" s="1000"/>
      <c r="DP62" s="1001"/>
      <c r="DQ62" s="999"/>
      <c r="DR62" s="1000"/>
      <c r="DS62" s="1000"/>
      <c r="DT62" s="1000"/>
      <c r="DU62" s="1001"/>
      <c r="DV62" s="1002"/>
      <c r="DW62" s="1003"/>
      <c r="DX62" s="1003"/>
      <c r="DY62" s="1003"/>
      <c r="DZ62" s="1004"/>
      <c r="EA62" s="221"/>
    </row>
    <row r="63" spans="1:131" ht="26.25" customHeight="1" thickBot="1" x14ac:dyDescent="0.25">
      <c r="A63" s="231" t="s">
        <v>393</v>
      </c>
      <c r="B63" s="947" t="s">
        <v>412</v>
      </c>
      <c r="C63" s="948"/>
      <c r="D63" s="948"/>
      <c r="E63" s="948"/>
      <c r="F63" s="948"/>
      <c r="G63" s="948"/>
      <c r="H63" s="948"/>
      <c r="I63" s="948"/>
      <c r="J63" s="948"/>
      <c r="K63" s="948"/>
      <c r="L63" s="948"/>
      <c r="M63" s="948"/>
      <c r="N63" s="948"/>
      <c r="O63" s="948"/>
      <c r="P63" s="958"/>
      <c r="Q63" s="972"/>
      <c r="R63" s="973"/>
      <c r="S63" s="973"/>
      <c r="T63" s="973"/>
      <c r="U63" s="973"/>
      <c r="V63" s="973"/>
      <c r="W63" s="973"/>
      <c r="X63" s="973"/>
      <c r="Y63" s="973"/>
      <c r="Z63" s="973"/>
      <c r="AA63" s="973"/>
      <c r="AB63" s="973"/>
      <c r="AC63" s="973"/>
      <c r="AD63" s="973"/>
      <c r="AE63" s="1030"/>
      <c r="AF63" s="1031">
        <v>708</v>
      </c>
      <c r="AG63" s="969"/>
      <c r="AH63" s="969"/>
      <c r="AI63" s="969"/>
      <c r="AJ63" s="1032"/>
      <c r="AK63" s="1033"/>
      <c r="AL63" s="973"/>
      <c r="AM63" s="973"/>
      <c r="AN63" s="973"/>
      <c r="AO63" s="973"/>
      <c r="AP63" s="969"/>
      <c r="AQ63" s="969"/>
      <c r="AR63" s="969"/>
      <c r="AS63" s="969"/>
      <c r="AT63" s="969"/>
      <c r="AU63" s="969"/>
      <c r="AV63" s="969"/>
      <c r="AW63" s="969"/>
      <c r="AX63" s="969"/>
      <c r="AY63" s="969"/>
      <c r="AZ63" s="1027"/>
      <c r="BA63" s="1027"/>
      <c r="BB63" s="1027"/>
      <c r="BC63" s="1027"/>
      <c r="BD63" s="1027"/>
      <c r="BE63" s="970"/>
      <c r="BF63" s="970"/>
      <c r="BG63" s="970"/>
      <c r="BH63" s="970"/>
      <c r="BI63" s="971"/>
      <c r="BJ63" s="1028" t="s">
        <v>129</v>
      </c>
      <c r="BK63" s="963"/>
      <c r="BL63" s="963"/>
      <c r="BM63" s="963"/>
      <c r="BN63" s="1029"/>
      <c r="BO63" s="232"/>
      <c r="BP63" s="232"/>
      <c r="BQ63" s="229">
        <v>57</v>
      </c>
      <c r="BR63" s="230"/>
      <c r="BS63" s="1002"/>
      <c r="BT63" s="1003"/>
      <c r="BU63" s="1003"/>
      <c r="BV63" s="1003"/>
      <c r="BW63" s="1003"/>
      <c r="BX63" s="1003"/>
      <c r="BY63" s="1003"/>
      <c r="BZ63" s="1003"/>
      <c r="CA63" s="1003"/>
      <c r="CB63" s="1003"/>
      <c r="CC63" s="1003"/>
      <c r="CD63" s="1003"/>
      <c r="CE63" s="1003"/>
      <c r="CF63" s="1003"/>
      <c r="CG63" s="1024"/>
      <c r="CH63" s="999"/>
      <c r="CI63" s="1000"/>
      <c r="CJ63" s="1000"/>
      <c r="CK63" s="1000"/>
      <c r="CL63" s="1001"/>
      <c r="CM63" s="999"/>
      <c r="CN63" s="1000"/>
      <c r="CO63" s="1000"/>
      <c r="CP63" s="1000"/>
      <c r="CQ63" s="1001"/>
      <c r="CR63" s="999"/>
      <c r="CS63" s="1000"/>
      <c r="CT63" s="1000"/>
      <c r="CU63" s="1000"/>
      <c r="CV63" s="1001"/>
      <c r="CW63" s="999"/>
      <c r="CX63" s="1000"/>
      <c r="CY63" s="1000"/>
      <c r="CZ63" s="1000"/>
      <c r="DA63" s="1001"/>
      <c r="DB63" s="999"/>
      <c r="DC63" s="1000"/>
      <c r="DD63" s="1000"/>
      <c r="DE63" s="1000"/>
      <c r="DF63" s="1001"/>
      <c r="DG63" s="999"/>
      <c r="DH63" s="1000"/>
      <c r="DI63" s="1000"/>
      <c r="DJ63" s="1000"/>
      <c r="DK63" s="1001"/>
      <c r="DL63" s="999"/>
      <c r="DM63" s="1000"/>
      <c r="DN63" s="1000"/>
      <c r="DO63" s="1000"/>
      <c r="DP63" s="1001"/>
      <c r="DQ63" s="999"/>
      <c r="DR63" s="1000"/>
      <c r="DS63" s="1000"/>
      <c r="DT63" s="1000"/>
      <c r="DU63" s="1001"/>
      <c r="DV63" s="1002"/>
      <c r="DW63" s="1003"/>
      <c r="DX63" s="1003"/>
      <c r="DY63" s="1003"/>
      <c r="DZ63" s="1004"/>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02"/>
      <c r="BT64" s="1003"/>
      <c r="BU64" s="1003"/>
      <c r="BV64" s="1003"/>
      <c r="BW64" s="1003"/>
      <c r="BX64" s="1003"/>
      <c r="BY64" s="1003"/>
      <c r="BZ64" s="1003"/>
      <c r="CA64" s="1003"/>
      <c r="CB64" s="1003"/>
      <c r="CC64" s="1003"/>
      <c r="CD64" s="1003"/>
      <c r="CE64" s="1003"/>
      <c r="CF64" s="1003"/>
      <c r="CG64" s="1024"/>
      <c r="CH64" s="999"/>
      <c r="CI64" s="1000"/>
      <c r="CJ64" s="1000"/>
      <c r="CK64" s="1000"/>
      <c r="CL64" s="1001"/>
      <c r="CM64" s="999"/>
      <c r="CN64" s="1000"/>
      <c r="CO64" s="1000"/>
      <c r="CP64" s="1000"/>
      <c r="CQ64" s="1001"/>
      <c r="CR64" s="999"/>
      <c r="CS64" s="1000"/>
      <c r="CT64" s="1000"/>
      <c r="CU64" s="1000"/>
      <c r="CV64" s="1001"/>
      <c r="CW64" s="999"/>
      <c r="CX64" s="1000"/>
      <c r="CY64" s="1000"/>
      <c r="CZ64" s="1000"/>
      <c r="DA64" s="1001"/>
      <c r="DB64" s="999"/>
      <c r="DC64" s="1000"/>
      <c r="DD64" s="1000"/>
      <c r="DE64" s="1000"/>
      <c r="DF64" s="1001"/>
      <c r="DG64" s="999"/>
      <c r="DH64" s="1000"/>
      <c r="DI64" s="1000"/>
      <c r="DJ64" s="1000"/>
      <c r="DK64" s="1001"/>
      <c r="DL64" s="999"/>
      <c r="DM64" s="1000"/>
      <c r="DN64" s="1000"/>
      <c r="DO64" s="1000"/>
      <c r="DP64" s="1001"/>
      <c r="DQ64" s="999"/>
      <c r="DR64" s="1000"/>
      <c r="DS64" s="1000"/>
      <c r="DT64" s="1000"/>
      <c r="DU64" s="1001"/>
      <c r="DV64" s="1002"/>
      <c r="DW64" s="1003"/>
      <c r="DX64" s="1003"/>
      <c r="DY64" s="1003"/>
      <c r="DZ64" s="1004"/>
      <c r="EA64" s="221"/>
    </row>
    <row r="65" spans="1:131" ht="26.25" customHeight="1" thickBot="1" x14ac:dyDescent="0.25">
      <c r="A65" s="223" t="s">
        <v>413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02"/>
      <c r="BT65" s="1003"/>
      <c r="BU65" s="1003"/>
      <c r="BV65" s="1003"/>
      <c r="BW65" s="1003"/>
      <c r="BX65" s="1003"/>
      <c r="BY65" s="1003"/>
      <c r="BZ65" s="1003"/>
      <c r="CA65" s="1003"/>
      <c r="CB65" s="1003"/>
      <c r="CC65" s="1003"/>
      <c r="CD65" s="1003"/>
      <c r="CE65" s="1003"/>
      <c r="CF65" s="1003"/>
      <c r="CG65" s="1024"/>
      <c r="CH65" s="999"/>
      <c r="CI65" s="1000"/>
      <c r="CJ65" s="1000"/>
      <c r="CK65" s="1000"/>
      <c r="CL65" s="1001"/>
      <c r="CM65" s="999"/>
      <c r="CN65" s="1000"/>
      <c r="CO65" s="1000"/>
      <c r="CP65" s="1000"/>
      <c r="CQ65" s="1001"/>
      <c r="CR65" s="999"/>
      <c r="CS65" s="1000"/>
      <c r="CT65" s="1000"/>
      <c r="CU65" s="1000"/>
      <c r="CV65" s="1001"/>
      <c r="CW65" s="999"/>
      <c r="CX65" s="1000"/>
      <c r="CY65" s="1000"/>
      <c r="CZ65" s="1000"/>
      <c r="DA65" s="1001"/>
      <c r="DB65" s="999"/>
      <c r="DC65" s="1000"/>
      <c r="DD65" s="1000"/>
      <c r="DE65" s="1000"/>
      <c r="DF65" s="1001"/>
      <c r="DG65" s="999"/>
      <c r="DH65" s="1000"/>
      <c r="DI65" s="1000"/>
      <c r="DJ65" s="1000"/>
      <c r="DK65" s="1001"/>
      <c r="DL65" s="999"/>
      <c r="DM65" s="1000"/>
      <c r="DN65" s="1000"/>
      <c r="DO65" s="1000"/>
      <c r="DP65" s="1001"/>
      <c r="DQ65" s="999"/>
      <c r="DR65" s="1000"/>
      <c r="DS65" s="1000"/>
      <c r="DT65" s="1000"/>
      <c r="DU65" s="1001"/>
      <c r="DV65" s="1002"/>
      <c r="DW65" s="1003"/>
      <c r="DX65" s="1003"/>
      <c r="DY65" s="1003"/>
      <c r="DZ65" s="1004"/>
      <c r="EA65" s="221"/>
    </row>
    <row r="66" spans="1:131" ht="26.25" customHeight="1" x14ac:dyDescent="0.2">
      <c r="A66" s="1005" t="s">
        <v>414</v>
      </c>
      <c r="B66" s="1006"/>
      <c r="C66" s="1006"/>
      <c r="D66" s="1006"/>
      <c r="E66" s="1006"/>
      <c r="F66" s="1006"/>
      <c r="G66" s="1006"/>
      <c r="H66" s="1006"/>
      <c r="I66" s="1006"/>
      <c r="J66" s="1006"/>
      <c r="K66" s="1006"/>
      <c r="L66" s="1006"/>
      <c r="M66" s="1006"/>
      <c r="N66" s="1006"/>
      <c r="O66" s="1006"/>
      <c r="P66" s="1007"/>
      <c r="Q66" s="1011" t="s">
        <v>397</v>
      </c>
      <c r="R66" s="1012"/>
      <c r="S66" s="1012"/>
      <c r="T66" s="1012"/>
      <c r="U66" s="1013"/>
      <c r="V66" s="1011" t="s">
        <v>398</v>
      </c>
      <c r="W66" s="1012"/>
      <c r="X66" s="1012"/>
      <c r="Y66" s="1012"/>
      <c r="Z66" s="1013"/>
      <c r="AA66" s="1011" t="s">
        <v>399</v>
      </c>
      <c r="AB66" s="1012"/>
      <c r="AC66" s="1012"/>
      <c r="AD66" s="1012"/>
      <c r="AE66" s="1013"/>
      <c r="AF66" s="1017" t="s">
        <v>415</v>
      </c>
      <c r="AG66" s="1018"/>
      <c r="AH66" s="1018"/>
      <c r="AI66" s="1018"/>
      <c r="AJ66" s="1019"/>
      <c r="AK66" s="1011" t="s">
        <v>416</v>
      </c>
      <c r="AL66" s="1006"/>
      <c r="AM66" s="1006"/>
      <c r="AN66" s="1006"/>
      <c r="AO66" s="1007"/>
      <c r="AP66" s="1011" t="s">
        <v>402</v>
      </c>
      <c r="AQ66" s="1012"/>
      <c r="AR66" s="1012"/>
      <c r="AS66" s="1012"/>
      <c r="AT66" s="1013"/>
      <c r="AU66" s="1011" t="s">
        <v>417</v>
      </c>
      <c r="AV66" s="1012"/>
      <c r="AW66" s="1012"/>
      <c r="AX66" s="1012"/>
      <c r="AY66" s="1013"/>
      <c r="AZ66" s="1011" t="s">
        <v>381</v>
      </c>
      <c r="BA66" s="1012"/>
      <c r="BB66" s="1012"/>
      <c r="BC66" s="1012"/>
      <c r="BD66" s="1025"/>
      <c r="BE66" s="232"/>
      <c r="BF66" s="232"/>
      <c r="BG66" s="232"/>
      <c r="BH66" s="232"/>
      <c r="BI66" s="232"/>
      <c r="BJ66" s="232"/>
      <c r="BK66" s="232"/>
      <c r="BL66" s="232"/>
      <c r="BM66" s="232"/>
      <c r="BN66" s="232"/>
      <c r="BO66" s="232"/>
      <c r="BP66" s="232"/>
      <c r="BQ66" s="229">
        <v>60</v>
      </c>
      <c r="BR66" s="234"/>
      <c r="BS66" s="955"/>
      <c r="BT66" s="956"/>
      <c r="BU66" s="956"/>
      <c r="BV66" s="956"/>
      <c r="BW66" s="956"/>
      <c r="BX66" s="956"/>
      <c r="BY66" s="956"/>
      <c r="BZ66" s="956"/>
      <c r="CA66" s="956"/>
      <c r="CB66" s="956"/>
      <c r="CC66" s="956"/>
      <c r="CD66" s="956"/>
      <c r="CE66" s="956"/>
      <c r="CF66" s="956"/>
      <c r="CG66" s="965"/>
      <c r="CH66" s="966"/>
      <c r="CI66" s="967"/>
      <c r="CJ66" s="967"/>
      <c r="CK66" s="967"/>
      <c r="CL66" s="968"/>
      <c r="CM66" s="966"/>
      <c r="CN66" s="967"/>
      <c r="CO66" s="967"/>
      <c r="CP66" s="967"/>
      <c r="CQ66" s="968"/>
      <c r="CR66" s="966"/>
      <c r="CS66" s="967"/>
      <c r="CT66" s="967"/>
      <c r="CU66" s="967"/>
      <c r="CV66" s="968"/>
      <c r="CW66" s="966"/>
      <c r="CX66" s="967"/>
      <c r="CY66" s="967"/>
      <c r="CZ66" s="967"/>
      <c r="DA66" s="968"/>
      <c r="DB66" s="966"/>
      <c r="DC66" s="967"/>
      <c r="DD66" s="967"/>
      <c r="DE66" s="967"/>
      <c r="DF66" s="968"/>
      <c r="DG66" s="966"/>
      <c r="DH66" s="967"/>
      <c r="DI66" s="967"/>
      <c r="DJ66" s="967"/>
      <c r="DK66" s="968"/>
      <c r="DL66" s="966"/>
      <c r="DM66" s="967"/>
      <c r="DN66" s="967"/>
      <c r="DO66" s="967"/>
      <c r="DP66" s="968"/>
      <c r="DQ66" s="966"/>
      <c r="DR66" s="967"/>
      <c r="DS66" s="967"/>
      <c r="DT66" s="967"/>
      <c r="DU66" s="968"/>
      <c r="DV66" s="955"/>
      <c r="DW66" s="956"/>
      <c r="DX66" s="956"/>
      <c r="DY66" s="956"/>
      <c r="DZ66" s="957"/>
      <c r="EA66" s="221"/>
    </row>
    <row r="67" spans="1:131" ht="26.25" customHeight="1" thickBot="1" x14ac:dyDescent="0.25">
      <c r="A67" s="1008"/>
      <c r="B67" s="1009"/>
      <c r="C67" s="1009"/>
      <c r="D67" s="1009"/>
      <c r="E67" s="1009"/>
      <c r="F67" s="1009"/>
      <c r="G67" s="1009"/>
      <c r="H67" s="1009"/>
      <c r="I67" s="1009"/>
      <c r="J67" s="1009"/>
      <c r="K67" s="1009"/>
      <c r="L67" s="1009"/>
      <c r="M67" s="1009"/>
      <c r="N67" s="1009"/>
      <c r="O67" s="1009"/>
      <c r="P67" s="1010"/>
      <c r="Q67" s="1014"/>
      <c r="R67" s="1015"/>
      <c r="S67" s="1015"/>
      <c r="T67" s="1015"/>
      <c r="U67" s="1016"/>
      <c r="V67" s="1014"/>
      <c r="W67" s="1015"/>
      <c r="X67" s="1015"/>
      <c r="Y67" s="1015"/>
      <c r="Z67" s="1016"/>
      <c r="AA67" s="1014"/>
      <c r="AB67" s="1015"/>
      <c r="AC67" s="1015"/>
      <c r="AD67" s="1015"/>
      <c r="AE67" s="1016"/>
      <c r="AF67" s="1020"/>
      <c r="AG67" s="1021"/>
      <c r="AH67" s="1021"/>
      <c r="AI67" s="1021"/>
      <c r="AJ67" s="1022"/>
      <c r="AK67" s="1023"/>
      <c r="AL67" s="1009"/>
      <c r="AM67" s="1009"/>
      <c r="AN67" s="1009"/>
      <c r="AO67" s="1010"/>
      <c r="AP67" s="1014"/>
      <c r="AQ67" s="1015"/>
      <c r="AR67" s="1015"/>
      <c r="AS67" s="1015"/>
      <c r="AT67" s="1016"/>
      <c r="AU67" s="1014"/>
      <c r="AV67" s="1015"/>
      <c r="AW67" s="1015"/>
      <c r="AX67" s="1015"/>
      <c r="AY67" s="1016"/>
      <c r="AZ67" s="1014"/>
      <c r="BA67" s="1015"/>
      <c r="BB67" s="1015"/>
      <c r="BC67" s="1015"/>
      <c r="BD67" s="1026"/>
      <c r="BE67" s="232"/>
      <c r="BF67" s="232"/>
      <c r="BG67" s="232"/>
      <c r="BH67" s="232"/>
      <c r="BI67" s="232"/>
      <c r="BJ67" s="232"/>
      <c r="BK67" s="232"/>
      <c r="BL67" s="232"/>
      <c r="BM67" s="232"/>
      <c r="BN67" s="232"/>
      <c r="BO67" s="232"/>
      <c r="BP67" s="232"/>
      <c r="BQ67" s="229">
        <v>61</v>
      </c>
      <c r="BR67" s="234"/>
      <c r="BS67" s="955"/>
      <c r="BT67" s="956"/>
      <c r="BU67" s="956"/>
      <c r="BV67" s="956"/>
      <c r="BW67" s="956"/>
      <c r="BX67" s="956"/>
      <c r="BY67" s="956"/>
      <c r="BZ67" s="956"/>
      <c r="CA67" s="956"/>
      <c r="CB67" s="956"/>
      <c r="CC67" s="956"/>
      <c r="CD67" s="956"/>
      <c r="CE67" s="956"/>
      <c r="CF67" s="956"/>
      <c r="CG67" s="965"/>
      <c r="CH67" s="966"/>
      <c r="CI67" s="967"/>
      <c r="CJ67" s="967"/>
      <c r="CK67" s="967"/>
      <c r="CL67" s="968"/>
      <c r="CM67" s="966"/>
      <c r="CN67" s="967"/>
      <c r="CO67" s="967"/>
      <c r="CP67" s="967"/>
      <c r="CQ67" s="968"/>
      <c r="CR67" s="966"/>
      <c r="CS67" s="967"/>
      <c r="CT67" s="967"/>
      <c r="CU67" s="967"/>
      <c r="CV67" s="968"/>
      <c r="CW67" s="966"/>
      <c r="CX67" s="967"/>
      <c r="CY67" s="967"/>
      <c r="CZ67" s="967"/>
      <c r="DA67" s="968"/>
      <c r="DB67" s="966"/>
      <c r="DC67" s="967"/>
      <c r="DD67" s="967"/>
      <c r="DE67" s="967"/>
      <c r="DF67" s="968"/>
      <c r="DG67" s="966"/>
      <c r="DH67" s="967"/>
      <c r="DI67" s="967"/>
      <c r="DJ67" s="967"/>
      <c r="DK67" s="968"/>
      <c r="DL67" s="966"/>
      <c r="DM67" s="967"/>
      <c r="DN67" s="967"/>
      <c r="DO67" s="967"/>
      <c r="DP67" s="968"/>
      <c r="DQ67" s="966"/>
      <c r="DR67" s="967"/>
      <c r="DS67" s="967"/>
      <c r="DT67" s="967"/>
      <c r="DU67" s="968"/>
      <c r="DV67" s="955"/>
      <c r="DW67" s="956"/>
      <c r="DX67" s="956"/>
      <c r="DY67" s="956"/>
      <c r="DZ67" s="957"/>
      <c r="EA67" s="221"/>
    </row>
    <row r="68" spans="1:131" ht="26.25" customHeight="1" thickTop="1" x14ac:dyDescent="0.2">
      <c r="A68" s="227">
        <v>1</v>
      </c>
      <c r="B68" s="995"/>
      <c r="C68" s="996"/>
      <c r="D68" s="996"/>
      <c r="E68" s="996"/>
      <c r="F68" s="996"/>
      <c r="G68" s="996"/>
      <c r="H68" s="996"/>
      <c r="I68" s="996"/>
      <c r="J68" s="996"/>
      <c r="K68" s="996"/>
      <c r="L68" s="996"/>
      <c r="M68" s="996"/>
      <c r="N68" s="996"/>
      <c r="O68" s="996"/>
      <c r="P68" s="997"/>
      <c r="Q68" s="998"/>
      <c r="R68" s="992"/>
      <c r="S68" s="992"/>
      <c r="T68" s="992"/>
      <c r="U68" s="992"/>
      <c r="V68" s="992"/>
      <c r="W68" s="992"/>
      <c r="X68" s="992"/>
      <c r="Y68" s="992"/>
      <c r="Z68" s="992"/>
      <c r="AA68" s="992"/>
      <c r="AB68" s="992"/>
      <c r="AC68" s="992"/>
      <c r="AD68" s="992"/>
      <c r="AE68" s="992"/>
      <c r="AF68" s="992"/>
      <c r="AG68" s="992"/>
      <c r="AH68" s="992"/>
      <c r="AI68" s="992"/>
      <c r="AJ68" s="992"/>
      <c r="AK68" s="992"/>
      <c r="AL68" s="992"/>
      <c r="AM68" s="992"/>
      <c r="AN68" s="992"/>
      <c r="AO68" s="992"/>
      <c r="AP68" s="992"/>
      <c r="AQ68" s="992"/>
      <c r="AR68" s="992"/>
      <c r="AS68" s="992"/>
      <c r="AT68" s="992"/>
      <c r="AU68" s="992"/>
      <c r="AV68" s="992"/>
      <c r="AW68" s="992"/>
      <c r="AX68" s="992"/>
      <c r="AY68" s="992"/>
      <c r="AZ68" s="993"/>
      <c r="BA68" s="993"/>
      <c r="BB68" s="993"/>
      <c r="BC68" s="993"/>
      <c r="BD68" s="994"/>
      <c r="BE68" s="232"/>
      <c r="BF68" s="232"/>
      <c r="BG68" s="232"/>
      <c r="BH68" s="232"/>
      <c r="BI68" s="232"/>
      <c r="BJ68" s="232"/>
      <c r="BK68" s="232"/>
      <c r="BL68" s="232"/>
      <c r="BM68" s="232"/>
      <c r="BN68" s="232"/>
      <c r="BO68" s="232"/>
      <c r="BP68" s="232"/>
      <c r="BQ68" s="229">
        <v>62</v>
      </c>
      <c r="BR68" s="234"/>
      <c r="BS68" s="955"/>
      <c r="BT68" s="956"/>
      <c r="BU68" s="956"/>
      <c r="BV68" s="956"/>
      <c r="BW68" s="956"/>
      <c r="BX68" s="956"/>
      <c r="BY68" s="956"/>
      <c r="BZ68" s="956"/>
      <c r="CA68" s="956"/>
      <c r="CB68" s="956"/>
      <c r="CC68" s="956"/>
      <c r="CD68" s="956"/>
      <c r="CE68" s="956"/>
      <c r="CF68" s="956"/>
      <c r="CG68" s="965"/>
      <c r="CH68" s="966"/>
      <c r="CI68" s="967"/>
      <c r="CJ68" s="967"/>
      <c r="CK68" s="967"/>
      <c r="CL68" s="968"/>
      <c r="CM68" s="966"/>
      <c r="CN68" s="967"/>
      <c r="CO68" s="967"/>
      <c r="CP68" s="967"/>
      <c r="CQ68" s="968"/>
      <c r="CR68" s="966"/>
      <c r="CS68" s="967"/>
      <c r="CT68" s="967"/>
      <c r="CU68" s="967"/>
      <c r="CV68" s="968"/>
      <c r="CW68" s="966"/>
      <c r="CX68" s="967"/>
      <c r="CY68" s="967"/>
      <c r="CZ68" s="967"/>
      <c r="DA68" s="968"/>
      <c r="DB68" s="966"/>
      <c r="DC68" s="967"/>
      <c r="DD68" s="967"/>
      <c r="DE68" s="967"/>
      <c r="DF68" s="968"/>
      <c r="DG68" s="966"/>
      <c r="DH68" s="967"/>
      <c r="DI68" s="967"/>
      <c r="DJ68" s="967"/>
      <c r="DK68" s="968"/>
      <c r="DL68" s="966"/>
      <c r="DM68" s="967"/>
      <c r="DN68" s="967"/>
      <c r="DO68" s="967"/>
      <c r="DP68" s="968"/>
      <c r="DQ68" s="966"/>
      <c r="DR68" s="967"/>
      <c r="DS68" s="967"/>
      <c r="DT68" s="967"/>
      <c r="DU68" s="968"/>
      <c r="DV68" s="955"/>
      <c r="DW68" s="956"/>
      <c r="DX68" s="956"/>
      <c r="DY68" s="956"/>
      <c r="DZ68" s="957"/>
      <c r="EA68" s="221"/>
    </row>
    <row r="69" spans="1:131" ht="26.25" customHeight="1" x14ac:dyDescent="0.2">
      <c r="A69" s="229">
        <v>2</v>
      </c>
      <c r="B69" s="984"/>
      <c r="C69" s="985"/>
      <c r="D69" s="985"/>
      <c r="E69" s="985"/>
      <c r="F69" s="985"/>
      <c r="G69" s="985"/>
      <c r="H69" s="985"/>
      <c r="I69" s="985"/>
      <c r="J69" s="985"/>
      <c r="K69" s="985"/>
      <c r="L69" s="985"/>
      <c r="M69" s="985"/>
      <c r="N69" s="985"/>
      <c r="O69" s="985"/>
      <c r="P69" s="986"/>
      <c r="Q69" s="987"/>
      <c r="R69" s="981"/>
      <c r="S69" s="981"/>
      <c r="T69" s="981"/>
      <c r="U69" s="981"/>
      <c r="V69" s="981"/>
      <c r="W69" s="981"/>
      <c r="X69" s="981"/>
      <c r="Y69" s="981"/>
      <c r="Z69" s="981"/>
      <c r="AA69" s="981"/>
      <c r="AB69" s="981"/>
      <c r="AC69" s="981"/>
      <c r="AD69" s="981"/>
      <c r="AE69" s="981"/>
      <c r="AF69" s="981"/>
      <c r="AG69" s="981"/>
      <c r="AH69" s="981"/>
      <c r="AI69" s="981"/>
      <c r="AJ69" s="981"/>
      <c r="AK69" s="981"/>
      <c r="AL69" s="981"/>
      <c r="AM69" s="981"/>
      <c r="AN69" s="981"/>
      <c r="AO69" s="981"/>
      <c r="AP69" s="981"/>
      <c r="AQ69" s="981"/>
      <c r="AR69" s="981"/>
      <c r="AS69" s="981"/>
      <c r="AT69" s="981"/>
      <c r="AU69" s="981"/>
      <c r="AV69" s="981"/>
      <c r="AW69" s="981"/>
      <c r="AX69" s="981"/>
      <c r="AY69" s="981"/>
      <c r="AZ69" s="982"/>
      <c r="BA69" s="982"/>
      <c r="BB69" s="982"/>
      <c r="BC69" s="982"/>
      <c r="BD69" s="983"/>
      <c r="BE69" s="232"/>
      <c r="BF69" s="232"/>
      <c r="BG69" s="232"/>
      <c r="BH69" s="232"/>
      <c r="BI69" s="232"/>
      <c r="BJ69" s="232"/>
      <c r="BK69" s="232"/>
      <c r="BL69" s="232"/>
      <c r="BM69" s="232"/>
      <c r="BN69" s="232"/>
      <c r="BO69" s="232"/>
      <c r="BP69" s="232"/>
      <c r="BQ69" s="229">
        <v>63</v>
      </c>
      <c r="BR69" s="234"/>
      <c r="BS69" s="955"/>
      <c r="BT69" s="956"/>
      <c r="BU69" s="956"/>
      <c r="BV69" s="956"/>
      <c r="BW69" s="956"/>
      <c r="BX69" s="956"/>
      <c r="BY69" s="956"/>
      <c r="BZ69" s="956"/>
      <c r="CA69" s="956"/>
      <c r="CB69" s="956"/>
      <c r="CC69" s="956"/>
      <c r="CD69" s="956"/>
      <c r="CE69" s="956"/>
      <c r="CF69" s="956"/>
      <c r="CG69" s="965"/>
      <c r="CH69" s="966"/>
      <c r="CI69" s="967"/>
      <c r="CJ69" s="967"/>
      <c r="CK69" s="967"/>
      <c r="CL69" s="968"/>
      <c r="CM69" s="966"/>
      <c r="CN69" s="967"/>
      <c r="CO69" s="967"/>
      <c r="CP69" s="967"/>
      <c r="CQ69" s="968"/>
      <c r="CR69" s="966"/>
      <c r="CS69" s="967"/>
      <c r="CT69" s="967"/>
      <c r="CU69" s="967"/>
      <c r="CV69" s="968"/>
      <c r="CW69" s="966"/>
      <c r="CX69" s="967"/>
      <c r="CY69" s="967"/>
      <c r="CZ69" s="967"/>
      <c r="DA69" s="968"/>
      <c r="DB69" s="966"/>
      <c r="DC69" s="967"/>
      <c r="DD69" s="967"/>
      <c r="DE69" s="967"/>
      <c r="DF69" s="968"/>
      <c r="DG69" s="966"/>
      <c r="DH69" s="967"/>
      <c r="DI69" s="967"/>
      <c r="DJ69" s="967"/>
      <c r="DK69" s="968"/>
      <c r="DL69" s="966"/>
      <c r="DM69" s="967"/>
      <c r="DN69" s="967"/>
      <c r="DO69" s="967"/>
      <c r="DP69" s="968"/>
      <c r="DQ69" s="966"/>
      <c r="DR69" s="967"/>
      <c r="DS69" s="967"/>
      <c r="DT69" s="967"/>
      <c r="DU69" s="968"/>
      <c r="DV69" s="955"/>
      <c r="DW69" s="956"/>
      <c r="DX69" s="956"/>
      <c r="DY69" s="956"/>
      <c r="DZ69" s="957"/>
      <c r="EA69" s="221"/>
    </row>
    <row r="70" spans="1:131" ht="26.25" customHeight="1" x14ac:dyDescent="0.2">
      <c r="A70" s="229">
        <v>3</v>
      </c>
      <c r="B70" s="984"/>
      <c r="C70" s="985"/>
      <c r="D70" s="985"/>
      <c r="E70" s="985"/>
      <c r="F70" s="985"/>
      <c r="G70" s="985"/>
      <c r="H70" s="985"/>
      <c r="I70" s="985"/>
      <c r="J70" s="985"/>
      <c r="K70" s="985"/>
      <c r="L70" s="985"/>
      <c r="M70" s="985"/>
      <c r="N70" s="985"/>
      <c r="O70" s="985"/>
      <c r="P70" s="986"/>
      <c r="Q70" s="987"/>
      <c r="R70" s="981"/>
      <c r="S70" s="981"/>
      <c r="T70" s="981"/>
      <c r="U70" s="981"/>
      <c r="V70" s="981"/>
      <c r="W70" s="981"/>
      <c r="X70" s="981"/>
      <c r="Y70" s="981"/>
      <c r="Z70" s="981"/>
      <c r="AA70" s="981"/>
      <c r="AB70" s="981"/>
      <c r="AC70" s="981"/>
      <c r="AD70" s="981"/>
      <c r="AE70" s="981"/>
      <c r="AF70" s="981"/>
      <c r="AG70" s="981"/>
      <c r="AH70" s="981"/>
      <c r="AI70" s="981"/>
      <c r="AJ70" s="981"/>
      <c r="AK70" s="981"/>
      <c r="AL70" s="981"/>
      <c r="AM70" s="981"/>
      <c r="AN70" s="981"/>
      <c r="AO70" s="981"/>
      <c r="AP70" s="981"/>
      <c r="AQ70" s="981"/>
      <c r="AR70" s="981"/>
      <c r="AS70" s="981"/>
      <c r="AT70" s="981"/>
      <c r="AU70" s="981"/>
      <c r="AV70" s="981"/>
      <c r="AW70" s="981"/>
      <c r="AX70" s="981"/>
      <c r="AY70" s="981"/>
      <c r="AZ70" s="982"/>
      <c r="BA70" s="982"/>
      <c r="BB70" s="982"/>
      <c r="BC70" s="982"/>
      <c r="BD70" s="983"/>
      <c r="BE70" s="232"/>
      <c r="BF70" s="232"/>
      <c r="BG70" s="232"/>
      <c r="BH70" s="232"/>
      <c r="BI70" s="232"/>
      <c r="BJ70" s="232"/>
      <c r="BK70" s="232"/>
      <c r="BL70" s="232"/>
      <c r="BM70" s="232"/>
      <c r="BN70" s="232"/>
      <c r="BO70" s="232"/>
      <c r="BP70" s="232"/>
      <c r="BQ70" s="229">
        <v>64</v>
      </c>
      <c r="BR70" s="234"/>
      <c r="BS70" s="955"/>
      <c r="BT70" s="956"/>
      <c r="BU70" s="956"/>
      <c r="BV70" s="956"/>
      <c r="BW70" s="956"/>
      <c r="BX70" s="956"/>
      <c r="BY70" s="956"/>
      <c r="BZ70" s="956"/>
      <c r="CA70" s="956"/>
      <c r="CB70" s="956"/>
      <c r="CC70" s="956"/>
      <c r="CD70" s="956"/>
      <c r="CE70" s="956"/>
      <c r="CF70" s="956"/>
      <c r="CG70" s="965"/>
      <c r="CH70" s="966"/>
      <c r="CI70" s="967"/>
      <c r="CJ70" s="967"/>
      <c r="CK70" s="967"/>
      <c r="CL70" s="968"/>
      <c r="CM70" s="966"/>
      <c r="CN70" s="967"/>
      <c r="CO70" s="967"/>
      <c r="CP70" s="967"/>
      <c r="CQ70" s="968"/>
      <c r="CR70" s="966"/>
      <c r="CS70" s="967"/>
      <c r="CT70" s="967"/>
      <c r="CU70" s="967"/>
      <c r="CV70" s="968"/>
      <c r="CW70" s="966"/>
      <c r="CX70" s="967"/>
      <c r="CY70" s="967"/>
      <c r="CZ70" s="967"/>
      <c r="DA70" s="968"/>
      <c r="DB70" s="966"/>
      <c r="DC70" s="967"/>
      <c r="DD70" s="967"/>
      <c r="DE70" s="967"/>
      <c r="DF70" s="968"/>
      <c r="DG70" s="966"/>
      <c r="DH70" s="967"/>
      <c r="DI70" s="967"/>
      <c r="DJ70" s="967"/>
      <c r="DK70" s="968"/>
      <c r="DL70" s="966"/>
      <c r="DM70" s="967"/>
      <c r="DN70" s="967"/>
      <c r="DO70" s="967"/>
      <c r="DP70" s="968"/>
      <c r="DQ70" s="966"/>
      <c r="DR70" s="967"/>
      <c r="DS70" s="967"/>
      <c r="DT70" s="967"/>
      <c r="DU70" s="968"/>
      <c r="DV70" s="955"/>
      <c r="DW70" s="956"/>
      <c r="DX70" s="956"/>
      <c r="DY70" s="956"/>
      <c r="DZ70" s="957"/>
      <c r="EA70" s="221"/>
    </row>
    <row r="71" spans="1:131" ht="26.25" customHeight="1" x14ac:dyDescent="0.2">
      <c r="A71" s="229">
        <v>4</v>
      </c>
      <c r="B71" s="984"/>
      <c r="C71" s="985"/>
      <c r="D71" s="985"/>
      <c r="E71" s="985"/>
      <c r="F71" s="985"/>
      <c r="G71" s="985"/>
      <c r="H71" s="985"/>
      <c r="I71" s="985"/>
      <c r="J71" s="985"/>
      <c r="K71" s="985"/>
      <c r="L71" s="985"/>
      <c r="M71" s="985"/>
      <c r="N71" s="985"/>
      <c r="O71" s="985"/>
      <c r="P71" s="986"/>
      <c r="Q71" s="987"/>
      <c r="R71" s="981"/>
      <c r="S71" s="981"/>
      <c r="T71" s="981"/>
      <c r="U71" s="981"/>
      <c r="V71" s="981"/>
      <c r="W71" s="981"/>
      <c r="X71" s="981"/>
      <c r="Y71" s="981"/>
      <c r="Z71" s="981"/>
      <c r="AA71" s="981"/>
      <c r="AB71" s="981"/>
      <c r="AC71" s="981"/>
      <c r="AD71" s="981"/>
      <c r="AE71" s="981"/>
      <c r="AF71" s="981"/>
      <c r="AG71" s="981"/>
      <c r="AH71" s="981"/>
      <c r="AI71" s="981"/>
      <c r="AJ71" s="981"/>
      <c r="AK71" s="981"/>
      <c r="AL71" s="981"/>
      <c r="AM71" s="981"/>
      <c r="AN71" s="981"/>
      <c r="AO71" s="981"/>
      <c r="AP71" s="981"/>
      <c r="AQ71" s="981"/>
      <c r="AR71" s="981"/>
      <c r="AS71" s="981"/>
      <c r="AT71" s="981"/>
      <c r="AU71" s="981"/>
      <c r="AV71" s="981"/>
      <c r="AW71" s="981"/>
      <c r="AX71" s="981"/>
      <c r="AY71" s="981"/>
      <c r="AZ71" s="982"/>
      <c r="BA71" s="982"/>
      <c r="BB71" s="982"/>
      <c r="BC71" s="982"/>
      <c r="BD71" s="983"/>
      <c r="BE71" s="232"/>
      <c r="BF71" s="232"/>
      <c r="BG71" s="232"/>
      <c r="BH71" s="232"/>
      <c r="BI71" s="232"/>
      <c r="BJ71" s="232"/>
      <c r="BK71" s="232"/>
      <c r="BL71" s="232"/>
      <c r="BM71" s="232"/>
      <c r="BN71" s="232"/>
      <c r="BO71" s="232"/>
      <c r="BP71" s="232"/>
      <c r="BQ71" s="229">
        <v>65</v>
      </c>
      <c r="BR71" s="234"/>
      <c r="BS71" s="955"/>
      <c r="BT71" s="956"/>
      <c r="BU71" s="956"/>
      <c r="BV71" s="956"/>
      <c r="BW71" s="956"/>
      <c r="BX71" s="956"/>
      <c r="BY71" s="956"/>
      <c r="BZ71" s="956"/>
      <c r="CA71" s="956"/>
      <c r="CB71" s="956"/>
      <c r="CC71" s="956"/>
      <c r="CD71" s="956"/>
      <c r="CE71" s="956"/>
      <c r="CF71" s="956"/>
      <c r="CG71" s="965"/>
      <c r="CH71" s="966"/>
      <c r="CI71" s="967"/>
      <c r="CJ71" s="967"/>
      <c r="CK71" s="967"/>
      <c r="CL71" s="968"/>
      <c r="CM71" s="966"/>
      <c r="CN71" s="967"/>
      <c r="CO71" s="967"/>
      <c r="CP71" s="967"/>
      <c r="CQ71" s="968"/>
      <c r="CR71" s="966"/>
      <c r="CS71" s="967"/>
      <c r="CT71" s="967"/>
      <c r="CU71" s="967"/>
      <c r="CV71" s="968"/>
      <c r="CW71" s="966"/>
      <c r="CX71" s="967"/>
      <c r="CY71" s="967"/>
      <c r="CZ71" s="967"/>
      <c r="DA71" s="968"/>
      <c r="DB71" s="966"/>
      <c r="DC71" s="967"/>
      <c r="DD71" s="967"/>
      <c r="DE71" s="967"/>
      <c r="DF71" s="968"/>
      <c r="DG71" s="966"/>
      <c r="DH71" s="967"/>
      <c r="DI71" s="967"/>
      <c r="DJ71" s="967"/>
      <c r="DK71" s="968"/>
      <c r="DL71" s="966"/>
      <c r="DM71" s="967"/>
      <c r="DN71" s="967"/>
      <c r="DO71" s="967"/>
      <c r="DP71" s="968"/>
      <c r="DQ71" s="966"/>
      <c r="DR71" s="967"/>
      <c r="DS71" s="967"/>
      <c r="DT71" s="967"/>
      <c r="DU71" s="968"/>
      <c r="DV71" s="955"/>
      <c r="DW71" s="956"/>
      <c r="DX71" s="956"/>
      <c r="DY71" s="956"/>
      <c r="DZ71" s="957"/>
      <c r="EA71" s="221"/>
    </row>
    <row r="72" spans="1:131" ht="26.25" customHeight="1" x14ac:dyDescent="0.2">
      <c r="A72" s="229">
        <v>5</v>
      </c>
      <c r="B72" s="984"/>
      <c r="C72" s="985"/>
      <c r="D72" s="985"/>
      <c r="E72" s="985"/>
      <c r="F72" s="985"/>
      <c r="G72" s="985"/>
      <c r="H72" s="985"/>
      <c r="I72" s="985"/>
      <c r="J72" s="985"/>
      <c r="K72" s="985"/>
      <c r="L72" s="985"/>
      <c r="M72" s="985"/>
      <c r="N72" s="985"/>
      <c r="O72" s="985"/>
      <c r="P72" s="986"/>
      <c r="Q72" s="987"/>
      <c r="R72" s="981"/>
      <c r="S72" s="981"/>
      <c r="T72" s="981"/>
      <c r="U72" s="981"/>
      <c r="V72" s="981"/>
      <c r="W72" s="981"/>
      <c r="X72" s="981"/>
      <c r="Y72" s="981"/>
      <c r="Z72" s="981"/>
      <c r="AA72" s="981"/>
      <c r="AB72" s="981"/>
      <c r="AC72" s="981"/>
      <c r="AD72" s="981"/>
      <c r="AE72" s="981"/>
      <c r="AF72" s="981"/>
      <c r="AG72" s="981"/>
      <c r="AH72" s="981"/>
      <c r="AI72" s="981"/>
      <c r="AJ72" s="981"/>
      <c r="AK72" s="981"/>
      <c r="AL72" s="981"/>
      <c r="AM72" s="981"/>
      <c r="AN72" s="981"/>
      <c r="AO72" s="981"/>
      <c r="AP72" s="981"/>
      <c r="AQ72" s="981"/>
      <c r="AR72" s="981"/>
      <c r="AS72" s="981"/>
      <c r="AT72" s="981"/>
      <c r="AU72" s="981"/>
      <c r="AV72" s="981"/>
      <c r="AW72" s="981"/>
      <c r="AX72" s="981"/>
      <c r="AY72" s="981"/>
      <c r="AZ72" s="982"/>
      <c r="BA72" s="982"/>
      <c r="BB72" s="982"/>
      <c r="BC72" s="982"/>
      <c r="BD72" s="983"/>
      <c r="BE72" s="232"/>
      <c r="BF72" s="232"/>
      <c r="BG72" s="232"/>
      <c r="BH72" s="232"/>
      <c r="BI72" s="232"/>
      <c r="BJ72" s="232"/>
      <c r="BK72" s="232"/>
      <c r="BL72" s="232"/>
      <c r="BM72" s="232"/>
      <c r="BN72" s="232"/>
      <c r="BO72" s="232"/>
      <c r="BP72" s="232"/>
      <c r="BQ72" s="229">
        <v>66</v>
      </c>
      <c r="BR72" s="234"/>
      <c r="BS72" s="955"/>
      <c r="BT72" s="956"/>
      <c r="BU72" s="956"/>
      <c r="BV72" s="956"/>
      <c r="BW72" s="956"/>
      <c r="BX72" s="956"/>
      <c r="BY72" s="956"/>
      <c r="BZ72" s="956"/>
      <c r="CA72" s="956"/>
      <c r="CB72" s="956"/>
      <c r="CC72" s="956"/>
      <c r="CD72" s="956"/>
      <c r="CE72" s="956"/>
      <c r="CF72" s="956"/>
      <c r="CG72" s="965"/>
      <c r="CH72" s="966"/>
      <c r="CI72" s="967"/>
      <c r="CJ72" s="967"/>
      <c r="CK72" s="967"/>
      <c r="CL72" s="968"/>
      <c r="CM72" s="966"/>
      <c r="CN72" s="967"/>
      <c r="CO72" s="967"/>
      <c r="CP72" s="967"/>
      <c r="CQ72" s="968"/>
      <c r="CR72" s="966"/>
      <c r="CS72" s="967"/>
      <c r="CT72" s="967"/>
      <c r="CU72" s="967"/>
      <c r="CV72" s="968"/>
      <c r="CW72" s="966"/>
      <c r="CX72" s="967"/>
      <c r="CY72" s="967"/>
      <c r="CZ72" s="967"/>
      <c r="DA72" s="968"/>
      <c r="DB72" s="966"/>
      <c r="DC72" s="967"/>
      <c r="DD72" s="967"/>
      <c r="DE72" s="967"/>
      <c r="DF72" s="968"/>
      <c r="DG72" s="966"/>
      <c r="DH72" s="967"/>
      <c r="DI72" s="967"/>
      <c r="DJ72" s="967"/>
      <c r="DK72" s="968"/>
      <c r="DL72" s="966"/>
      <c r="DM72" s="967"/>
      <c r="DN72" s="967"/>
      <c r="DO72" s="967"/>
      <c r="DP72" s="968"/>
      <c r="DQ72" s="966"/>
      <c r="DR72" s="967"/>
      <c r="DS72" s="967"/>
      <c r="DT72" s="967"/>
      <c r="DU72" s="968"/>
      <c r="DV72" s="955"/>
      <c r="DW72" s="956"/>
      <c r="DX72" s="956"/>
      <c r="DY72" s="956"/>
      <c r="DZ72" s="957"/>
      <c r="EA72" s="221"/>
    </row>
    <row r="73" spans="1:131" ht="26.25" customHeight="1" x14ac:dyDescent="0.2">
      <c r="A73" s="229">
        <v>6</v>
      </c>
      <c r="B73" s="984"/>
      <c r="C73" s="985"/>
      <c r="D73" s="985"/>
      <c r="E73" s="985"/>
      <c r="F73" s="985"/>
      <c r="G73" s="985"/>
      <c r="H73" s="985"/>
      <c r="I73" s="985"/>
      <c r="J73" s="985"/>
      <c r="K73" s="985"/>
      <c r="L73" s="985"/>
      <c r="M73" s="985"/>
      <c r="N73" s="985"/>
      <c r="O73" s="985"/>
      <c r="P73" s="986"/>
      <c r="Q73" s="987"/>
      <c r="R73" s="981"/>
      <c r="S73" s="981"/>
      <c r="T73" s="981"/>
      <c r="U73" s="981"/>
      <c r="V73" s="981"/>
      <c r="W73" s="981"/>
      <c r="X73" s="981"/>
      <c r="Y73" s="981"/>
      <c r="Z73" s="981"/>
      <c r="AA73" s="981"/>
      <c r="AB73" s="981"/>
      <c r="AC73" s="981"/>
      <c r="AD73" s="981"/>
      <c r="AE73" s="981"/>
      <c r="AF73" s="981"/>
      <c r="AG73" s="981"/>
      <c r="AH73" s="981"/>
      <c r="AI73" s="981"/>
      <c r="AJ73" s="981"/>
      <c r="AK73" s="981"/>
      <c r="AL73" s="981"/>
      <c r="AM73" s="981"/>
      <c r="AN73" s="981"/>
      <c r="AO73" s="981"/>
      <c r="AP73" s="981"/>
      <c r="AQ73" s="981"/>
      <c r="AR73" s="981"/>
      <c r="AS73" s="981"/>
      <c r="AT73" s="981"/>
      <c r="AU73" s="981"/>
      <c r="AV73" s="981"/>
      <c r="AW73" s="981"/>
      <c r="AX73" s="981"/>
      <c r="AY73" s="981"/>
      <c r="AZ73" s="982"/>
      <c r="BA73" s="982"/>
      <c r="BB73" s="982"/>
      <c r="BC73" s="982"/>
      <c r="BD73" s="983"/>
      <c r="BE73" s="232"/>
      <c r="BF73" s="232"/>
      <c r="BG73" s="232"/>
      <c r="BH73" s="232"/>
      <c r="BI73" s="232"/>
      <c r="BJ73" s="232"/>
      <c r="BK73" s="232"/>
      <c r="BL73" s="232"/>
      <c r="BM73" s="232"/>
      <c r="BN73" s="232"/>
      <c r="BO73" s="232"/>
      <c r="BP73" s="232"/>
      <c r="BQ73" s="229">
        <v>67</v>
      </c>
      <c r="BR73" s="234"/>
      <c r="BS73" s="955"/>
      <c r="BT73" s="956"/>
      <c r="BU73" s="956"/>
      <c r="BV73" s="956"/>
      <c r="BW73" s="956"/>
      <c r="BX73" s="956"/>
      <c r="BY73" s="956"/>
      <c r="BZ73" s="956"/>
      <c r="CA73" s="956"/>
      <c r="CB73" s="956"/>
      <c r="CC73" s="956"/>
      <c r="CD73" s="956"/>
      <c r="CE73" s="956"/>
      <c r="CF73" s="956"/>
      <c r="CG73" s="965"/>
      <c r="CH73" s="966"/>
      <c r="CI73" s="967"/>
      <c r="CJ73" s="967"/>
      <c r="CK73" s="967"/>
      <c r="CL73" s="968"/>
      <c r="CM73" s="966"/>
      <c r="CN73" s="967"/>
      <c r="CO73" s="967"/>
      <c r="CP73" s="967"/>
      <c r="CQ73" s="968"/>
      <c r="CR73" s="966"/>
      <c r="CS73" s="967"/>
      <c r="CT73" s="967"/>
      <c r="CU73" s="967"/>
      <c r="CV73" s="968"/>
      <c r="CW73" s="966"/>
      <c r="CX73" s="967"/>
      <c r="CY73" s="967"/>
      <c r="CZ73" s="967"/>
      <c r="DA73" s="968"/>
      <c r="DB73" s="966"/>
      <c r="DC73" s="967"/>
      <c r="DD73" s="967"/>
      <c r="DE73" s="967"/>
      <c r="DF73" s="968"/>
      <c r="DG73" s="966"/>
      <c r="DH73" s="967"/>
      <c r="DI73" s="967"/>
      <c r="DJ73" s="967"/>
      <c r="DK73" s="968"/>
      <c r="DL73" s="966"/>
      <c r="DM73" s="967"/>
      <c r="DN73" s="967"/>
      <c r="DO73" s="967"/>
      <c r="DP73" s="968"/>
      <c r="DQ73" s="966"/>
      <c r="DR73" s="967"/>
      <c r="DS73" s="967"/>
      <c r="DT73" s="967"/>
      <c r="DU73" s="968"/>
      <c r="DV73" s="955"/>
      <c r="DW73" s="956"/>
      <c r="DX73" s="956"/>
      <c r="DY73" s="956"/>
      <c r="DZ73" s="957"/>
      <c r="EA73" s="221"/>
    </row>
    <row r="74" spans="1:131" ht="26.25" customHeight="1" x14ac:dyDescent="0.2">
      <c r="A74" s="229">
        <v>7</v>
      </c>
      <c r="B74" s="984"/>
      <c r="C74" s="985"/>
      <c r="D74" s="985"/>
      <c r="E74" s="985"/>
      <c r="F74" s="985"/>
      <c r="G74" s="985"/>
      <c r="H74" s="985"/>
      <c r="I74" s="985"/>
      <c r="J74" s="985"/>
      <c r="K74" s="985"/>
      <c r="L74" s="985"/>
      <c r="M74" s="985"/>
      <c r="N74" s="985"/>
      <c r="O74" s="985"/>
      <c r="P74" s="986"/>
      <c r="Q74" s="987"/>
      <c r="R74" s="981"/>
      <c r="S74" s="981"/>
      <c r="T74" s="981"/>
      <c r="U74" s="981"/>
      <c r="V74" s="981"/>
      <c r="W74" s="981"/>
      <c r="X74" s="981"/>
      <c r="Y74" s="981"/>
      <c r="Z74" s="981"/>
      <c r="AA74" s="981"/>
      <c r="AB74" s="981"/>
      <c r="AC74" s="981"/>
      <c r="AD74" s="981"/>
      <c r="AE74" s="981"/>
      <c r="AF74" s="981"/>
      <c r="AG74" s="981"/>
      <c r="AH74" s="981"/>
      <c r="AI74" s="981"/>
      <c r="AJ74" s="981"/>
      <c r="AK74" s="981"/>
      <c r="AL74" s="981"/>
      <c r="AM74" s="981"/>
      <c r="AN74" s="981"/>
      <c r="AO74" s="981"/>
      <c r="AP74" s="981"/>
      <c r="AQ74" s="981"/>
      <c r="AR74" s="981"/>
      <c r="AS74" s="981"/>
      <c r="AT74" s="981"/>
      <c r="AU74" s="981"/>
      <c r="AV74" s="981"/>
      <c r="AW74" s="981"/>
      <c r="AX74" s="981"/>
      <c r="AY74" s="981"/>
      <c r="AZ74" s="982"/>
      <c r="BA74" s="982"/>
      <c r="BB74" s="982"/>
      <c r="BC74" s="982"/>
      <c r="BD74" s="983"/>
      <c r="BE74" s="232"/>
      <c r="BF74" s="232"/>
      <c r="BG74" s="232"/>
      <c r="BH74" s="232"/>
      <c r="BI74" s="232"/>
      <c r="BJ74" s="232"/>
      <c r="BK74" s="232"/>
      <c r="BL74" s="232"/>
      <c r="BM74" s="232"/>
      <c r="BN74" s="232"/>
      <c r="BO74" s="232"/>
      <c r="BP74" s="232"/>
      <c r="BQ74" s="229">
        <v>68</v>
      </c>
      <c r="BR74" s="234"/>
      <c r="BS74" s="955"/>
      <c r="BT74" s="956"/>
      <c r="BU74" s="956"/>
      <c r="BV74" s="956"/>
      <c r="BW74" s="956"/>
      <c r="BX74" s="956"/>
      <c r="BY74" s="956"/>
      <c r="BZ74" s="956"/>
      <c r="CA74" s="956"/>
      <c r="CB74" s="956"/>
      <c r="CC74" s="956"/>
      <c r="CD74" s="956"/>
      <c r="CE74" s="956"/>
      <c r="CF74" s="956"/>
      <c r="CG74" s="965"/>
      <c r="CH74" s="966"/>
      <c r="CI74" s="967"/>
      <c r="CJ74" s="967"/>
      <c r="CK74" s="967"/>
      <c r="CL74" s="968"/>
      <c r="CM74" s="966"/>
      <c r="CN74" s="967"/>
      <c r="CO74" s="967"/>
      <c r="CP74" s="967"/>
      <c r="CQ74" s="968"/>
      <c r="CR74" s="966"/>
      <c r="CS74" s="967"/>
      <c r="CT74" s="967"/>
      <c r="CU74" s="967"/>
      <c r="CV74" s="968"/>
      <c r="CW74" s="966"/>
      <c r="CX74" s="967"/>
      <c r="CY74" s="967"/>
      <c r="CZ74" s="967"/>
      <c r="DA74" s="968"/>
      <c r="DB74" s="966"/>
      <c r="DC74" s="967"/>
      <c r="DD74" s="967"/>
      <c r="DE74" s="967"/>
      <c r="DF74" s="968"/>
      <c r="DG74" s="966"/>
      <c r="DH74" s="967"/>
      <c r="DI74" s="967"/>
      <c r="DJ74" s="967"/>
      <c r="DK74" s="968"/>
      <c r="DL74" s="966"/>
      <c r="DM74" s="967"/>
      <c r="DN74" s="967"/>
      <c r="DO74" s="967"/>
      <c r="DP74" s="968"/>
      <c r="DQ74" s="966"/>
      <c r="DR74" s="967"/>
      <c r="DS74" s="967"/>
      <c r="DT74" s="967"/>
      <c r="DU74" s="968"/>
      <c r="DV74" s="955"/>
      <c r="DW74" s="956"/>
      <c r="DX74" s="956"/>
      <c r="DY74" s="956"/>
      <c r="DZ74" s="957"/>
      <c r="EA74" s="221"/>
    </row>
    <row r="75" spans="1:131" ht="26.25" customHeight="1" x14ac:dyDescent="0.2">
      <c r="A75" s="229">
        <v>8</v>
      </c>
      <c r="B75" s="984"/>
      <c r="C75" s="985"/>
      <c r="D75" s="985"/>
      <c r="E75" s="985"/>
      <c r="F75" s="985"/>
      <c r="G75" s="985"/>
      <c r="H75" s="985"/>
      <c r="I75" s="985"/>
      <c r="J75" s="985"/>
      <c r="K75" s="985"/>
      <c r="L75" s="985"/>
      <c r="M75" s="985"/>
      <c r="N75" s="985"/>
      <c r="O75" s="985"/>
      <c r="P75" s="986"/>
      <c r="Q75" s="988"/>
      <c r="R75" s="989"/>
      <c r="S75" s="989"/>
      <c r="T75" s="989"/>
      <c r="U75" s="990"/>
      <c r="V75" s="991"/>
      <c r="W75" s="989"/>
      <c r="X75" s="989"/>
      <c r="Y75" s="989"/>
      <c r="Z75" s="990"/>
      <c r="AA75" s="991"/>
      <c r="AB75" s="989"/>
      <c r="AC75" s="989"/>
      <c r="AD75" s="989"/>
      <c r="AE75" s="990"/>
      <c r="AF75" s="991"/>
      <c r="AG75" s="989"/>
      <c r="AH75" s="989"/>
      <c r="AI75" s="989"/>
      <c r="AJ75" s="990"/>
      <c r="AK75" s="991"/>
      <c r="AL75" s="989"/>
      <c r="AM75" s="989"/>
      <c r="AN75" s="989"/>
      <c r="AO75" s="990"/>
      <c r="AP75" s="991"/>
      <c r="AQ75" s="989"/>
      <c r="AR75" s="989"/>
      <c r="AS75" s="989"/>
      <c r="AT75" s="990"/>
      <c r="AU75" s="991"/>
      <c r="AV75" s="989"/>
      <c r="AW75" s="989"/>
      <c r="AX75" s="989"/>
      <c r="AY75" s="990"/>
      <c r="AZ75" s="982"/>
      <c r="BA75" s="982"/>
      <c r="BB75" s="982"/>
      <c r="BC75" s="982"/>
      <c r="BD75" s="983"/>
      <c r="BE75" s="232"/>
      <c r="BF75" s="232"/>
      <c r="BG75" s="232"/>
      <c r="BH75" s="232"/>
      <c r="BI75" s="232"/>
      <c r="BJ75" s="232"/>
      <c r="BK75" s="232"/>
      <c r="BL75" s="232"/>
      <c r="BM75" s="232"/>
      <c r="BN75" s="232"/>
      <c r="BO75" s="232"/>
      <c r="BP75" s="232"/>
      <c r="BQ75" s="229">
        <v>69</v>
      </c>
      <c r="BR75" s="234"/>
      <c r="BS75" s="955"/>
      <c r="BT75" s="956"/>
      <c r="BU75" s="956"/>
      <c r="BV75" s="956"/>
      <c r="BW75" s="956"/>
      <c r="BX75" s="956"/>
      <c r="BY75" s="956"/>
      <c r="BZ75" s="956"/>
      <c r="CA75" s="956"/>
      <c r="CB75" s="956"/>
      <c r="CC75" s="956"/>
      <c r="CD75" s="956"/>
      <c r="CE75" s="956"/>
      <c r="CF75" s="956"/>
      <c r="CG75" s="965"/>
      <c r="CH75" s="966"/>
      <c r="CI75" s="967"/>
      <c r="CJ75" s="967"/>
      <c r="CK75" s="967"/>
      <c r="CL75" s="968"/>
      <c r="CM75" s="966"/>
      <c r="CN75" s="967"/>
      <c r="CO75" s="967"/>
      <c r="CP75" s="967"/>
      <c r="CQ75" s="968"/>
      <c r="CR75" s="966"/>
      <c r="CS75" s="967"/>
      <c r="CT75" s="967"/>
      <c r="CU75" s="967"/>
      <c r="CV75" s="968"/>
      <c r="CW75" s="966"/>
      <c r="CX75" s="967"/>
      <c r="CY75" s="967"/>
      <c r="CZ75" s="967"/>
      <c r="DA75" s="968"/>
      <c r="DB75" s="966"/>
      <c r="DC75" s="967"/>
      <c r="DD75" s="967"/>
      <c r="DE75" s="967"/>
      <c r="DF75" s="968"/>
      <c r="DG75" s="966"/>
      <c r="DH75" s="967"/>
      <c r="DI75" s="967"/>
      <c r="DJ75" s="967"/>
      <c r="DK75" s="968"/>
      <c r="DL75" s="966"/>
      <c r="DM75" s="967"/>
      <c r="DN75" s="967"/>
      <c r="DO75" s="967"/>
      <c r="DP75" s="968"/>
      <c r="DQ75" s="966"/>
      <c r="DR75" s="967"/>
      <c r="DS75" s="967"/>
      <c r="DT75" s="967"/>
      <c r="DU75" s="968"/>
      <c r="DV75" s="955"/>
      <c r="DW75" s="956"/>
      <c r="DX75" s="956"/>
      <c r="DY75" s="956"/>
      <c r="DZ75" s="957"/>
      <c r="EA75" s="221"/>
    </row>
    <row r="76" spans="1:131" ht="26.25" customHeight="1" x14ac:dyDescent="0.2">
      <c r="A76" s="229">
        <v>9</v>
      </c>
      <c r="B76" s="984"/>
      <c r="C76" s="985"/>
      <c r="D76" s="985"/>
      <c r="E76" s="985"/>
      <c r="F76" s="985"/>
      <c r="G76" s="985"/>
      <c r="H76" s="985"/>
      <c r="I76" s="985"/>
      <c r="J76" s="985"/>
      <c r="K76" s="985"/>
      <c r="L76" s="985"/>
      <c r="M76" s="985"/>
      <c r="N76" s="985"/>
      <c r="O76" s="985"/>
      <c r="P76" s="986"/>
      <c r="Q76" s="988"/>
      <c r="R76" s="989"/>
      <c r="S76" s="989"/>
      <c r="T76" s="989"/>
      <c r="U76" s="990"/>
      <c r="V76" s="991"/>
      <c r="W76" s="989"/>
      <c r="X76" s="989"/>
      <c r="Y76" s="989"/>
      <c r="Z76" s="990"/>
      <c r="AA76" s="991"/>
      <c r="AB76" s="989"/>
      <c r="AC76" s="989"/>
      <c r="AD76" s="989"/>
      <c r="AE76" s="990"/>
      <c r="AF76" s="991"/>
      <c r="AG76" s="989"/>
      <c r="AH76" s="989"/>
      <c r="AI76" s="989"/>
      <c r="AJ76" s="990"/>
      <c r="AK76" s="991"/>
      <c r="AL76" s="989"/>
      <c r="AM76" s="989"/>
      <c r="AN76" s="989"/>
      <c r="AO76" s="990"/>
      <c r="AP76" s="991"/>
      <c r="AQ76" s="989"/>
      <c r="AR76" s="989"/>
      <c r="AS76" s="989"/>
      <c r="AT76" s="990"/>
      <c r="AU76" s="991"/>
      <c r="AV76" s="989"/>
      <c r="AW76" s="989"/>
      <c r="AX76" s="989"/>
      <c r="AY76" s="990"/>
      <c r="AZ76" s="982"/>
      <c r="BA76" s="982"/>
      <c r="BB76" s="982"/>
      <c r="BC76" s="982"/>
      <c r="BD76" s="983"/>
      <c r="BE76" s="232"/>
      <c r="BF76" s="232"/>
      <c r="BG76" s="232"/>
      <c r="BH76" s="232"/>
      <c r="BI76" s="232"/>
      <c r="BJ76" s="232"/>
      <c r="BK76" s="232"/>
      <c r="BL76" s="232"/>
      <c r="BM76" s="232"/>
      <c r="BN76" s="232"/>
      <c r="BO76" s="232"/>
      <c r="BP76" s="232"/>
      <c r="BQ76" s="229">
        <v>70</v>
      </c>
      <c r="BR76" s="234"/>
      <c r="BS76" s="955"/>
      <c r="BT76" s="956"/>
      <c r="BU76" s="956"/>
      <c r="BV76" s="956"/>
      <c r="BW76" s="956"/>
      <c r="BX76" s="956"/>
      <c r="BY76" s="956"/>
      <c r="BZ76" s="956"/>
      <c r="CA76" s="956"/>
      <c r="CB76" s="956"/>
      <c r="CC76" s="956"/>
      <c r="CD76" s="956"/>
      <c r="CE76" s="956"/>
      <c r="CF76" s="956"/>
      <c r="CG76" s="965"/>
      <c r="CH76" s="966"/>
      <c r="CI76" s="967"/>
      <c r="CJ76" s="967"/>
      <c r="CK76" s="967"/>
      <c r="CL76" s="968"/>
      <c r="CM76" s="966"/>
      <c r="CN76" s="967"/>
      <c r="CO76" s="967"/>
      <c r="CP76" s="967"/>
      <c r="CQ76" s="968"/>
      <c r="CR76" s="966"/>
      <c r="CS76" s="967"/>
      <c r="CT76" s="967"/>
      <c r="CU76" s="967"/>
      <c r="CV76" s="968"/>
      <c r="CW76" s="966"/>
      <c r="CX76" s="967"/>
      <c r="CY76" s="967"/>
      <c r="CZ76" s="967"/>
      <c r="DA76" s="968"/>
      <c r="DB76" s="966"/>
      <c r="DC76" s="967"/>
      <c r="DD76" s="967"/>
      <c r="DE76" s="967"/>
      <c r="DF76" s="968"/>
      <c r="DG76" s="966"/>
      <c r="DH76" s="967"/>
      <c r="DI76" s="967"/>
      <c r="DJ76" s="967"/>
      <c r="DK76" s="968"/>
      <c r="DL76" s="966"/>
      <c r="DM76" s="967"/>
      <c r="DN76" s="967"/>
      <c r="DO76" s="967"/>
      <c r="DP76" s="968"/>
      <c r="DQ76" s="966"/>
      <c r="DR76" s="967"/>
      <c r="DS76" s="967"/>
      <c r="DT76" s="967"/>
      <c r="DU76" s="968"/>
      <c r="DV76" s="955"/>
      <c r="DW76" s="956"/>
      <c r="DX76" s="956"/>
      <c r="DY76" s="956"/>
      <c r="DZ76" s="957"/>
      <c r="EA76" s="221"/>
    </row>
    <row r="77" spans="1:131" ht="26.25" customHeight="1" x14ac:dyDescent="0.2">
      <c r="A77" s="229">
        <v>10</v>
      </c>
      <c r="B77" s="984"/>
      <c r="C77" s="985"/>
      <c r="D77" s="985"/>
      <c r="E77" s="985"/>
      <c r="F77" s="985"/>
      <c r="G77" s="985"/>
      <c r="H77" s="985"/>
      <c r="I77" s="985"/>
      <c r="J77" s="985"/>
      <c r="K77" s="985"/>
      <c r="L77" s="985"/>
      <c r="M77" s="985"/>
      <c r="N77" s="985"/>
      <c r="O77" s="985"/>
      <c r="P77" s="986"/>
      <c r="Q77" s="988"/>
      <c r="R77" s="989"/>
      <c r="S77" s="989"/>
      <c r="T77" s="989"/>
      <c r="U77" s="990"/>
      <c r="V77" s="991"/>
      <c r="W77" s="989"/>
      <c r="X77" s="989"/>
      <c r="Y77" s="989"/>
      <c r="Z77" s="990"/>
      <c r="AA77" s="991"/>
      <c r="AB77" s="989"/>
      <c r="AC77" s="989"/>
      <c r="AD77" s="989"/>
      <c r="AE77" s="990"/>
      <c r="AF77" s="991"/>
      <c r="AG77" s="989"/>
      <c r="AH77" s="989"/>
      <c r="AI77" s="989"/>
      <c r="AJ77" s="990"/>
      <c r="AK77" s="991"/>
      <c r="AL77" s="989"/>
      <c r="AM77" s="989"/>
      <c r="AN77" s="989"/>
      <c r="AO77" s="990"/>
      <c r="AP77" s="991"/>
      <c r="AQ77" s="989"/>
      <c r="AR77" s="989"/>
      <c r="AS77" s="989"/>
      <c r="AT77" s="990"/>
      <c r="AU77" s="991"/>
      <c r="AV77" s="989"/>
      <c r="AW77" s="989"/>
      <c r="AX77" s="989"/>
      <c r="AY77" s="990"/>
      <c r="AZ77" s="982"/>
      <c r="BA77" s="982"/>
      <c r="BB77" s="982"/>
      <c r="BC77" s="982"/>
      <c r="BD77" s="983"/>
      <c r="BE77" s="232"/>
      <c r="BF77" s="232"/>
      <c r="BG77" s="232"/>
      <c r="BH77" s="232"/>
      <c r="BI77" s="232"/>
      <c r="BJ77" s="232"/>
      <c r="BK77" s="232"/>
      <c r="BL77" s="232"/>
      <c r="BM77" s="232"/>
      <c r="BN77" s="232"/>
      <c r="BO77" s="232"/>
      <c r="BP77" s="232"/>
      <c r="BQ77" s="229">
        <v>71</v>
      </c>
      <c r="BR77" s="234"/>
      <c r="BS77" s="955"/>
      <c r="BT77" s="956"/>
      <c r="BU77" s="956"/>
      <c r="BV77" s="956"/>
      <c r="BW77" s="956"/>
      <c r="BX77" s="956"/>
      <c r="BY77" s="956"/>
      <c r="BZ77" s="956"/>
      <c r="CA77" s="956"/>
      <c r="CB77" s="956"/>
      <c r="CC77" s="956"/>
      <c r="CD77" s="956"/>
      <c r="CE77" s="956"/>
      <c r="CF77" s="956"/>
      <c r="CG77" s="965"/>
      <c r="CH77" s="966"/>
      <c r="CI77" s="967"/>
      <c r="CJ77" s="967"/>
      <c r="CK77" s="967"/>
      <c r="CL77" s="968"/>
      <c r="CM77" s="966"/>
      <c r="CN77" s="967"/>
      <c r="CO77" s="967"/>
      <c r="CP77" s="967"/>
      <c r="CQ77" s="968"/>
      <c r="CR77" s="966"/>
      <c r="CS77" s="967"/>
      <c r="CT77" s="967"/>
      <c r="CU77" s="967"/>
      <c r="CV77" s="968"/>
      <c r="CW77" s="966"/>
      <c r="CX77" s="967"/>
      <c r="CY77" s="967"/>
      <c r="CZ77" s="967"/>
      <c r="DA77" s="968"/>
      <c r="DB77" s="966"/>
      <c r="DC77" s="967"/>
      <c r="DD77" s="967"/>
      <c r="DE77" s="967"/>
      <c r="DF77" s="968"/>
      <c r="DG77" s="966"/>
      <c r="DH77" s="967"/>
      <c r="DI77" s="967"/>
      <c r="DJ77" s="967"/>
      <c r="DK77" s="968"/>
      <c r="DL77" s="966"/>
      <c r="DM77" s="967"/>
      <c r="DN77" s="967"/>
      <c r="DO77" s="967"/>
      <c r="DP77" s="968"/>
      <c r="DQ77" s="966"/>
      <c r="DR77" s="967"/>
      <c r="DS77" s="967"/>
      <c r="DT77" s="967"/>
      <c r="DU77" s="968"/>
      <c r="DV77" s="955"/>
      <c r="DW77" s="956"/>
      <c r="DX77" s="956"/>
      <c r="DY77" s="956"/>
      <c r="DZ77" s="957"/>
      <c r="EA77" s="221"/>
    </row>
    <row r="78" spans="1:131" ht="26.25" customHeight="1" x14ac:dyDescent="0.2">
      <c r="A78" s="229">
        <v>11</v>
      </c>
      <c r="B78" s="984"/>
      <c r="C78" s="985"/>
      <c r="D78" s="985"/>
      <c r="E78" s="985"/>
      <c r="F78" s="985"/>
      <c r="G78" s="985"/>
      <c r="H78" s="985"/>
      <c r="I78" s="985"/>
      <c r="J78" s="985"/>
      <c r="K78" s="985"/>
      <c r="L78" s="985"/>
      <c r="M78" s="985"/>
      <c r="N78" s="985"/>
      <c r="O78" s="985"/>
      <c r="P78" s="986"/>
      <c r="Q78" s="987"/>
      <c r="R78" s="981"/>
      <c r="S78" s="981"/>
      <c r="T78" s="981"/>
      <c r="U78" s="981"/>
      <c r="V78" s="981"/>
      <c r="W78" s="981"/>
      <c r="X78" s="981"/>
      <c r="Y78" s="981"/>
      <c r="Z78" s="981"/>
      <c r="AA78" s="981"/>
      <c r="AB78" s="981"/>
      <c r="AC78" s="981"/>
      <c r="AD78" s="981"/>
      <c r="AE78" s="981"/>
      <c r="AF78" s="981"/>
      <c r="AG78" s="981"/>
      <c r="AH78" s="981"/>
      <c r="AI78" s="981"/>
      <c r="AJ78" s="981"/>
      <c r="AK78" s="981"/>
      <c r="AL78" s="981"/>
      <c r="AM78" s="981"/>
      <c r="AN78" s="981"/>
      <c r="AO78" s="981"/>
      <c r="AP78" s="981"/>
      <c r="AQ78" s="981"/>
      <c r="AR78" s="981"/>
      <c r="AS78" s="981"/>
      <c r="AT78" s="981"/>
      <c r="AU78" s="981"/>
      <c r="AV78" s="981"/>
      <c r="AW78" s="981"/>
      <c r="AX78" s="981"/>
      <c r="AY78" s="981"/>
      <c r="AZ78" s="982"/>
      <c r="BA78" s="982"/>
      <c r="BB78" s="982"/>
      <c r="BC78" s="982"/>
      <c r="BD78" s="983"/>
      <c r="BE78" s="232"/>
      <c r="BF78" s="232"/>
      <c r="BG78" s="232"/>
      <c r="BH78" s="232"/>
      <c r="BI78" s="232"/>
      <c r="BJ78" s="221"/>
      <c r="BK78" s="221"/>
      <c r="BL78" s="221"/>
      <c r="BM78" s="221"/>
      <c r="BN78" s="221"/>
      <c r="BO78" s="232"/>
      <c r="BP78" s="232"/>
      <c r="BQ78" s="229">
        <v>72</v>
      </c>
      <c r="BR78" s="234"/>
      <c r="BS78" s="955"/>
      <c r="BT78" s="956"/>
      <c r="BU78" s="956"/>
      <c r="BV78" s="956"/>
      <c r="BW78" s="956"/>
      <c r="BX78" s="956"/>
      <c r="BY78" s="956"/>
      <c r="BZ78" s="956"/>
      <c r="CA78" s="956"/>
      <c r="CB78" s="956"/>
      <c r="CC78" s="956"/>
      <c r="CD78" s="956"/>
      <c r="CE78" s="956"/>
      <c r="CF78" s="956"/>
      <c r="CG78" s="965"/>
      <c r="CH78" s="966"/>
      <c r="CI78" s="967"/>
      <c r="CJ78" s="967"/>
      <c r="CK78" s="967"/>
      <c r="CL78" s="968"/>
      <c r="CM78" s="966"/>
      <c r="CN78" s="967"/>
      <c r="CO78" s="967"/>
      <c r="CP78" s="967"/>
      <c r="CQ78" s="968"/>
      <c r="CR78" s="966"/>
      <c r="CS78" s="967"/>
      <c r="CT78" s="967"/>
      <c r="CU78" s="967"/>
      <c r="CV78" s="968"/>
      <c r="CW78" s="966"/>
      <c r="CX78" s="967"/>
      <c r="CY78" s="967"/>
      <c r="CZ78" s="967"/>
      <c r="DA78" s="968"/>
      <c r="DB78" s="966"/>
      <c r="DC78" s="967"/>
      <c r="DD78" s="967"/>
      <c r="DE78" s="967"/>
      <c r="DF78" s="968"/>
      <c r="DG78" s="966"/>
      <c r="DH78" s="967"/>
      <c r="DI78" s="967"/>
      <c r="DJ78" s="967"/>
      <c r="DK78" s="968"/>
      <c r="DL78" s="966"/>
      <c r="DM78" s="967"/>
      <c r="DN78" s="967"/>
      <c r="DO78" s="967"/>
      <c r="DP78" s="968"/>
      <c r="DQ78" s="966"/>
      <c r="DR78" s="967"/>
      <c r="DS78" s="967"/>
      <c r="DT78" s="967"/>
      <c r="DU78" s="968"/>
      <c r="DV78" s="955"/>
      <c r="DW78" s="956"/>
      <c r="DX78" s="956"/>
      <c r="DY78" s="956"/>
      <c r="DZ78" s="957"/>
      <c r="EA78" s="221"/>
    </row>
    <row r="79" spans="1:131" ht="26.25" customHeight="1" x14ac:dyDescent="0.2">
      <c r="A79" s="229">
        <v>12</v>
      </c>
      <c r="B79" s="984"/>
      <c r="C79" s="985"/>
      <c r="D79" s="985"/>
      <c r="E79" s="985"/>
      <c r="F79" s="985"/>
      <c r="G79" s="985"/>
      <c r="H79" s="985"/>
      <c r="I79" s="985"/>
      <c r="J79" s="985"/>
      <c r="K79" s="985"/>
      <c r="L79" s="985"/>
      <c r="M79" s="985"/>
      <c r="N79" s="985"/>
      <c r="O79" s="985"/>
      <c r="P79" s="986"/>
      <c r="Q79" s="987"/>
      <c r="R79" s="981"/>
      <c r="S79" s="981"/>
      <c r="T79" s="981"/>
      <c r="U79" s="981"/>
      <c r="V79" s="981"/>
      <c r="W79" s="981"/>
      <c r="X79" s="981"/>
      <c r="Y79" s="981"/>
      <c r="Z79" s="981"/>
      <c r="AA79" s="981"/>
      <c r="AB79" s="981"/>
      <c r="AC79" s="981"/>
      <c r="AD79" s="981"/>
      <c r="AE79" s="981"/>
      <c r="AF79" s="981"/>
      <c r="AG79" s="981"/>
      <c r="AH79" s="981"/>
      <c r="AI79" s="981"/>
      <c r="AJ79" s="981"/>
      <c r="AK79" s="981"/>
      <c r="AL79" s="981"/>
      <c r="AM79" s="981"/>
      <c r="AN79" s="981"/>
      <c r="AO79" s="981"/>
      <c r="AP79" s="981"/>
      <c r="AQ79" s="981"/>
      <c r="AR79" s="981"/>
      <c r="AS79" s="981"/>
      <c r="AT79" s="981"/>
      <c r="AU79" s="981"/>
      <c r="AV79" s="981"/>
      <c r="AW79" s="981"/>
      <c r="AX79" s="981"/>
      <c r="AY79" s="981"/>
      <c r="AZ79" s="982"/>
      <c r="BA79" s="982"/>
      <c r="BB79" s="982"/>
      <c r="BC79" s="982"/>
      <c r="BD79" s="983"/>
      <c r="BE79" s="232"/>
      <c r="BF79" s="232"/>
      <c r="BG79" s="232"/>
      <c r="BH79" s="232"/>
      <c r="BI79" s="232"/>
      <c r="BJ79" s="221"/>
      <c r="BK79" s="221"/>
      <c r="BL79" s="221"/>
      <c r="BM79" s="221"/>
      <c r="BN79" s="221"/>
      <c r="BO79" s="232"/>
      <c r="BP79" s="232"/>
      <c r="BQ79" s="229">
        <v>73</v>
      </c>
      <c r="BR79" s="234"/>
      <c r="BS79" s="955"/>
      <c r="BT79" s="956"/>
      <c r="BU79" s="956"/>
      <c r="BV79" s="956"/>
      <c r="BW79" s="956"/>
      <c r="BX79" s="956"/>
      <c r="BY79" s="956"/>
      <c r="BZ79" s="956"/>
      <c r="CA79" s="956"/>
      <c r="CB79" s="956"/>
      <c r="CC79" s="956"/>
      <c r="CD79" s="956"/>
      <c r="CE79" s="956"/>
      <c r="CF79" s="956"/>
      <c r="CG79" s="965"/>
      <c r="CH79" s="966"/>
      <c r="CI79" s="967"/>
      <c r="CJ79" s="967"/>
      <c r="CK79" s="967"/>
      <c r="CL79" s="968"/>
      <c r="CM79" s="966"/>
      <c r="CN79" s="967"/>
      <c r="CO79" s="967"/>
      <c r="CP79" s="967"/>
      <c r="CQ79" s="968"/>
      <c r="CR79" s="966"/>
      <c r="CS79" s="967"/>
      <c r="CT79" s="967"/>
      <c r="CU79" s="967"/>
      <c r="CV79" s="968"/>
      <c r="CW79" s="966"/>
      <c r="CX79" s="967"/>
      <c r="CY79" s="967"/>
      <c r="CZ79" s="967"/>
      <c r="DA79" s="968"/>
      <c r="DB79" s="966"/>
      <c r="DC79" s="967"/>
      <c r="DD79" s="967"/>
      <c r="DE79" s="967"/>
      <c r="DF79" s="968"/>
      <c r="DG79" s="966"/>
      <c r="DH79" s="967"/>
      <c r="DI79" s="967"/>
      <c r="DJ79" s="967"/>
      <c r="DK79" s="968"/>
      <c r="DL79" s="966"/>
      <c r="DM79" s="967"/>
      <c r="DN79" s="967"/>
      <c r="DO79" s="967"/>
      <c r="DP79" s="968"/>
      <c r="DQ79" s="966"/>
      <c r="DR79" s="967"/>
      <c r="DS79" s="967"/>
      <c r="DT79" s="967"/>
      <c r="DU79" s="968"/>
      <c r="DV79" s="955"/>
      <c r="DW79" s="956"/>
      <c r="DX79" s="956"/>
      <c r="DY79" s="956"/>
      <c r="DZ79" s="957"/>
      <c r="EA79" s="221"/>
    </row>
    <row r="80" spans="1:131" ht="26.25" customHeight="1" x14ac:dyDescent="0.2">
      <c r="A80" s="229">
        <v>13</v>
      </c>
      <c r="B80" s="984"/>
      <c r="C80" s="985"/>
      <c r="D80" s="985"/>
      <c r="E80" s="985"/>
      <c r="F80" s="985"/>
      <c r="G80" s="985"/>
      <c r="H80" s="985"/>
      <c r="I80" s="985"/>
      <c r="J80" s="985"/>
      <c r="K80" s="985"/>
      <c r="L80" s="985"/>
      <c r="M80" s="985"/>
      <c r="N80" s="985"/>
      <c r="O80" s="985"/>
      <c r="P80" s="986"/>
      <c r="Q80" s="987"/>
      <c r="R80" s="981"/>
      <c r="S80" s="981"/>
      <c r="T80" s="981"/>
      <c r="U80" s="981"/>
      <c r="V80" s="981"/>
      <c r="W80" s="981"/>
      <c r="X80" s="981"/>
      <c r="Y80" s="981"/>
      <c r="Z80" s="981"/>
      <c r="AA80" s="981"/>
      <c r="AB80" s="981"/>
      <c r="AC80" s="981"/>
      <c r="AD80" s="981"/>
      <c r="AE80" s="981"/>
      <c r="AF80" s="981"/>
      <c r="AG80" s="981"/>
      <c r="AH80" s="981"/>
      <c r="AI80" s="981"/>
      <c r="AJ80" s="981"/>
      <c r="AK80" s="981"/>
      <c r="AL80" s="981"/>
      <c r="AM80" s="981"/>
      <c r="AN80" s="981"/>
      <c r="AO80" s="981"/>
      <c r="AP80" s="981"/>
      <c r="AQ80" s="981"/>
      <c r="AR80" s="981"/>
      <c r="AS80" s="981"/>
      <c r="AT80" s="981"/>
      <c r="AU80" s="981"/>
      <c r="AV80" s="981"/>
      <c r="AW80" s="981"/>
      <c r="AX80" s="981"/>
      <c r="AY80" s="981"/>
      <c r="AZ80" s="982"/>
      <c r="BA80" s="982"/>
      <c r="BB80" s="982"/>
      <c r="BC80" s="982"/>
      <c r="BD80" s="983"/>
      <c r="BE80" s="232"/>
      <c r="BF80" s="232"/>
      <c r="BG80" s="232"/>
      <c r="BH80" s="232"/>
      <c r="BI80" s="232"/>
      <c r="BJ80" s="232"/>
      <c r="BK80" s="232"/>
      <c r="BL80" s="232"/>
      <c r="BM80" s="232"/>
      <c r="BN80" s="232"/>
      <c r="BO80" s="232"/>
      <c r="BP80" s="232"/>
      <c r="BQ80" s="229">
        <v>74</v>
      </c>
      <c r="BR80" s="234"/>
      <c r="BS80" s="955"/>
      <c r="BT80" s="956"/>
      <c r="BU80" s="956"/>
      <c r="BV80" s="956"/>
      <c r="BW80" s="956"/>
      <c r="BX80" s="956"/>
      <c r="BY80" s="956"/>
      <c r="BZ80" s="956"/>
      <c r="CA80" s="956"/>
      <c r="CB80" s="956"/>
      <c r="CC80" s="956"/>
      <c r="CD80" s="956"/>
      <c r="CE80" s="956"/>
      <c r="CF80" s="956"/>
      <c r="CG80" s="965"/>
      <c r="CH80" s="966"/>
      <c r="CI80" s="967"/>
      <c r="CJ80" s="967"/>
      <c r="CK80" s="967"/>
      <c r="CL80" s="968"/>
      <c r="CM80" s="966"/>
      <c r="CN80" s="967"/>
      <c r="CO80" s="967"/>
      <c r="CP80" s="967"/>
      <c r="CQ80" s="968"/>
      <c r="CR80" s="966"/>
      <c r="CS80" s="967"/>
      <c r="CT80" s="967"/>
      <c r="CU80" s="967"/>
      <c r="CV80" s="968"/>
      <c r="CW80" s="966"/>
      <c r="CX80" s="967"/>
      <c r="CY80" s="967"/>
      <c r="CZ80" s="967"/>
      <c r="DA80" s="968"/>
      <c r="DB80" s="966"/>
      <c r="DC80" s="967"/>
      <c r="DD80" s="967"/>
      <c r="DE80" s="967"/>
      <c r="DF80" s="968"/>
      <c r="DG80" s="966"/>
      <c r="DH80" s="967"/>
      <c r="DI80" s="967"/>
      <c r="DJ80" s="967"/>
      <c r="DK80" s="968"/>
      <c r="DL80" s="966"/>
      <c r="DM80" s="967"/>
      <c r="DN80" s="967"/>
      <c r="DO80" s="967"/>
      <c r="DP80" s="968"/>
      <c r="DQ80" s="966"/>
      <c r="DR80" s="967"/>
      <c r="DS80" s="967"/>
      <c r="DT80" s="967"/>
      <c r="DU80" s="968"/>
      <c r="DV80" s="955"/>
      <c r="DW80" s="956"/>
      <c r="DX80" s="956"/>
      <c r="DY80" s="956"/>
      <c r="DZ80" s="957"/>
      <c r="EA80" s="221"/>
    </row>
    <row r="81" spans="1:131" ht="26.25" customHeight="1" x14ac:dyDescent="0.2">
      <c r="A81" s="229">
        <v>14</v>
      </c>
      <c r="B81" s="984"/>
      <c r="C81" s="985"/>
      <c r="D81" s="985"/>
      <c r="E81" s="985"/>
      <c r="F81" s="985"/>
      <c r="G81" s="985"/>
      <c r="H81" s="985"/>
      <c r="I81" s="985"/>
      <c r="J81" s="985"/>
      <c r="K81" s="985"/>
      <c r="L81" s="985"/>
      <c r="M81" s="985"/>
      <c r="N81" s="985"/>
      <c r="O81" s="985"/>
      <c r="P81" s="986"/>
      <c r="Q81" s="987"/>
      <c r="R81" s="981"/>
      <c r="S81" s="981"/>
      <c r="T81" s="981"/>
      <c r="U81" s="981"/>
      <c r="V81" s="981"/>
      <c r="W81" s="981"/>
      <c r="X81" s="981"/>
      <c r="Y81" s="981"/>
      <c r="Z81" s="981"/>
      <c r="AA81" s="981"/>
      <c r="AB81" s="981"/>
      <c r="AC81" s="981"/>
      <c r="AD81" s="981"/>
      <c r="AE81" s="981"/>
      <c r="AF81" s="981"/>
      <c r="AG81" s="981"/>
      <c r="AH81" s="981"/>
      <c r="AI81" s="981"/>
      <c r="AJ81" s="981"/>
      <c r="AK81" s="981"/>
      <c r="AL81" s="981"/>
      <c r="AM81" s="981"/>
      <c r="AN81" s="981"/>
      <c r="AO81" s="981"/>
      <c r="AP81" s="981"/>
      <c r="AQ81" s="981"/>
      <c r="AR81" s="981"/>
      <c r="AS81" s="981"/>
      <c r="AT81" s="981"/>
      <c r="AU81" s="981"/>
      <c r="AV81" s="981"/>
      <c r="AW81" s="981"/>
      <c r="AX81" s="981"/>
      <c r="AY81" s="981"/>
      <c r="AZ81" s="982"/>
      <c r="BA81" s="982"/>
      <c r="BB81" s="982"/>
      <c r="BC81" s="982"/>
      <c r="BD81" s="983"/>
      <c r="BE81" s="232"/>
      <c r="BF81" s="232"/>
      <c r="BG81" s="232"/>
      <c r="BH81" s="232"/>
      <c r="BI81" s="232"/>
      <c r="BJ81" s="232"/>
      <c r="BK81" s="232"/>
      <c r="BL81" s="232"/>
      <c r="BM81" s="232"/>
      <c r="BN81" s="232"/>
      <c r="BO81" s="232"/>
      <c r="BP81" s="232"/>
      <c r="BQ81" s="229">
        <v>75</v>
      </c>
      <c r="BR81" s="234"/>
      <c r="BS81" s="955"/>
      <c r="BT81" s="956"/>
      <c r="BU81" s="956"/>
      <c r="BV81" s="956"/>
      <c r="BW81" s="956"/>
      <c r="BX81" s="956"/>
      <c r="BY81" s="956"/>
      <c r="BZ81" s="956"/>
      <c r="CA81" s="956"/>
      <c r="CB81" s="956"/>
      <c r="CC81" s="956"/>
      <c r="CD81" s="956"/>
      <c r="CE81" s="956"/>
      <c r="CF81" s="956"/>
      <c r="CG81" s="965"/>
      <c r="CH81" s="966"/>
      <c r="CI81" s="967"/>
      <c r="CJ81" s="967"/>
      <c r="CK81" s="967"/>
      <c r="CL81" s="968"/>
      <c r="CM81" s="966"/>
      <c r="CN81" s="967"/>
      <c r="CO81" s="967"/>
      <c r="CP81" s="967"/>
      <c r="CQ81" s="968"/>
      <c r="CR81" s="966"/>
      <c r="CS81" s="967"/>
      <c r="CT81" s="967"/>
      <c r="CU81" s="967"/>
      <c r="CV81" s="968"/>
      <c r="CW81" s="966"/>
      <c r="CX81" s="967"/>
      <c r="CY81" s="967"/>
      <c r="CZ81" s="967"/>
      <c r="DA81" s="968"/>
      <c r="DB81" s="966"/>
      <c r="DC81" s="967"/>
      <c r="DD81" s="967"/>
      <c r="DE81" s="967"/>
      <c r="DF81" s="968"/>
      <c r="DG81" s="966"/>
      <c r="DH81" s="967"/>
      <c r="DI81" s="967"/>
      <c r="DJ81" s="967"/>
      <c r="DK81" s="968"/>
      <c r="DL81" s="966"/>
      <c r="DM81" s="967"/>
      <c r="DN81" s="967"/>
      <c r="DO81" s="967"/>
      <c r="DP81" s="968"/>
      <c r="DQ81" s="966"/>
      <c r="DR81" s="967"/>
      <c r="DS81" s="967"/>
      <c r="DT81" s="967"/>
      <c r="DU81" s="968"/>
      <c r="DV81" s="955"/>
      <c r="DW81" s="956"/>
      <c r="DX81" s="956"/>
      <c r="DY81" s="956"/>
      <c r="DZ81" s="957"/>
      <c r="EA81" s="221"/>
    </row>
    <row r="82" spans="1:131" ht="26.25" customHeight="1" x14ac:dyDescent="0.2">
      <c r="A82" s="229">
        <v>15</v>
      </c>
      <c r="B82" s="984"/>
      <c r="C82" s="985"/>
      <c r="D82" s="985"/>
      <c r="E82" s="985"/>
      <c r="F82" s="985"/>
      <c r="G82" s="985"/>
      <c r="H82" s="985"/>
      <c r="I82" s="985"/>
      <c r="J82" s="985"/>
      <c r="K82" s="985"/>
      <c r="L82" s="985"/>
      <c r="M82" s="985"/>
      <c r="N82" s="985"/>
      <c r="O82" s="985"/>
      <c r="P82" s="986"/>
      <c r="Q82" s="987"/>
      <c r="R82" s="981"/>
      <c r="S82" s="981"/>
      <c r="T82" s="981"/>
      <c r="U82" s="981"/>
      <c r="V82" s="981"/>
      <c r="W82" s="981"/>
      <c r="X82" s="981"/>
      <c r="Y82" s="981"/>
      <c r="Z82" s="981"/>
      <c r="AA82" s="981"/>
      <c r="AB82" s="981"/>
      <c r="AC82" s="981"/>
      <c r="AD82" s="981"/>
      <c r="AE82" s="981"/>
      <c r="AF82" s="981"/>
      <c r="AG82" s="981"/>
      <c r="AH82" s="981"/>
      <c r="AI82" s="981"/>
      <c r="AJ82" s="981"/>
      <c r="AK82" s="981"/>
      <c r="AL82" s="981"/>
      <c r="AM82" s="981"/>
      <c r="AN82" s="981"/>
      <c r="AO82" s="981"/>
      <c r="AP82" s="981"/>
      <c r="AQ82" s="981"/>
      <c r="AR82" s="981"/>
      <c r="AS82" s="981"/>
      <c r="AT82" s="981"/>
      <c r="AU82" s="981"/>
      <c r="AV82" s="981"/>
      <c r="AW82" s="981"/>
      <c r="AX82" s="981"/>
      <c r="AY82" s="981"/>
      <c r="AZ82" s="982"/>
      <c r="BA82" s="982"/>
      <c r="BB82" s="982"/>
      <c r="BC82" s="982"/>
      <c r="BD82" s="983"/>
      <c r="BE82" s="232"/>
      <c r="BF82" s="232"/>
      <c r="BG82" s="232"/>
      <c r="BH82" s="232"/>
      <c r="BI82" s="232"/>
      <c r="BJ82" s="232"/>
      <c r="BK82" s="232"/>
      <c r="BL82" s="232"/>
      <c r="BM82" s="232"/>
      <c r="BN82" s="232"/>
      <c r="BO82" s="232"/>
      <c r="BP82" s="232"/>
      <c r="BQ82" s="229">
        <v>76</v>
      </c>
      <c r="BR82" s="234"/>
      <c r="BS82" s="955"/>
      <c r="BT82" s="956"/>
      <c r="BU82" s="956"/>
      <c r="BV82" s="956"/>
      <c r="BW82" s="956"/>
      <c r="BX82" s="956"/>
      <c r="BY82" s="956"/>
      <c r="BZ82" s="956"/>
      <c r="CA82" s="956"/>
      <c r="CB82" s="956"/>
      <c r="CC82" s="956"/>
      <c r="CD82" s="956"/>
      <c r="CE82" s="956"/>
      <c r="CF82" s="956"/>
      <c r="CG82" s="965"/>
      <c r="CH82" s="966"/>
      <c r="CI82" s="967"/>
      <c r="CJ82" s="967"/>
      <c r="CK82" s="967"/>
      <c r="CL82" s="968"/>
      <c r="CM82" s="966"/>
      <c r="CN82" s="967"/>
      <c r="CO82" s="967"/>
      <c r="CP82" s="967"/>
      <c r="CQ82" s="968"/>
      <c r="CR82" s="966"/>
      <c r="CS82" s="967"/>
      <c r="CT82" s="967"/>
      <c r="CU82" s="967"/>
      <c r="CV82" s="968"/>
      <c r="CW82" s="966"/>
      <c r="CX82" s="967"/>
      <c r="CY82" s="967"/>
      <c r="CZ82" s="967"/>
      <c r="DA82" s="968"/>
      <c r="DB82" s="966"/>
      <c r="DC82" s="967"/>
      <c r="DD82" s="967"/>
      <c r="DE82" s="967"/>
      <c r="DF82" s="968"/>
      <c r="DG82" s="966"/>
      <c r="DH82" s="967"/>
      <c r="DI82" s="967"/>
      <c r="DJ82" s="967"/>
      <c r="DK82" s="968"/>
      <c r="DL82" s="966"/>
      <c r="DM82" s="967"/>
      <c r="DN82" s="967"/>
      <c r="DO82" s="967"/>
      <c r="DP82" s="968"/>
      <c r="DQ82" s="966"/>
      <c r="DR82" s="967"/>
      <c r="DS82" s="967"/>
      <c r="DT82" s="967"/>
      <c r="DU82" s="968"/>
      <c r="DV82" s="955"/>
      <c r="DW82" s="956"/>
      <c r="DX82" s="956"/>
      <c r="DY82" s="956"/>
      <c r="DZ82" s="957"/>
      <c r="EA82" s="221"/>
    </row>
    <row r="83" spans="1:131" ht="26.25" customHeight="1" x14ac:dyDescent="0.2">
      <c r="A83" s="229">
        <v>16</v>
      </c>
      <c r="B83" s="984"/>
      <c r="C83" s="985"/>
      <c r="D83" s="985"/>
      <c r="E83" s="985"/>
      <c r="F83" s="985"/>
      <c r="G83" s="985"/>
      <c r="H83" s="985"/>
      <c r="I83" s="985"/>
      <c r="J83" s="985"/>
      <c r="K83" s="985"/>
      <c r="L83" s="985"/>
      <c r="M83" s="985"/>
      <c r="N83" s="985"/>
      <c r="O83" s="985"/>
      <c r="P83" s="986"/>
      <c r="Q83" s="987"/>
      <c r="R83" s="981"/>
      <c r="S83" s="981"/>
      <c r="T83" s="981"/>
      <c r="U83" s="981"/>
      <c r="V83" s="981"/>
      <c r="W83" s="981"/>
      <c r="X83" s="981"/>
      <c r="Y83" s="981"/>
      <c r="Z83" s="981"/>
      <c r="AA83" s="981"/>
      <c r="AB83" s="981"/>
      <c r="AC83" s="981"/>
      <c r="AD83" s="981"/>
      <c r="AE83" s="981"/>
      <c r="AF83" s="981"/>
      <c r="AG83" s="981"/>
      <c r="AH83" s="981"/>
      <c r="AI83" s="981"/>
      <c r="AJ83" s="981"/>
      <c r="AK83" s="981"/>
      <c r="AL83" s="981"/>
      <c r="AM83" s="981"/>
      <c r="AN83" s="981"/>
      <c r="AO83" s="981"/>
      <c r="AP83" s="981"/>
      <c r="AQ83" s="981"/>
      <c r="AR83" s="981"/>
      <c r="AS83" s="981"/>
      <c r="AT83" s="981"/>
      <c r="AU83" s="981"/>
      <c r="AV83" s="981"/>
      <c r="AW83" s="981"/>
      <c r="AX83" s="981"/>
      <c r="AY83" s="981"/>
      <c r="AZ83" s="982"/>
      <c r="BA83" s="982"/>
      <c r="BB83" s="982"/>
      <c r="BC83" s="982"/>
      <c r="BD83" s="983"/>
      <c r="BE83" s="232"/>
      <c r="BF83" s="232"/>
      <c r="BG83" s="232"/>
      <c r="BH83" s="232"/>
      <c r="BI83" s="232"/>
      <c r="BJ83" s="232"/>
      <c r="BK83" s="232"/>
      <c r="BL83" s="232"/>
      <c r="BM83" s="232"/>
      <c r="BN83" s="232"/>
      <c r="BO83" s="232"/>
      <c r="BP83" s="232"/>
      <c r="BQ83" s="229">
        <v>77</v>
      </c>
      <c r="BR83" s="234"/>
      <c r="BS83" s="955"/>
      <c r="BT83" s="956"/>
      <c r="BU83" s="956"/>
      <c r="BV83" s="956"/>
      <c r="BW83" s="956"/>
      <c r="BX83" s="956"/>
      <c r="BY83" s="956"/>
      <c r="BZ83" s="956"/>
      <c r="CA83" s="956"/>
      <c r="CB83" s="956"/>
      <c r="CC83" s="956"/>
      <c r="CD83" s="956"/>
      <c r="CE83" s="956"/>
      <c r="CF83" s="956"/>
      <c r="CG83" s="965"/>
      <c r="CH83" s="966"/>
      <c r="CI83" s="967"/>
      <c r="CJ83" s="967"/>
      <c r="CK83" s="967"/>
      <c r="CL83" s="968"/>
      <c r="CM83" s="966"/>
      <c r="CN83" s="967"/>
      <c r="CO83" s="967"/>
      <c r="CP83" s="967"/>
      <c r="CQ83" s="968"/>
      <c r="CR83" s="966"/>
      <c r="CS83" s="967"/>
      <c r="CT83" s="967"/>
      <c r="CU83" s="967"/>
      <c r="CV83" s="968"/>
      <c r="CW83" s="966"/>
      <c r="CX83" s="967"/>
      <c r="CY83" s="967"/>
      <c r="CZ83" s="967"/>
      <c r="DA83" s="968"/>
      <c r="DB83" s="966"/>
      <c r="DC83" s="967"/>
      <c r="DD83" s="967"/>
      <c r="DE83" s="967"/>
      <c r="DF83" s="968"/>
      <c r="DG83" s="966"/>
      <c r="DH83" s="967"/>
      <c r="DI83" s="967"/>
      <c r="DJ83" s="967"/>
      <c r="DK83" s="968"/>
      <c r="DL83" s="966"/>
      <c r="DM83" s="967"/>
      <c r="DN83" s="967"/>
      <c r="DO83" s="967"/>
      <c r="DP83" s="968"/>
      <c r="DQ83" s="966"/>
      <c r="DR83" s="967"/>
      <c r="DS83" s="967"/>
      <c r="DT83" s="967"/>
      <c r="DU83" s="968"/>
      <c r="DV83" s="955"/>
      <c r="DW83" s="956"/>
      <c r="DX83" s="956"/>
      <c r="DY83" s="956"/>
      <c r="DZ83" s="957"/>
      <c r="EA83" s="221"/>
    </row>
    <row r="84" spans="1:131" ht="26.25" customHeight="1" x14ac:dyDescent="0.2">
      <c r="A84" s="229">
        <v>17</v>
      </c>
      <c r="B84" s="984"/>
      <c r="C84" s="985"/>
      <c r="D84" s="985"/>
      <c r="E84" s="985"/>
      <c r="F84" s="985"/>
      <c r="G84" s="985"/>
      <c r="H84" s="985"/>
      <c r="I84" s="985"/>
      <c r="J84" s="985"/>
      <c r="K84" s="985"/>
      <c r="L84" s="985"/>
      <c r="M84" s="985"/>
      <c r="N84" s="985"/>
      <c r="O84" s="985"/>
      <c r="P84" s="986"/>
      <c r="Q84" s="987"/>
      <c r="R84" s="981"/>
      <c r="S84" s="981"/>
      <c r="T84" s="981"/>
      <c r="U84" s="981"/>
      <c r="V84" s="981"/>
      <c r="W84" s="981"/>
      <c r="X84" s="981"/>
      <c r="Y84" s="981"/>
      <c r="Z84" s="981"/>
      <c r="AA84" s="981"/>
      <c r="AB84" s="981"/>
      <c r="AC84" s="981"/>
      <c r="AD84" s="981"/>
      <c r="AE84" s="981"/>
      <c r="AF84" s="981"/>
      <c r="AG84" s="981"/>
      <c r="AH84" s="981"/>
      <c r="AI84" s="981"/>
      <c r="AJ84" s="981"/>
      <c r="AK84" s="981"/>
      <c r="AL84" s="981"/>
      <c r="AM84" s="981"/>
      <c r="AN84" s="981"/>
      <c r="AO84" s="981"/>
      <c r="AP84" s="981"/>
      <c r="AQ84" s="981"/>
      <c r="AR84" s="981"/>
      <c r="AS84" s="981"/>
      <c r="AT84" s="981"/>
      <c r="AU84" s="981"/>
      <c r="AV84" s="981"/>
      <c r="AW84" s="981"/>
      <c r="AX84" s="981"/>
      <c r="AY84" s="981"/>
      <c r="AZ84" s="982"/>
      <c r="BA84" s="982"/>
      <c r="BB84" s="982"/>
      <c r="BC84" s="982"/>
      <c r="BD84" s="983"/>
      <c r="BE84" s="232"/>
      <c r="BF84" s="232"/>
      <c r="BG84" s="232"/>
      <c r="BH84" s="232"/>
      <c r="BI84" s="232"/>
      <c r="BJ84" s="232"/>
      <c r="BK84" s="232"/>
      <c r="BL84" s="232"/>
      <c r="BM84" s="232"/>
      <c r="BN84" s="232"/>
      <c r="BO84" s="232"/>
      <c r="BP84" s="232"/>
      <c r="BQ84" s="229">
        <v>78</v>
      </c>
      <c r="BR84" s="234"/>
      <c r="BS84" s="955"/>
      <c r="BT84" s="956"/>
      <c r="BU84" s="956"/>
      <c r="BV84" s="956"/>
      <c r="BW84" s="956"/>
      <c r="BX84" s="956"/>
      <c r="BY84" s="956"/>
      <c r="BZ84" s="956"/>
      <c r="CA84" s="956"/>
      <c r="CB84" s="956"/>
      <c r="CC84" s="956"/>
      <c r="CD84" s="956"/>
      <c r="CE84" s="956"/>
      <c r="CF84" s="956"/>
      <c r="CG84" s="965"/>
      <c r="CH84" s="966"/>
      <c r="CI84" s="967"/>
      <c r="CJ84" s="967"/>
      <c r="CK84" s="967"/>
      <c r="CL84" s="968"/>
      <c r="CM84" s="966"/>
      <c r="CN84" s="967"/>
      <c r="CO84" s="967"/>
      <c r="CP84" s="967"/>
      <c r="CQ84" s="968"/>
      <c r="CR84" s="966"/>
      <c r="CS84" s="967"/>
      <c r="CT84" s="967"/>
      <c r="CU84" s="967"/>
      <c r="CV84" s="968"/>
      <c r="CW84" s="966"/>
      <c r="CX84" s="967"/>
      <c r="CY84" s="967"/>
      <c r="CZ84" s="967"/>
      <c r="DA84" s="968"/>
      <c r="DB84" s="966"/>
      <c r="DC84" s="967"/>
      <c r="DD84" s="967"/>
      <c r="DE84" s="967"/>
      <c r="DF84" s="968"/>
      <c r="DG84" s="966"/>
      <c r="DH84" s="967"/>
      <c r="DI84" s="967"/>
      <c r="DJ84" s="967"/>
      <c r="DK84" s="968"/>
      <c r="DL84" s="966"/>
      <c r="DM84" s="967"/>
      <c r="DN84" s="967"/>
      <c r="DO84" s="967"/>
      <c r="DP84" s="968"/>
      <c r="DQ84" s="966"/>
      <c r="DR84" s="967"/>
      <c r="DS84" s="967"/>
      <c r="DT84" s="967"/>
      <c r="DU84" s="968"/>
      <c r="DV84" s="955"/>
      <c r="DW84" s="956"/>
      <c r="DX84" s="956"/>
      <c r="DY84" s="956"/>
      <c r="DZ84" s="957"/>
      <c r="EA84" s="221"/>
    </row>
    <row r="85" spans="1:131" ht="26.25" customHeight="1" x14ac:dyDescent="0.2">
      <c r="A85" s="229">
        <v>18</v>
      </c>
      <c r="B85" s="984"/>
      <c r="C85" s="985"/>
      <c r="D85" s="985"/>
      <c r="E85" s="985"/>
      <c r="F85" s="985"/>
      <c r="G85" s="985"/>
      <c r="H85" s="985"/>
      <c r="I85" s="985"/>
      <c r="J85" s="985"/>
      <c r="K85" s="985"/>
      <c r="L85" s="985"/>
      <c r="M85" s="985"/>
      <c r="N85" s="985"/>
      <c r="O85" s="985"/>
      <c r="P85" s="986"/>
      <c r="Q85" s="987"/>
      <c r="R85" s="981"/>
      <c r="S85" s="981"/>
      <c r="T85" s="981"/>
      <c r="U85" s="981"/>
      <c r="V85" s="981"/>
      <c r="W85" s="981"/>
      <c r="X85" s="981"/>
      <c r="Y85" s="981"/>
      <c r="Z85" s="981"/>
      <c r="AA85" s="981"/>
      <c r="AB85" s="981"/>
      <c r="AC85" s="981"/>
      <c r="AD85" s="981"/>
      <c r="AE85" s="981"/>
      <c r="AF85" s="981"/>
      <c r="AG85" s="981"/>
      <c r="AH85" s="981"/>
      <c r="AI85" s="981"/>
      <c r="AJ85" s="981"/>
      <c r="AK85" s="981"/>
      <c r="AL85" s="981"/>
      <c r="AM85" s="981"/>
      <c r="AN85" s="981"/>
      <c r="AO85" s="981"/>
      <c r="AP85" s="981"/>
      <c r="AQ85" s="981"/>
      <c r="AR85" s="981"/>
      <c r="AS85" s="981"/>
      <c r="AT85" s="981"/>
      <c r="AU85" s="981"/>
      <c r="AV85" s="981"/>
      <c r="AW85" s="981"/>
      <c r="AX85" s="981"/>
      <c r="AY85" s="981"/>
      <c r="AZ85" s="982"/>
      <c r="BA85" s="982"/>
      <c r="BB85" s="982"/>
      <c r="BC85" s="982"/>
      <c r="BD85" s="983"/>
      <c r="BE85" s="232"/>
      <c r="BF85" s="232"/>
      <c r="BG85" s="232"/>
      <c r="BH85" s="232"/>
      <c r="BI85" s="232"/>
      <c r="BJ85" s="232"/>
      <c r="BK85" s="232"/>
      <c r="BL85" s="232"/>
      <c r="BM85" s="232"/>
      <c r="BN85" s="232"/>
      <c r="BO85" s="232"/>
      <c r="BP85" s="232"/>
      <c r="BQ85" s="229">
        <v>79</v>
      </c>
      <c r="BR85" s="234"/>
      <c r="BS85" s="955"/>
      <c r="BT85" s="956"/>
      <c r="BU85" s="956"/>
      <c r="BV85" s="956"/>
      <c r="BW85" s="956"/>
      <c r="BX85" s="956"/>
      <c r="BY85" s="956"/>
      <c r="BZ85" s="956"/>
      <c r="CA85" s="956"/>
      <c r="CB85" s="956"/>
      <c r="CC85" s="956"/>
      <c r="CD85" s="956"/>
      <c r="CE85" s="956"/>
      <c r="CF85" s="956"/>
      <c r="CG85" s="965"/>
      <c r="CH85" s="966"/>
      <c r="CI85" s="967"/>
      <c r="CJ85" s="967"/>
      <c r="CK85" s="967"/>
      <c r="CL85" s="968"/>
      <c r="CM85" s="966"/>
      <c r="CN85" s="967"/>
      <c r="CO85" s="967"/>
      <c r="CP85" s="967"/>
      <c r="CQ85" s="968"/>
      <c r="CR85" s="966"/>
      <c r="CS85" s="967"/>
      <c r="CT85" s="967"/>
      <c r="CU85" s="967"/>
      <c r="CV85" s="968"/>
      <c r="CW85" s="966"/>
      <c r="CX85" s="967"/>
      <c r="CY85" s="967"/>
      <c r="CZ85" s="967"/>
      <c r="DA85" s="968"/>
      <c r="DB85" s="966"/>
      <c r="DC85" s="967"/>
      <c r="DD85" s="967"/>
      <c r="DE85" s="967"/>
      <c r="DF85" s="968"/>
      <c r="DG85" s="966"/>
      <c r="DH85" s="967"/>
      <c r="DI85" s="967"/>
      <c r="DJ85" s="967"/>
      <c r="DK85" s="968"/>
      <c r="DL85" s="966"/>
      <c r="DM85" s="967"/>
      <c r="DN85" s="967"/>
      <c r="DO85" s="967"/>
      <c r="DP85" s="968"/>
      <c r="DQ85" s="966"/>
      <c r="DR85" s="967"/>
      <c r="DS85" s="967"/>
      <c r="DT85" s="967"/>
      <c r="DU85" s="968"/>
      <c r="DV85" s="955"/>
      <c r="DW85" s="956"/>
      <c r="DX85" s="956"/>
      <c r="DY85" s="956"/>
      <c r="DZ85" s="957"/>
      <c r="EA85" s="221"/>
    </row>
    <row r="86" spans="1:131" ht="26.25" customHeight="1" x14ac:dyDescent="0.2">
      <c r="A86" s="229">
        <v>19</v>
      </c>
      <c r="B86" s="984"/>
      <c r="C86" s="985"/>
      <c r="D86" s="985"/>
      <c r="E86" s="985"/>
      <c r="F86" s="985"/>
      <c r="G86" s="985"/>
      <c r="H86" s="985"/>
      <c r="I86" s="985"/>
      <c r="J86" s="985"/>
      <c r="K86" s="985"/>
      <c r="L86" s="985"/>
      <c r="M86" s="985"/>
      <c r="N86" s="985"/>
      <c r="O86" s="985"/>
      <c r="P86" s="986"/>
      <c r="Q86" s="987"/>
      <c r="R86" s="981"/>
      <c r="S86" s="981"/>
      <c r="T86" s="981"/>
      <c r="U86" s="981"/>
      <c r="V86" s="981"/>
      <c r="W86" s="981"/>
      <c r="X86" s="981"/>
      <c r="Y86" s="981"/>
      <c r="Z86" s="981"/>
      <c r="AA86" s="981"/>
      <c r="AB86" s="981"/>
      <c r="AC86" s="981"/>
      <c r="AD86" s="981"/>
      <c r="AE86" s="981"/>
      <c r="AF86" s="981"/>
      <c r="AG86" s="981"/>
      <c r="AH86" s="981"/>
      <c r="AI86" s="981"/>
      <c r="AJ86" s="981"/>
      <c r="AK86" s="981"/>
      <c r="AL86" s="981"/>
      <c r="AM86" s="981"/>
      <c r="AN86" s="981"/>
      <c r="AO86" s="981"/>
      <c r="AP86" s="981"/>
      <c r="AQ86" s="981"/>
      <c r="AR86" s="981"/>
      <c r="AS86" s="981"/>
      <c r="AT86" s="981"/>
      <c r="AU86" s="981"/>
      <c r="AV86" s="981"/>
      <c r="AW86" s="981"/>
      <c r="AX86" s="981"/>
      <c r="AY86" s="981"/>
      <c r="AZ86" s="982"/>
      <c r="BA86" s="982"/>
      <c r="BB86" s="982"/>
      <c r="BC86" s="982"/>
      <c r="BD86" s="983"/>
      <c r="BE86" s="232"/>
      <c r="BF86" s="232"/>
      <c r="BG86" s="232"/>
      <c r="BH86" s="232"/>
      <c r="BI86" s="232"/>
      <c r="BJ86" s="232"/>
      <c r="BK86" s="232"/>
      <c r="BL86" s="232"/>
      <c r="BM86" s="232"/>
      <c r="BN86" s="232"/>
      <c r="BO86" s="232"/>
      <c r="BP86" s="232"/>
      <c r="BQ86" s="229">
        <v>80</v>
      </c>
      <c r="BR86" s="234"/>
      <c r="BS86" s="955"/>
      <c r="BT86" s="956"/>
      <c r="BU86" s="956"/>
      <c r="BV86" s="956"/>
      <c r="BW86" s="956"/>
      <c r="BX86" s="956"/>
      <c r="BY86" s="956"/>
      <c r="BZ86" s="956"/>
      <c r="CA86" s="956"/>
      <c r="CB86" s="956"/>
      <c r="CC86" s="956"/>
      <c r="CD86" s="956"/>
      <c r="CE86" s="956"/>
      <c r="CF86" s="956"/>
      <c r="CG86" s="965"/>
      <c r="CH86" s="966"/>
      <c r="CI86" s="967"/>
      <c r="CJ86" s="967"/>
      <c r="CK86" s="967"/>
      <c r="CL86" s="968"/>
      <c r="CM86" s="966"/>
      <c r="CN86" s="967"/>
      <c r="CO86" s="967"/>
      <c r="CP86" s="967"/>
      <c r="CQ86" s="968"/>
      <c r="CR86" s="966"/>
      <c r="CS86" s="967"/>
      <c r="CT86" s="967"/>
      <c r="CU86" s="967"/>
      <c r="CV86" s="968"/>
      <c r="CW86" s="966"/>
      <c r="CX86" s="967"/>
      <c r="CY86" s="967"/>
      <c r="CZ86" s="967"/>
      <c r="DA86" s="968"/>
      <c r="DB86" s="966"/>
      <c r="DC86" s="967"/>
      <c r="DD86" s="967"/>
      <c r="DE86" s="967"/>
      <c r="DF86" s="968"/>
      <c r="DG86" s="966"/>
      <c r="DH86" s="967"/>
      <c r="DI86" s="967"/>
      <c r="DJ86" s="967"/>
      <c r="DK86" s="968"/>
      <c r="DL86" s="966"/>
      <c r="DM86" s="967"/>
      <c r="DN86" s="967"/>
      <c r="DO86" s="967"/>
      <c r="DP86" s="968"/>
      <c r="DQ86" s="966"/>
      <c r="DR86" s="967"/>
      <c r="DS86" s="967"/>
      <c r="DT86" s="967"/>
      <c r="DU86" s="968"/>
      <c r="DV86" s="955"/>
      <c r="DW86" s="956"/>
      <c r="DX86" s="956"/>
      <c r="DY86" s="956"/>
      <c r="DZ86" s="957"/>
      <c r="EA86" s="221"/>
    </row>
    <row r="87" spans="1:131" ht="26.25" customHeight="1" x14ac:dyDescent="0.2">
      <c r="A87" s="235">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32"/>
      <c r="BF87" s="232"/>
      <c r="BG87" s="232"/>
      <c r="BH87" s="232"/>
      <c r="BI87" s="232"/>
      <c r="BJ87" s="232"/>
      <c r="BK87" s="232"/>
      <c r="BL87" s="232"/>
      <c r="BM87" s="232"/>
      <c r="BN87" s="232"/>
      <c r="BO87" s="232"/>
      <c r="BP87" s="232"/>
      <c r="BQ87" s="229">
        <v>81</v>
      </c>
      <c r="BR87" s="234"/>
      <c r="BS87" s="955"/>
      <c r="BT87" s="956"/>
      <c r="BU87" s="956"/>
      <c r="BV87" s="956"/>
      <c r="BW87" s="956"/>
      <c r="BX87" s="956"/>
      <c r="BY87" s="956"/>
      <c r="BZ87" s="956"/>
      <c r="CA87" s="956"/>
      <c r="CB87" s="956"/>
      <c r="CC87" s="956"/>
      <c r="CD87" s="956"/>
      <c r="CE87" s="956"/>
      <c r="CF87" s="956"/>
      <c r="CG87" s="965"/>
      <c r="CH87" s="966"/>
      <c r="CI87" s="967"/>
      <c r="CJ87" s="967"/>
      <c r="CK87" s="967"/>
      <c r="CL87" s="968"/>
      <c r="CM87" s="966"/>
      <c r="CN87" s="967"/>
      <c r="CO87" s="967"/>
      <c r="CP87" s="967"/>
      <c r="CQ87" s="968"/>
      <c r="CR87" s="966"/>
      <c r="CS87" s="967"/>
      <c r="CT87" s="967"/>
      <c r="CU87" s="967"/>
      <c r="CV87" s="968"/>
      <c r="CW87" s="966"/>
      <c r="CX87" s="967"/>
      <c r="CY87" s="967"/>
      <c r="CZ87" s="967"/>
      <c r="DA87" s="968"/>
      <c r="DB87" s="966"/>
      <c r="DC87" s="967"/>
      <c r="DD87" s="967"/>
      <c r="DE87" s="967"/>
      <c r="DF87" s="968"/>
      <c r="DG87" s="966"/>
      <c r="DH87" s="967"/>
      <c r="DI87" s="967"/>
      <c r="DJ87" s="967"/>
      <c r="DK87" s="968"/>
      <c r="DL87" s="966"/>
      <c r="DM87" s="967"/>
      <c r="DN87" s="967"/>
      <c r="DO87" s="967"/>
      <c r="DP87" s="968"/>
      <c r="DQ87" s="966"/>
      <c r="DR87" s="967"/>
      <c r="DS87" s="967"/>
      <c r="DT87" s="967"/>
      <c r="DU87" s="968"/>
      <c r="DV87" s="955"/>
      <c r="DW87" s="956"/>
      <c r="DX87" s="956"/>
      <c r="DY87" s="956"/>
      <c r="DZ87" s="957"/>
      <c r="EA87" s="221"/>
    </row>
    <row r="88" spans="1:131" ht="26.25" customHeight="1" thickBot="1" x14ac:dyDescent="0.25">
      <c r="A88" s="231" t="s">
        <v>393</v>
      </c>
      <c r="B88" s="947" t="s">
        <v>418</v>
      </c>
      <c r="C88" s="948"/>
      <c r="D88" s="948"/>
      <c r="E88" s="948"/>
      <c r="F88" s="948"/>
      <c r="G88" s="948"/>
      <c r="H88" s="948"/>
      <c r="I88" s="948"/>
      <c r="J88" s="948"/>
      <c r="K88" s="948"/>
      <c r="L88" s="948"/>
      <c r="M88" s="948"/>
      <c r="N88" s="948"/>
      <c r="O88" s="948"/>
      <c r="P88" s="958"/>
      <c r="Q88" s="972"/>
      <c r="R88" s="973"/>
      <c r="S88" s="973"/>
      <c r="T88" s="973"/>
      <c r="U88" s="973"/>
      <c r="V88" s="973"/>
      <c r="W88" s="973"/>
      <c r="X88" s="973"/>
      <c r="Y88" s="973"/>
      <c r="Z88" s="973"/>
      <c r="AA88" s="973"/>
      <c r="AB88" s="973"/>
      <c r="AC88" s="973"/>
      <c r="AD88" s="973"/>
      <c r="AE88" s="973"/>
      <c r="AF88" s="969"/>
      <c r="AG88" s="969"/>
      <c r="AH88" s="969"/>
      <c r="AI88" s="969"/>
      <c r="AJ88" s="969"/>
      <c r="AK88" s="973"/>
      <c r="AL88" s="973"/>
      <c r="AM88" s="973"/>
      <c r="AN88" s="973"/>
      <c r="AO88" s="973"/>
      <c r="AP88" s="969"/>
      <c r="AQ88" s="969"/>
      <c r="AR88" s="969"/>
      <c r="AS88" s="969"/>
      <c r="AT88" s="969"/>
      <c r="AU88" s="969"/>
      <c r="AV88" s="969"/>
      <c r="AW88" s="969"/>
      <c r="AX88" s="969"/>
      <c r="AY88" s="969"/>
      <c r="AZ88" s="970"/>
      <c r="BA88" s="970"/>
      <c r="BB88" s="970"/>
      <c r="BC88" s="970"/>
      <c r="BD88" s="971"/>
      <c r="BE88" s="232"/>
      <c r="BF88" s="232"/>
      <c r="BG88" s="232"/>
      <c r="BH88" s="232"/>
      <c r="BI88" s="232"/>
      <c r="BJ88" s="232"/>
      <c r="BK88" s="232"/>
      <c r="BL88" s="232"/>
      <c r="BM88" s="232"/>
      <c r="BN88" s="232"/>
      <c r="BO88" s="232"/>
      <c r="BP88" s="232"/>
      <c r="BQ88" s="229">
        <v>82</v>
      </c>
      <c r="BR88" s="234"/>
      <c r="BS88" s="955"/>
      <c r="BT88" s="956"/>
      <c r="BU88" s="956"/>
      <c r="BV88" s="956"/>
      <c r="BW88" s="956"/>
      <c r="BX88" s="956"/>
      <c r="BY88" s="956"/>
      <c r="BZ88" s="956"/>
      <c r="CA88" s="956"/>
      <c r="CB88" s="956"/>
      <c r="CC88" s="956"/>
      <c r="CD88" s="956"/>
      <c r="CE88" s="956"/>
      <c r="CF88" s="956"/>
      <c r="CG88" s="965"/>
      <c r="CH88" s="966"/>
      <c r="CI88" s="967"/>
      <c r="CJ88" s="967"/>
      <c r="CK88" s="967"/>
      <c r="CL88" s="968"/>
      <c r="CM88" s="966"/>
      <c r="CN88" s="967"/>
      <c r="CO88" s="967"/>
      <c r="CP88" s="967"/>
      <c r="CQ88" s="968"/>
      <c r="CR88" s="966"/>
      <c r="CS88" s="967"/>
      <c r="CT88" s="967"/>
      <c r="CU88" s="967"/>
      <c r="CV88" s="968"/>
      <c r="CW88" s="966"/>
      <c r="CX88" s="967"/>
      <c r="CY88" s="967"/>
      <c r="CZ88" s="967"/>
      <c r="DA88" s="968"/>
      <c r="DB88" s="966"/>
      <c r="DC88" s="967"/>
      <c r="DD88" s="967"/>
      <c r="DE88" s="967"/>
      <c r="DF88" s="968"/>
      <c r="DG88" s="966"/>
      <c r="DH88" s="967"/>
      <c r="DI88" s="967"/>
      <c r="DJ88" s="967"/>
      <c r="DK88" s="968"/>
      <c r="DL88" s="966"/>
      <c r="DM88" s="967"/>
      <c r="DN88" s="967"/>
      <c r="DO88" s="967"/>
      <c r="DP88" s="968"/>
      <c r="DQ88" s="966"/>
      <c r="DR88" s="967"/>
      <c r="DS88" s="967"/>
      <c r="DT88" s="967"/>
      <c r="DU88" s="968"/>
      <c r="DV88" s="955"/>
      <c r="DW88" s="956"/>
      <c r="DX88" s="956"/>
      <c r="DY88" s="956"/>
      <c r="DZ88" s="957"/>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55"/>
      <c r="BT89" s="956"/>
      <c r="BU89" s="956"/>
      <c r="BV89" s="956"/>
      <c r="BW89" s="956"/>
      <c r="BX89" s="956"/>
      <c r="BY89" s="956"/>
      <c r="BZ89" s="956"/>
      <c r="CA89" s="956"/>
      <c r="CB89" s="956"/>
      <c r="CC89" s="956"/>
      <c r="CD89" s="956"/>
      <c r="CE89" s="956"/>
      <c r="CF89" s="956"/>
      <c r="CG89" s="965"/>
      <c r="CH89" s="966"/>
      <c r="CI89" s="967"/>
      <c r="CJ89" s="967"/>
      <c r="CK89" s="967"/>
      <c r="CL89" s="968"/>
      <c r="CM89" s="966"/>
      <c r="CN89" s="967"/>
      <c r="CO89" s="967"/>
      <c r="CP89" s="967"/>
      <c r="CQ89" s="968"/>
      <c r="CR89" s="966"/>
      <c r="CS89" s="967"/>
      <c r="CT89" s="967"/>
      <c r="CU89" s="967"/>
      <c r="CV89" s="968"/>
      <c r="CW89" s="966"/>
      <c r="CX89" s="967"/>
      <c r="CY89" s="967"/>
      <c r="CZ89" s="967"/>
      <c r="DA89" s="968"/>
      <c r="DB89" s="966"/>
      <c r="DC89" s="967"/>
      <c r="DD89" s="967"/>
      <c r="DE89" s="967"/>
      <c r="DF89" s="968"/>
      <c r="DG89" s="966"/>
      <c r="DH89" s="967"/>
      <c r="DI89" s="967"/>
      <c r="DJ89" s="967"/>
      <c r="DK89" s="968"/>
      <c r="DL89" s="966"/>
      <c r="DM89" s="967"/>
      <c r="DN89" s="967"/>
      <c r="DO89" s="967"/>
      <c r="DP89" s="968"/>
      <c r="DQ89" s="966"/>
      <c r="DR89" s="967"/>
      <c r="DS89" s="967"/>
      <c r="DT89" s="967"/>
      <c r="DU89" s="968"/>
      <c r="DV89" s="955"/>
      <c r="DW89" s="956"/>
      <c r="DX89" s="956"/>
      <c r="DY89" s="956"/>
      <c r="DZ89" s="957"/>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55"/>
      <c r="BT90" s="956"/>
      <c r="BU90" s="956"/>
      <c r="BV90" s="956"/>
      <c r="BW90" s="956"/>
      <c r="BX90" s="956"/>
      <c r="BY90" s="956"/>
      <c r="BZ90" s="956"/>
      <c r="CA90" s="956"/>
      <c r="CB90" s="956"/>
      <c r="CC90" s="956"/>
      <c r="CD90" s="956"/>
      <c r="CE90" s="956"/>
      <c r="CF90" s="956"/>
      <c r="CG90" s="965"/>
      <c r="CH90" s="966"/>
      <c r="CI90" s="967"/>
      <c r="CJ90" s="967"/>
      <c r="CK90" s="967"/>
      <c r="CL90" s="968"/>
      <c r="CM90" s="966"/>
      <c r="CN90" s="967"/>
      <c r="CO90" s="967"/>
      <c r="CP90" s="967"/>
      <c r="CQ90" s="968"/>
      <c r="CR90" s="966"/>
      <c r="CS90" s="967"/>
      <c r="CT90" s="967"/>
      <c r="CU90" s="967"/>
      <c r="CV90" s="968"/>
      <c r="CW90" s="966"/>
      <c r="CX90" s="967"/>
      <c r="CY90" s="967"/>
      <c r="CZ90" s="967"/>
      <c r="DA90" s="968"/>
      <c r="DB90" s="966"/>
      <c r="DC90" s="967"/>
      <c r="DD90" s="967"/>
      <c r="DE90" s="967"/>
      <c r="DF90" s="968"/>
      <c r="DG90" s="966"/>
      <c r="DH90" s="967"/>
      <c r="DI90" s="967"/>
      <c r="DJ90" s="967"/>
      <c r="DK90" s="968"/>
      <c r="DL90" s="966"/>
      <c r="DM90" s="967"/>
      <c r="DN90" s="967"/>
      <c r="DO90" s="967"/>
      <c r="DP90" s="968"/>
      <c r="DQ90" s="966"/>
      <c r="DR90" s="967"/>
      <c r="DS90" s="967"/>
      <c r="DT90" s="967"/>
      <c r="DU90" s="968"/>
      <c r="DV90" s="955"/>
      <c r="DW90" s="956"/>
      <c r="DX90" s="956"/>
      <c r="DY90" s="956"/>
      <c r="DZ90" s="957"/>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55"/>
      <c r="BT91" s="956"/>
      <c r="BU91" s="956"/>
      <c r="BV91" s="956"/>
      <c r="BW91" s="956"/>
      <c r="BX91" s="956"/>
      <c r="BY91" s="956"/>
      <c r="BZ91" s="956"/>
      <c r="CA91" s="956"/>
      <c r="CB91" s="956"/>
      <c r="CC91" s="956"/>
      <c r="CD91" s="956"/>
      <c r="CE91" s="956"/>
      <c r="CF91" s="956"/>
      <c r="CG91" s="965"/>
      <c r="CH91" s="966"/>
      <c r="CI91" s="967"/>
      <c r="CJ91" s="967"/>
      <c r="CK91" s="967"/>
      <c r="CL91" s="968"/>
      <c r="CM91" s="966"/>
      <c r="CN91" s="967"/>
      <c r="CO91" s="967"/>
      <c r="CP91" s="967"/>
      <c r="CQ91" s="968"/>
      <c r="CR91" s="966"/>
      <c r="CS91" s="967"/>
      <c r="CT91" s="967"/>
      <c r="CU91" s="967"/>
      <c r="CV91" s="968"/>
      <c r="CW91" s="966"/>
      <c r="CX91" s="967"/>
      <c r="CY91" s="967"/>
      <c r="CZ91" s="967"/>
      <c r="DA91" s="968"/>
      <c r="DB91" s="966"/>
      <c r="DC91" s="967"/>
      <c r="DD91" s="967"/>
      <c r="DE91" s="967"/>
      <c r="DF91" s="968"/>
      <c r="DG91" s="966"/>
      <c r="DH91" s="967"/>
      <c r="DI91" s="967"/>
      <c r="DJ91" s="967"/>
      <c r="DK91" s="968"/>
      <c r="DL91" s="966"/>
      <c r="DM91" s="967"/>
      <c r="DN91" s="967"/>
      <c r="DO91" s="967"/>
      <c r="DP91" s="968"/>
      <c r="DQ91" s="966"/>
      <c r="DR91" s="967"/>
      <c r="DS91" s="967"/>
      <c r="DT91" s="967"/>
      <c r="DU91" s="968"/>
      <c r="DV91" s="955"/>
      <c r="DW91" s="956"/>
      <c r="DX91" s="956"/>
      <c r="DY91" s="956"/>
      <c r="DZ91" s="957"/>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55"/>
      <c r="BT92" s="956"/>
      <c r="BU92" s="956"/>
      <c r="BV92" s="956"/>
      <c r="BW92" s="956"/>
      <c r="BX92" s="956"/>
      <c r="BY92" s="956"/>
      <c r="BZ92" s="956"/>
      <c r="CA92" s="956"/>
      <c r="CB92" s="956"/>
      <c r="CC92" s="956"/>
      <c r="CD92" s="956"/>
      <c r="CE92" s="956"/>
      <c r="CF92" s="956"/>
      <c r="CG92" s="965"/>
      <c r="CH92" s="966"/>
      <c r="CI92" s="967"/>
      <c r="CJ92" s="967"/>
      <c r="CK92" s="967"/>
      <c r="CL92" s="968"/>
      <c r="CM92" s="966"/>
      <c r="CN92" s="967"/>
      <c r="CO92" s="967"/>
      <c r="CP92" s="967"/>
      <c r="CQ92" s="968"/>
      <c r="CR92" s="966"/>
      <c r="CS92" s="967"/>
      <c r="CT92" s="967"/>
      <c r="CU92" s="967"/>
      <c r="CV92" s="968"/>
      <c r="CW92" s="966"/>
      <c r="CX92" s="967"/>
      <c r="CY92" s="967"/>
      <c r="CZ92" s="967"/>
      <c r="DA92" s="968"/>
      <c r="DB92" s="966"/>
      <c r="DC92" s="967"/>
      <c r="DD92" s="967"/>
      <c r="DE92" s="967"/>
      <c r="DF92" s="968"/>
      <c r="DG92" s="966"/>
      <c r="DH92" s="967"/>
      <c r="DI92" s="967"/>
      <c r="DJ92" s="967"/>
      <c r="DK92" s="968"/>
      <c r="DL92" s="966"/>
      <c r="DM92" s="967"/>
      <c r="DN92" s="967"/>
      <c r="DO92" s="967"/>
      <c r="DP92" s="968"/>
      <c r="DQ92" s="966"/>
      <c r="DR92" s="967"/>
      <c r="DS92" s="967"/>
      <c r="DT92" s="967"/>
      <c r="DU92" s="968"/>
      <c r="DV92" s="955"/>
      <c r="DW92" s="956"/>
      <c r="DX92" s="956"/>
      <c r="DY92" s="956"/>
      <c r="DZ92" s="957"/>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55"/>
      <c r="BT93" s="956"/>
      <c r="BU93" s="956"/>
      <c r="BV93" s="956"/>
      <c r="BW93" s="956"/>
      <c r="BX93" s="956"/>
      <c r="BY93" s="956"/>
      <c r="BZ93" s="956"/>
      <c r="CA93" s="956"/>
      <c r="CB93" s="956"/>
      <c r="CC93" s="956"/>
      <c r="CD93" s="956"/>
      <c r="CE93" s="956"/>
      <c r="CF93" s="956"/>
      <c r="CG93" s="965"/>
      <c r="CH93" s="966"/>
      <c r="CI93" s="967"/>
      <c r="CJ93" s="967"/>
      <c r="CK93" s="967"/>
      <c r="CL93" s="968"/>
      <c r="CM93" s="966"/>
      <c r="CN93" s="967"/>
      <c r="CO93" s="967"/>
      <c r="CP93" s="967"/>
      <c r="CQ93" s="968"/>
      <c r="CR93" s="966"/>
      <c r="CS93" s="967"/>
      <c r="CT93" s="967"/>
      <c r="CU93" s="967"/>
      <c r="CV93" s="968"/>
      <c r="CW93" s="966"/>
      <c r="CX93" s="967"/>
      <c r="CY93" s="967"/>
      <c r="CZ93" s="967"/>
      <c r="DA93" s="968"/>
      <c r="DB93" s="966"/>
      <c r="DC93" s="967"/>
      <c r="DD93" s="967"/>
      <c r="DE93" s="967"/>
      <c r="DF93" s="968"/>
      <c r="DG93" s="966"/>
      <c r="DH93" s="967"/>
      <c r="DI93" s="967"/>
      <c r="DJ93" s="967"/>
      <c r="DK93" s="968"/>
      <c r="DL93" s="966"/>
      <c r="DM93" s="967"/>
      <c r="DN93" s="967"/>
      <c r="DO93" s="967"/>
      <c r="DP93" s="968"/>
      <c r="DQ93" s="966"/>
      <c r="DR93" s="967"/>
      <c r="DS93" s="967"/>
      <c r="DT93" s="967"/>
      <c r="DU93" s="968"/>
      <c r="DV93" s="955"/>
      <c r="DW93" s="956"/>
      <c r="DX93" s="956"/>
      <c r="DY93" s="956"/>
      <c r="DZ93" s="957"/>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55"/>
      <c r="BT94" s="956"/>
      <c r="BU94" s="956"/>
      <c r="BV94" s="956"/>
      <c r="BW94" s="956"/>
      <c r="BX94" s="956"/>
      <c r="BY94" s="956"/>
      <c r="BZ94" s="956"/>
      <c r="CA94" s="956"/>
      <c r="CB94" s="956"/>
      <c r="CC94" s="956"/>
      <c r="CD94" s="956"/>
      <c r="CE94" s="956"/>
      <c r="CF94" s="956"/>
      <c r="CG94" s="965"/>
      <c r="CH94" s="966"/>
      <c r="CI94" s="967"/>
      <c r="CJ94" s="967"/>
      <c r="CK94" s="967"/>
      <c r="CL94" s="968"/>
      <c r="CM94" s="966"/>
      <c r="CN94" s="967"/>
      <c r="CO94" s="967"/>
      <c r="CP94" s="967"/>
      <c r="CQ94" s="968"/>
      <c r="CR94" s="966"/>
      <c r="CS94" s="967"/>
      <c r="CT94" s="967"/>
      <c r="CU94" s="967"/>
      <c r="CV94" s="968"/>
      <c r="CW94" s="966"/>
      <c r="CX94" s="967"/>
      <c r="CY94" s="967"/>
      <c r="CZ94" s="967"/>
      <c r="DA94" s="968"/>
      <c r="DB94" s="966"/>
      <c r="DC94" s="967"/>
      <c r="DD94" s="967"/>
      <c r="DE94" s="967"/>
      <c r="DF94" s="968"/>
      <c r="DG94" s="966"/>
      <c r="DH94" s="967"/>
      <c r="DI94" s="967"/>
      <c r="DJ94" s="967"/>
      <c r="DK94" s="968"/>
      <c r="DL94" s="966"/>
      <c r="DM94" s="967"/>
      <c r="DN94" s="967"/>
      <c r="DO94" s="967"/>
      <c r="DP94" s="968"/>
      <c r="DQ94" s="966"/>
      <c r="DR94" s="967"/>
      <c r="DS94" s="967"/>
      <c r="DT94" s="967"/>
      <c r="DU94" s="968"/>
      <c r="DV94" s="955"/>
      <c r="DW94" s="956"/>
      <c r="DX94" s="956"/>
      <c r="DY94" s="956"/>
      <c r="DZ94" s="957"/>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55"/>
      <c r="BT95" s="956"/>
      <c r="BU95" s="956"/>
      <c r="BV95" s="956"/>
      <c r="BW95" s="956"/>
      <c r="BX95" s="956"/>
      <c r="BY95" s="956"/>
      <c r="BZ95" s="956"/>
      <c r="CA95" s="956"/>
      <c r="CB95" s="956"/>
      <c r="CC95" s="956"/>
      <c r="CD95" s="956"/>
      <c r="CE95" s="956"/>
      <c r="CF95" s="956"/>
      <c r="CG95" s="965"/>
      <c r="CH95" s="966"/>
      <c r="CI95" s="967"/>
      <c r="CJ95" s="967"/>
      <c r="CK95" s="967"/>
      <c r="CL95" s="968"/>
      <c r="CM95" s="966"/>
      <c r="CN95" s="967"/>
      <c r="CO95" s="967"/>
      <c r="CP95" s="967"/>
      <c r="CQ95" s="968"/>
      <c r="CR95" s="966"/>
      <c r="CS95" s="967"/>
      <c r="CT95" s="967"/>
      <c r="CU95" s="967"/>
      <c r="CV95" s="968"/>
      <c r="CW95" s="966"/>
      <c r="CX95" s="967"/>
      <c r="CY95" s="967"/>
      <c r="CZ95" s="967"/>
      <c r="DA95" s="968"/>
      <c r="DB95" s="966"/>
      <c r="DC95" s="967"/>
      <c r="DD95" s="967"/>
      <c r="DE95" s="967"/>
      <c r="DF95" s="968"/>
      <c r="DG95" s="966"/>
      <c r="DH95" s="967"/>
      <c r="DI95" s="967"/>
      <c r="DJ95" s="967"/>
      <c r="DK95" s="968"/>
      <c r="DL95" s="966"/>
      <c r="DM95" s="967"/>
      <c r="DN95" s="967"/>
      <c r="DO95" s="967"/>
      <c r="DP95" s="968"/>
      <c r="DQ95" s="966"/>
      <c r="DR95" s="967"/>
      <c r="DS95" s="967"/>
      <c r="DT95" s="967"/>
      <c r="DU95" s="968"/>
      <c r="DV95" s="955"/>
      <c r="DW95" s="956"/>
      <c r="DX95" s="956"/>
      <c r="DY95" s="956"/>
      <c r="DZ95" s="957"/>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55"/>
      <c r="BT96" s="956"/>
      <c r="BU96" s="956"/>
      <c r="BV96" s="956"/>
      <c r="BW96" s="956"/>
      <c r="BX96" s="956"/>
      <c r="BY96" s="956"/>
      <c r="BZ96" s="956"/>
      <c r="CA96" s="956"/>
      <c r="CB96" s="956"/>
      <c r="CC96" s="956"/>
      <c r="CD96" s="956"/>
      <c r="CE96" s="956"/>
      <c r="CF96" s="956"/>
      <c r="CG96" s="965"/>
      <c r="CH96" s="966"/>
      <c r="CI96" s="967"/>
      <c r="CJ96" s="967"/>
      <c r="CK96" s="967"/>
      <c r="CL96" s="968"/>
      <c r="CM96" s="966"/>
      <c r="CN96" s="967"/>
      <c r="CO96" s="967"/>
      <c r="CP96" s="967"/>
      <c r="CQ96" s="968"/>
      <c r="CR96" s="966"/>
      <c r="CS96" s="967"/>
      <c r="CT96" s="967"/>
      <c r="CU96" s="967"/>
      <c r="CV96" s="968"/>
      <c r="CW96" s="966"/>
      <c r="CX96" s="967"/>
      <c r="CY96" s="967"/>
      <c r="CZ96" s="967"/>
      <c r="DA96" s="968"/>
      <c r="DB96" s="966"/>
      <c r="DC96" s="967"/>
      <c r="DD96" s="967"/>
      <c r="DE96" s="967"/>
      <c r="DF96" s="968"/>
      <c r="DG96" s="966"/>
      <c r="DH96" s="967"/>
      <c r="DI96" s="967"/>
      <c r="DJ96" s="967"/>
      <c r="DK96" s="968"/>
      <c r="DL96" s="966"/>
      <c r="DM96" s="967"/>
      <c r="DN96" s="967"/>
      <c r="DO96" s="967"/>
      <c r="DP96" s="968"/>
      <c r="DQ96" s="966"/>
      <c r="DR96" s="967"/>
      <c r="DS96" s="967"/>
      <c r="DT96" s="967"/>
      <c r="DU96" s="968"/>
      <c r="DV96" s="955"/>
      <c r="DW96" s="956"/>
      <c r="DX96" s="956"/>
      <c r="DY96" s="956"/>
      <c r="DZ96" s="957"/>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55"/>
      <c r="BT97" s="956"/>
      <c r="BU97" s="956"/>
      <c r="BV97" s="956"/>
      <c r="BW97" s="956"/>
      <c r="BX97" s="956"/>
      <c r="BY97" s="956"/>
      <c r="BZ97" s="956"/>
      <c r="CA97" s="956"/>
      <c r="CB97" s="956"/>
      <c r="CC97" s="956"/>
      <c r="CD97" s="956"/>
      <c r="CE97" s="956"/>
      <c r="CF97" s="956"/>
      <c r="CG97" s="965"/>
      <c r="CH97" s="966"/>
      <c r="CI97" s="967"/>
      <c r="CJ97" s="967"/>
      <c r="CK97" s="967"/>
      <c r="CL97" s="968"/>
      <c r="CM97" s="966"/>
      <c r="CN97" s="967"/>
      <c r="CO97" s="967"/>
      <c r="CP97" s="967"/>
      <c r="CQ97" s="968"/>
      <c r="CR97" s="966"/>
      <c r="CS97" s="967"/>
      <c r="CT97" s="967"/>
      <c r="CU97" s="967"/>
      <c r="CV97" s="968"/>
      <c r="CW97" s="966"/>
      <c r="CX97" s="967"/>
      <c r="CY97" s="967"/>
      <c r="CZ97" s="967"/>
      <c r="DA97" s="968"/>
      <c r="DB97" s="966"/>
      <c r="DC97" s="967"/>
      <c r="DD97" s="967"/>
      <c r="DE97" s="967"/>
      <c r="DF97" s="968"/>
      <c r="DG97" s="966"/>
      <c r="DH97" s="967"/>
      <c r="DI97" s="967"/>
      <c r="DJ97" s="967"/>
      <c r="DK97" s="968"/>
      <c r="DL97" s="966"/>
      <c r="DM97" s="967"/>
      <c r="DN97" s="967"/>
      <c r="DO97" s="967"/>
      <c r="DP97" s="968"/>
      <c r="DQ97" s="966"/>
      <c r="DR97" s="967"/>
      <c r="DS97" s="967"/>
      <c r="DT97" s="967"/>
      <c r="DU97" s="968"/>
      <c r="DV97" s="955"/>
      <c r="DW97" s="956"/>
      <c r="DX97" s="956"/>
      <c r="DY97" s="956"/>
      <c r="DZ97" s="957"/>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55"/>
      <c r="BT98" s="956"/>
      <c r="BU98" s="956"/>
      <c r="BV98" s="956"/>
      <c r="BW98" s="956"/>
      <c r="BX98" s="956"/>
      <c r="BY98" s="956"/>
      <c r="BZ98" s="956"/>
      <c r="CA98" s="956"/>
      <c r="CB98" s="956"/>
      <c r="CC98" s="956"/>
      <c r="CD98" s="956"/>
      <c r="CE98" s="956"/>
      <c r="CF98" s="956"/>
      <c r="CG98" s="965"/>
      <c r="CH98" s="966"/>
      <c r="CI98" s="967"/>
      <c r="CJ98" s="967"/>
      <c r="CK98" s="967"/>
      <c r="CL98" s="968"/>
      <c r="CM98" s="966"/>
      <c r="CN98" s="967"/>
      <c r="CO98" s="967"/>
      <c r="CP98" s="967"/>
      <c r="CQ98" s="968"/>
      <c r="CR98" s="966"/>
      <c r="CS98" s="967"/>
      <c r="CT98" s="967"/>
      <c r="CU98" s="967"/>
      <c r="CV98" s="968"/>
      <c r="CW98" s="966"/>
      <c r="CX98" s="967"/>
      <c r="CY98" s="967"/>
      <c r="CZ98" s="967"/>
      <c r="DA98" s="968"/>
      <c r="DB98" s="966"/>
      <c r="DC98" s="967"/>
      <c r="DD98" s="967"/>
      <c r="DE98" s="967"/>
      <c r="DF98" s="968"/>
      <c r="DG98" s="966"/>
      <c r="DH98" s="967"/>
      <c r="DI98" s="967"/>
      <c r="DJ98" s="967"/>
      <c r="DK98" s="968"/>
      <c r="DL98" s="966"/>
      <c r="DM98" s="967"/>
      <c r="DN98" s="967"/>
      <c r="DO98" s="967"/>
      <c r="DP98" s="968"/>
      <c r="DQ98" s="966"/>
      <c r="DR98" s="967"/>
      <c r="DS98" s="967"/>
      <c r="DT98" s="967"/>
      <c r="DU98" s="968"/>
      <c r="DV98" s="955"/>
      <c r="DW98" s="956"/>
      <c r="DX98" s="956"/>
      <c r="DY98" s="956"/>
      <c r="DZ98" s="957"/>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55"/>
      <c r="BT99" s="956"/>
      <c r="BU99" s="956"/>
      <c r="BV99" s="956"/>
      <c r="BW99" s="956"/>
      <c r="BX99" s="956"/>
      <c r="BY99" s="956"/>
      <c r="BZ99" s="956"/>
      <c r="CA99" s="956"/>
      <c r="CB99" s="956"/>
      <c r="CC99" s="956"/>
      <c r="CD99" s="956"/>
      <c r="CE99" s="956"/>
      <c r="CF99" s="956"/>
      <c r="CG99" s="965"/>
      <c r="CH99" s="966"/>
      <c r="CI99" s="967"/>
      <c r="CJ99" s="967"/>
      <c r="CK99" s="967"/>
      <c r="CL99" s="968"/>
      <c r="CM99" s="966"/>
      <c r="CN99" s="967"/>
      <c r="CO99" s="967"/>
      <c r="CP99" s="967"/>
      <c r="CQ99" s="968"/>
      <c r="CR99" s="966"/>
      <c r="CS99" s="967"/>
      <c r="CT99" s="967"/>
      <c r="CU99" s="967"/>
      <c r="CV99" s="968"/>
      <c r="CW99" s="966"/>
      <c r="CX99" s="967"/>
      <c r="CY99" s="967"/>
      <c r="CZ99" s="967"/>
      <c r="DA99" s="968"/>
      <c r="DB99" s="966"/>
      <c r="DC99" s="967"/>
      <c r="DD99" s="967"/>
      <c r="DE99" s="967"/>
      <c r="DF99" s="968"/>
      <c r="DG99" s="966"/>
      <c r="DH99" s="967"/>
      <c r="DI99" s="967"/>
      <c r="DJ99" s="967"/>
      <c r="DK99" s="968"/>
      <c r="DL99" s="966"/>
      <c r="DM99" s="967"/>
      <c r="DN99" s="967"/>
      <c r="DO99" s="967"/>
      <c r="DP99" s="968"/>
      <c r="DQ99" s="966"/>
      <c r="DR99" s="967"/>
      <c r="DS99" s="967"/>
      <c r="DT99" s="967"/>
      <c r="DU99" s="968"/>
      <c r="DV99" s="955"/>
      <c r="DW99" s="956"/>
      <c r="DX99" s="956"/>
      <c r="DY99" s="956"/>
      <c r="DZ99" s="957"/>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55"/>
      <c r="BT100" s="956"/>
      <c r="BU100" s="956"/>
      <c r="BV100" s="956"/>
      <c r="BW100" s="956"/>
      <c r="BX100" s="956"/>
      <c r="BY100" s="956"/>
      <c r="BZ100" s="956"/>
      <c r="CA100" s="956"/>
      <c r="CB100" s="956"/>
      <c r="CC100" s="956"/>
      <c r="CD100" s="956"/>
      <c r="CE100" s="956"/>
      <c r="CF100" s="956"/>
      <c r="CG100" s="965"/>
      <c r="CH100" s="966"/>
      <c r="CI100" s="967"/>
      <c r="CJ100" s="967"/>
      <c r="CK100" s="967"/>
      <c r="CL100" s="968"/>
      <c r="CM100" s="966"/>
      <c r="CN100" s="967"/>
      <c r="CO100" s="967"/>
      <c r="CP100" s="967"/>
      <c r="CQ100" s="968"/>
      <c r="CR100" s="966"/>
      <c r="CS100" s="967"/>
      <c r="CT100" s="967"/>
      <c r="CU100" s="967"/>
      <c r="CV100" s="968"/>
      <c r="CW100" s="966"/>
      <c r="CX100" s="967"/>
      <c r="CY100" s="967"/>
      <c r="CZ100" s="967"/>
      <c r="DA100" s="968"/>
      <c r="DB100" s="966"/>
      <c r="DC100" s="967"/>
      <c r="DD100" s="967"/>
      <c r="DE100" s="967"/>
      <c r="DF100" s="968"/>
      <c r="DG100" s="966"/>
      <c r="DH100" s="967"/>
      <c r="DI100" s="967"/>
      <c r="DJ100" s="967"/>
      <c r="DK100" s="968"/>
      <c r="DL100" s="966"/>
      <c r="DM100" s="967"/>
      <c r="DN100" s="967"/>
      <c r="DO100" s="967"/>
      <c r="DP100" s="968"/>
      <c r="DQ100" s="966"/>
      <c r="DR100" s="967"/>
      <c r="DS100" s="967"/>
      <c r="DT100" s="967"/>
      <c r="DU100" s="968"/>
      <c r="DV100" s="955"/>
      <c r="DW100" s="956"/>
      <c r="DX100" s="956"/>
      <c r="DY100" s="956"/>
      <c r="DZ100" s="957"/>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55"/>
      <c r="BT101" s="956"/>
      <c r="BU101" s="956"/>
      <c r="BV101" s="956"/>
      <c r="BW101" s="956"/>
      <c r="BX101" s="956"/>
      <c r="BY101" s="956"/>
      <c r="BZ101" s="956"/>
      <c r="CA101" s="956"/>
      <c r="CB101" s="956"/>
      <c r="CC101" s="956"/>
      <c r="CD101" s="956"/>
      <c r="CE101" s="956"/>
      <c r="CF101" s="956"/>
      <c r="CG101" s="965"/>
      <c r="CH101" s="966"/>
      <c r="CI101" s="967"/>
      <c r="CJ101" s="967"/>
      <c r="CK101" s="967"/>
      <c r="CL101" s="968"/>
      <c r="CM101" s="966"/>
      <c r="CN101" s="967"/>
      <c r="CO101" s="967"/>
      <c r="CP101" s="967"/>
      <c r="CQ101" s="968"/>
      <c r="CR101" s="966"/>
      <c r="CS101" s="967"/>
      <c r="CT101" s="967"/>
      <c r="CU101" s="967"/>
      <c r="CV101" s="968"/>
      <c r="CW101" s="966"/>
      <c r="CX101" s="967"/>
      <c r="CY101" s="967"/>
      <c r="CZ101" s="967"/>
      <c r="DA101" s="968"/>
      <c r="DB101" s="966"/>
      <c r="DC101" s="967"/>
      <c r="DD101" s="967"/>
      <c r="DE101" s="967"/>
      <c r="DF101" s="968"/>
      <c r="DG101" s="966"/>
      <c r="DH101" s="967"/>
      <c r="DI101" s="967"/>
      <c r="DJ101" s="967"/>
      <c r="DK101" s="968"/>
      <c r="DL101" s="966"/>
      <c r="DM101" s="967"/>
      <c r="DN101" s="967"/>
      <c r="DO101" s="967"/>
      <c r="DP101" s="968"/>
      <c r="DQ101" s="966"/>
      <c r="DR101" s="967"/>
      <c r="DS101" s="967"/>
      <c r="DT101" s="967"/>
      <c r="DU101" s="968"/>
      <c r="DV101" s="955"/>
      <c r="DW101" s="956"/>
      <c r="DX101" s="956"/>
      <c r="DY101" s="956"/>
      <c r="DZ101" s="957"/>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947" t="s">
        <v>419</v>
      </c>
      <c r="BS102" s="948"/>
      <c r="BT102" s="948"/>
      <c r="BU102" s="948"/>
      <c r="BV102" s="948"/>
      <c r="BW102" s="948"/>
      <c r="BX102" s="948"/>
      <c r="BY102" s="948"/>
      <c r="BZ102" s="948"/>
      <c r="CA102" s="948"/>
      <c r="CB102" s="948"/>
      <c r="CC102" s="948"/>
      <c r="CD102" s="948"/>
      <c r="CE102" s="948"/>
      <c r="CF102" s="948"/>
      <c r="CG102" s="958"/>
      <c r="CH102" s="959"/>
      <c r="CI102" s="960"/>
      <c r="CJ102" s="960"/>
      <c r="CK102" s="960"/>
      <c r="CL102" s="961"/>
      <c r="CM102" s="959"/>
      <c r="CN102" s="960"/>
      <c r="CO102" s="960"/>
      <c r="CP102" s="960"/>
      <c r="CQ102" s="961"/>
      <c r="CR102" s="962"/>
      <c r="CS102" s="963"/>
      <c r="CT102" s="963"/>
      <c r="CU102" s="963"/>
      <c r="CV102" s="964"/>
      <c r="CW102" s="962"/>
      <c r="CX102" s="963"/>
      <c r="CY102" s="963"/>
      <c r="CZ102" s="963"/>
      <c r="DA102" s="964"/>
      <c r="DB102" s="962"/>
      <c r="DC102" s="963"/>
      <c r="DD102" s="963"/>
      <c r="DE102" s="963"/>
      <c r="DF102" s="964"/>
      <c r="DG102" s="962"/>
      <c r="DH102" s="963"/>
      <c r="DI102" s="963"/>
      <c r="DJ102" s="963"/>
      <c r="DK102" s="964"/>
      <c r="DL102" s="962"/>
      <c r="DM102" s="963"/>
      <c r="DN102" s="963"/>
      <c r="DO102" s="963"/>
      <c r="DP102" s="964"/>
      <c r="DQ102" s="962"/>
      <c r="DR102" s="963"/>
      <c r="DS102" s="963"/>
      <c r="DT102" s="963"/>
      <c r="DU102" s="964"/>
      <c r="DV102" s="947"/>
      <c r="DW102" s="948"/>
      <c r="DX102" s="948"/>
      <c r="DY102" s="948"/>
      <c r="DZ102" s="949"/>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50" t="s">
        <v>420</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1" t="s">
        <v>421</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52" t="s">
        <v>424</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425</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21" customFormat="1" ht="26.25" customHeight="1" x14ac:dyDescent="0.2">
      <c r="A109" s="905" t="s">
        <v>426</v>
      </c>
      <c r="B109" s="906"/>
      <c r="C109" s="906"/>
      <c r="D109" s="906"/>
      <c r="E109" s="906"/>
      <c r="F109" s="906"/>
      <c r="G109" s="906"/>
      <c r="H109" s="906"/>
      <c r="I109" s="906"/>
      <c r="J109" s="906"/>
      <c r="K109" s="906"/>
      <c r="L109" s="906"/>
      <c r="M109" s="906"/>
      <c r="N109" s="906"/>
      <c r="O109" s="906"/>
      <c r="P109" s="906"/>
      <c r="Q109" s="906"/>
      <c r="R109" s="906"/>
      <c r="S109" s="906"/>
      <c r="T109" s="906"/>
      <c r="U109" s="906"/>
      <c r="V109" s="906"/>
      <c r="W109" s="906"/>
      <c r="X109" s="906"/>
      <c r="Y109" s="906"/>
      <c r="Z109" s="907"/>
      <c r="AA109" s="908" t="s">
        <v>427</v>
      </c>
      <c r="AB109" s="906"/>
      <c r="AC109" s="906"/>
      <c r="AD109" s="906"/>
      <c r="AE109" s="907"/>
      <c r="AF109" s="908" t="s">
        <v>428</v>
      </c>
      <c r="AG109" s="906"/>
      <c r="AH109" s="906"/>
      <c r="AI109" s="906"/>
      <c r="AJ109" s="907"/>
      <c r="AK109" s="908" t="s">
        <v>308</v>
      </c>
      <c r="AL109" s="906"/>
      <c r="AM109" s="906"/>
      <c r="AN109" s="906"/>
      <c r="AO109" s="907"/>
      <c r="AP109" s="908" t="s">
        <v>429</v>
      </c>
      <c r="AQ109" s="906"/>
      <c r="AR109" s="906"/>
      <c r="AS109" s="906"/>
      <c r="AT109" s="939"/>
      <c r="AU109" s="905" t="s">
        <v>426</v>
      </c>
      <c r="AV109" s="906"/>
      <c r="AW109" s="906"/>
      <c r="AX109" s="906"/>
      <c r="AY109" s="906"/>
      <c r="AZ109" s="906"/>
      <c r="BA109" s="906"/>
      <c r="BB109" s="906"/>
      <c r="BC109" s="906"/>
      <c r="BD109" s="906"/>
      <c r="BE109" s="906"/>
      <c r="BF109" s="906"/>
      <c r="BG109" s="906"/>
      <c r="BH109" s="906"/>
      <c r="BI109" s="906"/>
      <c r="BJ109" s="906"/>
      <c r="BK109" s="906"/>
      <c r="BL109" s="906"/>
      <c r="BM109" s="906"/>
      <c r="BN109" s="906"/>
      <c r="BO109" s="906"/>
      <c r="BP109" s="907"/>
      <c r="BQ109" s="908" t="s">
        <v>427</v>
      </c>
      <c r="BR109" s="906"/>
      <c r="BS109" s="906"/>
      <c r="BT109" s="906"/>
      <c r="BU109" s="907"/>
      <c r="BV109" s="908" t="s">
        <v>428</v>
      </c>
      <c r="BW109" s="906"/>
      <c r="BX109" s="906"/>
      <c r="BY109" s="906"/>
      <c r="BZ109" s="907"/>
      <c r="CA109" s="908" t="s">
        <v>308</v>
      </c>
      <c r="CB109" s="906"/>
      <c r="CC109" s="906"/>
      <c r="CD109" s="906"/>
      <c r="CE109" s="907"/>
      <c r="CF109" s="946" t="s">
        <v>429</v>
      </c>
      <c r="CG109" s="946"/>
      <c r="CH109" s="946"/>
      <c r="CI109" s="946"/>
      <c r="CJ109" s="946"/>
      <c r="CK109" s="908" t="s">
        <v>430</v>
      </c>
      <c r="CL109" s="906"/>
      <c r="CM109" s="906"/>
      <c r="CN109" s="906"/>
      <c r="CO109" s="906"/>
      <c r="CP109" s="906"/>
      <c r="CQ109" s="906"/>
      <c r="CR109" s="906"/>
      <c r="CS109" s="906"/>
      <c r="CT109" s="906"/>
      <c r="CU109" s="906"/>
      <c r="CV109" s="906"/>
      <c r="CW109" s="906"/>
      <c r="CX109" s="906"/>
      <c r="CY109" s="906"/>
      <c r="CZ109" s="906"/>
      <c r="DA109" s="906"/>
      <c r="DB109" s="906"/>
      <c r="DC109" s="906"/>
      <c r="DD109" s="906"/>
      <c r="DE109" s="906"/>
      <c r="DF109" s="907"/>
      <c r="DG109" s="908" t="s">
        <v>427</v>
      </c>
      <c r="DH109" s="906"/>
      <c r="DI109" s="906"/>
      <c r="DJ109" s="906"/>
      <c r="DK109" s="907"/>
      <c r="DL109" s="908" t="s">
        <v>428</v>
      </c>
      <c r="DM109" s="906"/>
      <c r="DN109" s="906"/>
      <c r="DO109" s="906"/>
      <c r="DP109" s="907"/>
      <c r="DQ109" s="908" t="s">
        <v>308</v>
      </c>
      <c r="DR109" s="906"/>
      <c r="DS109" s="906"/>
      <c r="DT109" s="906"/>
      <c r="DU109" s="907"/>
      <c r="DV109" s="908" t="s">
        <v>429</v>
      </c>
      <c r="DW109" s="906"/>
      <c r="DX109" s="906"/>
      <c r="DY109" s="906"/>
      <c r="DZ109" s="939"/>
    </row>
    <row r="110" spans="1:131" s="221" customFormat="1" ht="26.25" customHeight="1" x14ac:dyDescent="0.2">
      <c r="A110" s="817" t="s">
        <v>431</v>
      </c>
      <c r="B110" s="818"/>
      <c r="C110" s="818"/>
      <c r="D110" s="818"/>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9"/>
      <c r="AA110" s="898">
        <v>503755</v>
      </c>
      <c r="AB110" s="899"/>
      <c r="AC110" s="899"/>
      <c r="AD110" s="899"/>
      <c r="AE110" s="900"/>
      <c r="AF110" s="901">
        <v>536345</v>
      </c>
      <c r="AG110" s="899"/>
      <c r="AH110" s="899"/>
      <c r="AI110" s="899"/>
      <c r="AJ110" s="900"/>
      <c r="AK110" s="901">
        <v>542414</v>
      </c>
      <c r="AL110" s="899"/>
      <c r="AM110" s="899"/>
      <c r="AN110" s="899"/>
      <c r="AO110" s="900"/>
      <c r="AP110" s="902">
        <v>14.6</v>
      </c>
      <c r="AQ110" s="903"/>
      <c r="AR110" s="903"/>
      <c r="AS110" s="903"/>
      <c r="AT110" s="904"/>
      <c r="AU110" s="940" t="s">
        <v>73</v>
      </c>
      <c r="AV110" s="941"/>
      <c r="AW110" s="941"/>
      <c r="AX110" s="941"/>
      <c r="AY110" s="941"/>
      <c r="AZ110" s="870" t="s">
        <v>432</v>
      </c>
      <c r="BA110" s="818"/>
      <c r="BB110" s="818"/>
      <c r="BC110" s="818"/>
      <c r="BD110" s="818"/>
      <c r="BE110" s="818"/>
      <c r="BF110" s="818"/>
      <c r="BG110" s="818"/>
      <c r="BH110" s="818"/>
      <c r="BI110" s="818"/>
      <c r="BJ110" s="818"/>
      <c r="BK110" s="818"/>
      <c r="BL110" s="818"/>
      <c r="BM110" s="818"/>
      <c r="BN110" s="818"/>
      <c r="BO110" s="818"/>
      <c r="BP110" s="819"/>
      <c r="BQ110" s="871">
        <v>5829178</v>
      </c>
      <c r="BR110" s="852"/>
      <c r="BS110" s="852"/>
      <c r="BT110" s="852"/>
      <c r="BU110" s="852"/>
      <c r="BV110" s="852">
        <v>5938192</v>
      </c>
      <c r="BW110" s="852"/>
      <c r="BX110" s="852"/>
      <c r="BY110" s="852"/>
      <c r="BZ110" s="852"/>
      <c r="CA110" s="852">
        <v>6303399</v>
      </c>
      <c r="CB110" s="852"/>
      <c r="CC110" s="852"/>
      <c r="CD110" s="852"/>
      <c r="CE110" s="852"/>
      <c r="CF110" s="876">
        <v>169.2</v>
      </c>
      <c r="CG110" s="877"/>
      <c r="CH110" s="877"/>
      <c r="CI110" s="877"/>
      <c r="CJ110" s="877"/>
      <c r="CK110" s="936" t="s">
        <v>433</v>
      </c>
      <c r="CL110" s="829"/>
      <c r="CM110" s="870" t="s">
        <v>434</v>
      </c>
      <c r="CN110" s="818"/>
      <c r="CO110" s="818"/>
      <c r="CP110" s="818"/>
      <c r="CQ110" s="818"/>
      <c r="CR110" s="818"/>
      <c r="CS110" s="818"/>
      <c r="CT110" s="818"/>
      <c r="CU110" s="818"/>
      <c r="CV110" s="818"/>
      <c r="CW110" s="818"/>
      <c r="CX110" s="818"/>
      <c r="CY110" s="818"/>
      <c r="CZ110" s="818"/>
      <c r="DA110" s="818"/>
      <c r="DB110" s="818"/>
      <c r="DC110" s="818"/>
      <c r="DD110" s="818"/>
      <c r="DE110" s="818"/>
      <c r="DF110" s="819"/>
      <c r="DG110" s="871">
        <v>4434592</v>
      </c>
      <c r="DH110" s="852"/>
      <c r="DI110" s="852"/>
      <c r="DJ110" s="852"/>
      <c r="DK110" s="852"/>
      <c r="DL110" s="852">
        <v>4271429</v>
      </c>
      <c r="DM110" s="852"/>
      <c r="DN110" s="852"/>
      <c r="DO110" s="852"/>
      <c r="DP110" s="852"/>
      <c r="DQ110" s="852">
        <v>4106640</v>
      </c>
      <c r="DR110" s="852"/>
      <c r="DS110" s="852"/>
      <c r="DT110" s="852"/>
      <c r="DU110" s="852"/>
      <c r="DV110" s="853">
        <v>110.2</v>
      </c>
      <c r="DW110" s="853"/>
      <c r="DX110" s="853"/>
      <c r="DY110" s="853"/>
      <c r="DZ110" s="854"/>
    </row>
    <row r="111" spans="1:131" s="221" customFormat="1" ht="26.25" customHeight="1" x14ac:dyDescent="0.2">
      <c r="A111" s="784" t="s">
        <v>435</v>
      </c>
      <c r="B111" s="785"/>
      <c r="C111" s="785"/>
      <c r="D111" s="785"/>
      <c r="E111" s="785"/>
      <c r="F111" s="785"/>
      <c r="G111" s="785"/>
      <c r="H111" s="785"/>
      <c r="I111" s="785"/>
      <c r="J111" s="785"/>
      <c r="K111" s="785"/>
      <c r="L111" s="785"/>
      <c r="M111" s="785"/>
      <c r="N111" s="785"/>
      <c r="O111" s="785"/>
      <c r="P111" s="785"/>
      <c r="Q111" s="785"/>
      <c r="R111" s="785"/>
      <c r="S111" s="785"/>
      <c r="T111" s="785"/>
      <c r="U111" s="785"/>
      <c r="V111" s="785"/>
      <c r="W111" s="785"/>
      <c r="X111" s="785"/>
      <c r="Y111" s="785"/>
      <c r="Z111" s="935"/>
      <c r="AA111" s="928" t="s">
        <v>129</v>
      </c>
      <c r="AB111" s="929"/>
      <c r="AC111" s="929"/>
      <c r="AD111" s="929"/>
      <c r="AE111" s="930"/>
      <c r="AF111" s="931" t="s">
        <v>129</v>
      </c>
      <c r="AG111" s="929"/>
      <c r="AH111" s="929"/>
      <c r="AI111" s="929"/>
      <c r="AJ111" s="930"/>
      <c r="AK111" s="931" t="s">
        <v>129</v>
      </c>
      <c r="AL111" s="929"/>
      <c r="AM111" s="929"/>
      <c r="AN111" s="929"/>
      <c r="AO111" s="930"/>
      <c r="AP111" s="932" t="s">
        <v>436</v>
      </c>
      <c r="AQ111" s="933"/>
      <c r="AR111" s="933"/>
      <c r="AS111" s="933"/>
      <c r="AT111" s="934"/>
      <c r="AU111" s="942"/>
      <c r="AV111" s="943"/>
      <c r="AW111" s="943"/>
      <c r="AX111" s="943"/>
      <c r="AY111" s="943"/>
      <c r="AZ111" s="825" t="s">
        <v>437</v>
      </c>
      <c r="BA111" s="762"/>
      <c r="BB111" s="762"/>
      <c r="BC111" s="762"/>
      <c r="BD111" s="762"/>
      <c r="BE111" s="762"/>
      <c r="BF111" s="762"/>
      <c r="BG111" s="762"/>
      <c r="BH111" s="762"/>
      <c r="BI111" s="762"/>
      <c r="BJ111" s="762"/>
      <c r="BK111" s="762"/>
      <c r="BL111" s="762"/>
      <c r="BM111" s="762"/>
      <c r="BN111" s="762"/>
      <c r="BO111" s="762"/>
      <c r="BP111" s="763"/>
      <c r="BQ111" s="826">
        <v>4434592</v>
      </c>
      <c r="BR111" s="827"/>
      <c r="BS111" s="827"/>
      <c r="BT111" s="827"/>
      <c r="BU111" s="827"/>
      <c r="BV111" s="827">
        <v>4271429</v>
      </c>
      <c r="BW111" s="827"/>
      <c r="BX111" s="827"/>
      <c r="BY111" s="827"/>
      <c r="BZ111" s="827"/>
      <c r="CA111" s="827">
        <v>4106640</v>
      </c>
      <c r="CB111" s="827"/>
      <c r="CC111" s="827"/>
      <c r="CD111" s="827"/>
      <c r="CE111" s="827"/>
      <c r="CF111" s="885">
        <v>110.2</v>
      </c>
      <c r="CG111" s="886"/>
      <c r="CH111" s="886"/>
      <c r="CI111" s="886"/>
      <c r="CJ111" s="886"/>
      <c r="CK111" s="937"/>
      <c r="CL111" s="831"/>
      <c r="CM111" s="825" t="s">
        <v>438</v>
      </c>
      <c r="CN111" s="762"/>
      <c r="CO111" s="762"/>
      <c r="CP111" s="762"/>
      <c r="CQ111" s="762"/>
      <c r="CR111" s="762"/>
      <c r="CS111" s="762"/>
      <c r="CT111" s="762"/>
      <c r="CU111" s="762"/>
      <c r="CV111" s="762"/>
      <c r="CW111" s="762"/>
      <c r="CX111" s="762"/>
      <c r="CY111" s="762"/>
      <c r="CZ111" s="762"/>
      <c r="DA111" s="762"/>
      <c r="DB111" s="762"/>
      <c r="DC111" s="762"/>
      <c r="DD111" s="762"/>
      <c r="DE111" s="762"/>
      <c r="DF111" s="763"/>
      <c r="DG111" s="826" t="s">
        <v>436</v>
      </c>
      <c r="DH111" s="827"/>
      <c r="DI111" s="827"/>
      <c r="DJ111" s="827"/>
      <c r="DK111" s="827"/>
      <c r="DL111" s="827" t="s">
        <v>436</v>
      </c>
      <c r="DM111" s="827"/>
      <c r="DN111" s="827"/>
      <c r="DO111" s="827"/>
      <c r="DP111" s="827"/>
      <c r="DQ111" s="827" t="s">
        <v>436</v>
      </c>
      <c r="DR111" s="827"/>
      <c r="DS111" s="827"/>
      <c r="DT111" s="827"/>
      <c r="DU111" s="827"/>
      <c r="DV111" s="804" t="s">
        <v>436</v>
      </c>
      <c r="DW111" s="804"/>
      <c r="DX111" s="804"/>
      <c r="DY111" s="804"/>
      <c r="DZ111" s="805"/>
    </row>
    <row r="112" spans="1:131" s="221" customFormat="1" ht="26.25" customHeight="1" x14ac:dyDescent="0.2">
      <c r="A112" s="922" t="s">
        <v>439</v>
      </c>
      <c r="B112" s="923"/>
      <c r="C112" s="762" t="s">
        <v>440</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89" t="s">
        <v>129</v>
      </c>
      <c r="AB112" s="790"/>
      <c r="AC112" s="790"/>
      <c r="AD112" s="790"/>
      <c r="AE112" s="791"/>
      <c r="AF112" s="792" t="s">
        <v>129</v>
      </c>
      <c r="AG112" s="790"/>
      <c r="AH112" s="790"/>
      <c r="AI112" s="790"/>
      <c r="AJ112" s="791"/>
      <c r="AK112" s="792" t="s">
        <v>129</v>
      </c>
      <c r="AL112" s="790"/>
      <c r="AM112" s="790"/>
      <c r="AN112" s="790"/>
      <c r="AO112" s="791"/>
      <c r="AP112" s="834" t="s">
        <v>436</v>
      </c>
      <c r="AQ112" s="835"/>
      <c r="AR112" s="835"/>
      <c r="AS112" s="835"/>
      <c r="AT112" s="836"/>
      <c r="AU112" s="942"/>
      <c r="AV112" s="943"/>
      <c r="AW112" s="943"/>
      <c r="AX112" s="943"/>
      <c r="AY112" s="943"/>
      <c r="AZ112" s="825" t="s">
        <v>441</v>
      </c>
      <c r="BA112" s="762"/>
      <c r="BB112" s="762"/>
      <c r="BC112" s="762"/>
      <c r="BD112" s="762"/>
      <c r="BE112" s="762"/>
      <c r="BF112" s="762"/>
      <c r="BG112" s="762"/>
      <c r="BH112" s="762"/>
      <c r="BI112" s="762"/>
      <c r="BJ112" s="762"/>
      <c r="BK112" s="762"/>
      <c r="BL112" s="762"/>
      <c r="BM112" s="762"/>
      <c r="BN112" s="762"/>
      <c r="BO112" s="762"/>
      <c r="BP112" s="763"/>
      <c r="BQ112" s="826">
        <v>2828935</v>
      </c>
      <c r="BR112" s="827"/>
      <c r="BS112" s="827"/>
      <c r="BT112" s="827"/>
      <c r="BU112" s="827"/>
      <c r="BV112" s="827">
        <v>2773227</v>
      </c>
      <c r="BW112" s="827"/>
      <c r="BX112" s="827"/>
      <c r="BY112" s="827"/>
      <c r="BZ112" s="827"/>
      <c r="CA112" s="827">
        <v>2504403</v>
      </c>
      <c r="CB112" s="827"/>
      <c r="CC112" s="827"/>
      <c r="CD112" s="827"/>
      <c r="CE112" s="827"/>
      <c r="CF112" s="885">
        <v>67.2</v>
      </c>
      <c r="CG112" s="886"/>
      <c r="CH112" s="886"/>
      <c r="CI112" s="886"/>
      <c r="CJ112" s="886"/>
      <c r="CK112" s="937"/>
      <c r="CL112" s="831"/>
      <c r="CM112" s="825" t="s">
        <v>442</v>
      </c>
      <c r="CN112" s="762"/>
      <c r="CO112" s="762"/>
      <c r="CP112" s="762"/>
      <c r="CQ112" s="762"/>
      <c r="CR112" s="762"/>
      <c r="CS112" s="762"/>
      <c r="CT112" s="762"/>
      <c r="CU112" s="762"/>
      <c r="CV112" s="762"/>
      <c r="CW112" s="762"/>
      <c r="CX112" s="762"/>
      <c r="CY112" s="762"/>
      <c r="CZ112" s="762"/>
      <c r="DA112" s="762"/>
      <c r="DB112" s="762"/>
      <c r="DC112" s="762"/>
      <c r="DD112" s="762"/>
      <c r="DE112" s="762"/>
      <c r="DF112" s="763"/>
      <c r="DG112" s="826" t="s">
        <v>436</v>
      </c>
      <c r="DH112" s="827"/>
      <c r="DI112" s="827"/>
      <c r="DJ112" s="827"/>
      <c r="DK112" s="827"/>
      <c r="DL112" s="827" t="s">
        <v>129</v>
      </c>
      <c r="DM112" s="827"/>
      <c r="DN112" s="827"/>
      <c r="DO112" s="827"/>
      <c r="DP112" s="827"/>
      <c r="DQ112" s="827" t="s">
        <v>436</v>
      </c>
      <c r="DR112" s="827"/>
      <c r="DS112" s="827"/>
      <c r="DT112" s="827"/>
      <c r="DU112" s="827"/>
      <c r="DV112" s="804" t="s">
        <v>129</v>
      </c>
      <c r="DW112" s="804"/>
      <c r="DX112" s="804"/>
      <c r="DY112" s="804"/>
      <c r="DZ112" s="805"/>
    </row>
    <row r="113" spans="1:130" s="221" customFormat="1" ht="26.25" customHeight="1" x14ac:dyDescent="0.2">
      <c r="A113" s="924"/>
      <c r="B113" s="925"/>
      <c r="C113" s="762" t="s">
        <v>443</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928">
        <v>321531</v>
      </c>
      <c r="AB113" s="929"/>
      <c r="AC113" s="929"/>
      <c r="AD113" s="929"/>
      <c r="AE113" s="930"/>
      <c r="AF113" s="931">
        <v>305659</v>
      </c>
      <c r="AG113" s="929"/>
      <c r="AH113" s="929"/>
      <c r="AI113" s="929"/>
      <c r="AJ113" s="930"/>
      <c r="AK113" s="931">
        <v>286459</v>
      </c>
      <c r="AL113" s="929"/>
      <c r="AM113" s="929"/>
      <c r="AN113" s="929"/>
      <c r="AO113" s="930"/>
      <c r="AP113" s="932">
        <v>7.7</v>
      </c>
      <c r="AQ113" s="933"/>
      <c r="AR113" s="933"/>
      <c r="AS113" s="933"/>
      <c r="AT113" s="934"/>
      <c r="AU113" s="942"/>
      <c r="AV113" s="943"/>
      <c r="AW113" s="943"/>
      <c r="AX113" s="943"/>
      <c r="AY113" s="943"/>
      <c r="AZ113" s="825" t="s">
        <v>444</v>
      </c>
      <c r="BA113" s="762"/>
      <c r="BB113" s="762"/>
      <c r="BC113" s="762"/>
      <c r="BD113" s="762"/>
      <c r="BE113" s="762"/>
      <c r="BF113" s="762"/>
      <c r="BG113" s="762"/>
      <c r="BH113" s="762"/>
      <c r="BI113" s="762"/>
      <c r="BJ113" s="762"/>
      <c r="BK113" s="762"/>
      <c r="BL113" s="762"/>
      <c r="BM113" s="762"/>
      <c r="BN113" s="762"/>
      <c r="BO113" s="762"/>
      <c r="BP113" s="763"/>
      <c r="BQ113" s="826">
        <v>632860</v>
      </c>
      <c r="BR113" s="827"/>
      <c r="BS113" s="827"/>
      <c r="BT113" s="827"/>
      <c r="BU113" s="827"/>
      <c r="BV113" s="827">
        <v>775893</v>
      </c>
      <c r="BW113" s="827"/>
      <c r="BX113" s="827"/>
      <c r="BY113" s="827"/>
      <c r="BZ113" s="827"/>
      <c r="CA113" s="827">
        <v>766244</v>
      </c>
      <c r="CB113" s="827"/>
      <c r="CC113" s="827"/>
      <c r="CD113" s="827"/>
      <c r="CE113" s="827"/>
      <c r="CF113" s="885">
        <v>20.6</v>
      </c>
      <c r="CG113" s="886"/>
      <c r="CH113" s="886"/>
      <c r="CI113" s="886"/>
      <c r="CJ113" s="886"/>
      <c r="CK113" s="937"/>
      <c r="CL113" s="831"/>
      <c r="CM113" s="825" t="s">
        <v>445</v>
      </c>
      <c r="CN113" s="762"/>
      <c r="CO113" s="762"/>
      <c r="CP113" s="762"/>
      <c r="CQ113" s="762"/>
      <c r="CR113" s="762"/>
      <c r="CS113" s="762"/>
      <c r="CT113" s="762"/>
      <c r="CU113" s="762"/>
      <c r="CV113" s="762"/>
      <c r="CW113" s="762"/>
      <c r="CX113" s="762"/>
      <c r="CY113" s="762"/>
      <c r="CZ113" s="762"/>
      <c r="DA113" s="762"/>
      <c r="DB113" s="762"/>
      <c r="DC113" s="762"/>
      <c r="DD113" s="762"/>
      <c r="DE113" s="762"/>
      <c r="DF113" s="763"/>
      <c r="DG113" s="789" t="s">
        <v>436</v>
      </c>
      <c r="DH113" s="790"/>
      <c r="DI113" s="790"/>
      <c r="DJ113" s="790"/>
      <c r="DK113" s="791"/>
      <c r="DL113" s="792" t="s">
        <v>436</v>
      </c>
      <c r="DM113" s="790"/>
      <c r="DN113" s="790"/>
      <c r="DO113" s="790"/>
      <c r="DP113" s="791"/>
      <c r="DQ113" s="792" t="s">
        <v>129</v>
      </c>
      <c r="DR113" s="790"/>
      <c r="DS113" s="790"/>
      <c r="DT113" s="790"/>
      <c r="DU113" s="791"/>
      <c r="DV113" s="834" t="s">
        <v>129</v>
      </c>
      <c r="DW113" s="835"/>
      <c r="DX113" s="835"/>
      <c r="DY113" s="835"/>
      <c r="DZ113" s="836"/>
    </row>
    <row r="114" spans="1:130" s="221" customFormat="1" ht="26.25" customHeight="1" x14ac:dyDescent="0.2">
      <c r="A114" s="924"/>
      <c r="B114" s="925"/>
      <c r="C114" s="762" t="s">
        <v>446</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89">
        <v>192188</v>
      </c>
      <c r="AB114" s="790"/>
      <c r="AC114" s="790"/>
      <c r="AD114" s="790"/>
      <c r="AE114" s="791"/>
      <c r="AF114" s="792">
        <v>165529</v>
      </c>
      <c r="AG114" s="790"/>
      <c r="AH114" s="790"/>
      <c r="AI114" s="790"/>
      <c r="AJ114" s="791"/>
      <c r="AK114" s="792">
        <v>34736</v>
      </c>
      <c r="AL114" s="790"/>
      <c r="AM114" s="790"/>
      <c r="AN114" s="790"/>
      <c r="AO114" s="791"/>
      <c r="AP114" s="834">
        <v>0.9</v>
      </c>
      <c r="AQ114" s="835"/>
      <c r="AR114" s="835"/>
      <c r="AS114" s="835"/>
      <c r="AT114" s="836"/>
      <c r="AU114" s="942"/>
      <c r="AV114" s="943"/>
      <c r="AW114" s="943"/>
      <c r="AX114" s="943"/>
      <c r="AY114" s="943"/>
      <c r="AZ114" s="825" t="s">
        <v>447</v>
      </c>
      <c r="BA114" s="762"/>
      <c r="BB114" s="762"/>
      <c r="BC114" s="762"/>
      <c r="BD114" s="762"/>
      <c r="BE114" s="762"/>
      <c r="BF114" s="762"/>
      <c r="BG114" s="762"/>
      <c r="BH114" s="762"/>
      <c r="BI114" s="762"/>
      <c r="BJ114" s="762"/>
      <c r="BK114" s="762"/>
      <c r="BL114" s="762"/>
      <c r="BM114" s="762"/>
      <c r="BN114" s="762"/>
      <c r="BO114" s="762"/>
      <c r="BP114" s="763"/>
      <c r="BQ114" s="826">
        <v>882563</v>
      </c>
      <c r="BR114" s="827"/>
      <c r="BS114" s="827"/>
      <c r="BT114" s="827"/>
      <c r="BU114" s="827"/>
      <c r="BV114" s="827">
        <v>706466</v>
      </c>
      <c r="BW114" s="827"/>
      <c r="BX114" s="827"/>
      <c r="BY114" s="827"/>
      <c r="BZ114" s="827"/>
      <c r="CA114" s="827">
        <v>535813</v>
      </c>
      <c r="CB114" s="827"/>
      <c r="CC114" s="827"/>
      <c r="CD114" s="827"/>
      <c r="CE114" s="827"/>
      <c r="CF114" s="885">
        <v>14.4</v>
      </c>
      <c r="CG114" s="886"/>
      <c r="CH114" s="886"/>
      <c r="CI114" s="886"/>
      <c r="CJ114" s="886"/>
      <c r="CK114" s="937"/>
      <c r="CL114" s="831"/>
      <c r="CM114" s="825" t="s">
        <v>448</v>
      </c>
      <c r="CN114" s="762"/>
      <c r="CO114" s="762"/>
      <c r="CP114" s="762"/>
      <c r="CQ114" s="762"/>
      <c r="CR114" s="762"/>
      <c r="CS114" s="762"/>
      <c r="CT114" s="762"/>
      <c r="CU114" s="762"/>
      <c r="CV114" s="762"/>
      <c r="CW114" s="762"/>
      <c r="CX114" s="762"/>
      <c r="CY114" s="762"/>
      <c r="CZ114" s="762"/>
      <c r="DA114" s="762"/>
      <c r="DB114" s="762"/>
      <c r="DC114" s="762"/>
      <c r="DD114" s="762"/>
      <c r="DE114" s="762"/>
      <c r="DF114" s="763"/>
      <c r="DG114" s="789" t="s">
        <v>436</v>
      </c>
      <c r="DH114" s="790"/>
      <c r="DI114" s="790"/>
      <c r="DJ114" s="790"/>
      <c r="DK114" s="791"/>
      <c r="DL114" s="792" t="s">
        <v>129</v>
      </c>
      <c r="DM114" s="790"/>
      <c r="DN114" s="790"/>
      <c r="DO114" s="790"/>
      <c r="DP114" s="791"/>
      <c r="DQ114" s="792" t="s">
        <v>129</v>
      </c>
      <c r="DR114" s="790"/>
      <c r="DS114" s="790"/>
      <c r="DT114" s="790"/>
      <c r="DU114" s="791"/>
      <c r="DV114" s="834" t="s">
        <v>129</v>
      </c>
      <c r="DW114" s="835"/>
      <c r="DX114" s="835"/>
      <c r="DY114" s="835"/>
      <c r="DZ114" s="836"/>
    </row>
    <row r="115" spans="1:130" s="221" customFormat="1" ht="26.25" customHeight="1" x14ac:dyDescent="0.2">
      <c r="A115" s="924"/>
      <c r="B115" s="925"/>
      <c r="C115" s="762" t="s">
        <v>449</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928">
        <v>1365804</v>
      </c>
      <c r="AB115" s="929"/>
      <c r="AC115" s="929"/>
      <c r="AD115" s="929"/>
      <c r="AE115" s="930"/>
      <c r="AF115" s="931">
        <v>102642</v>
      </c>
      <c r="AG115" s="929"/>
      <c r="AH115" s="929"/>
      <c r="AI115" s="929"/>
      <c r="AJ115" s="930"/>
      <c r="AK115" s="931">
        <v>100963</v>
      </c>
      <c r="AL115" s="929"/>
      <c r="AM115" s="929"/>
      <c r="AN115" s="929"/>
      <c r="AO115" s="930"/>
      <c r="AP115" s="932">
        <v>2.7</v>
      </c>
      <c r="AQ115" s="933"/>
      <c r="AR115" s="933"/>
      <c r="AS115" s="933"/>
      <c r="AT115" s="934"/>
      <c r="AU115" s="942"/>
      <c r="AV115" s="943"/>
      <c r="AW115" s="943"/>
      <c r="AX115" s="943"/>
      <c r="AY115" s="943"/>
      <c r="AZ115" s="825" t="s">
        <v>450</v>
      </c>
      <c r="BA115" s="762"/>
      <c r="BB115" s="762"/>
      <c r="BC115" s="762"/>
      <c r="BD115" s="762"/>
      <c r="BE115" s="762"/>
      <c r="BF115" s="762"/>
      <c r="BG115" s="762"/>
      <c r="BH115" s="762"/>
      <c r="BI115" s="762"/>
      <c r="BJ115" s="762"/>
      <c r="BK115" s="762"/>
      <c r="BL115" s="762"/>
      <c r="BM115" s="762"/>
      <c r="BN115" s="762"/>
      <c r="BO115" s="762"/>
      <c r="BP115" s="763"/>
      <c r="BQ115" s="826" t="s">
        <v>436</v>
      </c>
      <c r="BR115" s="827"/>
      <c r="BS115" s="827"/>
      <c r="BT115" s="827"/>
      <c r="BU115" s="827"/>
      <c r="BV115" s="827" t="s">
        <v>436</v>
      </c>
      <c r="BW115" s="827"/>
      <c r="BX115" s="827"/>
      <c r="BY115" s="827"/>
      <c r="BZ115" s="827"/>
      <c r="CA115" s="827" t="s">
        <v>436</v>
      </c>
      <c r="CB115" s="827"/>
      <c r="CC115" s="827"/>
      <c r="CD115" s="827"/>
      <c r="CE115" s="827"/>
      <c r="CF115" s="885" t="s">
        <v>129</v>
      </c>
      <c r="CG115" s="886"/>
      <c r="CH115" s="886"/>
      <c r="CI115" s="886"/>
      <c r="CJ115" s="886"/>
      <c r="CK115" s="937"/>
      <c r="CL115" s="831"/>
      <c r="CM115" s="825" t="s">
        <v>451</v>
      </c>
      <c r="CN115" s="762"/>
      <c r="CO115" s="762"/>
      <c r="CP115" s="762"/>
      <c r="CQ115" s="762"/>
      <c r="CR115" s="762"/>
      <c r="CS115" s="762"/>
      <c r="CT115" s="762"/>
      <c r="CU115" s="762"/>
      <c r="CV115" s="762"/>
      <c r="CW115" s="762"/>
      <c r="CX115" s="762"/>
      <c r="CY115" s="762"/>
      <c r="CZ115" s="762"/>
      <c r="DA115" s="762"/>
      <c r="DB115" s="762"/>
      <c r="DC115" s="762"/>
      <c r="DD115" s="762"/>
      <c r="DE115" s="762"/>
      <c r="DF115" s="763"/>
      <c r="DG115" s="789" t="s">
        <v>129</v>
      </c>
      <c r="DH115" s="790"/>
      <c r="DI115" s="790"/>
      <c r="DJ115" s="790"/>
      <c r="DK115" s="791"/>
      <c r="DL115" s="792" t="s">
        <v>436</v>
      </c>
      <c r="DM115" s="790"/>
      <c r="DN115" s="790"/>
      <c r="DO115" s="790"/>
      <c r="DP115" s="791"/>
      <c r="DQ115" s="792" t="s">
        <v>436</v>
      </c>
      <c r="DR115" s="790"/>
      <c r="DS115" s="790"/>
      <c r="DT115" s="790"/>
      <c r="DU115" s="791"/>
      <c r="DV115" s="834" t="s">
        <v>129</v>
      </c>
      <c r="DW115" s="835"/>
      <c r="DX115" s="835"/>
      <c r="DY115" s="835"/>
      <c r="DZ115" s="836"/>
    </row>
    <row r="116" spans="1:130" s="221" customFormat="1" ht="26.25" customHeight="1" x14ac:dyDescent="0.2">
      <c r="A116" s="926"/>
      <c r="B116" s="927"/>
      <c r="C116" s="849" t="s">
        <v>452</v>
      </c>
      <c r="D116" s="849"/>
      <c r="E116" s="849"/>
      <c r="F116" s="849"/>
      <c r="G116" s="849"/>
      <c r="H116" s="849"/>
      <c r="I116" s="849"/>
      <c r="J116" s="849"/>
      <c r="K116" s="849"/>
      <c r="L116" s="849"/>
      <c r="M116" s="849"/>
      <c r="N116" s="849"/>
      <c r="O116" s="849"/>
      <c r="P116" s="849"/>
      <c r="Q116" s="849"/>
      <c r="R116" s="849"/>
      <c r="S116" s="849"/>
      <c r="T116" s="849"/>
      <c r="U116" s="849"/>
      <c r="V116" s="849"/>
      <c r="W116" s="849"/>
      <c r="X116" s="849"/>
      <c r="Y116" s="849"/>
      <c r="Z116" s="850"/>
      <c r="AA116" s="789">
        <v>216</v>
      </c>
      <c r="AB116" s="790"/>
      <c r="AC116" s="790"/>
      <c r="AD116" s="790"/>
      <c r="AE116" s="791"/>
      <c r="AF116" s="792">
        <v>50</v>
      </c>
      <c r="AG116" s="790"/>
      <c r="AH116" s="790"/>
      <c r="AI116" s="790"/>
      <c r="AJ116" s="791"/>
      <c r="AK116" s="792">
        <v>241</v>
      </c>
      <c r="AL116" s="790"/>
      <c r="AM116" s="790"/>
      <c r="AN116" s="790"/>
      <c r="AO116" s="791"/>
      <c r="AP116" s="834">
        <v>0</v>
      </c>
      <c r="AQ116" s="835"/>
      <c r="AR116" s="835"/>
      <c r="AS116" s="835"/>
      <c r="AT116" s="836"/>
      <c r="AU116" s="942"/>
      <c r="AV116" s="943"/>
      <c r="AW116" s="943"/>
      <c r="AX116" s="943"/>
      <c r="AY116" s="943"/>
      <c r="AZ116" s="919" t="s">
        <v>453</v>
      </c>
      <c r="BA116" s="920"/>
      <c r="BB116" s="920"/>
      <c r="BC116" s="920"/>
      <c r="BD116" s="920"/>
      <c r="BE116" s="920"/>
      <c r="BF116" s="920"/>
      <c r="BG116" s="920"/>
      <c r="BH116" s="920"/>
      <c r="BI116" s="920"/>
      <c r="BJ116" s="920"/>
      <c r="BK116" s="920"/>
      <c r="BL116" s="920"/>
      <c r="BM116" s="920"/>
      <c r="BN116" s="920"/>
      <c r="BO116" s="920"/>
      <c r="BP116" s="921"/>
      <c r="BQ116" s="826" t="s">
        <v>436</v>
      </c>
      <c r="BR116" s="827"/>
      <c r="BS116" s="827"/>
      <c r="BT116" s="827"/>
      <c r="BU116" s="827"/>
      <c r="BV116" s="827" t="s">
        <v>436</v>
      </c>
      <c r="BW116" s="827"/>
      <c r="BX116" s="827"/>
      <c r="BY116" s="827"/>
      <c r="BZ116" s="827"/>
      <c r="CA116" s="827" t="s">
        <v>129</v>
      </c>
      <c r="CB116" s="827"/>
      <c r="CC116" s="827"/>
      <c r="CD116" s="827"/>
      <c r="CE116" s="827"/>
      <c r="CF116" s="885" t="s">
        <v>129</v>
      </c>
      <c r="CG116" s="886"/>
      <c r="CH116" s="886"/>
      <c r="CI116" s="886"/>
      <c r="CJ116" s="886"/>
      <c r="CK116" s="937"/>
      <c r="CL116" s="831"/>
      <c r="CM116" s="825" t="s">
        <v>454</v>
      </c>
      <c r="CN116" s="762"/>
      <c r="CO116" s="762"/>
      <c r="CP116" s="762"/>
      <c r="CQ116" s="762"/>
      <c r="CR116" s="762"/>
      <c r="CS116" s="762"/>
      <c r="CT116" s="762"/>
      <c r="CU116" s="762"/>
      <c r="CV116" s="762"/>
      <c r="CW116" s="762"/>
      <c r="CX116" s="762"/>
      <c r="CY116" s="762"/>
      <c r="CZ116" s="762"/>
      <c r="DA116" s="762"/>
      <c r="DB116" s="762"/>
      <c r="DC116" s="762"/>
      <c r="DD116" s="762"/>
      <c r="DE116" s="762"/>
      <c r="DF116" s="763"/>
      <c r="DG116" s="789" t="s">
        <v>436</v>
      </c>
      <c r="DH116" s="790"/>
      <c r="DI116" s="790"/>
      <c r="DJ116" s="790"/>
      <c r="DK116" s="791"/>
      <c r="DL116" s="792" t="s">
        <v>436</v>
      </c>
      <c r="DM116" s="790"/>
      <c r="DN116" s="790"/>
      <c r="DO116" s="790"/>
      <c r="DP116" s="791"/>
      <c r="DQ116" s="792" t="s">
        <v>129</v>
      </c>
      <c r="DR116" s="790"/>
      <c r="DS116" s="790"/>
      <c r="DT116" s="790"/>
      <c r="DU116" s="791"/>
      <c r="DV116" s="834" t="s">
        <v>129</v>
      </c>
      <c r="DW116" s="835"/>
      <c r="DX116" s="835"/>
      <c r="DY116" s="835"/>
      <c r="DZ116" s="836"/>
    </row>
    <row r="117" spans="1:130" s="221" customFormat="1" ht="26.25" customHeight="1" x14ac:dyDescent="0.2">
      <c r="A117" s="905" t="s">
        <v>189</v>
      </c>
      <c r="B117" s="906"/>
      <c r="C117" s="906"/>
      <c r="D117" s="906"/>
      <c r="E117" s="906"/>
      <c r="F117" s="906"/>
      <c r="G117" s="906"/>
      <c r="H117" s="906"/>
      <c r="I117" s="906"/>
      <c r="J117" s="906"/>
      <c r="K117" s="906"/>
      <c r="L117" s="906"/>
      <c r="M117" s="906"/>
      <c r="N117" s="906"/>
      <c r="O117" s="906"/>
      <c r="P117" s="906"/>
      <c r="Q117" s="906"/>
      <c r="R117" s="906"/>
      <c r="S117" s="906"/>
      <c r="T117" s="906"/>
      <c r="U117" s="906"/>
      <c r="V117" s="906"/>
      <c r="W117" s="906"/>
      <c r="X117" s="906"/>
      <c r="Y117" s="887" t="s">
        <v>455</v>
      </c>
      <c r="Z117" s="907"/>
      <c r="AA117" s="912">
        <v>2383494</v>
      </c>
      <c r="AB117" s="913"/>
      <c r="AC117" s="913"/>
      <c r="AD117" s="913"/>
      <c r="AE117" s="914"/>
      <c r="AF117" s="915">
        <v>1110225</v>
      </c>
      <c r="AG117" s="913"/>
      <c r="AH117" s="913"/>
      <c r="AI117" s="913"/>
      <c r="AJ117" s="914"/>
      <c r="AK117" s="915">
        <v>964813</v>
      </c>
      <c r="AL117" s="913"/>
      <c r="AM117" s="913"/>
      <c r="AN117" s="913"/>
      <c r="AO117" s="914"/>
      <c r="AP117" s="916"/>
      <c r="AQ117" s="917"/>
      <c r="AR117" s="917"/>
      <c r="AS117" s="917"/>
      <c r="AT117" s="918"/>
      <c r="AU117" s="942"/>
      <c r="AV117" s="943"/>
      <c r="AW117" s="943"/>
      <c r="AX117" s="943"/>
      <c r="AY117" s="943"/>
      <c r="AZ117" s="873" t="s">
        <v>456</v>
      </c>
      <c r="BA117" s="874"/>
      <c r="BB117" s="874"/>
      <c r="BC117" s="874"/>
      <c r="BD117" s="874"/>
      <c r="BE117" s="874"/>
      <c r="BF117" s="874"/>
      <c r="BG117" s="874"/>
      <c r="BH117" s="874"/>
      <c r="BI117" s="874"/>
      <c r="BJ117" s="874"/>
      <c r="BK117" s="874"/>
      <c r="BL117" s="874"/>
      <c r="BM117" s="874"/>
      <c r="BN117" s="874"/>
      <c r="BO117" s="874"/>
      <c r="BP117" s="875"/>
      <c r="BQ117" s="826" t="s">
        <v>129</v>
      </c>
      <c r="BR117" s="827"/>
      <c r="BS117" s="827"/>
      <c r="BT117" s="827"/>
      <c r="BU117" s="827"/>
      <c r="BV117" s="827" t="s">
        <v>436</v>
      </c>
      <c r="BW117" s="827"/>
      <c r="BX117" s="827"/>
      <c r="BY117" s="827"/>
      <c r="BZ117" s="827"/>
      <c r="CA117" s="827" t="s">
        <v>129</v>
      </c>
      <c r="CB117" s="827"/>
      <c r="CC117" s="827"/>
      <c r="CD117" s="827"/>
      <c r="CE117" s="827"/>
      <c r="CF117" s="885" t="s">
        <v>129</v>
      </c>
      <c r="CG117" s="886"/>
      <c r="CH117" s="886"/>
      <c r="CI117" s="886"/>
      <c r="CJ117" s="886"/>
      <c r="CK117" s="937"/>
      <c r="CL117" s="831"/>
      <c r="CM117" s="825" t="s">
        <v>457</v>
      </c>
      <c r="CN117" s="762"/>
      <c r="CO117" s="762"/>
      <c r="CP117" s="762"/>
      <c r="CQ117" s="762"/>
      <c r="CR117" s="762"/>
      <c r="CS117" s="762"/>
      <c r="CT117" s="762"/>
      <c r="CU117" s="762"/>
      <c r="CV117" s="762"/>
      <c r="CW117" s="762"/>
      <c r="CX117" s="762"/>
      <c r="CY117" s="762"/>
      <c r="CZ117" s="762"/>
      <c r="DA117" s="762"/>
      <c r="DB117" s="762"/>
      <c r="DC117" s="762"/>
      <c r="DD117" s="762"/>
      <c r="DE117" s="762"/>
      <c r="DF117" s="763"/>
      <c r="DG117" s="789" t="s">
        <v>129</v>
      </c>
      <c r="DH117" s="790"/>
      <c r="DI117" s="790"/>
      <c r="DJ117" s="790"/>
      <c r="DK117" s="791"/>
      <c r="DL117" s="792" t="s">
        <v>436</v>
      </c>
      <c r="DM117" s="790"/>
      <c r="DN117" s="790"/>
      <c r="DO117" s="790"/>
      <c r="DP117" s="791"/>
      <c r="DQ117" s="792" t="s">
        <v>436</v>
      </c>
      <c r="DR117" s="790"/>
      <c r="DS117" s="790"/>
      <c r="DT117" s="790"/>
      <c r="DU117" s="791"/>
      <c r="DV117" s="834" t="s">
        <v>129</v>
      </c>
      <c r="DW117" s="835"/>
      <c r="DX117" s="835"/>
      <c r="DY117" s="835"/>
      <c r="DZ117" s="836"/>
    </row>
    <row r="118" spans="1:130" s="221" customFormat="1" ht="26.25" customHeight="1" x14ac:dyDescent="0.2">
      <c r="A118" s="905" t="s">
        <v>430</v>
      </c>
      <c r="B118" s="906"/>
      <c r="C118" s="906"/>
      <c r="D118" s="906"/>
      <c r="E118" s="906"/>
      <c r="F118" s="906"/>
      <c r="G118" s="906"/>
      <c r="H118" s="906"/>
      <c r="I118" s="906"/>
      <c r="J118" s="906"/>
      <c r="K118" s="906"/>
      <c r="L118" s="906"/>
      <c r="M118" s="906"/>
      <c r="N118" s="906"/>
      <c r="O118" s="906"/>
      <c r="P118" s="906"/>
      <c r="Q118" s="906"/>
      <c r="R118" s="906"/>
      <c r="S118" s="906"/>
      <c r="T118" s="906"/>
      <c r="U118" s="906"/>
      <c r="V118" s="906"/>
      <c r="W118" s="906"/>
      <c r="X118" s="906"/>
      <c r="Y118" s="906"/>
      <c r="Z118" s="907"/>
      <c r="AA118" s="908" t="s">
        <v>427</v>
      </c>
      <c r="AB118" s="906"/>
      <c r="AC118" s="906"/>
      <c r="AD118" s="906"/>
      <c r="AE118" s="907"/>
      <c r="AF118" s="908" t="s">
        <v>428</v>
      </c>
      <c r="AG118" s="906"/>
      <c r="AH118" s="906"/>
      <c r="AI118" s="906"/>
      <c r="AJ118" s="907"/>
      <c r="AK118" s="908" t="s">
        <v>308</v>
      </c>
      <c r="AL118" s="906"/>
      <c r="AM118" s="906"/>
      <c r="AN118" s="906"/>
      <c r="AO118" s="907"/>
      <c r="AP118" s="909" t="s">
        <v>429</v>
      </c>
      <c r="AQ118" s="910"/>
      <c r="AR118" s="910"/>
      <c r="AS118" s="910"/>
      <c r="AT118" s="911"/>
      <c r="AU118" s="942"/>
      <c r="AV118" s="943"/>
      <c r="AW118" s="943"/>
      <c r="AX118" s="943"/>
      <c r="AY118" s="943"/>
      <c r="AZ118" s="848" t="s">
        <v>458</v>
      </c>
      <c r="BA118" s="849"/>
      <c r="BB118" s="849"/>
      <c r="BC118" s="849"/>
      <c r="BD118" s="849"/>
      <c r="BE118" s="849"/>
      <c r="BF118" s="849"/>
      <c r="BG118" s="849"/>
      <c r="BH118" s="849"/>
      <c r="BI118" s="849"/>
      <c r="BJ118" s="849"/>
      <c r="BK118" s="849"/>
      <c r="BL118" s="849"/>
      <c r="BM118" s="849"/>
      <c r="BN118" s="849"/>
      <c r="BO118" s="849"/>
      <c r="BP118" s="850"/>
      <c r="BQ118" s="889" t="s">
        <v>436</v>
      </c>
      <c r="BR118" s="855"/>
      <c r="BS118" s="855"/>
      <c r="BT118" s="855"/>
      <c r="BU118" s="855"/>
      <c r="BV118" s="855" t="s">
        <v>436</v>
      </c>
      <c r="BW118" s="855"/>
      <c r="BX118" s="855"/>
      <c r="BY118" s="855"/>
      <c r="BZ118" s="855"/>
      <c r="CA118" s="855" t="s">
        <v>436</v>
      </c>
      <c r="CB118" s="855"/>
      <c r="CC118" s="855"/>
      <c r="CD118" s="855"/>
      <c r="CE118" s="855"/>
      <c r="CF118" s="885" t="s">
        <v>436</v>
      </c>
      <c r="CG118" s="886"/>
      <c r="CH118" s="886"/>
      <c r="CI118" s="886"/>
      <c r="CJ118" s="886"/>
      <c r="CK118" s="937"/>
      <c r="CL118" s="831"/>
      <c r="CM118" s="825" t="s">
        <v>459</v>
      </c>
      <c r="CN118" s="762"/>
      <c r="CO118" s="762"/>
      <c r="CP118" s="762"/>
      <c r="CQ118" s="762"/>
      <c r="CR118" s="762"/>
      <c r="CS118" s="762"/>
      <c r="CT118" s="762"/>
      <c r="CU118" s="762"/>
      <c r="CV118" s="762"/>
      <c r="CW118" s="762"/>
      <c r="CX118" s="762"/>
      <c r="CY118" s="762"/>
      <c r="CZ118" s="762"/>
      <c r="DA118" s="762"/>
      <c r="DB118" s="762"/>
      <c r="DC118" s="762"/>
      <c r="DD118" s="762"/>
      <c r="DE118" s="762"/>
      <c r="DF118" s="763"/>
      <c r="DG118" s="789" t="s">
        <v>129</v>
      </c>
      <c r="DH118" s="790"/>
      <c r="DI118" s="790"/>
      <c r="DJ118" s="790"/>
      <c r="DK118" s="791"/>
      <c r="DL118" s="792" t="s">
        <v>129</v>
      </c>
      <c r="DM118" s="790"/>
      <c r="DN118" s="790"/>
      <c r="DO118" s="790"/>
      <c r="DP118" s="791"/>
      <c r="DQ118" s="792" t="s">
        <v>129</v>
      </c>
      <c r="DR118" s="790"/>
      <c r="DS118" s="790"/>
      <c r="DT118" s="790"/>
      <c r="DU118" s="791"/>
      <c r="DV118" s="834" t="s">
        <v>436</v>
      </c>
      <c r="DW118" s="835"/>
      <c r="DX118" s="835"/>
      <c r="DY118" s="835"/>
      <c r="DZ118" s="836"/>
    </row>
    <row r="119" spans="1:130" s="221" customFormat="1" ht="26.25" customHeight="1" x14ac:dyDescent="0.2">
      <c r="A119" s="828" t="s">
        <v>433</v>
      </c>
      <c r="B119" s="829"/>
      <c r="C119" s="870" t="s">
        <v>434</v>
      </c>
      <c r="D119" s="818"/>
      <c r="E119" s="818"/>
      <c r="F119" s="818"/>
      <c r="G119" s="818"/>
      <c r="H119" s="818"/>
      <c r="I119" s="818"/>
      <c r="J119" s="818"/>
      <c r="K119" s="818"/>
      <c r="L119" s="818"/>
      <c r="M119" s="818"/>
      <c r="N119" s="818"/>
      <c r="O119" s="818"/>
      <c r="P119" s="818"/>
      <c r="Q119" s="818"/>
      <c r="R119" s="818"/>
      <c r="S119" s="818"/>
      <c r="T119" s="818"/>
      <c r="U119" s="818"/>
      <c r="V119" s="818"/>
      <c r="W119" s="818"/>
      <c r="X119" s="818"/>
      <c r="Y119" s="818"/>
      <c r="Z119" s="819"/>
      <c r="AA119" s="898">
        <v>1365150</v>
      </c>
      <c r="AB119" s="899"/>
      <c r="AC119" s="899"/>
      <c r="AD119" s="899"/>
      <c r="AE119" s="900"/>
      <c r="AF119" s="901">
        <v>98549</v>
      </c>
      <c r="AG119" s="899"/>
      <c r="AH119" s="899"/>
      <c r="AI119" s="899"/>
      <c r="AJ119" s="900"/>
      <c r="AK119" s="901">
        <v>98957</v>
      </c>
      <c r="AL119" s="899"/>
      <c r="AM119" s="899"/>
      <c r="AN119" s="899"/>
      <c r="AO119" s="900"/>
      <c r="AP119" s="902">
        <v>2.7</v>
      </c>
      <c r="AQ119" s="903"/>
      <c r="AR119" s="903"/>
      <c r="AS119" s="903"/>
      <c r="AT119" s="904"/>
      <c r="AU119" s="944"/>
      <c r="AV119" s="945"/>
      <c r="AW119" s="945"/>
      <c r="AX119" s="945"/>
      <c r="AY119" s="945"/>
      <c r="AZ119" s="242" t="s">
        <v>189</v>
      </c>
      <c r="BA119" s="242"/>
      <c r="BB119" s="242"/>
      <c r="BC119" s="242"/>
      <c r="BD119" s="242"/>
      <c r="BE119" s="242"/>
      <c r="BF119" s="242"/>
      <c r="BG119" s="242"/>
      <c r="BH119" s="242"/>
      <c r="BI119" s="242"/>
      <c r="BJ119" s="242"/>
      <c r="BK119" s="242"/>
      <c r="BL119" s="242"/>
      <c r="BM119" s="242"/>
      <c r="BN119" s="242"/>
      <c r="BO119" s="887" t="s">
        <v>460</v>
      </c>
      <c r="BP119" s="888"/>
      <c r="BQ119" s="889">
        <v>14608128</v>
      </c>
      <c r="BR119" s="855"/>
      <c r="BS119" s="855"/>
      <c r="BT119" s="855"/>
      <c r="BU119" s="855"/>
      <c r="BV119" s="855">
        <v>14465207</v>
      </c>
      <c r="BW119" s="855"/>
      <c r="BX119" s="855"/>
      <c r="BY119" s="855"/>
      <c r="BZ119" s="855"/>
      <c r="CA119" s="855">
        <v>14216499</v>
      </c>
      <c r="CB119" s="855"/>
      <c r="CC119" s="855"/>
      <c r="CD119" s="855"/>
      <c r="CE119" s="855"/>
      <c r="CF119" s="758"/>
      <c r="CG119" s="759"/>
      <c r="CH119" s="759"/>
      <c r="CI119" s="759"/>
      <c r="CJ119" s="844"/>
      <c r="CK119" s="938"/>
      <c r="CL119" s="833"/>
      <c r="CM119" s="848" t="s">
        <v>461</v>
      </c>
      <c r="CN119" s="849"/>
      <c r="CO119" s="849"/>
      <c r="CP119" s="849"/>
      <c r="CQ119" s="849"/>
      <c r="CR119" s="849"/>
      <c r="CS119" s="849"/>
      <c r="CT119" s="849"/>
      <c r="CU119" s="849"/>
      <c r="CV119" s="849"/>
      <c r="CW119" s="849"/>
      <c r="CX119" s="849"/>
      <c r="CY119" s="849"/>
      <c r="CZ119" s="849"/>
      <c r="DA119" s="849"/>
      <c r="DB119" s="849"/>
      <c r="DC119" s="849"/>
      <c r="DD119" s="849"/>
      <c r="DE119" s="849"/>
      <c r="DF119" s="850"/>
      <c r="DG119" s="773" t="s">
        <v>436</v>
      </c>
      <c r="DH119" s="774"/>
      <c r="DI119" s="774"/>
      <c r="DJ119" s="774"/>
      <c r="DK119" s="775"/>
      <c r="DL119" s="776" t="s">
        <v>129</v>
      </c>
      <c r="DM119" s="774"/>
      <c r="DN119" s="774"/>
      <c r="DO119" s="774"/>
      <c r="DP119" s="775"/>
      <c r="DQ119" s="776" t="s">
        <v>436</v>
      </c>
      <c r="DR119" s="774"/>
      <c r="DS119" s="774"/>
      <c r="DT119" s="774"/>
      <c r="DU119" s="775"/>
      <c r="DV119" s="858" t="s">
        <v>436</v>
      </c>
      <c r="DW119" s="859"/>
      <c r="DX119" s="859"/>
      <c r="DY119" s="859"/>
      <c r="DZ119" s="860"/>
    </row>
    <row r="120" spans="1:130" s="221" customFormat="1" ht="26.25" customHeight="1" x14ac:dyDescent="0.2">
      <c r="A120" s="830"/>
      <c r="B120" s="831"/>
      <c r="C120" s="825" t="s">
        <v>438</v>
      </c>
      <c r="D120" s="762"/>
      <c r="E120" s="762"/>
      <c r="F120" s="762"/>
      <c r="G120" s="762"/>
      <c r="H120" s="762"/>
      <c r="I120" s="762"/>
      <c r="J120" s="762"/>
      <c r="K120" s="762"/>
      <c r="L120" s="762"/>
      <c r="M120" s="762"/>
      <c r="N120" s="762"/>
      <c r="O120" s="762"/>
      <c r="P120" s="762"/>
      <c r="Q120" s="762"/>
      <c r="R120" s="762"/>
      <c r="S120" s="762"/>
      <c r="T120" s="762"/>
      <c r="U120" s="762"/>
      <c r="V120" s="762"/>
      <c r="W120" s="762"/>
      <c r="X120" s="762"/>
      <c r="Y120" s="762"/>
      <c r="Z120" s="763"/>
      <c r="AA120" s="789" t="s">
        <v>436</v>
      </c>
      <c r="AB120" s="790"/>
      <c r="AC120" s="790"/>
      <c r="AD120" s="790"/>
      <c r="AE120" s="791"/>
      <c r="AF120" s="792" t="s">
        <v>436</v>
      </c>
      <c r="AG120" s="790"/>
      <c r="AH120" s="790"/>
      <c r="AI120" s="790"/>
      <c r="AJ120" s="791"/>
      <c r="AK120" s="792" t="s">
        <v>129</v>
      </c>
      <c r="AL120" s="790"/>
      <c r="AM120" s="790"/>
      <c r="AN120" s="790"/>
      <c r="AO120" s="791"/>
      <c r="AP120" s="834" t="s">
        <v>129</v>
      </c>
      <c r="AQ120" s="835"/>
      <c r="AR120" s="835"/>
      <c r="AS120" s="835"/>
      <c r="AT120" s="836"/>
      <c r="AU120" s="890" t="s">
        <v>462</v>
      </c>
      <c r="AV120" s="891"/>
      <c r="AW120" s="891"/>
      <c r="AX120" s="891"/>
      <c r="AY120" s="892"/>
      <c r="AZ120" s="870" t="s">
        <v>463</v>
      </c>
      <c r="BA120" s="818"/>
      <c r="BB120" s="818"/>
      <c r="BC120" s="818"/>
      <c r="BD120" s="818"/>
      <c r="BE120" s="818"/>
      <c r="BF120" s="818"/>
      <c r="BG120" s="818"/>
      <c r="BH120" s="818"/>
      <c r="BI120" s="818"/>
      <c r="BJ120" s="818"/>
      <c r="BK120" s="818"/>
      <c r="BL120" s="818"/>
      <c r="BM120" s="818"/>
      <c r="BN120" s="818"/>
      <c r="BO120" s="818"/>
      <c r="BP120" s="819"/>
      <c r="BQ120" s="871">
        <v>988798</v>
      </c>
      <c r="BR120" s="852"/>
      <c r="BS120" s="852"/>
      <c r="BT120" s="852"/>
      <c r="BU120" s="852"/>
      <c r="BV120" s="852">
        <v>1226436</v>
      </c>
      <c r="BW120" s="852"/>
      <c r="BX120" s="852"/>
      <c r="BY120" s="852"/>
      <c r="BZ120" s="852"/>
      <c r="CA120" s="852">
        <v>1532599</v>
      </c>
      <c r="CB120" s="852"/>
      <c r="CC120" s="852"/>
      <c r="CD120" s="852"/>
      <c r="CE120" s="852"/>
      <c r="CF120" s="876">
        <v>41.1</v>
      </c>
      <c r="CG120" s="877"/>
      <c r="CH120" s="877"/>
      <c r="CI120" s="877"/>
      <c r="CJ120" s="877"/>
      <c r="CK120" s="878" t="s">
        <v>464</v>
      </c>
      <c r="CL120" s="862"/>
      <c r="CM120" s="862"/>
      <c r="CN120" s="862"/>
      <c r="CO120" s="863"/>
      <c r="CP120" s="882" t="s">
        <v>465</v>
      </c>
      <c r="CQ120" s="883"/>
      <c r="CR120" s="883"/>
      <c r="CS120" s="883"/>
      <c r="CT120" s="883"/>
      <c r="CU120" s="883"/>
      <c r="CV120" s="883"/>
      <c r="CW120" s="883"/>
      <c r="CX120" s="883"/>
      <c r="CY120" s="883"/>
      <c r="CZ120" s="883"/>
      <c r="DA120" s="883"/>
      <c r="DB120" s="883"/>
      <c r="DC120" s="883"/>
      <c r="DD120" s="883"/>
      <c r="DE120" s="883"/>
      <c r="DF120" s="884"/>
      <c r="DG120" s="871">
        <v>2827831</v>
      </c>
      <c r="DH120" s="852"/>
      <c r="DI120" s="852"/>
      <c r="DJ120" s="852"/>
      <c r="DK120" s="852"/>
      <c r="DL120" s="852">
        <v>2772176</v>
      </c>
      <c r="DM120" s="852"/>
      <c r="DN120" s="852"/>
      <c r="DO120" s="852"/>
      <c r="DP120" s="852"/>
      <c r="DQ120" s="852">
        <v>2503365</v>
      </c>
      <c r="DR120" s="852"/>
      <c r="DS120" s="852"/>
      <c r="DT120" s="852"/>
      <c r="DU120" s="852"/>
      <c r="DV120" s="853">
        <v>67.2</v>
      </c>
      <c r="DW120" s="853"/>
      <c r="DX120" s="853"/>
      <c r="DY120" s="853"/>
      <c r="DZ120" s="854"/>
    </row>
    <row r="121" spans="1:130" s="221" customFormat="1" ht="26.25" customHeight="1" x14ac:dyDescent="0.2">
      <c r="A121" s="830"/>
      <c r="B121" s="831"/>
      <c r="C121" s="873" t="s">
        <v>466</v>
      </c>
      <c r="D121" s="874"/>
      <c r="E121" s="874"/>
      <c r="F121" s="874"/>
      <c r="G121" s="874"/>
      <c r="H121" s="874"/>
      <c r="I121" s="874"/>
      <c r="J121" s="874"/>
      <c r="K121" s="874"/>
      <c r="L121" s="874"/>
      <c r="M121" s="874"/>
      <c r="N121" s="874"/>
      <c r="O121" s="874"/>
      <c r="P121" s="874"/>
      <c r="Q121" s="874"/>
      <c r="R121" s="874"/>
      <c r="S121" s="874"/>
      <c r="T121" s="874"/>
      <c r="U121" s="874"/>
      <c r="V121" s="874"/>
      <c r="W121" s="874"/>
      <c r="X121" s="874"/>
      <c r="Y121" s="874"/>
      <c r="Z121" s="875"/>
      <c r="AA121" s="789" t="s">
        <v>129</v>
      </c>
      <c r="AB121" s="790"/>
      <c r="AC121" s="790"/>
      <c r="AD121" s="790"/>
      <c r="AE121" s="791"/>
      <c r="AF121" s="792" t="s">
        <v>129</v>
      </c>
      <c r="AG121" s="790"/>
      <c r="AH121" s="790"/>
      <c r="AI121" s="790"/>
      <c r="AJ121" s="791"/>
      <c r="AK121" s="792" t="s">
        <v>436</v>
      </c>
      <c r="AL121" s="790"/>
      <c r="AM121" s="790"/>
      <c r="AN121" s="790"/>
      <c r="AO121" s="791"/>
      <c r="AP121" s="834" t="s">
        <v>129</v>
      </c>
      <c r="AQ121" s="835"/>
      <c r="AR121" s="835"/>
      <c r="AS121" s="835"/>
      <c r="AT121" s="836"/>
      <c r="AU121" s="893"/>
      <c r="AV121" s="894"/>
      <c r="AW121" s="894"/>
      <c r="AX121" s="894"/>
      <c r="AY121" s="895"/>
      <c r="AZ121" s="825" t="s">
        <v>467</v>
      </c>
      <c r="BA121" s="762"/>
      <c r="BB121" s="762"/>
      <c r="BC121" s="762"/>
      <c r="BD121" s="762"/>
      <c r="BE121" s="762"/>
      <c r="BF121" s="762"/>
      <c r="BG121" s="762"/>
      <c r="BH121" s="762"/>
      <c r="BI121" s="762"/>
      <c r="BJ121" s="762"/>
      <c r="BK121" s="762"/>
      <c r="BL121" s="762"/>
      <c r="BM121" s="762"/>
      <c r="BN121" s="762"/>
      <c r="BO121" s="762"/>
      <c r="BP121" s="763"/>
      <c r="BQ121" s="826">
        <v>4508780</v>
      </c>
      <c r="BR121" s="827"/>
      <c r="BS121" s="827"/>
      <c r="BT121" s="827"/>
      <c r="BU121" s="827"/>
      <c r="BV121" s="827">
        <v>4346721</v>
      </c>
      <c r="BW121" s="827"/>
      <c r="BX121" s="827"/>
      <c r="BY121" s="827"/>
      <c r="BZ121" s="827"/>
      <c r="CA121" s="827">
        <v>4300157</v>
      </c>
      <c r="CB121" s="827"/>
      <c r="CC121" s="827"/>
      <c r="CD121" s="827"/>
      <c r="CE121" s="827"/>
      <c r="CF121" s="885">
        <v>115.4</v>
      </c>
      <c r="CG121" s="886"/>
      <c r="CH121" s="886"/>
      <c r="CI121" s="886"/>
      <c r="CJ121" s="886"/>
      <c r="CK121" s="879"/>
      <c r="CL121" s="865"/>
      <c r="CM121" s="865"/>
      <c r="CN121" s="865"/>
      <c r="CO121" s="866"/>
      <c r="CP121" s="845" t="s">
        <v>468</v>
      </c>
      <c r="CQ121" s="846"/>
      <c r="CR121" s="846"/>
      <c r="CS121" s="846"/>
      <c r="CT121" s="846"/>
      <c r="CU121" s="846"/>
      <c r="CV121" s="846"/>
      <c r="CW121" s="846"/>
      <c r="CX121" s="846"/>
      <c r="CY121" s="846"/>
      <c r="CZ121" s="846"/>
      <c r="DA121" s="846"/>
      <c r="DB121" s="846"/>
      <c r="DC121" s="846"/>
      <c r="DD121" s="846"/>
      <c r="DE121" s="846"/>
      <c r="DF121" s="847"/>
      <c r="DG121" s="826">
        <v>1104</v>
      </c>
      <c r="DH121" s="827"/>
      <c r="DI121" s="827"/>
      <c r="DJ121" s="827"/>
      <c r="DK121" s="827"/>
      <c r="DL121" s="827">
        <v>1051</v>
      </c>
      <c r="DM121" s="827"/>
      <c r="DN121" s="827"/>
      <c r="DO121" s="827"/>
      <c r="DP121" s="827"/>
      <c r="DQ121" s="827">
        <v>1038</v>
      </c>
      <c r="DR121" s="827"/>
      <c r="DS121" s="827"/>
      <c r="DT121" s="827"/>
      <c r="DU121" s="827"/>
      <c r="DV121" s="804">
        <v>0</v>
      </c>
      <c r="DW121" s="804"/>
      <c r="DX121" s="804"/>
      <c r="DY121" s="804"/>
      <c r="DZ121" s="805"/>
    </row>
    <row r="122" spans="1:130" s="221" customFormat="1" ht="26.25" customHeight="1" x14ac:dyDescent="0.2">
      <c r="A122" s="830"/>
      <c r="B122" s="831"/>
      <c r="C122" s="825" t="s">
        <v>448</v>
      </c>
      <c r="D122" s="762"/>
      <c r="E122" s="762"/>
      <c r="F122" s="762"/>
      <c r="G122" s="762"/>
      <c r="H122" s="762"/>
      <c r="I122" s="762"/>
      <c r="J122" s="762"/>
      <c r="K122" s="762"/>
      <c r="L122" s="762"/>
      <c r="M122" s="762"/>
      <c r="N122" s="762"/>
      <c r="O122" s="762"/>
      <c r="P122" s="762"/>
      <c r="Q122" s="762"/>
      <c r="R122" s="762"/>
      <c r="S122" s="762"/>
      <c r="T122" s="762"/>
      <c r="U122" s="762"/>
      <c r="V122" s="762"/>
      <c r="W122" s="762"/>
      <c r="X122" s="762"/>
      <c r="Y122" s="762"/>
      <c r="Z122" s="763"/>
      <c r="AA122" s="789" t="s">
        <v>129</v>
      </c>
      <c r="AB122" s="790"/>
      <c r="AC122" s="790"/>
      <c r="AD122" s="790"/>
      <c r="AE122" s="791"/>
      <c r="AF122" s="792" t="s">
        <v>129</v>
      </c>
      <c r="AG122" s="790"/>
      <c r="AH122" s="790"/>
      <c r="AI122" s="790"/>
      <c r="AJ122" s="791"/>
      <c r="AK122" s="792" t="s">
        <v>129</v>
      </c>
      <c r="AL122" s="790"/>
      <c r="AM122" s="790"/>
      <c r="AN122" s="790"/>
      <c r="AO122" s="791"/>
      <c r="AP122" s="834" t="s">
        <v>129</v>
      </c>
      <c r="AQ122" s="835"/>
      <c r="AR122" s="835"/>
      <c r="AS122" s="835"/>
      <c r="AT122" s="836"/>
      <c r="AU122" s="893"/>
      <c r="AV122" s="894"/>
      <c r="AW122" s="894"/>
      <c r="AX122" s="894"/>
      <c r="AY122" s="895"/>
      <c r="AZ122" s="848" t="s">
        <v>469</v>
      </c>
      <c r="BA122" s="849"/>
      <c r="BB122" s="849"/>
      <c r="BC122" s="849"/>
      <c r="BD122" s="849"/>
      <c r="BE122" s="849"/>
      <c r="BF122" s="849"/>
      <c r="BG122" s="849"/>
      <c r="BH122" s="849"/>
      <c r="BI122" s="849"/>
      <c r="BJ122" s="849"/>
      <c r="BK122" s="849"/>
      <c r="BL122" s="849"/>
      <c r="BM122" s="849"/>
      <c r="BN122" s="849"/>
      <c r="BO122" s="849"/>
      <c r="BP122" s="850"/>
      <c r="BQ122" s="889">
        <v>7503136</v>
      </c>
      <c r="BR122" s="855"/>
      <c r="BS122" s="855"/>
      <c r="BT122" s="855"/>
      <c r="BU122" s="855"/>
      <c r="BV122" s="855">
        <v>7433417</v>
      </c>
      <c r="BW122" s="855"/>
      <c r="BX122" s="855"/>
      <c r="BY122" s="855"/>
      <c r="BZ122" s="855"/>
      <c r="CA122" s="855">
        <v>7291025</v>
      </c>
      <c r="CB122" s="855"/>
      <c r="CC122" s="855"/>
      <c r="CD122" s="855"/>
      <c r="CE122" s="855"/>
      <c r="CF122" s="856">
        <v>195.7</v>
      </c>
      <c r="CG122" s="857"/>
      <c r="CH122" s="857"/>
      <c r="CI122" s="857"/>
      <c r="CJ122" s="857"/>
      <c r="CK122" s="879"/>
      <c r="CL122" s="865"/>
      <c r="CM122" s="865"/>
      <c r="CN122" s="865"/>
      <c r="CO122" s="866"/>
      <c r="CP122" s="845" t="s">
        <v>470</v>
      </c>
      <c r="CQ122" s="846"/>
      <c r="CR122" s="846"/>
      <c r="CS122" s="846"/>
      <c r="CT122" s="846"/>
      <c r="CU122" s="846"/>
      <c r="CV122" s="846"/>
      <c r="CW122" s="846"/>
      <c r="CX122" s="846"/>
      <c r="CY122" s="846"/>
      <c r="CZ122" s="846"/>
      <c r="DA122" s="846"/>
      <c r="DB122" s="846"/>
      <c r="DC122" s="846"/>
      <c r="DD122" s="846"/>
      <c r="DE122" s="846"/>
      <c r="DF122" s="847"/>
      <c r="DG122" s="826" t="s">
        <v>436</v>
      </c>
      <c r="DH122" s="827"/>
      <c r="DI122" s="827"/>
      <c r="DJ122" s="827"/>
      <c r="DK122" s="827"/>
      <c r="DL122" s="827" t="s">
        <v>129</v>
      </c>
      <c r="DM122" s="827"/>
      <c r="DN122" s="827"/>
      <c r="DO122" s="827"/>
      <c r="DP122" s="827"/>
      <c r="DQ122" s="827" t="s">
        <v>129</v>
      </c>
      <c r="DR122" s="827"/>
      <c r="DS122" s="827"/>
      <c r="DT122" s="827"/>
      <c r="DU122" s="827"/>
      <c r="DV122" s="804" t="s">
        <v>129</v>
      </c>
      <c r="DW122" s="804"/>
      <c r="DX122" s="804"/>
      <c r="DY122" s="804"/>
      <c r="DZ122" s="805"/>
    </row>
    <row r="123" spans="1:130" s="221" customFormat="1" ht="26.25" customHeight="1" x14ac:dyDescent="0.2">
      <c r="A123" s="830"/>
      <c r="B123" s="831"/>
      <c r="C123" s="825" t="s">
        <v>454</v>
      </c>
      <c r="D123" s="762"/>
      <c r="E123" s="762"/>
      <c r="F123" s="762"/>
      <c r="G123" s="762"/>
      <c r="H123" s="762"/>
      <c r="I123" s="762"/>
      <c r="J123" s="762"/>
      <c r="K123" s="762"/>
      <c r="L123" s="762"/>
      <c r="M123" s="762"/>
      <c r="N123" s="762"/>
      <c r="O123" s="762"/>
      <c r="P123" s="762"/>
      <c r="Q123" s="762"/>
      <c r="R123" s="762"/>
      <c r="S123" s="762"/>
      <c r="T123" s="762"/>
      <c r="U123" s="762"/>
      <c r="V123" s="762"/>
      <c r="W123" s="762"/>
      <c r="X123" s="762"/>
      <c r="Y123" s="762"/>
      <c r="Z123" s="763"/>
      <c r="AA123" s="789" t="s">
        <v>436</v>
      </c>
      <c r="AB123" s="790"/>
      <c r="AC123" s="790"/>
      <c r="AD123" s="790"/>
      <c r="AE123" s="791"/>
      <c r="AF123" s="792" t="s">
        <v>129</v>
      </c>
      <c r="AG123" s="790"/>
      <c r="AH123" s="790"/>
      <c r="AI123" s="790"/>
      <c r="AJ123" s="791"/>
      <c r="AK123" s="792" t="s">
        <v>129</v>
      </c>
      <c r="AL123" s="790"/>
      <c r="AM123" s="790"/>
      <c r="AN123" s="790"/>
      <c r="AO123" s="791"/>
      <c r="AP123" s="834" t="s">
        <v>129</v>
      </c>
      <c r="AQ123" s="835"/>
      <c r="AR123" s="835"/>
      <c r="AS123" s="835"/>
      <c r="AT123" s="836"/>
      <c r="AU123" s="896"/>
      <c r="AV123" s="897"/>
      <c r="AW123" s="897"/>
      <c r="AX123" s="897"/>
      <c r="AY123" s="897"/>
      <c r="AZ123" s="242" t="s">
        <v>189</v>
      </c>
      <c r="BA123" s="242"/>
      <c r="BB123" s="242"/>
      <c r="BC123" s="242"/>
      <c r="BD123" s="242"/>
      <c r="BE123" s="242"/>
      <c r="BF123" s="242"/>
      <c r="BG123" s="242"/>
      <c r="BH123" s="242"/>
      <c r="BI123" s="242"/>
      <c r="BJ123" s="242"/>
      <c r="BK123" s="242"/>
      <c r="BL123" s="242"/>
      <c r="BM123" s="242"/>
      <c r="BN123" s="242"/>
      <c r="BO123" s="887" t="s">
        <v>471</v>
      </c>
      <c r="BP123" s="888"/>
      <c r="BQ123" s="842">
        <v>13000714</v>
      </c>
      <c r="BR123" s="843"/>
      <c r="BS123" s="843"/>
      <c r="BT123" s="843"/>
      <c r="BU123" s="843"/>
      <c r="BV123" s="843">
        <v>13006574</v>
      </c>
      <c r="BW123" s="843"/>
      <c r="BX123" s="843"/>
      <c r="BY123" s="843"/>
      <c r="BZ123" s="843"/>
      <c r="CA123" s="843">
        <v>13123781</v>
      </c>
      <c r="CB123" s="843"/>
      <c r="CC123" s="843"/>
      <c r="CD123" s="843"/>
      <c r="CE123" s="843"/>
      <c r="CF123" s="758"/>
      <c r="CG123" s="759"/>
      <c r="CH123" s="759"/>
      <c r="CI123" s="759"/>
      <c r="CJ123" s="844"/>
      <c r="CK123" s="879"/>
      <c r="CL123" s="865"/>
      <c r="CM123" s="865"/>
      <c r="CN123" s="865"/>
      <c r="CO123" s="866"/>
      <c r="CP123" s="845" t="s">
        <v>472</v>
      </c>
      <c r="CQ123" s="846"/>
      <c r="CR123" s="846"/>
      <c r="CS123" s="846"/>
      <c r="CT123" s="846"/>
      <c r="CU123" s="846"/>
      <c r="CV123" s="846"/>
      <c r="CW123" s="846"/>
      <c r="CX123" s="846"/>
      <c r="CY123" s="846"/>
      <c r="CZ123" s="846"/>
      <c r="DA123" s="846"/>
      <c r="DB123" s="846"/>
      <c r="DC123" s="846"/>
      <c r="DD123" s="846"/>
      <c r="DE123" s="846"/>
      <c r="DF123" s="847"/>
      <c r="DG123" s="789" t="s">
        <v>129</v>
      </c>
      <c r="DH123" s="790"/>
      <c r="DI123" s="790"/>
      <c r="DJ123" s="790"/>
      <c r="DK123" s="791"/>
      <c r="DL123" s="792" t="s">
        <v>129</v>
      </c>
      <c r="DM123" s="790"/>
      <c r="DN123" s="790"/>
      <c r="DO123" s="790"/>
      <c r="DP123" s="791"/>
      <c r="DQ123" s="792" t="s">
        <v>129</v>
      </c>
      <c r="DR123" s="790"/>
      <c r="DS123" s="790"/>
      <c r="DT123" s="790"/>
      <c r="DU123" s="791"/>
      <c r="DV123" s="834" t="s">
        <v>436</v>
      </c>
      <c r="DW123" s="835"/>
      <c r="DX123" s="835"/>
      <c r="DY123" s="835"/>
      <c r="DZ123" s="836"/>
    </row>
    <row r="124" spans="1:130" s="221" customFormat="1" ht="26.25" customHeight="1" thickBot="1" x14ac:dyDescent="0.25">
      <c r="A124" s="830"/>
      <c r="B124" s="831"/>
      <c r="C124" s="825" t="s">
        <v>457</v>
      </c>
      <c r="D124" s="762"/>
      <c r="E124" s="762"/>
      <c r="F124" s="762"/>
      <c r="G124" s="762"/>
      <c r="H124" s="762"/>
      <c r="I124" s="762"/>
      <c r="J124" s="762"/>
      <c r="K124" s="762"/>
      <c r="L124" s="762"/>
      <c r="M124" s="762"/>
      <c r="N124" s="762"/>
      <c r="O124" s="762"/>
      <c r="P124" s="762"/>
      <c r="Q124" s="762"/>
      <c r="R124" s="762"/>
      <c r="S124" s="762"/>
      <c r="T124" s="762"/>
      <c r="U124" s="762"/>
      <c r="V124" s="762"/>
      <c r="W124" s="762"/>
      <c r="X124" s="762"/>
      <c r="Y124" s="762"/>
      <c r="Z124" s="763"/>
      <c r="AA124" s="789" t="s">
        <v>436</v>
      </c>
      <c r="AB124" s="790"/>
      <c r="AC124" s="790"/>
      <c r="AD124" s="790"/>
      <c r="AE124" s="791"/>
      <c r="AF124" s="792" t="s">
        <v>436</v>
      </c>
      <c r="AG124" s="790"/>
      <c r="AH124" s="790"/>
      <c r="AI124" s="790"/>
      <c r="AJ124" s="791"/>
      <c r="AK124" s="792" t="s">
        <v>129</v>
      </c>
      <c r="AL124" s="790"/>
      <c r="AM124" s="790"/>
      <c r="AN124" s="790"/>
      <c r="AO124" s="791"/>
      <c r="AP124" s="834" t="s">
        <v>129</v>
      </c>
      <c r="AQ124" s="835"/>
      <c r="AR124" s="835"/>
      <c r="AS124" s="835"/>
      <c r="AT124" s="836"/>
      <c r="AU124" s="837" t="s">
        <v>473</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47</v>
      </c>
      <c r="BR124" s="841"/>
      <c r="BS124" s="841"/>
      <c r="BT124" s="841"/>
      <c r="BU124" s="841"/>
      <c r="BV124" s="841">
        <v>41.5</v>
      </c>
      <c r="BW124" s="841"/>
      <c r="BX124" s="841"/>
      <c r="BY124" s="841"/>
      <c r="BZ124" s="841"/>
      <c r="CA124" s="841">
        <v>29.3</v>
      </c>
      <c r="CB124" s="841"/>
      <c r="CC124" s="841"/>
      <c r="CD124" s="841"/>
      <c r="CE124" s="841"/>
      <c r="CF124" s="736"/>
      <c r="CG124" s="737"/>
      <c r="CH124" s="737"/>
      <c r="CI124" s="737"/>
      <c r="CJ124" s="872"/>
      <c r="CK124" s="880"/>
      <c r="CL124" s="880"/>
      <c r="CM124" s="880"/>
      <c r="CN124" s="880"/>
      <c r="CO124" s="881"/>
      <c r="CP124" s="845" t="s">
        <v>474</v>
      </c>
      <c r="CQ124" s="846"/>
      <c r="CR124" s="846"/>
      <c r="CS124" s="846"/>
      <c r="CT124" s="846"/>
      <c r="CU124" s="846"/>
      <c r="CV124" s="846"/>
      <c r="CW124" s="846"/>
      <c r="CX124" s="846"/>
      <c r="CY124" s="846"/>
      <c r="CZ124" s="846"/>
      <c r="DA124" s="846"/>
      <c r="DB124" s="846"/>
      <c r="DC124" s="846"/>
      <c r="DD124" s="846"/>
      <c r="DE124" s="846"/>
      <c r="DF124" s="847"/>
      <c r="DG124" s="773" t="s">
        <v>129</v>
      </c>
      <c r="DH124" s="774"/>
      <c r="DI124" s="774"/>
      <c r="DJ124" s="774"/>
      <c r="DK124" s="775"/>
      <c r="DL124" s="776" t="s">
        <v>436</v>
      </c>
      <c r="DM124" s="774"/>
      <c r="DN124" s="774"/>
      <c r="DO124" s="774"/>
      <c r="DP124" s="775"/>
      <c r="DQ124" s="776" t="s">
        <v>436</v>
      </c>
      <c r="DR124" s="774"/>
      <c r="DS124" s="774"/>
      <c r="DT124" s="774"/>
      <c r="DU124" s="775"/>
      <c r="DV124" s="858" t="s">
        <v>436</v>
      </c>
      <c r="DW124" s="859"/>
      <c r="DX124" s="859"/>
      <c r="DY124" s="859"/>
      <c r="DZ124" s="860"/>
    </row>
    <row r="125" spans="1:130" s="221" customFormat="1" ht="26.25" customHeight="1" x14ac:dyDescent="0.2">
      <c r="A125" s="830"/>
      <c r="B125" s="831"/>
      <c r="C125" s="825" t="s">
        <v>459</v>
      </c>
      <c r="D125" s="762"/>
      <c r="E125" s="762"/>
      <c r="F125" s="762"/>
      <c r="G125" s="762"/>
      <c r="H125" s="762"/>
      <c r="I125" s="762"/>
      <c r="J125" s="762"/>
      <c r="K125" s="762"/>
      <c r="L125" s="762"/>
      <c r="M125" s="762"/>
      <c r="N125" s="762"/>
      <c r="O125" s="762"/>
      <c r="P125" s="762"/>
      <c r="Q125" s="762"/>
      <c r="R125" s="762"/>
      <c r="S125" s="762"/>
      <c r="T125" s="762"/>
      <c r="U125" s="762"/>
      <c r="V125" s="762"/>
      <c r="W125" s="762"/>
      <c r="X125" s="762"/>
      <c r="Y125" s="762"/>
      <c r="Z125" s="763"/>
      <c r="AA125" s="789" t="s">
        <v>129</v>
      </c>
      <c r="AB125" s="790"/>
      <c r="AC125" s="790"/>
      <c r="AD125" s="790"/>
      <c r="AE125" s="791"/>
      <c r="AF125" s="792" t="s">
        <v>129</v>
      </c>
      <c r="AG125" s="790"/>
      <c r="AH125" s="790"/>
      <c r="AI125" s="790"/>
      <c r="AJ125" s="791"/>
      <c r="AK125" s="792" t="s">
        <v>436</v>
      </c>
      <c r="AL125" s="790"/>
      <c r="AM125" s="790"/>
      <c r="AN125" s="790"/>
      <c r="AO125" s="791"/>
      <c r="AP125" s="834" t="s">
        <v>129</v>
      </c>
      <c r="AQ125" s="835"/>
      <c r="AR125" s="835"/>
      <c r="AS125" s="835"/>
      <c r="AT125" s="83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1" t="s">
        <v>475</v>
      </c>
      <c r="CL125" s="862"/>
      <c r="CM125" s="862"/>
      <c r="CN125" s="862"/>
      <c r="CO125" s="863"/>
      <c r="CP125" s="870" t="s">
        <v>476</v>
      </c>
      <c r="CQ125" s="818"/>
      <c r="CR125" s="818"/>
      <c r="CS125" s="818"/>
      <c r="CT125" s="818"/>
      <c r="CU125" s="818"/>
      <c r="CV125" s="818"/>
      <c r="CW125" s="818"/>
      <c r="CX125" s="818"/>
      <c r="CY125" s="818"/>
      <c r="CZ125" s="818"/>
      <c r="DA125" s="818"/>
      <c r="DB125" s="818"/>
      <c r="DC125" s="818"/>
      <c r="DD125" s="818"/>
      <c r="DE125" s="818"/>
      <c r="DF125" s="819"/>
      <c r="DG125" s="871" t="s">
        <v>129</v>
      </c>
      <c r="DH125" s="852"/>
      <c r="DI125" s="852"/>
      <c r="DJ125" s="852"/>
      <c r="DK125" s="852"/>
      <c r="DL125" s="852" t="s">
        <v>129</v>
      </c>
      <c r="DM125" s="852"/>
      <c r="DN125" s="852"/>
      <c r="DO125" s="852"/>
      <c r="DP125" s="852"/>
      <c r="DQ125" s="852" t="s">
        <v>436</v>
      </c>
      <c r="DR125" s="852"/>
      <c r="DS125" s="852"/>
      <c r="DT125" s="852"/>
      <c r="DU125" s="852"/>
      <c r="DV125" s="853" t="s">
        <v>436</v>
      </c>
      <c r="DW125" s="853"/>
      <c r="DX125" s="853"/>
      <c r="DY125" s="853"/>
      <c r="DZ125" s="854"/>
    </row>
    <row r="126" spans="1:130" s="221" customFormat="1" ht="26.25" customHeight="1" thickBot="1" x14ac:dyDescent="0.25">
      <c r="A126" s="830"/>
      <c r="B126" s="831"/>
      <c r="C126" s="825" t="s">
        <v>461</v>
      </c>
      <c r="D126" s="762"/>
      <c r="E126" s="762"/>
      <c r="F126" s="762"/>
      <c r="G126" s="762"/>
      <c r="H126" s="762"/>
      <c r="I126" s="762"/>
      <c r="J126" s="762"/>
      <c r="K126" s="762"/>
      <c r="L126" s="762"/>
      <c r="M126" s="762"/>
      <c r="N126" s="762"/>
      <c r="O126" s="762"/>
      <c r="P126" s="762"/>
      <c r="Q126" s="762"/>
      <c r="R126" s="762"/>
      <c r="S126" s="762"/>
      <c r="T126" s="762"/>
      <c r="U126" s="762"/>
      <c r="V126" s="762"/>
      <c r="W126" s="762"/>
      <c r="X126" s="762"/>
      <c r="Y126" s="762"/>
      <c r="Z126" s="763"/>
      <c r="AA126" s="789">
        <v>654</v>
      </c>
      <c r="AB126" s="790"/>
      <c r="AC126" s="790"/>
      <c r="AD126" s="790"/>
      <c r="AE126" s="791"/>
      <c r="AF126" s="792">
        <v>4093</v>
      </c>
      <c r="AG126" s="790"/>
      <c r="AH126" s="790"/>
      <c r="AI126" s="790"/>
      <c r="AJ126" s="791"/>
      <c r="AK126" s="792">
        <v>2006</v>
      </c>
      <c r="AL126" s="790"/>
      <c r="AM126" s="790"/>
      <c r="AN126" s="790"/>
      <c r="AO126" s="791"/>
      <c r="AP126" s="834">
        <v>0.1</v>
      </c>
      <c r="AQ126" s="835"/>
      <c r="AR126" s="835"/>
      <c r="AS126" s="835"/>
      <c r="AT126" s="83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4"/>
      <c r="CL126" s="865"/>
      <c r="CM126" s="865"/>
      <c r="CN126" s="865"/>
      <c r="CO126" s="866"/>
      <c r="CP126" s="825" t="s">
        <v>477</v>
      </c>
      <c r="CQ126" s="762"/>
      <c r="CR126" s="762"/>
      <c r="CS126" s="762"/>
      <c r="CT126" s="762"/>
      <c r="CU126" s="762"/>
      <c r="CV126" s="762"/>
      <c r="CW126" s="762"/>
      <c r="CX126" s="762"/>
      <c r="CY126" s="762"/>
      <c r="CZ126" s="762"/>
      <c r="DA126" s="762"/>
      <c r="DB126" s="762"/>
      <c r="DC126" s="762"/>
      <c r="DD126" s="762"/>
      <c r="DE126" s="762"/>
      <c r="DF126" s="763"/>
      <c r="DG126" s="826" t="s">
        <v>436</v>
      </c>
      <c r="DH126" s="827"/>
      <c r="DI126" s="827"/>
      <c r="DJ126" s="827"/>
      <c r="DK126" s="827"/>
      <c r="DL126" s="827" t="s">
        <v>436</v>
      </c>
      <c r="DM126" s="827"/>
      <c r="DN126" s="827"/>
      <c r="DO126" s="827"/>
      <c r="DP126" s="827"/>
      <c r="DQ126" s="827" t="s">
        <v>436</v>
      </c>
      <c r="DR126" s="827"/>
      <c r="DS126" s="827"/>
      <c r="DT126" s="827"/>
      <c r="DU126" s="827"/>
      <c r="DV126" s="804" t="s">
        <v>436</v>
      </c>
      <c r="DW126" s="804"/>
      <c r="DX126" s="804"/>
      <c r="DY126" s="804"/>
      <c r="DZ126" s="805"/>
    </row>
    <row r="127" spans="1:130" s="221" customFormat="1" ht="26.25" customHeight="1" x14ac:dyDescent="0.2">
      <c r="A127" s="832"/>
      <c r="B127" s="833"/>
      <c r="C127" s="848" t="s">
        <v>478</v>
      </c>
      <c r="D127" s="849"/>
      <c r="E127" s="849"/>
      <c r="F127" s="849"/>
      <c r="G127" s="849"/>
      <c r="H127" s="849"/>
      <c r="I127" s="849"/>
      <c r="J127" s="849"/>
      <c r="K127" s="849"/>
      <c r="L127" s="849"/>
      <c r="M127" s="849"/>
      <c r="N127" s="849"/>
      <c r="O127" s="849"/>
      <c r="P127" s="849"/>
      <c r="Q127" s="849"/>
      <c r="R127" s="849"/>
      <c r="S127" s="849"/>
      <c r="T127" s="849"/>
      <c r="U127" s="849"/>
      <c r="V127" s="849"/>
      <c r="W127" s="849"/>
      <c r="X127" s="849"/>
      <c r="Y127" s="849"/>
      <c r="Z127" s="850"/>
      <c r="AA127" s="789" t="s">
        <v>436</v>
      </c>
      <c r="AB127" s="790"/>
      <c r="AC127" s="790"/>
      <c r="AD127" s="790"/>
      <c r="AE127" s="791"/>
      <c r="AF127" s="792" t="s">
        <v>129</v>
      </c>
      <c r="AG127" s="790"/>
      <c r="AH127" s="790"/>
      <c r="AI127" s="790"/>
      <c r="AJ127" s="791"/>
      <c r="AK127" s="792" t="s">
        <v>129</v>
      </c>
      <c r="AL127" s="790"/>
      <c r="AM127" s="790"/>
      <c r="AN127" s="790"/>
      <c r="AO127" s="791"/>
      <c r="AP127" s="834" t="s">
        <v>129</v>
      </c>
      <c r="AQ127" s="835"/>
      <c r="AR127" s="835"/>
      <c r="AS127" s="835"/>
      <c r="AT127" s="836"/>
      <c r="AU127" s="223"/>
      <c r="AV127" s="223"/>
      <c r="AW127" s="223"/>
      <c r="AX127" s="851" t="s">
        <v>479</v>
      </c>
      <c r="AY127" s="822"/>
      <c r="AZ127" s="822"/>
      <c r="BA127" s="822"/>
      <c r="BB127" s="822"/>
      <c r="BC127" s="822"/>
      <c r="BD127" s="822"/>
      <c r="BE127" s="823"/>
      <c r="BF127" s="821" t="s">
        <v>480</v>
      </c>
      <c r="BG127" s="822"/>
      <c r="BH127" s="822"/>
      <c r="BI127" s="822"/>
      <c r="BJ127" s="822"/>
      <c r="BK127" s="822"/>
      <c r="BL127" s="823"/>
      <c r="BM127" s="821" t="s">
        <v>481</v>
      </c>
      <c r="BN127" s="822"/>
      <c r="BO127" s="822"/>
      <c r="BP127" s="822"/>
      <c r="BQ127" s="822"/>
      <c r="BR127" s="822"/>
      <c r="BS127" s="823"/>
      <c r="BT127" s="821" t="s">
        <v>482</v>
      </c>
      <c r="BU127" s="822"/>
      <c r="BV127" s="822"/>
      <c r="BW127" s="822"/>
      <c r="BX127" s="822"/>
      <c r="BY127" s="822"/>
      <c r="BZ127" s="824"/>
      <c r="CA127" s="223"/>
      <c r="CB127" s="223"/>
      <c r="CC127" s="223"/>
      <c r="CD127" s="246"/>
      <c r="CE127" s="246"/>
      <c r="CF127" s="246"/>
      <c r="CG127" s="223"/>
      <c r="CH127" s="223"/>
      <c r="CI127" s="223"/>
      <c r="CJ127" s="245"/>
      <c r="CK127" s="864"/>
      <c r="CL127" s="865"/>
      <c r="CM127" s="865"/>
      <c r="CN127" s="865"/>
      <c r="CO127" s="866"/>
      <c r="CP127" s="825" t="s">
        <v>483</v>
      </c>
      <c r="CQ127" s="762"/>
      <c r="CR127" s="762"/>
      <c r="CS127" s="762"/>
      <c r="CT127" s="762"/>
      <c r="CU127" s="762"/>
      <c r="CV127" s="762"/>
      <c r="CW127" s="762"/>
      <c r="CX127" s="762"/>
      <c r="CY127" s="762"/>
      <c r="CZ127" s="762"/>
      <c r="DA127" s="762"/>
      <c r="DB127" s="762"/>
      <c r="DC127" s="762"/>
      <c r="DD127" s="762"/>
      <c r="DE127" s="762"/>
      <c r="DF127" s="763"/>
      <c r="DG127" s="826" t="s">
        <v>436</v>
      </c>
      <c r="DH127" s="827"/>
      <c r="DI127" s="827"/>
      <c r="DJ127" s="827"/>
      <c r="DK127" s="827"/>
      <c r="DL127" s="827" t="s">
        <v>436</v>
      </c>
      <c r="DM127" s="827"/>
      <c r="DN127" s="827"/>
      <c r="DO127" s="827"/>
      <c r="DP127" s="827"/>
      <c r="DQ127" s="827" t="s">
        <v>436</v>
      </c>
      <c r="DR127" s="827"/>
      <c r="DS127" s="827"/>
      <c r="DT127" s="827"/>
      <c r="DU127" s="827"/>
      <c r="DV127" s="804" t="s">
        <v>436</v>
      </c>
      <c r="DW127" s="804"/>
      <c r="DX127" s="804"/>
      <c r="DY127" s="804"/>
      <c r="DZ127" s="805"/>
    </row>
    <row r="128" spans="1:130" s="221" customFormat="1" ht="26.25" customHeight="1" thickBot="1" x14ac:dyDescent="0.25">
      <c r="A128" s="806" t="s">
        <v>484</v>
      </c>
      <c r="B128" s="807"/>
      <c r="C128" s="807"/>
      <c r="D128" s="807"/>
      <c r="E128" s="807"/>
      <c r="F128" s="807"/>
      <c r="G128" s="807"/>
      <c r="H128" s="807"/>
      <c r="I128" s="807"/>
      <c r="J128" s="807"/>
      <c r="K128" s="807"/>
      <c r="L128" s="807"/>
      <c r="M128" s="807"/>
      <c r="N128" s="807"/>
      <c r="O128" s="807"/>
      <c r="P128" s="807"/>
      <c r="Q128" s="807"/>
      <c r="R128" s="807"/>
      <c r="S128" s="807"/>
      <c r="T128" s="807"/>
      <c r="U128" s="807"/>
      <c r="V128" s="807"/>
      <c r="W128" s="808" t="s">
        <v>485</v>
      </c>
      <c r="X128" s="808"/>
      <c r="Y128" s="808"/>
      <c r="Z128" s="809"/>
      <c r="AA128" s="810">
        <v>1374794</v>
      </c>
      <c r="AB128" s="811"/>
      <c r="AC128" s="811"/>
      <c r="AD128" s="811"/>
      <c r="AE128" s="812"/>
      <c r="AF128" s="813">
        <v>107845</v>
      </c>
      <c r="AG128" s="811"/>
      <c r="AH128" s="811"/>
      <c r="AI128" s="811"/>
      <c r="AJ128" s="812"/>
      <c r="AK128" s="813">
        <v>106832</v>
      </c>
      <c r="AL128" s="811"/>
      <c r="AM128" s="811"/>
      <c r="AN128" s="811"/>
      <c r="AO128" s="812"/>
      <c r="AP128" s="814"/>
      <c r="AQ128" s="815"/>
      <c r="AR128" s="815"/>
      <c r="AS128" s="815"/>
      <c r="AT128" s="816"/>
      <c r="AU128" s="223"/>
      <c r="AV128" s="223"/>
      <c r="AW128" s="223"/>
      <c r="AX128" s="817" t="s">
        <v>486</v>
      </c>
      <c r="AY128" s="818"/>
      <c r="AZ128" s="818"/>
      <c r="BA128" s="818"/>
      <c r="BB128" s="818"/>
      <c r="BC128" s="818"/>
      <c r="BD128" s="818"/>
      <c r="BE128" s="819"/>
      <c r="BF128" s="796" t="s">
        <v>436</v>
      </c>
      <c r="BG128" s="797"/>
      <c r="BH128" s="797"/>
      <c r="BI128" s="797"/>
      <c r="BJ128" s="797"/>
      <c r="BK128" s="797"/>
      <c r="BL128" s="820"/>
      <c r="BM128" s="796">
        <v>15</v>
      </c>
      <c r="BN128" s="797"/>
      <c r="BO128" s="797"/>
      <c r="BP128" s="797"/>
      <c r="BQ128" s="797"/>
      <c r="BR128" s="797"/>
      <c r="BS128" s="820"/>
      <c r="BT128" s="796">
        <v>20</v>
      </c>
      <c r="BU128" s="797"/>
      <c r="BV128" s="797"/>
      <c r="BW128" s="797"/>
      <c r="BX128" s="797"/>
      <c r="BY128" s="797"/>
      <c r="BZ128" s="798"/>
      <c r="CA128" s="246"/>
      <c r="CB128" s="246"/>
      <c r="CC128" s="246"/>
      <c r="CD128" s="246"/>
      <c r="CE128" s="246"/>
      <c r="CF128" s="246"/>
      <c r="CG128" s="223"/>
      <c r="CH128" s="223"/>
      <c r="CI128" s="223"/>
      <c r="CJ128" s="245"/>
      <c r="CK128" s="867"/>
      <c r="CL128" s="868"/>
      <c r="CM128" s="868"/>
      <c r="CN128" s="868"/>
      <c r="CO128" s="869"/>
      <c r="CP128" s="799" t="s">
        <v>487</v>
      </c>
      <c r="CQ128" s="740"/>
      <c r="CR128" s="740"/>
      <c r="CS128" s="740"/>
      <c r="CT128" s="740"/>
      <c r="CU128" s="740"/>
      <c r="CV128" s="740"/>
      <c r="CW128" s="740"/>
      <c r="CX128" s="740"/>
      <c r="CY128" s="740"/>
      <c r="CZ128" s="740"/>
      <c r="DA128" s="740"/>
      <c r="DB128" s="740"/>
      <c r="DC128" s="740"/>
      <c r="DD128" s="740"/>
      <c r="DE128" s="740"/>
      <c r="DF128" s="741"/>
      <c r="DG128" s="800" t="s">
        <v>129</v>
      </c>
      <c r="DH128" s="801"/>
      <c r="DI128" s="801"/>
      <c r="DJ128" s="801"/>
      <c r="DK128" s="801"/>
      <c r="DL128" s="801" t="s">
        <v>436</v>
      </c>
      <c r="DM128" s="801"/>
      <c r="DN128" s="801"/>
      <c r="DO128" s="801"/>
      <c r="DP128" s="801"/>
      <c r="DQ128" s="801" t="s">
        <v>436</v>
      </c>
      <c r="DR128" s="801"/>
      <c r="DS128" s="801"/>
      <c r="DT128" s="801"/>
      <c r="DU128" s="801"/>
      <c r="DV128" s="802" t="s">
        <v>436</v>
      </c>
      <c r="DW128" s="802"/>
      <c r="DX128" s="802"/>
      <c r="DY128" s="802"/>
      <c r="DZ128" s="803"/>
    </row>
    <row r="129" spans="1:131" s="221" customFormat="1" ht="26.25" customHeight="1" x14ac:dyDescent="0.2">
      <c r="A129" s="784" t="s">
        <v>107</v>
      </c>
      <c r="B129" s="785"/>
      <c r="C129" s="785"/>
      <c r="D129" s="785"/>
      <c r="E129" s="785"/>
      <c r="F129" s="785"/>
      <c r="G129" s="785"/>
      <c r="H129" s="785"/>
      <c r="I129" s="785"/>
      <c r="J129" s="785"/>
      <c r="K129" s="785"/>
      <c r="L129" s="785"/>
      <c r="M129" s="785"/>
      <c r="N129" s="785"/>
      <c r="O129" s="785"/>
      <c r="P129" s="785"/>
      <c r="Q129" s="785"/>
      <c r="R129" s="785"/>
      <c r="S129" s="785"/>
      <c r="T129" s="785"/>
      <c r="U129" s="785"/>
      <c r="V129" s="785"/>
      <c r="W129" s="786" t="s">
        <v>488</v>
      </c>
      <c r="X129" s="787"/>
      <c r="Y129" s="787"/>
      <c r="Z129" s="788"/>
      <c r="AA129" s="789">
        <v>4169535</v>
      </c>
      <c r="AB129" s="790"/>
      <c r="AC129" s="790"/>
      <c r="AD129" s="790"/>
      <c r="AE129" s="791"/>
      <c r="AF129" s="792">
        <v>4241484</v>
      </c>
      <c r="AG129" s="790"/>
      <c r="AH129" s="790"/>
      <c r="AI129" s="790"/>
      <c r="AJ129" s="791"/>
      <c r="AK129" s="792">
        <v>4369708</v>
      </c>
      <c r="AL129" s="790"/>
      <c r="AM129" s="790"/>
      <c r="AN129" s="790"/>
      <c r="AO129" s="791"/>
      <c r="AP129" s="793"/>
      <c r="AQ129" s="794"/>
      <c r="AR129" s="794"/>
      <c r="AS129" s="794"/>
      <c r="AT129" s="795"/>
      <c r="AU129" s="224"/>
      <c r="AV129" s="224"/>
      <c r="AW129" s="224"/>
      <c r="AX129" s="761" t="s">
        <v>489</v>
      </c>
      <c r="AY129" s="762"/>
      <c r="AZ129" s="762"/>
      <c r="BA129" s="762"/>
      <c r="BB129" s="762"/>
      <c r="BC129" s="762"/>
      <c r="BD129" s="762"/>
      <c r="BE129" s="763"/>
      <c r="BF129" s="780" t="s">
        <v>436</v>
      </c>
      <c r="BG129" s="781"/>
      <c r="BH129" s="781"/>
      <c r="BI129" s="781"/>
      <c r="BJ129" s="781"/>
      <c r="BK129" s="781"/>
      <c r="BL129" s="782"/>
      <c r="BM129" s="780">
        <v>20</v>
      </c>
      <c r="BN129" s="781"/>
      <c r="BO129" s="781"/>
      <c r="BP129" s="781"/>
      <c r="BQ129" s="781"/>
      <c r="BR129" s="781"/>
      <c r="BS129" s="782"/>
      <c r="BT129" s="780">
        <v>30</v>
      </c>
      <c r="BU129" s="781"/>
      <c r="BV129" s="781"/>
      <c r="BW129" s="781"/>
      <c r="BX129" s="781"/>
      <c r="BY129" s="781"/>
      <c r="BZ129" s="783"/>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784" t="s">
        <v>490</v>
      </c>
      <c r="B130" s="785"/>
      <c r="C130" s="785"/>
      <c r="D130" s="785"/>
      <c r="E130" s="785"/>
      <c r="F130" s="785"/>
      <c r="G130" s="785"/>
      <c r="H130" s="785"/>
      <c r="I130" s="785"/>
      <c r="J130" s="785"/>
      <c r="K130" s="785"/>
      <c r="L130" s="785"/>
      <c r="M130" s="785"/>
      <c r="N130" s="785"/>
      <c r="O130" s="785"/>
      <c r="P130" s="785"/>
      <c r="Q130" s="785"/>
      <c r="R130" s="785"/>
      <c r="S130" s="785"/>
      <c r="T130" s="785"/>
      <c r="U130" s="785"/>
      <c r="V130" s="785"/>
      <c r="W130" s="786" t="s">
        <v>491</v>
      </c>
      <c r="X130" s="787"/>
      <c r="Y130" s="787"/>
      <c r="Z130" s="788"/>
      <c r="AA130" s="789">
        <v>752285</v>
      </c>
      <c r="AB130" s="790"/>
      <c r="AC130" s="790"/>
      <c r="AD130" s="790"/>
      <c r="AE130" s="791"/>
      <c r="AF130" s="792">
        <v>731193</v>
      </c>
      <c r="AG130" s="790"/>
      <c r="AH130" s="790"/>
      <c r="AI130" s="790"/>
      <c r="AJ130" s="791"/>
      <c r="AK130" s="792">
        <v>643640</v>
      </c>
      <c r="AL130" s="790"/>
      <c r="AM130" s="790"/>
      <c r="AN130" s="790"/>
      <c r="AO130" s="791"/>
      <c r="AP130" s="793"/>
      <c r="AQ130" s="794"/>
      <c r="AR130" s="794"/>
      <c r="AS130" s="794"/>
      <c r="AT130" s="795"/>
      <c r="AU130" s="224"/>
      <c r="AV130" s="224"/>
      <c r="AW130" s="224"/>
      <c r="AX130" s="761" t="s">
        <v>492</v>
      </c>
      <c r="AY130" s="762"/>
      <c r="AZ130" s="762"/>
      <c r="BA130" s="762"/>
      <c r="BB130" s="762"/>
      <c r="BC130" s="762"/>
      <c r="BD130" s="762"/>
      <c r="BE130" s="763"/>
      <c r="BF130" s="764">
        <v>6.9</v>
      </c>
      <c r="BG130" s="765"/>
      <c r="BH130" s="765"/>
      <c r="BI130" s="765"/>
      <c r="BJ130" s="765"/>
      <c r="BK130" s="765"/>
      <c r="BL130" s="766"/>
      <c r="BM130" s="764">
        <v>25</v>
      </c>
      <c r="BN130" s="765"/>
      <c r="BO130" s="765"/>
      <c r="BP130" s="765"/>
      <c r="BQ130" s="765"/>
      <c r="BR130" s="765"/>
      <c r="BS130" s="766"/>
      <c r="BT130" s="764">
        <v>35</v>
      </c>
      <c r="BU130" s="765"/>
      <c r="BV130" s="765"/>
      <c r="BW130" s="765"/>
      <c r="BX130" s="765"/>
      <c r="BY130" s="765"/>
      <c r="BZ130" s="76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68"/>
      <c r="B131" s="769"/>
      <c r="C131" s="769"/>
      <c r="D131" s="769"/>
      <c r="E131" s="769"/>
      <c r="F131" s="769"/>
      <c r="G131" s="769"/>
      <c r="H131" s="769"/>
      <c r="I131" s="769"/>
      <c r="J131" s="769"/>
      <c r="K131" s="769"/>
      <c r="L131" s="769"/>
      <c r="M131" s="769"/>
      <c r="N131" s="769"/>
      <c r="O131" s="769"/>
      <c r="P131" s="769"/>
      <c r="Q131" s="769"/>
      <c r="R131" s="769"/>
      <c r="S131" s="769"/>
      <c r="T131" s="769"/>
      <c r="U131" s="769"/>
      <c r="V131" s="769"/>
      <c r="W131" s="770" t="s">
        <v>493</v>
      </c>
      <c r="X131" s="771"/>
      <c r="Y131" s="771"/>
      <c r="Z131" s="772"/>
      <c r="AA131" s="773">
        <v>3417250</v>
      </c>
      <c r="AB131" s="774"/>
      <c r="AC131" s="774"/>
      <c r="AD131" s="774"/>
      <c r="AE131" s="775"/>
      <c r="AF131" s="776">
        <v>3510291</v>
      </c>
      <c r="AG131" s="774"/>
      <c r="AH131" s="774"/>
      <c r="AI131" s="774"/>
      <c r="AJ131" s="775"/>
      <c r="AK131" s="776">
        <v>3726068</v>
      </c>
      <c r="AL131" s="774"/>
      <c r="AM131" s="774"/>
      <c r="AN131" s="774"/>
      <c r="AO131" s="775"/>
      <c r="AP131" s="777"/>
      <c r="AQ131" s="778"/>
      <c r="AR131" s="778"/>
      <c r="AS131" s="778"/>
      <c r="AT131" s="779"/>
      <c r="AU131" s="224"/>
      <c r="AV131" s="224"/>
      <c r="AW131" s="224"/>
      <c r="AX131" s="739" t="s">
        <v>494</v>
      </c>
      <c r="AY131" s="740"/>
      <c r="AZ131" s="740"/>
      <c r="BA131" s="740"/>
      <c r="BB131" s="740"/>
      <c r="BC131" s="740"/>
      <c r="BD131" s="740"/>
      <c r="BE131" s="741"/>
      <c r="BF131" s="742">
        <v>29.3</v>
      </c>
      <c r="BG131" s="743"/>
      <c r="BH131" s="743"/>
      <c r="BI131" s="743"/>
      <c r="BJ131" s="743"/>
      <c r="BK131" s="743"/>
      <c r="BL131" s="744"/>
      <c r="BM131" s="742">
        <v>350</v>
      </c>
      <c r="BN131" s="743"/>
      <c r="BO131" s="743"/>
      <c r="BP131" s="743"/>
      <c r="BQ131" s="743"/>
      <c r="BR131" s="743"/>
      <c r="BS131" s="744"/>
      <c r="BT131" s="745"/>
      <c r="BU131" s="746"/>
      <c r="BV131" s="746"/>
      <c r="BW131" s="746"/>
      <c r="BX131" s="746"/>
      <c r="BY131" s="746"/>
      <c r="BZ131" s="747"/>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48" t="s">
        <v>495</v>
      </c>
      <c r="B132" s="749"/>
      <c r="C132" s="749"/>
      <c r="D132" s="749"/>
      <c r="E132" s="749"/>
      <c r="F132" s="749"/>
      <c r="G132" s="749"/>
      <c r="H132" s="749"/>
      <c r="I132" s="749"/>
      <c r="J132" s="749"/>
      <c r="K132" s="749"/>
      <c r="L132" s="749"/>
      <c r="M132" s="749"/>
      <c r="N132" s="749"/>
      <c r="O132" s="749"/>
      <c r="P132" s="749"/>
      <c r="Q132" s="749"/>
      <c r="R132" s="749"/>
      <c r="S132" s="749"/>
      <c r="T132" s="749"/>
      <c r="U132" s="749"/>
      <c r="V132" s="752" t="s">
        <v>496</v>
      </c>
      <c r="W132" s="752"/>
      <c r="X132" s="752"/>
      <c r="Y132" s="752"/>
      <c r="Z132" s="753"/>
      <c r="AA132" s="754">
        <v>7.5035481749999997</v>
      </c>
      <c r="AB132" s="755"/>
      <c r="AC132" s="755"/>
      <c r="AD132" s="755"/>
      <c r="AE132" s="756"/>
      <c r="AF132" s="757">
        <v>7.7254848669999996</v>
      </c>
      <c r="AG132" s="755"/>
      <c r="AH132" s="755"/>
      <c r="AI132" s="755"/>
      <c r="AJ132" s="756"/>
      <c r="AK132" s="757">
        <v>5.752471506</v>
      </c>
      <c r="AL132" s="755"/>
      <c r="AM132" s="755"/>
      <c r="AN132" s="755"/>
      <c r="AO132" s="756"/>
      <c r="AP132" s="758"/>
      <c r="AQ132" s="759"/>
      <c r="AR132" s="759"/>
      <c r="AS132" s="759"/>
      <c r="AT132" s="760"/>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50"/>
      <c r="B133" s="751"/>
      <c r="C133" s="751"/>
      <c r="D133" s="751"/>
      <c r="E133" s="751"/>
      <c r="F133" s="751"/>
      <c r="G133" s="751"/>
      <c r="H133" s="751"/>
      <c r="I133" s="751"/>
      <c r="J133" s="751"/>
      <c r="K133" s="751"/>
      <c r="L133" s="751"/>
      <c r="M133" s="751"/>
      <c r="N133" s="751"/>
      <c r="O133" s="751"/>
      <c r="P133" s="751"/>
      <c r="Q133" s="751"/>
      <c r="R133" s="751"/>
      <c r="S133" s="751"/>
      <c r="T133" s="751"/>
      <c r="U133" s="751"/>
      <c r="V133" s="731" t="s">
        <v>497</v>
      </c>
      <c r="W133" s="731"/>
      <c r="X133" s="731"/>
      <c r="Y133" s="731"/>
      <c r="Z133" s="732"/>
      <c r="AA133" s="733">
        <v>7.6</v>
      </c>
      <c r="AB133" s="734"/>
      <c r="AC133" s="734"/>
      <c r="AD133" s="734"/>
      <c r="AE133" s="735"/>
      <c r="AF133" s="733">
        <v>7.6</v>
      </c>
      <c r="AG133" s="734"/>
      <c r="AH133" s="734"/>
      <c r="AI133" s="734"/>
      <c r="AJ133" s="735"/>
      <c r="AK133" s="733">
        <v>6.9</v>
      </c>
      <c r="AL133" s="734"/>
      <c r="AM133" s="734"/>
      <c r="AN133" s="734"/>
      <c r="AO133" s="735"/>
      <c r="AP133" s="736"/>
      <c r="AQ133" s="737"/>
      <c r="AR133" s="737"/>
      <c r="AS133" s="737"/>
      <c r="AT133" s="73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r94cwfcFnxwKPlI6F5/Bnl7dD6tJoYKilT25KJCKkrm0UeLQ1b2onDOzHPn4NwSTn55biXORWvvLQZ224HzDLg==" saltValue="uPEsyqP2AkZyxLSp6SWDr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F52" zoomScaleNormal="85" zoomScaleSheetLayoutView="100" workbookViewId="0">
      <selection activeCell="J28" sqref="J28"/>
    </sheetView>
  </sheetViews>
  <sheetFormatPr defaultColWidth="0" defaultRowHeight="13.5" customHeight="1" zeroHeight="1" x14ac:dyDescent="0.2"/>
  <cols>
    <col min="1" max="120" width="2.7265625" style="251" customWidth="1"/>
    <col min="121" max="121" width="0" style="250" hidden="1" customWidth="1"/>
    <col min="122" max="16384" width="9" style="250" hidden="1"/>
  </cols>
  <sheetData>
    <row r="1" spans="1:120" ht="13"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0"/>
    </row>
    <row r="17" spans="119:120" ht="13" x14ac:dyDescent="0.2">
      <c r="DP17" s="250"/>
    </row>
    <row r="18" spans="119:120" ht="13" x14ac:dyDescent="0.2"/>
    <row r="19" spans="119:120" ht="13" x14ac:dyDescent="0.2"/>
    <row r="20" spans="119:120" ht="13" x14ac:dyDescent="0.2">
      <c r="DO20" s="250"/>
      <c r="DP20" s="250"/>
    </row>
    <row r="21" spans="119:120" ht="13" x14ac:dyDescent="0.2">
      <c r="DP21" s="250"/>
    </row>
    <row r="22" spans="119:120" ht="13" x14ac:dyDescent="0.2"/>
    <row r="23" spans="119:120" ht="13" x14ac:dyDescent="0.2">
      <c r="DO23" s="250"/>
      <c r="DP23" s="250"/>
    </row>
    <row r="24" spans="119:120" ht="13" x14ac:dyDescent="0.2">
      <c r="DP24" s="250"/>
    </row>
    <row r="25" spans="119:120" ht="13" x14ac:dyDescent="0.2">
      <c r="DP25" s="250"/>
    </row>
    <row r="26" spans="119:120" ht="13" x14ac:dyDescent="0.2">
      <c r="DO26" s="250"/>
      <c r="DP26" s="250"/>
    </row>
    <row r="27" spans="119:120" ht="13" x14ac:dyDescent="0.2"/>
    <row r="28" spans="119:120" ht="13" x14ac:dyDescent="0.2">
      <c r="DO28" s="250"/>
      <c r="DP28" s="250"/>
    </row>
    <row r="29" spans="119:120" ht="13" x14ac:dyDescent="0.2">
      <c r="DP29" s="250"/>
    </row>
    <row r="30" spans="119:120" ht="13" x14ac:dyDescent="0.2"/>
    <row r="31" spans="119:120" ht="13" x14ac:dyDescent="0.2">
      <c r="DO31" s="250"/>
      <c r="DP31" s="250"/>
    </row>
    <row r="32" spans="119:120" ht="13" x14ac:dyDescent="0.2"/>
    <row r="33" spans="98:120" ht="13" x14ac:dyDescent="0.2">
      <c r="DO33" s="250"/>
      <c r="DP33" s="250"/>
    </row>
    <row r="34" spans="98:120" ht="13" x14ac:dyDescent="0.2">
      <c r="DM34" s="250"/>
    </row>
    <row r="35" spans="98:120" ht="13" x14ac:dyDescent="0.2">
      <c r="CT35" s="250"/>
      <c r="CU35" s="250"/>
      <c r="CV35" s="250"/>
      <c r="CY35" s="250"/>
      <c r="CZ35" s="250"/>
      <c r="DA35" s="250"/>
      <c r="DD35" s="250"/>
      <c r="DE35" s="250"/>
      <c r="DF35" s="250"/>
      <c r="DI35" s="250"/>
      <c r="DJ35" s="250"/>
      <c r="DK35" s="250"/>
      <c r="DM35" s="250"/>
      <c r="DN35" s="250"/>
      <c r="DO35" s="250"/>
      <c r="DP35" s="250"/>
    </row>
    <row r="36" spans="98:120" ht="13" x14ac:dyDescent="0.2"/>
    <row r="37" spans="98:120" ht="13" x14ac:dyDescent="0.2">
      <c r="CW37" s="250"/>
      <c r="DB37" s="250"/>
      <c r="DG37" s="250"/>
      <c r="DL37" s="250"/>
      <c r="DP37" s="250"/>
    </row>
    <row r="38" spans="98:120" ht="13"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0"/>
      <c r="DO49" s="250"/>
      <c r="DP49" s="25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0"/>
      <c r="CS63" s="250"/>
      <c r="CX63" s="250"/>
      <c r="DC63" s="250"/>
      <c r="DH63" s="250"/>
    </row>
    <row r="64" spans="22:120" ht="13" x14ac:dyDescent="0.2">
      <c r="V64" s="250"/>
    </row>
    <row r="65" spans="15:120" ht="13"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 x14ac:dyDescent="0.2">
      <c r="Q66" s="250"/>
      <c r="S66" s="250"/>
      <c r="U66" s="250"/>
      <c r="DM66" s="250"/>
    </row>
    <row r="67" spans="15:120" ht="13"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 x14ac:dyDescent="0.2"/>
    <row r="69" spans="15:120" ht="13" x14ac:dyDescent="0.2"/>
    <row r="70" spans="15:120" ht="13" x14ac:dyDescent="0.2"/>
    <row r="71" spans="15:120" ht="13" x14ac:dyDescent="0.2"/>
    <row r="72" spans="15:120" ht="13" x14ac:dyDescent="0.2">
      <c r="DP72" s="250"/>
    </row>
    <row r="73" spans="15:120" ht="13" x14ac:dyDescent="0.2">
      <c r="DP73" s="25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0"/>
      <c r="CX96" s="250"/>
      <c r="DC96" s="250"/>
      <c r="DH96" s="250"/>
    </row>
    <row r="97" spans="24:120" ht="13" x14ac:dyDescent="0.2">
      <c r="CS97" s="250"/>
      <c r="CX97" s="250"/>
      <c r="DC97" s="250"/>
      <c r="DH97" s="250"/>
      <c r="DP97" s="251" t="s">
        <v>498</v>
      </c>
    </row>
    <row r="98" spans="24:120" ht="13" hidden="1" x14ac:dyDescent="0.2">
      <c r="CS98" s="250"/>
      <c r="CX98" s="250"/>
      <c r="DC98" s="250"/>
      <c r="DH98" s="250"/>
    </row>
    <row r="99" spans="24:120" ht="13"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 hidden="1" x14ac:dyDescent="0.2">
      <c r="CT103" s="250"/>
      <c r="CV103" s="250"/>
      <c r="CW103" s="250"/>
      <c r="CY103" s="250"/>
      <c r="DA103" s="250"/>
      <c r="DB103" s="250"/>
      <c r="DD103" s="250"/>
      <c r="DF103" s="250"/>
      <c r="DG103" s="250"/>
      <c r="DI103" s="250"/>
      <c r="DK103" s="250"/>
      <c r="DL103" s="250"/>
      <c r="DM103" s="250"/>
      <c r="DN103" s="250"/>
      <c r="DO103" s="250"/>
      <c r="DP103" s="250"/>
    </row>
    <row r="104" spans="24:120" ht="13"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40" zoomScaleNormal="100" zoomScaleSheetLayoutView="55" workbookViewId="0"/>
  </sheetViews>
  <sheetFormatPr defaultColWidth="0" defaultRowHeight="13.5" customHeight="1" zeroHeight="1" x14ac:dyDescent="0.2"/>
  <cols>
    <col min="1" max="116" width="2.6328125" style="251" customWidth="1"/>
    <col min="117" max="16384" width="9" style="250" hidden="1"/>
  </cols>
  <sheetData>
    <row r="1" spans="2:116" ht="13"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 x14ac:dyDescent="0.2"/>
    <row r="3" spans="2:116" ht="13" x14ac:dyDescent="0.2"/>
    <row r="4" spans="2:116" ht="13"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 x14ac:dyDescent="0.2"/>
    <row r="20" spans="9:116" ht="13" x14ac:dyDescent="0.2"/>
    <row r="21" spans="9:116" ht="13" x14ac:dyDescent="0.2">
      <c r="DL21" s="250"/>
    </row>
    <row r="22" spans="9:116" ht="13" x14ac:dyDescent="0.2">
      <c r="DI22" s="250"/>
      <c r="DJ22" s="250"/>
      <c r="DK22" s="250"/>
      <c r="DL22" s="250"/>
    </row>
    <row r="23" spans="9:116" ht="13" x14ac:dyDescent="0.2">
      <c r="CY23" s="250"/>
      <c r="CZ23" s="250"/>
      <c r="DA23" s="250"/>
      <c r="DB23" s="250"/>
      <c r="DC23" s="250"/>
      <c r="DD23" s="250"/>
      <c r="DE23" s="250"/>
      <c r="DF23" s="250"/>
      <c r="DG23" s="250"/>
      <c r="DH23" s="250"/>
      <c r="DI23" s="250"/>
      <c r="DJ23" s="250"/>
      <c r="DK23" s="250"/>
      <c r="DL23" s="25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0"/>
      <c r="DA35" s="250"/>
      <c r="DB35" s="250"/>
      <c r="DC35" s="250"/>
      <c r="DD35" s="250"/>
      <c r="DE35" s="250"/>
      <c r="DF35" s="250"/>
      <c r="DG35" s="250"/>
      <c r="DH35" s="250"/>
      <c r="DI35" s="250"/>
      <c r="DJ35" s="250"/>
      <c r="DK35" s="250"/>
      <c r="DL35" s="250"/>
    </row>
    <row r="36" spans="15:116" ht="13" x14ac:dyDescent="0.2"/>
    <row r="37" spans="15:116" ht="13" x14ac:dyDescent="0.2">
      <c r="DL37" s="250"/>
    </row>
    <row r="38" spans="15:116" ht="13" x14ac:dyDescent="0.2">
      <c r="DI38" s="250"/>
      <c r="DJ38" s="250"/>
      <c r="DK38" s="250"/>
      <c r="DL38" s="250"/>
    </row>
    <row r="39" spans="15:116" ht="13" x14ac:dyDescent="0.2"/>
    <row r="40" spans="15:116" ht="13" x14ac:dyDescent="0.2"/>
    <row r="41" spans="15:116" ht="13" x14ac:dyDescent="0.2"/>
    <row r="42" spans="15:116" ht="13" x14ac:dyDescent="0.2"/>
    <row r="43" spans="15:116" ht="13"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 x14ac:dyDescent="0.2">
      <c r="DL44" s="250"/>
    </row>
    <row r="45" spans="15:116" ht="13" x14ac:dyDescent="0.2"/>
    <row r="46" spans="15:116" ht="13" x14ac:dyDescent="0.2">
      <c r="DA46" s="250"/>
      <c r="DB46" s="250"/>
      <c r="DC46" s="250"/>
      <c r="DD46" s="250"/>
      <c r="DE46" s="250"/>
      <c r="DF46" s="250"/>
      <c r="DG46" s="250"/>
      <c r="DH46" s="250"/>
      <c r="DI46" s="250"/>
      <c r="DJ46" s="250"/>
      <c r="DK46" s="250"/>
      <c r="DL46" s="250"/>
    </row>
    <row r="47" spans="15:116" ht="13" x14ac:dyDescent="0.2"/>
    <row r="48" spans="15:116" ht="13" x14ac:dyDescent="0.2"/>
    <row r="49" spans="104:116" ht="13" x14ac:dyDescent="0.2"/>
    <row r="50" spans="104:116" ht="13" x14ac:dyDescent="0.2">
      <c r="CZ50" s="250"/>
      <c r="DA50" s="250"/>
      <c r="DB50" s="250"/>
      <c r="DC50" s="250"/>
      <c r="DD50" s="250"/>
      <c r="DE50" s="250"/>
      <c r="DF50" s="250"/>
      <c r="DG50" s="250"/>
      <c r="DH50" s="250"/>
      <c r="DI50" s="250"/>
      <c r="DJ50" s="250"/>
      <c r="DK50" s="250"/>
      <c r="DL50" s="250"/>
    </row>
    <row r="51" spans="104:116" ht="13" x14ac:dyDescent="0.2"/>
    <row r="52" spans="104:116" ht="13" x14ac:dyDescent="0.2"/>
    <row r="53" spans="104:116" ht="13" x14ac:dyDescent="0.2">
      <c r="DL53" s="25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0"/>
      <c r="DD67" s="250"/>
      <c r="DE67" s="250"/>
      <c r="DF67" s="250"/>
      <c r="DG67" s="250"/>
      <c r="DH67" s="250"/>
      <c r="DI67" s="250"/>
      <c r="DJ67" s="250"/>
      <c r="DK67" s="250"/>
      <c r="DL67" s="25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bCvvGTaYl/wWwEmTXuaU2fyMYdYiHg9cxVVEbwOmDxPl1VDDJfK2mIg29HDQQ0z9WclSlxn5NdlBYSWBgL8uGg==" saltValue="YLQMvMln79H2DI8HPR+ef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1048576" workbookViewId="0"/>
  </sheetViews>
  <sheetFormatPr defaultColWidth="0" defaultRowHeight="13.5" customHeight="1" zeroHeight="1" x14ac:dyDescent="0.2"/>
  <cols>
    <col min="1" max="36" width="2.453125" style="252" customWidth="1"/>
    <col min="37" max="44" width="17" style="252" customWidth="1"/>
    <col min="45" max="45" width="6.08984375" style="258" customWidth="1"/>
    <col min="46" max="46" width="3" style="256" customWidth="1"/>
    <col min="47" max="47" width="19.08984375" style="252" hidden="1" customWidth="1"/>
    <col min="48" max="52" width="12.6328125" style="252" hidden="1" customWidth="1"/>
    <col min="53" max="16384" width="8.6328125" style="252" hidden="1"/>
  </cols>
  <sheetData>
    <row r="1" spans="1:46" ht="13" x14ac:dyDescent="0.2">
      <c r="AS1" s="252"/>
      <c r="AT1" s="252"/>
    </row>
    <row r="2" spans="1:46" ht="13" x14ac:dyDescent="0.2">
      <c r="AS2" s="252"/>
      <c r="AT2" s="252"/>
    </row>
    <row r="3" spans="1:46" ht="13" x14ac:dyDescent="0.2">
      <c r="AS3" s="252"/>
      <c r="AT3" s="252"/>
    </row>
    <row r="4" spans="1:46" ht="13" x14ac:dyDescent="0.2">
      <c r="AS4" s="252"/>
      <c r="AT4" s="252"/>
    </row>
    <row r="5" spans="1:46" ht="16.5" x14ac:dyDescent="0.2">
      <c r="A5" s="253" t="s">
        <v>499</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 x14ac:dyDescent="0.2">
      <c r="A6" s="256"/>
      <c r="AK6" s="257" t="s">
        <v>500</v>
      </c>
      <c r="AL6" s="257"/>
      <c r="AM6" s="257"/>
      <c r="AN6" s="257"/>
    </row>
    <row r="7" spans="1:46" ht="13.5" customHeight="1" x14ac:dyDescent="0.2">
      <c r="A7" s="256"/>
      <c r="AK7" s="259"/>
      <c r="AL7" s="260"/>
      <c r="AM7" s="260"/>
      <c r="AN7" s="261"/>
      <c r="AO7" s="1128" t="s">
        <v>501</v>
      </c>
      <c r="AP7" s="262"/>
      <c r="AQ7" s="263" t="s">
        <v>502</v>
      </c>
      <c r="AR7" s="264"/>
    </row>
    <row r="8" spans="1:46" ht="13" x14ac:dyDescent="0.2">
      <c r="A8" s="256"/>
      <c r="AK8" s="265"/>
      <c r="AL8" s="266"/>
      <c r="AM8" s="266"/>
      <c r="AN8" s="267"/>
      <c r="AO8" s="1129"/>
      <c r="AP8" s="268" t="s">
        <v>503</v>
      </c>
      <c r="AQ8" s="269" t="s">
        <v>504</v>
      </c>
      <c r="AR8" s="270" t="s">
        <v>505</v>
      </c>
    </row>
    <row r="9" spans="1:46" ht="13" x14ac:dyDescent="0.2">
      <c r="A9" s="256"/>
      <c r="AK9" s="1140" t="s">
        <v>506</v>
      </c>
      <c r="AL9" s="1141"/>
      <c r="AM9" s="1141"/>
      <c r="AN9" s="1142"/>
      <c r="AO9" s="271">
        <v>1048324</v>
      </c>
      <c r="AP9" s="271">
        <v>67196</v>
      </c>
      <c r="AQ9" s="272">
        <v>97040</v>
      </c>
      <c r="AR9" s="273">
        <v>-30.8</v>
      </c>
    </row>
    <row r="10" spans="1:46" ht="13.5" customHeight="1" x14ac:dyDescent="0.2">
      <c r="A10" s="256"/>
      <c r="AK10" s="1140" t="s">
        <v>507</v>
      </c>
      <c r="AL10" s="1141"/>
      <c r="AM10" s="1141"/>
      <c r="AN10" s="1142"/>
      <c r="AO10" s="274">
        <v>240939</v>
      </c>
      <c r="AP10" s="274">
        <v>15444</v>
      </c>
      <c r="AQ10" s="275">
        <v>11799</v>
      </c>
      <c r="AR10" s="276">
        <v>30.9</v>
      </c>
    </row>
    <row r="11" spans="1:46" ht="13.5" customHeight="1" x14ac:dyDescent="0.2">
      <c r="A11" s="256"/>
      <c r="AK11" s="1140" t="s">
        <v>508</v>
      </c>
      <c r="AL11" s="1141"/>
      <c r="AM11" s="1141"/>
      <c r="AN11" s="1142"/>
      <c r="AO11" s="274" t="s">
        <v>509</v>
      </c>
      <c r="AP11" s="274" t="s">
        <v>509</v>
      </c>
      <c r="AQ11" s="275">
        <v>727</v>
      </c>
      <c r="AR11" s="276" t="s">
        <v>509</v>
      </c>
    </row>
    <row r="12" spans="1:46" ht="13.5" customHeight="1" x14ac:dyDescent="0.2">
      <c r="A12" s="256"/>
      <c r="AK12" s="1140" t="s">
        <v>510</v>
      </c>
      <c r="AL12" s="1141"/>
      <c r="AM12" s="1141"/>
      <c r="AN12" s="1142"/>
      <c r="AO12" s="274" t="s">
        <v>509</v>
      </c>
      <c r="AP12" s="274" t="s">
        <v>509</v>
      </c>
      <c r="AQ12" s="275" t="s">
        <v>509</v>
      </c>
      <c r="AR12" s="276" t="s">
        <v>509</v>
      </c>
    </row>
    <row r="13" spans="1:46" ht="13.5" customHeight="1" x14ac:dyDescent="0.2">
      <c r="A13" s="256"/>
      <c r="AK13" s="1140" t="s">
        <v>511</v>
      </c>
      <c r="AL13" s="1141"/>
      <c r="AM13" s="1141"/>
      <c r="AN13" s="1142"/>
      <c r="AO13" s="274">
        <v>71502</v>
      </c>
      <c r="AP13" s="274">
        <v>4583</v>
      </c>
      <c r="AQ13" s="275">
        <v>3250</v>
      </c>
      <c r="AR13" s="276">
        <v>41</v>
      </c>
    </row>
    <row r="14" spans="1:46" ht="13.5" customHeight="1" x14ac:dyDescent="0.2">
      <c r="A14" s="256"/>
      <c r="AK14" s="1140" t="s">
        <v>512</v>
      </c>
      <c r="AL14" s="1141"/>
      <c r="AM14" s="1141"/>
      <c r="AN14" s="1142"/>
      <c r="AO14" s="274">
        <v>88871</v>
      </c>
      <c r="AP14" s="274">
        <v>5696</v>
      </c>
      <c r="AQ14" s="275">
        <v>2248</v>
      </c>
      <c r="AR14" s="276">
        <v>153.4</v>
      </c>
    </row>
    <row r="15" spans="1:46" ht="13.5" customHeight="1" x14ac:dyDescent="0.2">
      <c r="A15" s="256"/>
      <c r="AK15" s="1143" t="s">
        <v>513</v>
      </c>
      <c r="AL15" s="1144"/>
      <c r="AM15" s="1144"/>
      <c r="AN15" s="1145"/>
      <c r="AO15" s="274">
        <v>-96865</v>
      </c>
      <c r="AP15" s="274">
        <v>-6209</v>
      </c>
      <c r="AQ15" s="275">
        <v>-6934</v>
      </c>
      <c r="AR15" s="276">
        <v>-10.5</v>
      </c>
    </row>
    <row r="16" spans="1:46" ht="13" x14ac:dyDescent="0.2">
      <c r="A16" s="256"/>
      <c r="AK16" s="1143" t="s">
        <v>189</v>
      </c>
      <c r="AL16" s="1144"/>
      <c r="AM16" s="1144"/>
      <c r="AN16" s="1145"/>
      <c r="AO16" s="274">
        <v>1352771</v>
      </c>
      <c r="AP16" s="274">
        <v>86711</v>
      </c>
      <c r="AQ16" s="275">
        <v>108130</v>
      </c>
      <c r="AR16" s="276">
        <v>-19.8</v>
      </c>
    </row>
    <row r="17" spans="1:46" ht="13" x14ac:dyDescent="0.2">
      <c r="A17" s="256"/>
    </row>
    <row r="18" spans="1:46" ht="13" x14ac:dyDescent="0.2">
      <c r="A18" s="256"/>
      <c r="AQ18" s="277"/>
      <c r="AR18" s="277"/>
    </row>
    <row r="19" spans="1:46" ht="13" x14ac:dyDescent="0.2">
      <c r="A19" s="256"/>
      <c r="AK19" s="252" t="s">
        <v>514</v>
      </c>
    </row>
    <row r="20" spans="1:46" ht="13" x14ac:dyDescent="0.2">
      <c r="A20" s="256"/>
      <c r="AK20" s="278"/>
      <c r="AL20" s="279"/>
      <c r="AM20" s="279"/>
      <c r="AN20" s="280"/>
      <c r="AO20" s="281" t="s">
        <v>515</v>
      </c>
      <c r="AP20" s="282" t="s">
        <v>516</v>
      </c>
      <c r="AQ20" s="283" t="s">
        <v>517</v>
      </c>
      <c r="AR20" s="284"/>
    </row>
    <row r="21" spans="1:46" s="257" customFormat="1" ht="13" x14ac:dyDescent="0.2">
      <c r="A21" s="285"/>
      <c r="AK21" s="1146" t="s">
        <v>518</v>
      </c>
      <c r="AL21" s="1147"/>
      <c r="AM21" s="1147"/>
      <c r="AN21" s="1148"/>
      <c r="AO21" s="286">
        <v>7.44</v>
      </c>
      <c r="AP21" s="287">
        <v>9.6999999999999993</v>
      </c>
      <c r="AQ21" s="288">
        <v>-2.2599999999999998</v>
      </c>
      <c r="AS21" s="289"/>
      <c r="AT21" s="285"/>
    </row>
    <row r="22" spans="1:46" s="257" customFormat="1" ht="13" x14ac:dyDescent="0.2">
      <c r="A22" s="285"/>
      <c r="AK22" s="1146" t="s">
        <v>519</v>
      </c>
      <c r="AL22" s="1147"/>
      <c r="AM22" s="1147"/>
      <c r="AN22" s="1148"/>
      <c r="AO22" s="290">
        <v>93.9</v>
      </c>
      <c r="AP22" s="291">
        <v>96.2</v>
      </c>
      <c r="AQ22" s="292">
        <v>-2.2999999999999998</v>
      </c>
      <c r="AR22" s="277"/>
      <c r="AS22" s="289"/>
      <c r="AT22" s="285"/>
    </row>
    <row r="23" spans="1:46" s="257" customFormat="1" ht="13" x14ac:dyDescent="0.2">
      <c r="A23" s="285"/>
      <c r="AP23" s="277"/>
      <c r="AQ23" s="277"/>
      <c r="AR23" s="277"/>
      <c r="AS23" s="289"/>
      <c r="AT23" s="285"/>
    </row>
    <row r="24" spans="1:46" s="257" customFormat="1" ht="13" x14ac:dyDescent="0.2">
      <c r="A24" s="285"/>
      <c r="AP24" s="277"/>
      <c r="AQ24" s="277"/>
      <c r="AR24" s="277"/>
      <c r="AS24" s="289"/>
      <c r="AT24" s="285"/>
    </row>
    <row r="25" spans="1:46" s="257" customFormat="1" ht="13"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 x14ac:dyDescent="0.2">
      <c r="A26" s="1139" t="s">
        <v>520</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row>
    <row r="27" spans="1:46" ht="13" x14ac:dyDescent="0.2">
      <c r="A27" s="297"/>
      <c r="AS27" s="252"/>
      <c r="AT27" s="252"/>
    </row>
    <row r="28" spans="1:46" ht="16.5" x14ac:dyDescent="0.2">
      <c r="A28" s="253" t="s">
        <v>521</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 x14ac:dyDescent="0.2">
      <c r="A29" s="256"/>
      <c r="AK29" s="257" t="s">
        <v>522</v>
      </c>
      <c r="AL29" s="257"/>
      <c r="AM29" s="257"/>
      <c r="AN29" s="257"/>
      <c r="AS29" s="299"/>
    </row>
    <row r="30" spans="1:46" ht="13.5" customHeight="1" x14ac:dyDescent="0.2">
      <c r="A30" s="256"/>
      <c r="AK30" s="259"/>
      <c r="AL30" s="260"/>
      <c r="AM30" s="260"/>
      <c r="AN30" s="261"/>
      <c r="AO30" s="1128" t="s">
        <v>501</v>
      </c>
      <c r="AP30" s="262"/>
      <c r="AQ30" s="263" t="s">
        <v>502</v>
      </c>
      <c r="AR30" s="264"/>
    </row>
    <row r="31" spans="1:46" ht="13" x14ac:dyDescent="0.2">
      <c r="A31" s="256"/>
      <c r="AK31" s="265"/>
      <c r="AL31" s="266"/>
      <c r="AM31" s="266"/>
      <c r="AN31" s="267"/>
      <c r="AO31" s="1129"/>
      <c r="AP31" s="268" t="s">
        <v>503</v>
      </c>
      <c r="AQ31" s="269" t="s">
        <v>504</v>
      </c>
      <c r="AR31" s="270" t="s">
        <v>505</v>
      </c>
    </row>
    <row r="32" spans="1:46" ht="27" customHeight="1" x14ac:dyDescent="0.2">
      <c r="A32" s="256"/>
      <c r="AK32" s="1130" t="s">
        <v>523</v>
      </c>
      <c r="AL32" s="1131"/>
      <c r="AM32" s="1131"/>
      <c r="AN32" s="1132"/>
      <c r="AO32" s="300">
        <v>542414</v>
      </c>
      <c r="AP32" s="300">
        <v>34768</v>
      </c>
      <c r="AQ32" s="301">
        <v>56400</v>
      </c>
      <c r="AR32" s="302">
        <v>-38.4</v>
      </c>
    </row>
    <row r="33" spans="1:46" ht="13.5" customHeight="1" x14ac:dyDescent="0.2">
      <c r="A33" s="256"/>
      <c r="AK33" s="1130" t="s">
        <v>524</v>
      </c>
      <c r="AL33" s="1131"/>
      <c r="AM33" s="1131"/>
      <c r="AN33" s="1132"/>
      <c r="AO33" s="300" t="s">
        <v>509</v>
      </c>
      <c r="AP33" s="300" t="s">
        <v>509</v>
      </c>
      <c r="AQ33" s="301" t="s">
        <v>509</v>
      </c>
      <c r="AR33" s="302" t="s">
        <v>509</v>
      </c>
    </row>
    <row r="34" spans="1:46" ht="27" customHeight="1" x14ac:dyDescent="0.2">
      <c r="A34" s="256"/>
      <c r="AK34" s="1130" t="s">
        <v>525</v>
      </c>
      <c r="AL34" s="1131"/>
      <c r="AM34" s="1131"/>
      <c r="AN34" s="1132"/>
      <c r="AO34" s="300" t="s">
        <v>509</v>
      </c>
      <c r="AP34" s="300" t="s">
        <v>509</v>
      </c>
      <c r="AQ34" s="301" t="s">
        <v>509</v>
      </c>
      <c r="AR34" s="302" t="s">
        <v>509</v>
      </c>
    </row>
    <row r="35" spans="1:46" ht="27" customHeight="1" x14ac:dyDescent="0.2">
      <c r="A35" s="256"/>
      <c r="AK35" s="1130" t="s">
        <v>526</v>
      </c>
      <c r="AL35" s="1131"/>
      <c r="AM35" s="1131"/>
      <c r="AN35" s="1132"/>
      <c r="AO35" s="300">
        <v>286459</v>
      </c>
      <c r="AP35" s="300">
        <v>18362</v>
      </c>
      <c r="AQ35" s="301">
        <v>20587</v>
      </c>
      <c r="AR35" s="302">
        <v>-10.8</v>
      </c>
    </row>
    <row r="36" spans="1:46" ht="27" customHeight="1" x14ac:dyDescent="0.2">
      <c r="A36" s="256"/>
      <c r="AK36" s="1130" t="s">
        <v>527</v>
      </c>
      <c r="AL36" s="1131"/>
      <c r="AM36" s="1131"/>
      <c r="AN36" s="1132"/>
      <c r="AO36" s="300">
        <v>34736</v>
      </c>
      <c r="AP36" s="300">
        <v>2227</v>
      </c>
      <c r="AQ36" s="301">
        <v>2952</v>
      </c>
      <c r="AR36" s="302">
        <v>-24.6</v>
      </c>
    </row>
    <row r="37" spans="1:46" ht="13.5" customHeight="1" x14ac:dyDescent="0.2">
      <c r="A37" s="256"/>
      <c r="AK37" s="1130" t="s">
        <v>528</v>
      </c>
      <c r="AL37" s="1131"/>
      <c r="AM37" s="1131"/>
      <c r="AN37" s="1132"/>
      <c r="AO37" s="300">
        <v>100963</v>
      </c>
      <c r="AP37" s="300">
        <v>6472</v>
      </c>
      <c r="AQ37" s="301">
        <v>596</v>
      </c>
      <c r="AR37" s="302">
        <v>985.9</v>
      </c>
    </row>
    <row r="38" spans="1:46" ht="27" customHeight="1" x14ac:dyDescent="0.2">
      <c r="A38" s="256"/>
      <c r="AK38" s="1133" t="s">
        <v>529</v>
      </c>
      <c r="AL38" s="1134"/>
      <c r="AM38" s="1134"/>
      <c r="AN38" s="1135"/>
      <c r="AO38" s="303">
        <v>241</v>
      </c>
      <c r="AP38" s="303">
        <v>15</v>
      </c>
      <c r="AQ38" s="304">
        <v>1</v>
      </c>
      <c r="AR38" s="292">
        <v>1400</v>
      </c>
      <c r="AS38" s="299"/>
    </row>
    <row r="39" spans="1:46" ht="13" x14ac:dyDescent="0.2">
      <c r="A39" s="256"/>
      <c r="AK39" s="1133" t="s">
        <v>530</v>
      </c>
      <c r="AL39" s="1134"/>
      <c r="AM39" s="1134"/>
      <c r="AN39" s="1135"/>
      <c r="AO39" s="300">
        <v>-106832</v>
      </c>
      <c r="AP39" s="300">
        <v>-6848</v>
      </c>
      <c r="AQ39" s="301">
        <v>-2012</v>
      </c>
      <c r="AR39" s="302">
        <v>240.4</v>
      </c>
      <c r="AS39" s="299"/>
    </row>
    <row r="40" spans="1:46" ht="27" customHeight="1" x14ac:dyDescent="0.2">
      <c r="A40" s="256"/>
      <c r="AK40" s="1130" t="s">
        <v>531</v>
      </c>
      <c r="AL40" s="1131"/>
      <c r="AM40" s="1131"/>
      <c r="AN40" s="1132"/>
      <c r="AO40" s="300">
        <v>-643640</v>
      </c>
      <c r="AP40" s="300">
        <v>-41256</v>
      </c>
      <c r="AQ40" s="301">
        <v>-54414</v>
      </c>
      <c r="AR40" s="302">
        <v>-24.2</v>
      </c>
      <c r="AS40" s="299"/>
    </row>
    <row r="41" spans="1:46" ht="13" x14ac:dyDescent="0.2">
      <c r="A41" s="256"/>
      <c r="AK41" s="1136" t="s">
        <v>301</v>
      </c>
      <c r="AL41" s="1137"/>
      <c r="AM41" s="1137"/>
      <c r="AN41" s="1138"/>
      <c r="AO41" s="300">
        <v>214341</v>
      </c>
      <c r="AP41" s="300">
        <v>13739</v>
      </c>
      <c r="AQ41" s="301">
        <v>24110</v>
      </c>
      <c r="AR41" s="302">
        <v>-43</v>
      </c>
      <c r="AS41" s="299"/>
    </row>
    <row r="42" spans="1:46" ht="13" x14ac:dyDescent="0.2">
      <c r="A42" s="256"/>
      <c r="AK42" s="305" t="s">
        <v>532</v>
      </c>
      <c r="AQ42" s="277"/>
      <c r="AR42" s="277"/>
      <c r="AS42" s="299"/>
    </row>
    <row r="43" spans="1:46" ht="13" x14ac:dyDescent="0.2">
      <c r="A43" s="256"/>
      <c r="AP43" s="306"/>
      <c r="AQ43" s="277"/>
      <c r="AS43" s="299"/>
    </row>
    <row r="44" spans="1:46" ht="13" x14ac:dyDescent="0.2">
      <c r="A44" s="256"/>
      <c r="AQ44" s="277"/>
    </row>
    <row r="45" spans="1:46" ht="13"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533</v>
      </c>
    </row>
    <row r="48" spans="1:46" ht="13" x14ac:dyDescent="0.2">
      <c r="A48" s="256"/>
      <c r="AK48" s="310" t="s">
        <v>534</v>
      </c>
      <c r="AL48" s="310"/>
      <c r="AM48" s="310"/>
      <c r="AN48" s="310"/>
      <c r="AO48" s="310"/>
      <c r="AP48" s="310"/>
      <c r="AQ48" s="311"/>
      <c r="AR48" s="310"/>
    </row>
    <row r="49" spans="1:44" ht="13.5" customHeight="1" x14ac:dyDescent="0.2">
      <c r="A49" s="256"/>
      <c r="AK49" s="312"/>
      <c r="AL49" s="313"/>
      <c r="AM49" s="1123" t="s">
        <v>501</v>
      </c>
      <c r="AN49" s="1125" t="s">
        <v>535</v>
      </c>
      <c r="AO49" s="1126"/>
      <c r="AP49" s="1126"/>
      <c r="AQ49" s="1126"/>
      <c r="AR49" s="1127"/>
    </row>
    <row r="50" spans="1:44" ht="13" x14ac:dyDescent="0.2">
      <c r="A50" s="256"/>
      <c r="AK50" s="314"/>
      <c r="AL50" s="315"/>
      <c r="AM50" s="1124"/>
      <c r="AN50" s="316" t="s">
        <v>536</v>
      </c>
      <c r="AO50" s="317" t="s">
        <v>537</v>
      </c>
      <c r="AP50" s="318" t="s">
        <v>538</v>
      </c>
      <c r="AQ50" s="319" t="s">
        <v>539</v>
      </c>
      <c r="AR50" s="320" t="s">
        <v>540</v>
      </c>
    </row>
    <row r="51" spans="1:44" ht="13" x14ac:dyDescent="0.2">
      <c r="A51" s="256"/>
      <c r="AK51" s="312" t="s">
        <v>541</v>
      </c>
      <c r="AL51" s="313"/>
      <c r="AM51" s="321">
        <v>425407</v>
      </c>
      <c r="AN51" s="322">
        <v>26282</v>
      </c>
      <c r="AO51" s="323">
        <v>-48.9</v>
      </c>
      <c r="AP51" s="324">
        <v>98899</v>
      </c>
      <c r="AQ51" s="325">
        <v>-14.1</v>
      </c>
      <c r="AR51" s="326">
        <v>-34.799999999999997</v>
      </c>
    </row>
    <row r="52" spans="1:44" ht="13" x14ac:dyDescent="0.2">
      <c r="A52" s="256"/>
      <c r="AK52" s="327"/>
      <c r="AL52" s="328" t="s">
        <v>542</v>
      </c>
      <c r="AM52" s="329">
        <v>156535</v>
      </c>
      <c r="AN52" s="330">
        <v>9671</v>
      </c>
      <c r="AO52" s="331">
        <v>-54.5</v>
      </c>
      <c r="AP52" s="332">
        <v>43734</v>
      </c>
      <c r="AQ52" s="333">
        <v>-5</v>
      </c>
      <c r="AR52" s="334">
        <v>-49.5</v>
      </c>
    </row>
    <row r="53" spans="1:44" ht="13" x14ac:dyDescent="0.2">
      <c r="A53" s="256"/>
      <c r="AK53" s="312" t="s">
        <v>543</v>
      </c>
      <c r="AL53" s="313"/>
      <c r="AM53" s="321">
        <v>1262701</v>
      </c>
      <c r="AN53" s="322">
        <v>78365</v>
      </c>
      <c r="AO53" s="323">
        <v>198.2</v>
      </c>
      <c r="AP53" s="324">
        <v>96462</v>
      </c>
      <c r="AQ53" s="325">
        <v>-2.5</v>
      </c>
      <c r="AR53" s="326">
        <v>200.7</v>
      </c>
    </row>
    <row r="54" spans="1:44" ht="13" x14ac:dyDescent="0.2">
      <c r="A54" s="256"/>
      <c r="AK54" s="327"/>
      <c r="AL54" s="328" t="s">
        <v>542</v>
      </c>
      <c r="AM54" s="329">
        <v>174319</v>
      </c>
      <c r="AN54" s="330">
        <v>10819</v>
      </c>
      <c r="AO54" s="331">
        <v>11.9</v>
      </c>
      <c r="AP54" s="332">
        <v>39886</v>
      </c>
      <c r="AQ54" s="333">
        <v>-8.8000000000000007</v>
      </c>
      <c r="AR54" s="334">
        <v>20.7</v>
      </c>
    </row>
    <row r="55" spans="1:44" ht="13" x14ac:dyDescent="0.2">
      <c r="A55" s="256"/>
      <c r="AK55" s="312" t="s">
        <v>544</v>
      </c>
      <c r="AL55" s="313"/>
      <c r="AM55" s="321">
        <v>1991248</v>
      </c>
      <c r="AN55" s="322">
        <v>123872</v>
      </c>
      <c r="AO55" s="323">
        <v>58.1</v>
      </c>
      <c r="AP55" s="324">
        <v>83103</v>
      </c>
      <c r="AQ55" s="325">
        <v>-13.8</v>
      </c>
      <c r="AR55" s="326">
        <v>71.900000000000006</v>
      </c>
    </row>
    <row r="56" spans="1:44" ht="13" x14ac:dyDescent="0.2">
      <c r="A56" s="256"/>
      <c r="AK56" s="327"/>
      <c r="AL56" s="328" t="s">
        <v>542</v>
      </c>
      <c r="AM56" s="329">
        <v>398143</v>
      </c>
      <c r="AN56" s="330">
        <v>24768</v>
      </c>
      <c r="AO56" s="331">
        <v>128.9</v>
      </c>
      <c r="AP56" s="332">
        <v>41378</v>
      </c>
      <c r="AQ56" s="333">
        <v>3.7</v>
      </c>
      <c r="AR56" s="334">
        <v>125.2</v>
      </c>
    </row>
    <row r="57" spans="1:44" ht="13" x14ac:dyDescent="0.2">
      <c r="A57" s="256"/>
      <c r="AK57" s="312" t="s">
        <v>545</v>
      </c>
      <c r="AL57" s="313"/>
      <c r="AM57" s="321">
        <v>1437399</v>
      </c>
      <c r="AN57" s="322">
        <v>90374</v>
      </c>
      <c r="AO57" s="323">
        <v>-27</v>
      </c>
      <c r="AP57" s="324">
        <v>84459</v>
      </c>
      <c r="AQ57" s="325">
        <v>1.6</v>
      </c>
      <c r="AR57" s="326">
        <v>-28.6</v>
      </c>
    </row>
    <row r="58" spans="1:44" ht="13" x14ac:dyDescent="0.2">
      <c r="A58" s="256"/>
      <c r="AK58" s="327"/>
      <c r="AL58" s="328" t="s">
        <v>542</v>
      </c>
      <c r="AM58" s="329">
        <v>322079</v>
      </c>
      <c r="AN58" s="330">
        <v>20250</v>
      </c>
      <c r="AO58" s="331">
        <v>-18.2</v>
      </c>
      <c r="AP58" s="332">
        <v>47314</v>
      </c>
      <c r="AQ58" s="333">
        <v>14.3</v>
      </c>
      <c r="AR58" s="334">
        <v>-32.5</v>
      </c>
    </row>
    <row r="59" spans="1:44" ht="13" x14ac:dyDescent="0.2">
      <c r="A59" s="256"/>
      <c r="AK59" s="312" t="s">
        <v>546</v>
      </c>
      <c r="AL59" s="313"/>
      <c r="AM59" s="321">
        <v>1347835</v>
      </c>
      <c r="AN59" s="322">
        <v>86394</v>
      </c>
      <c r="AO59" s="323">
        <v>-4.4000000000000004</v>
      </c>
      <c r="AP59" s="324">
        <v>74568</v>
      </c>
      <c r="AQ59" s="325">
        <v>-11.7</v>
      </c>
      <c r="AR59" s="326">
        <v>7.3</v>
      </c>
    </row>
    <row r="60" spans="1:44" ht="13" x14ac:dyDescent="0.2">
      <c r="A60" s="256"/>
      <c r="AK60" s="327"/>
      <c r="AL60" s="328" t="s">
        <v>542</v>
      </c>
      <c r="AM60" s="329">
        <v>506096</v>
      </c>
      <c r="AN60" s="330">
        <v>32440</v>
      </c>
      <c r="AO60" s="331">
        <v>60.2</v>
      </c>
      <c r="AP60" s="332">
        <v>42558</v>
      </c>
      <c r="AQ60" s="333">
        <v>-10.1</v>
      </c>
      <c r="AR60" s="334">
        <v>70.3</v>
      </c>
    </row>
    <row r="61" spans="1:44" ht="13" x14ac:dyDescent="0.2">
      <c r="A61" s="256"/>
      <c r="AK61" s="312" t="s">
        <v>547</v>
      </c>
      <c r="AL61" s="335"/>
      <c r="AM61" s="321">
        <v>1292918</v>
      </c>
      <c r="AN61" s="322">
        <v>81057</v>
      </c>
      <c r="AO61" s="323">
        <v>35.200000000000003</v>
      </c>
      <c r="AP61" s="324">
        <v>87498</v>
      </c>
      <c r="AQ61" s="336">
        <v>-8.1</v>
      </c>
      <c r="AR61" s="326">
        <v>43.3</v>
      </c>
    </row>
    <row r="62" spans="1:44" ht="13" x14ac:dyDescent="0.2">
      <c r="A62" s="256"/>
      <c r="AK62" s="327"/>
      <c r="AL62" s="328" t="s">
        <v>542</v>
      </c>
      <c r="AM62" s="329">
        <v>311434</v>
      </c>
      <c r="AN62" s="330">
        <v>19590</v>
      </c>
      <c r="AO62" s="331">
        <v>25.7</v>
      </c>
      <c r="AP62" s="332">
        <v>42974</v>
      </c>
      <c r="AQ62" s="333">
        <v>-1.2</v>
      </c>
      <c r="AR62" s="334">
        <v>26.9</v>
      </c>
    </row>
    <row r="63" spans="1:44" ht="13" x14ac:dyDescent="0.2">
      <c r="A63" s="256"/>
    </row>
    <row r="64" spans="1:44" ht="13" x14ac:dyDescent="0.2">
      <c r="A64" s="256"/>
    </row>
    <row r="65" spans="1:46" ht="13" x14ac:dyDescent="0.2">
      <c r="A65" s="256"/>
    </row>
    <row r="66" spans="1:46" ht="13"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 hidden="1" x14ac:dyDescent="0.2"/>
    <row r="71" spans="1:46" ht="13" hidden="1" x14ac:dyDescent="0.2"/>
    <row r="72" spans="1:46" ht="13" hidden="1" x14ac:dyDescent="0.2"/>
    <row r="73" spans="1:46" ht="13" hidden="1" x14ac:dyDescent="0.2"/>
  </sheetData>
  <sheetProtection algorithmName="SHA-512" hashValue="F+yNM/ZoAaDWqM4JdIfPe3LwiTQy9BkDBCxQlT1q8IN8GRpRtn6fMmLaE64ir/US3yOk0OPnEY9LlLpwYjztbw==" saltValue="N2Yix+tIs1uHKsZ3z02bJ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I104" zoomScaleNormal="100" zoomScaleSheetLayoutView="55" workbookViewId="0"/>
  </sheetViews>
  <sheetFormatPr defaultColWidth="0" defaultRowHeight="13.5" customHeight="1" zeroHeight="1" x14ac:dyDescent="0.2"/>
  <cols>
    <col min="1" max="125" width="2.4531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 x14ac:dyDescent="0.2">
      <c r="B2" s="250"/>
      <c r="DG2" s="250"/>
    </row>
    <row r="3" spans="2:125" ht="13"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 x14ac:dyDescent="0.2"/>
    <row r="5" spans="2:125" ht="13" x14ac:dyDescent="0.2"/>
    <row r="6" spans="2:125" ht="13" x14ac:dyDescent="0.2"/>
    <row r="7" spans="2:125" ht="13" x14ac:dyDescent="0.2"/>
    <row r="8" spans="2:125" ht="13" x14ac:dyDescent="0.2"/>
    <row r="9" spans="2:125" ht="13" x14ac:dyDescent="0.2">
      <c r="DU9" s="25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0"/>
    </row>
    <row r="18" spans="125:125" ht="13" x14ac:dyDescent="0.2"/>
    <row r="19" spans="125:125" ht="13" x14ac:dyDescent="0.2"/>
    <row r="20" spans="125:125" ht="13" x14ac:dyDescent="0.2">
      <c r="DU20" s="250"/>
    </row>
    <row r="21" spans="125:125" ht="13" x14ac:dyDescent="0.2">
      <c r="DU21" s="25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0"/>
    </row>
    <row r="29" spans="125:125" ht="13" x14ac:dyDescent="0.2"/>
    <row r="30" spans="125:125" ht="13" x14ac:dyDescent="0.2"/>
    <row r="31" spans="125:125" ht="13" x14ac:dyDescent="0.2"/>
    <row r="32" spans="125:125" ht="13" x14ac:dyDescent="0.2"/>
    <row r="33" spans="2:125" ht="13" x14ac:dyDescent="0.2">
      <c r="B33" s="250"/>
      <c r="G33" s="250"/>
      <c r="I33" s="250"/>
    </row>
    <row r="34" spans="2:125" ht="13" x14ac:dyDescent="0.2">
      <c r="C34" s="250"/>
      <c r="P34" s="250"/>
      <c r="DE34" s="250"/>
      <c r="DH34" s="250"/>
    </row>
    <row r="35" spans="2:125" ht="13" x14ac:dyDescent="0.2">
      <c r="D35" s="250"/>
      <c r="E35" s="250"/>
      <c r="DG35" s="250"/>
      <c r="DJ35" s="250"/>
      <c r="DP35" s="250"/>
      <c r="DQ35" s="250"/>
      <c r="DR35" s="250"/>
      <c r="DS35" s="250"/>
      <c r="DT35" s="250"/>
      <c r="DU35" s="250"/>
    </row>
    <row r="36" spans="2:125" ht="13"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 x14ac:dyDescent="0.2">
      <c r="DU37" s="250"/>
    </row>
    <row r="38" spans="2:125" ht="13" x14ac:dyDescent="0.2">
      <c r="DT38" s="250"/>
      <c r="DU38" s="250"/>
    </row>
    <row r="39" spans="2:125" ht="13" x14ac:dyDescent="0.2"/>
    <row r="40" spans="2:125" ht="13" x14ac:dyDescent="0.2">
      <c r="DH40" s="250"/>
    </row>
    <row r="41" spans="2:125" ht="13" x14ac:dyDescent="0.2">
      <c r="DE41" s="250"/>
    </row>
    <row r="42" spans="2:125" ht="13" x14ac:dyDescent="0.2">
      <c r="DG42" s="250"/>
      <c r="DJ42" s="250"/>
    </row>
    <row r="43" spans="2:125" ht="13"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 x14ac:dyDescent="0.2">
      <c r="DU44" s="250"/>
    </row>
    <row r="45" spans="2:125" ht="13" x14ac:dyDescent="0.2"/>
    <row r="46" spans="2:125" ht="13" x14ac:dyDescent="0.2"/>
    <row r="47" spans="2:125" ht="13" x14ac:dyDescent="0.2"/>
    <row r="48" spans="2:125" ht="13" x14ac:dyDescent="0.2">
      <c r="DT48" s="250"/>
      <c r="DU48" s="250"/>
    </row>
    <row r="49" spans="120:125" ht="13" x14ac:dyDescent="0.2">
      <c r="DU49" s="250"/>
    </row>
    <row r="50" spans="120:125" ht="13" x14ac:dyDescent="0.2">
      <c r="DU50" s="250"/>
    </row>
    <row r="51" spans="120:125" ht="13" x14ac:dyDescent="0.2">
      <c r="DP51" s="250"/>
      <c r="DQ51" s="250"/>
      <c r="DR51" s="250"/>
      <c r="DS51" s="250"/>
      <c r="DT51" s="250"/>
      <c r="DU51" s="250"/>
    </row>
    <row r="52" spans="120:125" ht="13" x14ac:dyDescent="0.2"/>
    <row r="53" spans="120:125" ht="13" x14ac:dyDescent="0.2"/>
    <row r="54" spans="120:125" ht="13" x14ac:dyDescent="0.2">
      <c r="DU54" s="250"/>
    </row>
    <row r="55" spans="120:125" ht="13" x14ac:dyDescent="0.2"/>
    <row r="56" spans="120:125" ht="13" x14ac:dyDescent="0.2"/>
    <row r="57" spans="120:125" ht="13" x14ac:dyDescent="0.2"/>
    <row r="58" spans="120:125" ht="13" x14ac:dyDescent="0.2">
      <c r="DU58" s="250"/>
    </row>
    <row r="59" spans="120:125" ht="13" x14ac:dyDescent="0.2"/>
    <row r="60" spans="120:125" ht="13" x14ac:dyDescent="0.2"/>
    <row r="61" spans="120:125" ht="13" x14ac:dyDescent="0.2"/>
    <row r="62" spans="120:125" ht="13" x14ac:dyDescent="0.2"/>
    <row r="63" spans="120:125" ht="13" x14ac:dyDescent="0.2">
      <c r="DU63" s="250"/>
    </row>
    <row r="64" spans="120:125" ht="13" x14ac:dyDescent="0.2">
      <c r="DT64" s="250"/>
      <c r="DU64" s="250"/>
    </row>
    <row r="65" spans="123:125" ht="13" x14ac:dyDescent="0.2"/>
    <row r="66" spans="123:125" ht="13" x14ac:dyDescent="0.2"/>
    <row r="67" spans="123:125" ht="13" x14ac:dyDescent="0.2"/>
    <row r="68" spans="123:125" ht="13" x14ac:dyDescent="0.2"/>
    <row r="69" spans="123:125" ht="13" x14ac:dyDescent="0.2">
      <c r="DS69" s="250"/>
      <c r="DT69" s="250"/>
      <c r="DU69" s="25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0"/>
    </row>
    <row r="83" spans="116:125" ht="13" x14ac:dyDescent="0.2">
      <c r="DM83" s="250"/>
      <c r="DN83" s="250"/>
      <c r="DO83" s="250"/>
      <c r="DP83" s="250"/>
      <c r="DQ83" s="250"/>
      <c r="DR83" s="250"/>
      <c r="DS83" s="250"/>
      <c r="DT83" s="250"/>
      <c r="DU83" s="250"/>
    </row>
    <row r="84" spans="116:125" ht="13" x14ac:dyDescent="0.2"/>
    <row r="85" spans="116:125" ht="13" x14ac:dyDescent="0.2"/>
    <row r="86" spans="116:125" ht="13" x14ac:dyDescent="0.2"/>
    <row r="87" spans="116:125" ht="13" x14ac:dyDescent="0.2"/>
    <row r="88" spans="116:125" ht="13" x14ac:dyDescent="0.2">
      <c r="DU88" s="25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549</v>
      </c>
    </row>
    <row r="121" spans="125:125" ht="13.5" hidden="1" customHeight="1" x14ac:dyDescent="0.2">
      <c r="DU121" s="250"/>
    </row>
  </sheetData>
  <sheetProtection algorithmName="SHA-512" hashValue="ZCKPACihRldLAhh+EmYrGTppHeI/EpjVoQt//xpougfcNSycydo2a7SZMbW3sPwT83sibTzQDeEUSdxU24PU1A==" saltValue="kB8J37PLs9+0TQNYgNIa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6" zoomScaleNormal="100" zoomScaleSheetLayoutView="55" workbookViewId="0"/>
  </sheetViews>
  <sheetFormatPr defaultColWidth="0" defaultRowHeight="13.5" customHeight="1" zeroHeight="1" x14ac:dyDescent="0.2"/>
  <cols>
    <col min="1" max="125" width="2.4531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 x14ac:dyDescent="0.2">
      <c r="B2" s="250"/>
      <c r="T2" s="250"/>
    </row>
    <row r="3" spans="1:125"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0"/>
      <c r="G33" s="250"/>
      <c r="I33" s="250"/>
    </row>
    <row r="34" spans="2:125" ht="13" x14ac:dyDescent="0.2">
      <c r="C34" s="250"/>
      <c r="P34" s="250"/>
      <c r="R34" s="250"/>
      <c r="U34" s="250"/>
    </row>
    <row r="35" spans="2:125" ht="13"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 x14ac:dyDescent="0.2">
      <c r="F36" s="250"/>
      <c r="H36" s="250"/>
      <c r="J36" s="250"/>
      <c r="K36" s="250"/>
      <c r="L36" s="250"/>
      <c r="M36" s="250"/>
      <c r="N36" s="250"/>
      <c r="O36" s="250"/>
      <c r="Q36" s="250"/>
      <c r="S36" s="250"/>
      <c r="V36" s="250"/>
    </row>
    <row r="37" spans="2:125" ht="13" x14ac:dyDescent="0.2"/>
    <row r="38" spans="2:125" ht="13" x14ac:dyDescent="0.2"/>
    <row r="39" spans="2:125" ht="13" x14ac:dyDescent="0.2"/>
    <row r="40" spans="2:125" ht="13" x14ac:dyDescent="0.2">
      <c r="U40" s="250"/>
    </row>
    <row r="41" spans="2:125" ht="13" x14ac:dyDescent="0.2">
      <c r="R41" s="250"/>
    </row>
    <row r="42" spans="2:125" ht="13"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 x14ac:dyDescent="0.2">
      <c r="Q43" s="250"/>
      <c r="S43" s="250"/>
      <c r="V43" s="25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550</v>
      </c>
    </row>
  </sheetData>
  <sheetProtection algorithmName="SHA-512" hashValue="y2jYzAeWogXfM+6ksGLi66axl0+LhPPbRpbY6uOHSZDhiUR7A5LbPrvUIiwljdfXv5SMR4bwD4E9DhPMU7bivg==" saltValue="ortTraqSI4J6bUeXEh1wP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E41"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551</v>
      </c>
      <c r="G46" s="8" t="s">
        <v>552</v>
      </c>
      <c r="H46" s="8" t="s">
        <v>553</v>
      </c>
      <c r="I46" s="8" t="s">
        <v>554</v>
      </c>
      <c r="J46" s="9" t="s">
        <v>555</v>
      </c>
    </row>
    <row r="47" spans="2:10" ht="57.75" customHeight="1" x14ac:dyDescent="0.2">
      <c r="B47" s="10"/>
      <c r="C47" s="1149" t="s">
        <v>3</v>
      </c>
      <c r="D47" s="1149"/>
      <c r="E47" s="1150"/>
      <c r="F47" s="11">
        <v>10</v>
      </c>
      <c r="G47" s="12">
        <v>11.74</v>
      </c>
      <c r="H47" s="12">
        <v>13.79</v>
      </c>
      <c r="I47" s="12">
        <v>18.03</v>
      </c>
      <c r="J47" s="13">
        <v>23.73</v>
      </c>
    </row>
    <row r="48" spans="2:10" ht="57.75" customHeight="1" x14ac:dyDescent="0.2">
      <c r="B48" s="14"/>
      <c r="C48" s="1151" t="s">
        <v>4</v>
      </c>
      <c r="D48" s="1151"/>
      <c r="E48" s="1152"/>
      <c r="F48" s="15">
        <v>2.65</v>
      </c>
      <c r="G48" s="16">
        <v>1.1599999999999999</v>
      </c>
      <c r="H48" s="16">
        <v>1.79</v>
      </c>
      <c r="I48" s="16">
        <v>1.83</v>
      </c>
      <c r="J48" s="17">
        <v>6.39</v>
      </c>
    </row>
    <row r="49" spans="2:10" ht="57.75" customHeight="1" thickBot="1" x14ac:dyDescent="0.25">
      <c r="B49" s="18"/>
      <c r="C49" s="1153" t="s">
        <v>5</v>
      </c>
      <c r="D49" s="1153"/>
      <c r="E49" s="1154"/>
      <c r="F49" s="19" t="s">
        <v>556</v>
      </c>
      <c r="G49" s="20" t="s">
        <v>557</v>
      </c>
      <c r="H49" s="20">
        <v>2.0099999999999998</v>
      </c>
      <c r="I49" s="20">
        <v>3.6</v>
      </c>
      <c r="J49" s="21">
        <v>9.93</v>
      </c>
    </row>
    <row r="50" spans="2:10" ht="13" x14ac:dyDescent="0.2"/>
  </sheetData>
  <sheetProtection algorithmName="SHA-512" hashValue="4+79azwxR/uURw1N1wB2OQPmYrK18kJK8yA/YgBQlalsGbF4Hm1kJaC6Fmr/RkG1EgIztdLwRhEdzv/XYT6Xfg==" saltValue="Y+8njvtKLlLT5+2gH68C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2023-03-22T00:55:47Z</cp:lastPrinted>
  <dcterms:created xsi:type="dcterms:W3CDTF">2023-02-20T07:31:38Z</dcterms:created>
  <dcterms:modified xsi:type="dcterms:W3CDTF">2023-10-16T02:59:29Z</dcterms:modified>
  <cp:category/>
</cp:coreProperties>
</file>