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<sst xmlns="http://schemas.openxmlformats.org/spreadsheetml/2006/main" count="1118" uniqueCount="608">
  <si>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</si>
  <si>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</si>
  <si>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</si>
  <si>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</si>
  <si>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</si>
  <si>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</si>
  <si>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</si>
  <si>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</si>
  <si>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</si>
  <si>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</si>
  <si>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</si>
  <si>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</si>
  <si>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</si>
  <si>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</si>
  <si>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</si>
  <si>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</si>
  <si>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</si>
  <si>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</si>
  <si>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</si>
  <si>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</si>
  <si>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</si>
  <si>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</si>
  <si>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</si>
  <si>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</si>
  <si>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</si>
  <si>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</si>
  <si>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</si>
  <si>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</si>
  <si>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</si>
  <si>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</si>
  <si>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</si>
  <si>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</si>
  <si>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</si>
  <si>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</si>
  <si>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</si>
  <si>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</si>
  <si>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</si>
  <si>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</si>
  <si>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</si>
  <si>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</si>
  <si>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</si>
  <si>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</si>
  <si>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</si>
  <si>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</si>
  <si>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</si>
  <si>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</si>
  <si>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</si>
  <si>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</si>
  <si>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</si>
  <si>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</si>
  <si>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</si>
  <si>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</si>
  <si>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</si>
  <si>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</si>
  <si>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</si>
  <si>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</si>
  <si>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</si>
  <si>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</si>
  <si>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</si>
  <si>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</si>
  <si>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</si>
  <si>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</si>
  <si>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</si>
  <si>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</si>
  <si>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</si>
  <si>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</si>
  <si>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</si>
  <si>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</si>
  <si>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</si>
  <si>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</si>
  <si>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</si>
  <si>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</si>
  <si>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</si>
  <si>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</si>
  <si>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</si>
  <si>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</si>
  <si>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</si>
  <si>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</si>
  <si>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</si>
  <si>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</si>
  <si>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</si>
  <si>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</si>
  <si>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</si>
  <si>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</si>
  <si>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</si>
  <si>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</si>
  <si>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</si>
  <si>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</si>
  <si>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</si>
  <si>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</si>
  <si>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</si>
  <si>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</si>
  <si>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</si>
  <si>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</si>
  <si>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</si>
  <si>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</si>
  <si>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</si>
  <si>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</si>
  <si>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</si>
  <si>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</si>
  <si>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</si>
  <si>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</si>
  <si>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</si>
  <si>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</si>
  <si>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</si>
  <si>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</si>
  <si>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</si>
  <si>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</si>
  <si>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</si>
  <si>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</si>
  <si>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</si>
  <si>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</si>
  <si>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</si>
  <si>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</si>
  <si>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</si>
  <si>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</si>
  <si>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</si>
  <si>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</si>
  <si>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</si>
  <si>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</si>
  <si>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</si>
  <si>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</si>
  <si>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</si>
  <si>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</si>
  <si>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</si>
  <si>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</si>
  <si>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</si>
  <si>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</si>
  <si>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</si>
  <si>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</si>
  <si>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</si>
  <si>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</si>
  <si>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</si>
  <si>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</si>
  <si>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</si>
  <si>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</si>
  <si>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</si>
  <si>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</si>
  <si>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</si>
  <si>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</si>
  <si>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</si>
  <si>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</si>
  <si>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</si>
  <si>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</si>
  <si>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</si>
  <si>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</si>
  <si>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</si>
  <si>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</si>
  <si>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</si>
  <si>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</si>
  <si>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</si>
  <si>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</si>
  <si>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</si>
  <si>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</si>
  <si>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</si>
  <si>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</si>
  <si>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</si>
  <si>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</si>
  <si>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</si>
  <si>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</si>
  <si>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</si>
  <si>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</si>
  <si>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</si>
  <si>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</si>
  <si>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</si>
  <si>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</si>
  <si>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</si>
  <si>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</si>
  <si>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</si>
  <si>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</si>
  <si>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</si>
  <si>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</si>
  <si>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</si>
  <si>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</si>
  <si>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</si>
  <si>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</si>
  <si>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</si>
  <si>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</si>
  <si>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</si>
  <si>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</si>
  <si>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</si>
  <si>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</si>
  <si>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</si>
  <si>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</si>
  <si>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</si>
  <si>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</si>
  <si>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</si>
  <si>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</si>
  <si>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</si>
  <si>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</si>
  <si>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</si>
  <si>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</si>
  <si>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</si>
  <si>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</si>
  <si>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</si>
  <si>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</si>
  <si>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</si>
  <si>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</si>
  <si>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</si>
  <si>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</si>
  <si>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</si>
  <si>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</si>
  <si>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</si>
  <si>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</si>
  <si>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</si>
  <si>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</si>
  <si>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</si>
  <si>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</si>
  <si>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</si>
  <si>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</si>
  <si>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熊本県玉東町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</si>
  <si>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</si>
  <si>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</si>
  <si>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</si>
  <si>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</si>
  <si>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</si>
  <si>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</si>
  <si>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</si>
  <si>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</si>
  <si>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</si>
  <si>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</si>
  <si>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</si>
  <si>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</si>
  <si>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</si>
  <si>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</si>
  <si>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</si>
  <si>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</si>
  <si>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</si>
  <si>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</si>
  <si>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</si>
  <si>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</si>
  <si>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</si>
  <si>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</si>
  <si>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</si>
  <si>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</si>
  <si>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</si>
  <si>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</si>
  <si>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</si>
  <si>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</si>
  <si>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</si>
  <si>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</si>
  <si>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</si>
  <si>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</si>
  <si>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</si>
  <si>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</si>
  <si>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</si>
  <si>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</si>
  <si>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</si>
  <si>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</si>
  <si>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</si>
  <si>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</si>
  <si>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</si>
  <si>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</si>
  <si>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</si>
  <si>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</si>
  <si>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</si>
  <si>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</si>
  <si>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</si>
  <si>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</si>
  <si>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</si>
  <si>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</si>
  <si>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</si>
  <si>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</si>
  <si>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</si>
  <si>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</si>
  <si>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</si>
  <si>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</si>
  <si>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</si>
  <si>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</si>
  <si>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</si>
  <si>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</si>
  <si>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</si>
  <si>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</si>
  <si>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</si>
  <si>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</si>
  <si>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</si>
  <si>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</si>
  <si>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</si>
  <si>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</si>
  <si>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</si>
  <si>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</si>
  <si>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</si>
  <si>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</si>
  <si>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</si>
  <si>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</si>
  <si>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</si>
  <si>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</si>
  <si>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</si>
  <si>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</si>
  <si>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</si>
  <si>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</si>
  <si>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</si>
  <si>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</si>
  <si>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</si>
  <si>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</si>
  <si>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</si>
  <si>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</si>
  <si>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</si>
  <si>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</si>
  <si>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</si>
  <si>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</si>
  <si>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</si>
  <si>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</si>
  <si>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</si>
  <si>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</si>
  <si>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</si>
  <si>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</si>
  <si>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</si>
  <si>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</si>
  <si>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</si>
  <si>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</si>
  <si>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</si>
  <si>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</si>
  <si>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</si>
  <si>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</si>
  <si>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</si>
  <si>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</si>
  <si>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</si>
  <si>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</si>
  <si>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</si>
  <si>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</si>
  <si>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</si>
  <si>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</si>
  <si>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</si>
  <si>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</si>
  <si>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</si>
  <si>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</si>
  <si>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</si>
  <si>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</si>
  <si>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</si>
  <si>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宅地造成</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</si>
  <si>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</si>
  <si>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</si>
  <si>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</si>
  <si>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</si>
  <si>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</si>
  <si>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</si>
  <si>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</si>
  <si>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</si>
  <si>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</si>
  <si>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</si>
  <si>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</si>
  <si>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</si>
  <si>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</si>
  <si>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</si>
  <si>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</si>
  <si>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</si>
  <si>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</si>
  <si>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</si>
  <si>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</si>
  <si>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</si>
  <si>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</si>
  <si>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</si>
  <si>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</si>
  <si>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</si>
  <si>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</si>
  <si>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</si>
  <si>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</si>
  <si>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</si>
  <si>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</si>
  <si>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</si>
  <si>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</si>
  <si>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</si>
  <si>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</si>
  <si>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</si>
  <si>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</si>
  <si>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</si>
  <si>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</si>
  <si>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熊本県玉東町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</si>
  <si>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</si>
  <si>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</si>
  <si>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</si>
  <si>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</si>
  <si>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</si>
  <si>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</si>
  <si>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</si>
  <si>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</si>
  <si>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</si>
  <si>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</si>
  <si>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</si>
  <si>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</si>
  <si>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</si>
  <si>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</si>
  <si>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</si>
  <si>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</si>
  <si>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</si>
  <si>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</si>
  <si>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</si>
  <si>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</si>
  <si>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</si>
  <si>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</si>
  <si>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</si>
  <si>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</si>
  <si>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</si>
  <si>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</si>
  <si>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</si>
  <si>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</si>
  <si>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</si>
  <si>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</si>
  <si>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</si>
  <si>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</si>
  <si>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</si>
  <si>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</si>
  <si>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</si>
  <si>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</si>
  <si>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</si>
  <si>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</si>
  <si>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</si>
  <si>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</si>
  <si>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</si>
  <si>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</si>
  <si>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</si>
  <si>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</si>
  <si>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</si>
  <si>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</si>
  <si>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</si>
  <si>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</si>
  <si>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</si>
  <si>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</si>
  <si>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</si>
  <si>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</si>
  <si>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</si>
  <si>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</si>
  <si>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</si>
  <si>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</si>
  <si>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</si>
  <si>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</si>
  <si>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</si>
  <si>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</si>
  <si>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</si>
  <si>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</si>
  <si>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</si>
  <si>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</si>
  <si>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</si>
  <si>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</si>
  <si>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</si>
  <si>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</si>
  <si>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</si>
  <si>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</si>
  <si>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</si>
  <si>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</si>
  <si>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</si>
  <si>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</si>
  <si>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</si>
  <si>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</si>
  <si>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</si>
  <si>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</si>
  <si>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</si>
  <si>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</si>
  <si>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</si>
  <si>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</si>
  <si>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</si>
  <si>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</si>
  <si>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</si>
  <si>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</si>
  <si>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</si>
  <si>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</si>
  <si>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</si>
  <si>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</si>
  <si>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</si>
  <si>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</si>
  <si>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</si>
  <si>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</si>
  <si>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</si>
  <si>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</si>
  <si>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</si>
  <si>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</si>
  <si>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</si>
  <si>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</si>
  <si>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</si>
  <si>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</si>
  <si>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</si>
  <si>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</si>
  <si>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</si>
  <si>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</si>
  <si>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</si>
  <si>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</si>
  <si>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</si>
  <si>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</si>
  <si>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</si>
  <si>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</si>
  <si>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</si>
  <si>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</si>
  <si>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</si>
  <si>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</si>
  <si>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</si>
  <si>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</si>
  <si>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</si>
  <si>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</si>
  <si>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</si>
  <si>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</si>
  <si>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</si>
  <si>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</si>
  <si>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</si>
  <si>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</si>
  <si>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</si>
  <si>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</si>
  <si>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</si>
  <si>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</si>
  <si>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</si>
  <si>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</si>
  <si>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</si>
  <si>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</si>
  <si>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</si>
  <si>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</si>
  <si>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</si>
  <si>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</si>
  <si>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</si>
  <si>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</si>
  <si>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</si>
  <si>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</si>
  <si>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</si>
  <si>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</si>
  <si>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</si>
  <si>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</si>
  <si>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</si>
  <si>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</si>
  <si>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</si>
  <si>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</si>
  <si>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</si>
  <si>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</si>
  <si>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</si>
  <si>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</si>
  <si>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</si>
  <si>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</si>
  <si>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</si>
  <si>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</si>
  <si>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</si>
  <si>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</si>
  <si>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</si>
  <si>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</si>
  <si>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</si>
  <si>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</si>
  <si>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</si>
  <si>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</si>
  <si>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</si>
  <si>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</si>
  <si>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</si>
  <si>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</si>
  <si>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</si>
  <si>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</si>
  <si>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</si>
  <si>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</si>
  <si>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</si>
  <si>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</si>
  <si>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</si>
  <si>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</si>
  <si>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</si>
  <si>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</si>
  <si>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</si>
  <si>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</si>
  <si>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</si>
  <si>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</si>
  <si>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</si>
  <si>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</si>
  <si>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</si>
  <si>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</si>
  <si>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</si>
  <si>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</si>
  <si>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</si>
  <si>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</si>
  <si>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</si>
  <si>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</si>
  <si>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</si>
  <si>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</si>
  <si>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</si>
  <si>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</si>
  <si>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6.51</t>
  </si>
  <si>
    <t>▲ 7.03</t>
  </si>
  <si>
    <t>▲ 3.16</t>
  </si>
  <si>
    <t>▲ 9.13</t>
  </si>
  <si>
    <t>国民健康保険特別会計</t>
  </si>
  <si>
    <t>一般会計</t>
  </si>
  <si>
    <t>介護保険特別会計</t>
  </si>
  <si>
    <t>簡易水道特別会計</t>
  </si>
  <si>
    <t>宅地開発特別会計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</si>
  <si>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</si>
  <si>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</si>
  <si>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</si>
  <si>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</si>
  <si>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</si>
  <si>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</si>
  <si>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</si>
  <si>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</si>
  <si>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</si>
  <si>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熊本県市町村総合事務組合</t>
  </si>
  <si>
    <t>くまもと県北病院機構設立組合</t>
  </si>
  <si>
    <t>有明広域行政事務組合</t>
  </si>
  <si>
    <t>熊本県後期高齢者医療広域連合
（一般会計）</t>
  </si>
  <si>
    <t>熊本県後期高齢者医療広域連合
（後期高齢者医療特別会計）</t>
  </si>
  <si>
    <t>特別会計（交通災害共済事業）分を含む</t>
  </si>
  <si>
    <t>町有施設整備基金</t>
  </si>
  <si>
    <t>ふるさと納税寄附金基金</t>
    <rPh sb="6" eb="8">
      <t>キフ</t>
    </rPh>
    <phoneticPr fontId="2"/>
  </si>
  <si>
    <t>ふるさと創生基金</t>
    <rPh sb="4" eb="6">
      <t>ソウセイ</t>
    </rPh>
    <rPh sb="6" eb="8">
      <t>キキン</t>
    </rPh>
    <phoneticPr fontId="2"/>
  </si>
  <si>
    <t>地域福祉基金</t>
    <rPh sb="0" eb="2">
      <t>チイキ</t>
    </rPh>
    <rPh sb="2" eb="4">
      <t>フクシ</t>
    </rPh>
    <rPh sb="4" eb="6">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</si>
  <si>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</si>
  <si>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</si>
  <si>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</si>
  <si>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</si>
  <si>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</si>
  <si>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</si>
  <si>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</si>
  <si>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算出されていない状況である。実質公債費比率は類似団体と比較して低い水準にあり、近年横ばいとなっているが、令和３年度以降の改修事業等に借入した地方債の償還が控えているため上昇していく見込みである。</t>
    <rPh sb="0" eb="2">
      <t>ショウライ</t>
    </rPh>
    <rPh sb="2" eb="4">
      <t>フタン</t>
    </rPh>
    <rPh sb="4" eb="6">
      <t>ヒリツ</t>
    </rPh>
    <rPh sb="7" eb="9">
      <t>サンシュツ</t>
    </rPh>
    <rPh sb="15" eb="17">
      <t>ジョウキョウ</t>
    </rPh>
    <rPh sb="21" eb="23">
      <t>ジッシツ</t>
    </rPh>
    <rPh sb="23" eb="26">
      <t>コウサイヒ</t>
    </rPh>
    <rPh sb="26" eb="28">
      <t>ヒリツ</t>
    </rPh>
    <rPh sb="29" eb="31">
      <t>ルイジ</t>
    </rPh>
    <rPh sb="31" eb="33">
      <t>ダンタイ</t>
    </rPh>
    <rPh sb="34" eb="36">
      <t>ヒカク</t>
    </rPh>
    <rPh sb="38" eb="39">
      <t>ヒク</t>
    </rPh>
    <rPh sb="40" eb="42">
      <t>スイジュン</t>
    </rPh>
    <rPh sb="46" eb="48">
      <t>キンネン</t>
    </rPh>
    <rPh sb="48" eb="49">
      <t>ヨコ</t>
    </rPh>
    <rPh sb="59" eb="60">
      <t>レイ</t>
    </rPh>
    <rPh sb="60" eb="61">
      <t>ワ</t>
    </rPh>
    <rPh sb="62" eb="64">
      <t>ネンド</t>
    </rPh>
    <rPh sb="64" eb="66">
      <t>イコウ</t>
    </rPh>
    <rPh sb="67" eb="69">
      <t>カイシュウ</t>
    </rPh>
    <rPh sb="69" eb="71">
      <t>ジギョウ</t>
    </rPh>
    <rPh sb="71" eb="72">
      <t>トウ</t>
    </rPh>
    <rPh sb="73" eb="75">
      <t>カリイレ</t>
    </rPh>
    <rPh sb="77" eb="80">
      <t>チホウサイ</t>
    </rPh>
    <rPh sb="81" eb="83">
      <t>ショウカン</t>
    </rPh>
    <rPh sb="84" eb="85">
      <t>ヒカ</t>
    </rPh>
    <rPh sb="91" eb="93">
      <t>ジョウショウ</t>
    </rPh>
    <rPh sb="97" eb="99">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</si>
  <si>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</si>
  <si>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</si>
  <si>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</si>
  <si>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</si>
  <si>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は平成２７から令和３年の間では算出されておらず健全な財政状況といえる。有形固定資産償却率は、類似団体と比較して低い状況であり、減少傾向となっている。小・中学校や防災無線、役場庁舎等の大規模公共施設等の老朽化が進んでいるが、令和２年度に防災無線の改修を実施し、令和５年度に役場庁舎の改修を控えているため今後は減価償却率が低い状況になると想定している。</t>
    <rPh sb="61" eb="62">
      <t>ヒク</t>
    </rPh>
    <rPh sb="69" eb="71">
      <t>ゲンショウ</t>
    </rPh>
    <rPh sb="131" eb="13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</si>
</sst>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C9C7-42D3-B515-BE8C7669E7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93887</c:v>
                </c:pt>
                <c:pt idx="1">
                  <c:v>108395</c:v>
                </c:pt>
                <c:pt idx="2">
                  <c:v>50468</c:v>
                </c:pt>
                <c:pt idx="3">
                  <c:v>176144</c:v>
                </c:pt>
                <c:pt idx="4">
                  <c:v>256940</c:v>
                </c:pt>
              </c:numCache>
            </c:numRef>
          </c:val>
          <c:smooth val="0"/>
          <c:extLst>
            <c:ext xmlns:c16="http://schemas.microsoft.com/office/drawing/2014/chart" uri="{C3380CC4-5D6E-409C-BE32-E72D297353CC}">
              <c16:uniqueId val="{00000001-C9C7-42D3-B515-BE8C7669E7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c:v>
                </c:pt>
                <c:pt idx="1">
                  <c:v>4.21</c:v>
                </c:pt>
                <c:pt idx="2">
                  <c:v>6.4</c:v>
                </c:pt>
                <c:pt idx="3">
                  <c:v>10.6</c:v>
                </c:pt>
                <c:pt idx="4">
                  <c:v>2.33</c:v>
                </c:pt>
              </c:numCache>
            </c:numRef>
          </c:val>
          <c:extLst>
            <c:ext xmlns:c16="http://schemas.microsoft.com/office/drawing/2014/chart" uri="{C3380CC4-5D6E-409C-BE32-E72D297353CC}">
              <c16:uniqueId val="{00000000-F8A6-4CAB-A320-C66E032E29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23.03</c:v>
                </c:pt>
                <c:pt idx="1">
                  <c:v>22.54</c:v>
                </c:pt>
                <c:pt idx="2">
                  <c:v>19.489999999999998</c:v>
                </c:pt>
                <c:pt idx="3">
                  <c:v>22.61</c:v>
                </c:pt>
                <c:pt idx="4">
                  <c:v>23.76</c:v>
                </c:pt>
              </c:numCache>
            </c:numRef>
          </c:val>
          <c:extLst>
            <c:ext xmlns:c16="http://schemas.microsoft.com/office/drawing/2014/chart" uri="{C3380CC4-5D6E-409C-BE32-E72D297353CC}">
              <c16:uniqueId val="{00000001-F8A6-4CAB-A320-C66E032E29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-6.51</c:v>
                </c:pt>
                <c:pt idx="1">
                  <c:v>-7.03</c:v>
                </c:pt>
                <c:pt idx="2">
                  <c:v>-3.16</c:v>
                </c:pt>
                <c:pt idx="3">
                  <c:v>4.51</c:v>
                </c:pt>
                <c:pt idx="4">
                  <c:v>-9.1300000000000008</c:v>
                </c:pt>
              </c:numCache>
            </c:numRef>
          </c:val>
          <c:smooth val="0"/>
          <c:extLst>
            <c:ext xmlns:c16="http://schemas.microsoft.com/office/drawing/2014/chart" uri="{C3380CC4-5D6E-409C-BE32-E72D297353CC}">
              <c16:uniqueId val="{00000002-F8A6-4CAB-A320-C66E032E29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0D2-45A5-99DE-B6931C729E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D2-45A5-99DE-B6931C729E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D2-45A5-99DE-B6931C729EF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0D2-45A5-99DE-B6931C729E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0D2-45A5-99DE-B6931C729EFE}"/>
            </c:ext>
          </c:extLst>
        </c:ser>
        <c:ser>
          <c:idx val="5"/>
          <c:order val="5"/>
          <c:tx>
            <c:strRef>
              <c:f>データシート!$A$32</c:f>
              <c:strCache>
                <c:ptCount val="1"/>
                <c:pt idx="0">
                  <c:v>宅地開発特別会計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0.86</c:v>
                </c:pt>
                <c:pt idx="2">
                  <c:v>#N/A</c:v>
                </c:pt>
                <c:pt idx="3">
                  <c:v>6.87</c:v>
                </c:pt>
                <c:pt idx="4">
                  <c:v>#N/A</c:v>
                </c:pt>
                <c:pt idx="5">
                  <c:v>5.53</c:v>
                </c:pt>
                <c:pt idx="6">
                  <c:v>#N/A</c:v>
                </c:pt>
                <c:pt idx="7">
                  <c:v>2.33</c:v>
                </c:pt>
                <c:pt idx="8">
                  <c:v>#N/A</c:v>
                </c:pt>
                <c:pt idx="9">
                  <c:v>0.31</c:v>
                </c:pt>
              </c:numCache>
            </c:numRef>
          </c:val>
          <c:extLst>
            <c:ext xmlns:c16="http://schemas.microsoft.com/office/drawing/2014/chart" uri="{C3380CC4-5D6E-409C-BE32-E72D297353CC}">
              <c16:uniqueId val="{00000005-70D2-45A5-99DE-B6931C729EFE}"/>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0.16</c:v>
                </c:pt>
                <c:pt idx="4">
                  <c:v>#N/A</c:v>
                </c:pt>
                <c:pt idx="5">
                  <c:v>0.15</c:v>
                </c:pt>
                <c:pt idx="6">
                  <c:v>#N/A</c:v>
                </c:pt>
                <c:pt idx="7">
                  <c:v>0.43</c:v>
                </c:pt>
                <c:pt idx="8">
                  <c:v>#N/A</c:v>
                </c:pt>
                <c:pt idx="9">
                  <c:v>0.35</c:v>
                </c:pt>
              </c:numCache>
            </c:numRef>
          </c:val>
          <c:extLst>
            <c:ext xmlns:c16="http://schemas.microsoft.com/office/drawing/2014/chart" uri="{C3380CC4-5D6E-409C-BE32-E72D297353CC}">
              <c16:uniqueId val="{00000006-70D2-45A5-99DE-B6931C729E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2.39</c:v>
                </c:pt>
                <c:pt idx="2">
                  <c:v>#N/A</c:v>
                </c:pt>
                <c:pt idx="3">
                  <c:v>1.47</c:v>
                </c:pt>
                <c:pt idx="4">
                  <c:v>#N/A</c:v>
                </c:pt>
                <c:pt idx="5">
                  <c:v>1.26</c:v>
                </c:pt>
                <c:pt idx="6">
                  <c:v>#N/A</c:v>
                </c:pt>
                <c:pt idx="7">
                  <c:v>2.09</c:v>
                </c:pt>
                <c:pt idx="8">
                  <c:v>#N/A</c:v>
                </c:pt>
                <c:pt idx="9">
                  <c:v>2.2000000000000002</c:v>
                </c:pt>
              </c:numCache>
            </c:numRef>
          </c:val>
          <c:extLst>
            <c:ext xmlns:c16="http://schemas.microsoft.com/office/drawing/2014/chart" uri="{C3380CC4-5D6E-409C-BE32-E72D297353CC}">
              <c16:uniqueId val="{00000007-70D2-45A5-99DE-B6931C729E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c:v>
                </c:pt>
                <c:pt idx="2">
                  <c:v>#N/A</c:v>
                </c:pt>
                <c:pt idx="3">
                  <c:v>4.21</c:v>
                </c:pt>
                <c:pt idx="4">
                  <c:v>#N/A</c:v>
                </c:pt>
                <c:pt idx="5">
                  <c:v>6.39</c:v>
                </c:pt>
                <c:pt idx="6">
                  <c:v>#N/A</c:v>
                </c:pt>
                <c:pt idx="7">
                  <c:v>10.6</c:v>
                </c:pt>
                <c:pt idx="8">
                  <c:v>#N/A</c:v>
                </c:pt>
                <c:pt idx="9">
                  <c:v>2.33</c:v>
                </c:pt>
              </c:numCache>
            </c:numRef>
          </c:val>
          <c:extLst>
            <c:ext xmlns:c16="http://schemas.microsoft.com/office/drawing/2014/chart" uri="{C3380CC4-5D6E-409C-BE32-E72D297353CC}">
              <c16:uniqueId val="{00000008-70D2-45A5-99DE-B6931C729EFE}"/>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1.53</c:v>
                </c:pt>
                <c:pt idx="2">
                  <c:v>#N/A</c:v>
                </c:pt>
                <c:pt idx="3">
                  <c:v>2.68</c:v>
                </c:pt>
                <c:pt idx="4">
                  <c:v>#N/A</c:v>
                </c:pt>
                <c:pt idx="5">
                  <c:v>3.04</c:v>
                </c:pt>
                <c:pt idx="6">
                  <c:v>#N/A</c:v>
                </c:pt>
                <c:pt idx="7">
                  <c:v>3.05</c:v>
                </c:pt>
                <c:pt idx="8">
                  <c:v>#N/A</c:v>
                </c:pt>
                <c:pt idx="9">
                  <c:v>3.06</c:v>
                </c:pt>
              </c:numCache>
            </c:numRef>
          </c:val>
          <c:extLst>
            <c:ext xmlns:c16="http://schemas.microsoft.com/office/drawing/2014/chart" uri="{C3380CC4-5D6E-409C-BE32-E72D297353CC}">
              <c16:uniqueId val="{00000009-70D2-45A5-99DE-B6931C729E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244</c:v>
                </c:pt>
                <c:pt idx="5">
                  <c:v>241</c:v>
                </c:pt>
                <c:pt idx="8">
                  <c:v>237</c:v>
                </c:pt>
                <c:pt idx="11">
                  <c:v>238</c:v>
                </c:pt>
                <c:pt idx="14">
                  <c:v>246</c:v>
                </c:pt>
              </c:numCache>
            </c:numRef>
          </c:val>
          <c:extLst>
            <c:ext xmlns:c16="http://schemas.microsoft.com/office/drawing/2014/chart" uri="{C3380CC4-5D6E-409C-BE32-E72D297353CC}">
              <c16:uniqueId val="{00000000-EF70-48FA-887C-094F8F3F24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70-48FA-887C-094F8F3F24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2</c:v>
                </c:pt>
                <c:pt idx="6">
                  <c:v>1</c:v>
                </c:pt>
                <c:pt idx="9">
                  <c:v>1</c:v>
                </c:pt>
                <c:pt idx="12">
                  <c:v>10</c:v>
                </c:pt>
              </c:numCache>
            </c:numRef>
          </c:val>
          <c:extLst>
            <c:ext xmlns:c16="http://schemas.microsoft.com/office/drawing/2014/chart" uri="{C3380CC4-5D6E-409C-BE32-E72D297353CC}">
              <c16:uniqueId val="{00000002-EF70-48FA-887C-094F8F3F24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73</c:v>
                </c:pt>
                <c:pt idx="3">
                  <c:v>60</c:v>
                </c:pt>
                <c:pt idx="6">
                  <c:v>62</c:v>
                </c:pt>
                <c:pt idx="9">
                  <c:v>73</c:v>
                </c:pt>
                <c:pt idx="12">
                  <c:v>80</c:v>
                </c:pt>
              </c:numCache>
            </c:numRef>
          </c:val>
          <c:extLst>
            <c:ext xmlns:c16="http://schemas.microsoft.com/office/drawing/2014/chart" uri="{C3380CC4-5D6E-409C-BE32-E72D297353CC}">
              <c16:uniqueId val="{00000003-EF70-48FA-887C-094F8F3F24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c:v>
                </c:pt>
                <c:pt idx="3">
                  <c:v>42</c:v>
                </c:pt>
                <c:pt idx="6">
                  <c:v>28</c:v>
                </c:pt>
                <c:pt idx="9">
                  <c:v>28</c:v>
                </c:pt>
                <c:pt idx="12">
                  <c:v>29</c:v>
                </c:pt>
              </c:numCache>
            </c:numRef>
          </c:val>
          <c:extLst>
            <c:ext xmlns:c16="http://schemas.microsoft.com/office/drawing/2014/chart" uri="{C3380CC4-5D6E-409C-BE32-E72D297353CC}">
              <c16:uniqueId val="{00000004-EF70-48FA-887C-094F8F3F24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70-48FA-887C-094F8F3F24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70-48FA-887C-094F8F3F24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208</c:v>
                </c:pt>
                <c:pt idx="3">
                  <c:v>214</c:v>
                </c:pt>
                <c:pt idx="6">
                  <c:v>215</c:v>
                </c:pt>
                <c:pt idx="9">
                  <c:v>217</c:v>
                </c:pt>
                <c:pt idx="12">
                  <c:v>230</c:v>
                </c:pt>
              </c:numCache>
            </c:numRef>
          </c:val>
          <c:extLst>
            <c:ext xmlns:c16="http://schemas.microsoft.com/office/drawing/2014/chart" uri="{C3380CC4-5D6E-409C-BE32-E72D297353CC}">
              <c16:uniqueId val="{00000007-EF70-48FA-887C-094F8F3F24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84</c:v>
                </c:pt>
                <c:pt idx="2">
                  <c:v>#N/A</c:v>
                </c:pt>
                <c:pt idx="3">
                  <c:v>#N/A</c:v>
                </c:pt>
                <c:pt idx="4">
                  <c:v>77</c:v>
                </c:pt>
                <c:pt idx="5">
                  <c:v>#N/A</c:v>
                </c:pt>
                <c:pt idx="6">
                  <c:v>#N/A</c:v>
                </c:pt>
                <c:pt idx="7">
                  <c:v>69</c:v>
                </c:pt>
                <c:pt idx="8">
                  <c:v>#N/A</c:v>
                </c:pt>
                <c:pt idx="9">
                  <c:v>#N/A</c:v>
                </c:pt>
                <c:pt idx="10">
                  <c:v>81</c:v>
                </c:pt>
                <c:pt idx="11">
                  <c:v>#N/A</c:v>
                </c:pt>
                <c:pt idx="12">
                  <c:v>#N/A</c:v>
                </c:pt>
                <c:pt idx="13">
                  <c:v>103</c:v>
                </c:pt>
                <c:pt idx="14">
                  <c:v>#N/A</c:v>
                </c:pt>
              </c:numCache>
            </c:numRef>
          </c:val>
          <c:smooth val="0"/>
          <c:extLst>
            <c:ext xmlns:c16="http://schemas.microsoft.com/office/drawing/2014/chart" uri="{C3380CC4-5D6E-409C-BE32-E72D297353CC}">
              <c16:uniqueId val="{00000008-EF70-48FA-887C-094F8F3F24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2711</c:v>
                </c:pt>
                <c:pt idx="5">
                  <c:v>2575</c:v>
                </c:pt>
                <c:pt idx="8">
                  <c:v>2498</c:v>
                </c:pt>
                <c:pt idx="11">
                  <c:v>2679</c:v>
                </c:pt>
                <c:pt idx="14">
                  <c:v>2570</c:v>
                </c:pt>
              </c:numCache>
            </c:numRef>
          </c:val>
          <c:extLst>
            <c:ext xmlns:c16="http://schemas.microsoft.com/office/drawing/2014/chart" uri="{C3380CC4-5D6E-409C-BE32-E72D297353CC}">
              <c16:uniqueId val="{00000000-17FF-46C7-A015-D58B8DD61C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66</c:v>
                </c:pt>
                <c:pt idx="5">
                  <c:v>54</c:v>
                </c:pt>
                <c:pt idx="8">
                  <c:v>42</c:v>
                </c:pt>
                <c:pt idx="11">
                  <c:v>30</c:v>
                </c:pt>
                <c:pt idx="14">
                  <c:v>0</c:v>
                </c:pt>
              </c:numCache>
            </c:numRef>
          </c:val>
          <c:extLst>
            <c:ext xmlns:c16="http://schemas.microsoft.com/office/drawing/2014/chart" uri="{C3380CC4-5D6E-409C-BE32-E72D297353CC}">
              <c16:uniqueId val="{00000001-17FF-46C7-A015-D58B8DD61C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1642</c:v>
                </c:pt>
                <c:pt idx="5">
                  <c:v>1719</c:v>
                </c:pt>
                <c:pt idx="8">
                  <c:v>2125</c:v>
                </c:pt>
                <c:pt idx="11">
                  <c:v>2630</c:v>
                </c:pt>
                <c:pt idx="14">
                  <c:v>2791</c:v>
                </c:pt>
              </c:numCache>
            </c:numRef>
          </c:val>
          <c:extLst>
            <c:ext xmlns:c16="http://schemas.microsoft.com/office/drawing/2014/chart" uri="{C3380CC4-5D6E-409C-BE32-E72D297353CC}">
              <c16:uniqueId val="{00000002-17FF-46C7-A015-D58B8DD61C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FF-46C7-A015-D58B8DD61C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FF-46C7-A015-D58B8DD61C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FF-46C7-A015-D58B8DD61C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244</c:v>
                </c:pt>
                <c:pt idx="3">
                  <c:v>165</c:v>
                </c:pt>
                <c:pt idx="6">
                  <c:v>188</c:v>
                </c:pt>
                <c:pt idx="9">
                  <c:v>179</c:v>
                </c:pt>
                <c:pt idx="12">
                  <c:v>115</c:v>
                </c:pt>
              </c:numCache>
            </c:numRef>
          </c:val>
          <c:extLst>
            <c:ext xmlns:c16="http://schemas.microsoft.com/office/drawing/2014/chart" uri="{C3380CC4-5D6E-409C-BE32-E72D297353CC}">
              <c16:uniqueId val="{00000006-17FF-46C7-A015-D58B8DD61C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221</c:v>
                </c:pt>
                <c:pt idx="3">
                  <c:v>244</c:v>
                </c:pt>
                <c:pt idx="6">
                  <c:v>260</c:v>
                </c:pt>
                <c:pt idx="9">
                  <c:v>336</c:v>
                </c:pt>
                <c:pt idx="12">
                  <c:v>376</c:v>
                </c:pt>
              </c:numCache>
            </c:numRef>
          </c:val>
          <c:extLst>
            <c:ext xmlns:c16="http://schemas.microsoft.com/office/drawing/2014/chart" uri="{C3380CC4-5D6E-409C-BE32-E72D297353CC}">
              <c16:uniqueId val="{00000007-17FF-46C7-A015-D58B8DD61C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307</c:v>
                </c:pt>
                <c:pt idx="3">
                  <c:v>266</c:v>
                </c:pt>
                <c:pt idx="6">
                  <c:v>243</c:v>
                </c:pt>
                <c:pt idx="9">
                  <c:v>256</c:v>
                </c:pt>
                <c:pt idx="12">
                  <c:v>189</c:v>
                </c:pt>
              </c:numCache>
            </c:numRef>
          </c:val>
          <c:extLst>
            <c:ext xmlns:c16="http://schemas.microsoft.com/office/drawing/2014/chart" uri="{C3380CC4-5D6E-409C-BE32-E72D297353CC}">
              <c16:uniqueId val="{00000008-17FF-46C7-A015-D58B8DD61C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31</c:v>
                </c:pt>
                <c:pt idx="3">
                  <c:v>28</c:v>
                </c:pt>
                <c:pt idx="6">
                  <c:v>25</c:v>
                </c:pt>
                <c:pt idx="9">
                  <c:v>23</c:v>
                </c:pt>
                <c:pt idx="12">
                  <c:v>73</c:v>
                </c:pt>
              </c:numCache>
            </c:numRef>
          </c:val>
          <c:extLst>
            <c:ext xmlns:c16="http://schemas.microsoft.com/office/drawing/2014/chart" uri="{C3380CC4-5D6E-409C-BE32-E72D297353CC}">
              <c16:uniqueId val="{00000009-17FF-46C7-A015-D58B8DD61C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2252</c:v>
                </c:pt>
                <c:pt idx="3">
                  <c:v>2300</c:v>
                </c:pt>
                <c:pt idx="6">
                  <c:v>2221</c:v>
                </c:pt>
                <c:pt idx="9">
                  <c:v>2361</c:v>
                </c:pt>
                <c:pt idx="12">
                  <c:v>2768</c:v>
                </c:pt>
              </c:numCache>
            </c:numRef>
          </c:val>
          <c:extLst>
            <c:ext xmlns:c16="http://schemas.microsoft.com/office/drawing/2014/chart" uri="{C3380CC4-5D6E-409C-BE32-E72D297353CC}">
              <c16:uniqueId val="{0000000A-17FF-46C7-A015-D58B8DD61C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FF-46C7-A015-D58B8DD61C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366</c:v>
                </c:pt>
                <c:pt idx="1">
                  <c:v>446</c:v>
                </c:pt>
                <c:pt idx="2">
                  <c:v>516</c:v>
                </c:pt>
              </c:numCache>
            </c:numRef>
          </c:val>
          <c:extLst>
            <c:ext xmlns:c16="http://schemas.microsoft.com/office/drawing/2014/chart" uri="{C3380CC4-5D6E-409C-BE32-E72D297353CC}">
              <c16:uniqueId val="{00000000-3A42-4A7E-B0E0-F1B98EE3A5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368</c:v>
                </c:pt>
                <c:pt idx="1">
                  <c:v>369</c:v>
                </c:pt>
                <c:pt idx="2">
                  <c:v>370</c:v>
                </c:pt>
              </c:numCache>
            </c:numRef>
          </c:val>
          <c:extLst>
            <c:ext xmlns:c16="http://schemas.microsoft.com/office/drawing/2014/chart" uri="{C3380CC4-5D6E-409C-BE32-E72D297353CC}">
              <c16:uniqueId val="{00000001-3A42-4A7E-B0E0-F1B98EE3A5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1293</c:v>
                </c:pt>
                <c:pt idx="1">
                  <c:v>1714</c:v>
                </c:pt>
                <c:pt idx="2">
                  <c:v>2252</c:v>
                </c:pt>
              </c:numCache>
            </c:numRef>
          </c:val>
          <c:extLst>
            <c:ext xmlns:c16="http://schemas.microsoft.com/office/drawing/2014/chart" uri="{C3380CC4-5D6E-409C-BE32-E72D297353CC}">
              <c16:uniqueId val="{00000002-3A42-4A7E-B0E0-F1B98EE3A5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{E3048DAA-B0CD-46A8-B443-71FB6C1843EB}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D95-4C56-826C-475514EE7F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{11CBA565-EBEB-4BB5-8A72-5AD9296C4389}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95-4C56-826C-475514EE7F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{A0B34EA2-08AD-47D0-8648-E449C6DDDF3A}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95-4C56-826C-475514EE7F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{8528381F-F6E2-49E4-B49D-4855B4D9EEA5}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95-4C56-826C-475514EE7F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{A4E9C2BB-D325-489B-8327-B2EEBA1C6124}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95-4C56-826C-475514EE7FC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{E1B18870-AA68-416E-939B-4E72DC07B443}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D95-4C56-826C-475514EE7FC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{9850144C-2F18-4342-B083-C8F287332B9E}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D95-4C56-826C-475514EE7FC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{9FBD2D6F-6867-4015-8C89-AAC7A2BE6565}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D95-4C56-826C-475514EE7FC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{1D9A225A-B7D0-43B4-9C49-0EB2F498E18D}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D95-4C56-826C-475514EE7F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67.7</c:v>
                </c:pt>
                <c:pt idx="16">
                  <c:v>69.099999999999994</c:v>
                </c:pt>
                <c:pt idx="24">
                  <c:v>67.599999999999994</c:v>
                </c:pt>
                <c:pt idx="32">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D95-4C56-826C-475514EE7F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{95840FA2-78F8-4F0C-B30F-545C08A13380}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D95-4C56-826C-475514EE7F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{90DEB193-A810-456D-B1A3-D3D448F54DCF}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95-4C56-826C-475514EE7F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{9D58DC30-1726-431A-ACC2-62AA14710993}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95-4C56-826C-475514EE7F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{43C99FD9-162E-412F-B366-5AF9712A3DF1}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95-4C56-826C-475514EE7F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{77EA33C6-2983-4377-A9C8-BE996F5DE109}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95-4C56-826C-475514EE7FC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{2CA21325-5F81-49DA-902F-AEEF253B6EC9}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D95-4C56-826C-475514EE7FC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{9BD2C89C-53DC-43C0-B71E-72A9A5CA013D}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D95-4C56-826C-475514EE7FC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{F76379CE-4997-412D-BB6E-2C35C5364D9F}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D95-4C56-826C-475514EE7FC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{A57B6BB0-F4D6-4C1B-B29B-58A74BDEFD1D}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D95-4C56-826C-475514EE7F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D95-4C56-826C-475514EE7FCE}"/>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{FB80A881-5FC9-4FE3-9792-B451969BD8C1}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BBA-48D3-967C-991FE9115F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{C2402421-E626-4DD9-B1EB-F329D8095A64}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BA-48D3-967C-991FE9115F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{E6C44203-7930-4E66-B46B-CEF830FB431D}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BA-48D3-967C-991FE9115F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{5E6623B8-E6F0-4791-9B9A-CA18E87D386C}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BA-48D3-967C-991FE9115F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{2061E76C-4B11-4974-852C-91F68B5E86AF}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BA-48D3-967C-991FE9115F8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{D190BD02-CB68-42CE-B242-CF6CDE40C77A}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BBA-48D3-967C-991FE9115F8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{4F314E0D-9258-4549-9E25-EA6C1C45E4B2}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BBA-48D3-967C-991FE9115F8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{5033A24A-09B3-4F61-AE40-C626D042B939}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BBA-48D3-967C-991FE9115F8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{CD08D1B2-02EF-4A37-9CED-D75A2734C2FA}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BBA-48D3-967C-991FE9115F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4.9000000000000004</c:v>
                </c:pt>
                <c:pt idx="16">
                  <c:v>4.5</c:v>
                </c:pt>
                <c:pt idx="24">
                  <c:v>4.4000000000000004</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BBA-48D3-967C-991FE9115F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{DDE4B19B-2D05-4656-952A-27478416B5B7}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BBA-48D3-967C-991FE9115F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{7A866D9E-B831-4937-BC2E-237CBE9027B7}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BA-48D3-967C-991FE9115F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{071CA3FE-4773-4E42-93FE-6CBB9376FC88}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BA-48D3-967C-991FE9115F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{8BB19E27-2686-48EE-A63E-3FAD7F5F1008}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BA-48D3-967C-991FE9115F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{869EF452-1BED-48C3-9E47-DC58923EB3D1}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BA-48D3-967C-991FE9115F87}"/>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{50FBFD36-A76A-44F4-AFC2-13CBC2E204AD}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BBA-48D3-967C-991FE9115F87}"/>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{C5F0657C-EF05-49C5-96FB-6FCBE232FB41}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BBA-48D3-967C-991FE9115F87}"/>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{2EFDE1AB-162D-4E85-B46B-F0662A04E2F9}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BBA-48D3-967C-991FE9115F87}"/>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{D753029D-718B-4579-88ED-4434718AD2E7}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BBA-48D3-967C-991FE9115F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BBA-48D3-967C-991FE9115F87}"/>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〇元利償還金・・・前年度と比較し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百万円の増であった。</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に防災無線事業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や公営住宅事業等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に係る高額借入</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ため、借入額と償還額を注視していく必要がある。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〇公営企業債の元利償還金に対する繰入金・・・簡易水道特別会計への負担分となるが、借入を上回り償還が進んでいる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が、公営企業会計化への移行資金として、借入をしているため、注視していく必要がある。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〇組合等が起こした地方債の元利償還金に対する負担等・・・有明広域行政事務組合及び病院組合に対する負担金である。広域事業であるごみ焼却場の改修等に係る償還が本格化し、負担金が増加した。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〇実質公債費比率の分子・・・前年度と比較し元利償還金は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百万円の増額であった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、前述の一組負担金が増加した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ことや一般会計での高額借入が発生している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ため分子は増加</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本町では満期一括償還地方債の借入はない。</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〇一般会計等に係る地方債の現在高・・・</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に地優賃事業で</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、防災無線事業で</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百円</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起債したことから増加。</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〇債務負担行為に基づく支出予定額・・・主に地域活性化住宅事業</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や地優賃事業</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係る使用料である。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〇公営企業債等繰入見込額・・・簡易水道特別であり、減少傾向にあったが、水道整備事業や企業会計への移行に伴う借入を開始したことから</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見込みである</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〇組合負担等見込額・・・有明広域行政事務組合対する負担金のみとなる。施設老朽化に伴う改修等に伴い増加している。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〇退職手当負担見込額・・・集中改革プランに沿った定員管理の適正化により、低い水準に推移している。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〇充当可能基金・・・ふるさと納税基金の積立増や将来的に庁舎建設を予定していることから、積立を行い基金が増加している。</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R5</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年度にかけて庁舎建設を実施するため、大幅に減少することが見込まれる。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〇充当可能特定歳入・・・町営住宅使用料と有明広域受託事業負担金であるが、受託事業に対する起債残高の減少により年々減少傾向にある。</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年度は無かった。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〇基準財政需要額算入見込額・・・広域行政事務組合が運営する清掃施設の大規模改修事業の元金償還開始に伴い</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〇将来負担比率の分子・・・充当可能基金の増加に伴い、マイナスの値で推移しているが、今後は庁舎建設費に係る充当可能基金の取り崩しを控えているため、注視していく必要がある。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年度は、町有施設整備基金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億円、ふるさと納税寄附金基金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億円、ふるさと創生基金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億円の基金積立を行ったことなどから、増加した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年度に予定している新庁舎建設へ活用する見込みである。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町有施設整備基金については、新庁舎建設に活用。</a:t>
          </a:r>
          <a:b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地域福祉基金については、運用益を高齢者等の福祉増進のため必要な事業の経費に充当する。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ふるさと納税寄附金基金については、当該年度分の寄附金を基金に積み立て、次年度以降に寄附者の指定する使途に応じた事業分野に充当していく。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ふるさと創生基金については、町の特性を生かしたまちづくりのため必要な事業の経費に充当する。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年熊本地震復興基金については、熊本地震からの復旧・復興に活用するため取崩し、活用していく。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町有施設整備基金積立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億円増、ふるさと創生基金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億円増、ふるさと納税寄附金による積立金と取崩しの差額で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町有施設整備基金については、新庁舎建設に向けた資金造成ができた。</a:t>
          </a:r>
          <a:b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ふるさと納税寄附金基金は、寄附者の指定する使途に応じ、次年度以降の当該事業に充当を行う。平成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年熊本地震復興基金についても数年のうちに復旧・復興に関する事業費に充当を完了する計画である。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その他は、果実運用型の基金となっているが、近年の低金利情勢により、充当する事業の実施が難しい状況である。今後は、一部、取崩型への転用も検討していく。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年度の歳計剰余金により大幅に増加した。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年度にかけて新庁舎建設及び木葉駅構内エレベーター設置事業等の大型事業を実施するため、多額の取崩しが予想される。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年度は運用益により、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千円の積立を行い、熊本地震災害廃棄物処理に係る地方債の償還に充てるため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面の取り崩しの予定は、熊本地震災害廃棄物処理基金補助金に関する起債償還分に充当する分のみである。今後は義務教育施設の統廃合等、公共施設適正化を勘案した施設の更新等で将来的に大きな起債が想定される。需要に応じて取崩しを行っていく見込みだが、当面は無理のない低リスクな資産運用を行い、将来の公債費負担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9C7244F-A96B-4A58-A276-FE46D0657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8759E3C-0F34-4095-88A1-50CF971B20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5D1F882-7FBA-4455-AB8A-4ADCEE3038C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AC090C9-83EA-49A9-9C34-C40BB7013B8C}"/>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340491D-0B2F-4029-A275-FBA272F74E82}"/>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4AC8C09-96EA-48BD-A232-04885120346E}"/>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A551245-D452-4618-BA53-C6768C17692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01222E9-3551-4FD2-A77F-6CB588D2200E}"/>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8757613-632F-4D83-A606-8DB8A37BE32C}"/>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7E85131-E5B2-4A41-9FC3-88A3A15C90BC}"/>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DF9789B-3F7D-4989-B7AE-17ED6885DF56}"/>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4BE4EBC-D718-4ADC-9842-F8D2239193AA}"/>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DF3AC33-5824-44C2-B4B3-B2E03DAE47E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5BB6A9F-68F1-48F3-A2DD-350ABE353C3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703EFAE-DFAB-442C-99D7-2E47165F4ED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59B7D52-CA28-4B6C-B1D1-F1C4FFD287D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36256F6-1588-44CB-B08F-6AA114BA009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FCD38FE-C984-4971-B87C-90F6011DE07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C4D6F31-01DD-4001-A6D2-56C7AA3143A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BD83916-FC3D-4FD9-9F67-7A02825CA421}"/>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1136A25-98FD-403C-9465-6EE107E5E26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99A6783-B727-4546-ABDA-989D2E6F735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5,206
5,184
24.33
5,824,655
5,733,125
50,666
2,172,500
2,767,851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60077FC-9593-45FC-A5E2-6311E496150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BC7F829-B264-40A6-8C80-17D87AE1861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379E438-D745-4E62-BCC7-6131734A818C}"/>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ABB1F59-C7B5-4EC7-A265-B9D4CDC127D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764B0439-9F1B-481D-9552-B668B11253D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FA3F30A-8012-486B-9756-21213CFD7187}"/>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AE48B98-EB4A-44CF-A4E2-E41C1E37E83C}"/>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304DD18-D344-46A3-93D4-504BE0099D97}"/>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2107D0CA-6070-45AA-AFB3-2C2BD6BAE88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4D7D6DA-6BF3-4D78-BDCA-9A5EC5E6701D}"/>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13C0A80-670E-41D6-922B-7BA9D73A08E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148836A-E674-4E8C-80F3-A6A0C186A44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7E70DC9-4CA8-4077-BE4F-35C1D17DE97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C57F2BD-2975-4F3A-9DF2-536B692CB6E4}"/>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A4FE4A7-BE45-44CF-8A08-C02FFA73D08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F88A291-60C3-4117-AF1B-24E7C6F75D1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89364E2-56DF-4784-A088-74192ECDB35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40ED025-D388-4D2C-9015-C92073C0E15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0ED40B1-A934-43F6-A604-1B2AF705CDF2}"/>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E7D131B-6C6D-48D5-AD4D-4A9F0C2946E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AD87559-E390-49D6-9365-51BB1436BF53}"/>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37EB0C3-38BA-487A-B556-EAE564B0547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3228425-498B-4309-9027-052EA800FE4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B399DD1-C5E5-4B37-8419-49C01690C56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614F5F1-5FD2-44C6-AE6D-68C27719356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3A5F286-2289-4E6F-BA92-BFA2CD104DA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8B10A40-B751-46D3-8511-B4BC7D2246D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F344E01-FC72-42DB-85E8-1FE40CC4FAA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4224C8D-B119-45BA-99D0-51A8DF1A3DCB}"/>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4ADF07E-36B9-4F43-9EFA-C704AC0DBFFA}"/>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6EAD665-5FD1-4F04-837F-3B97AA1267A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4673EAB-BA3E-4700-A411-FD0A5267F476}"/>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62BD9D0-31F5-4DA1-AF3B-DEF73AC226D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5905F7C-2D16-45A9-B3E4-FB83E606E06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BF3717D-4426-4F80-AC3B-979C0C66B24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有形固定資産減価償却率は類似団体をやや</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回っている。その</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に公営住宅を新たに建てたことに起因する。</a:t>
          </a:r>
          <a:endParaRPr kumimoji="1"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39FDA11-017E-4B0B-BD07-360BAE4BB4F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66B5223-F559-41FA-9237-E7EDEBDA3BA2}"/>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7477A67-DA7A-4486-9ADC-FC1B31E6F5A1}"/>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A17B3352-F99A-438D-9220-E3061096B6BF}"/>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AB7DCFDE-9142-4144-988C-F7FF8D3C371A}"/>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48FB0E59-7BCA-47EC-A42B-264B81F395A8}"/>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2DDA5FB8-313E-4BF4-B97D-B350C7A69774}"/>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9525F469-4D5E-4676-8727-38664B99B4C9}"/>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50E7E6F9-7FE6-4FBB-A635-5CA5C2F08EBA}"/>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63EE2659-116F-4F7D-A5B1-F425D7C4A21C}"/>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EB172C2D-AF05-4C3B-9988-EA9EC74B094F}"/>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6F9ACCF3-2628-4C50-8FE2-85E6554FCB2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C35DA970-CBBB-43D0-BCF2-1A30DF7555F9}"/>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FEE6934-9455-4CA1-A21D-5114281EF20A}"/>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B3033792-2C86-4D43-8DFB-10B82599E5C2}"/>
            </a:ext>
          </a:extLst>
        </xdr:cNvPr>
        <xdr:cNvCxnSpPr/>
      </xdr:nvCxnSpPr>
      <xdr:spPr>
        <a:xfrm flipV="1">
          <a:off x="4760595" y="4747133"/>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82A762A7-C14E-45C8-8A30-3233E0376DC3}"/>
            </a:ext>
          </a:extLst>
        </xdr:cNvPr>
        <xdr:cNvSpPr txBox="1"/>
      </xdr:nvSpPr>
      <xdr:spPr>
        <a:xfrm>
          <a:off x="4813300"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5EF8D603-F877-4D57-8DA2-E21275C7D6C9}"/>
            </a:ext>
          </a:extLst>
        </xdr:cNvPr>
        <xdr:cNvCxnSpPr/>
      </xdr:nvCxnSpPr>
      <xdr:spPr>
        <a:xfrm>
          <a:off x="4673600" y="599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24D80F04-F335-4B41-AD64-2F7519EBF5A0}"/>
            </a:ext>
          </a:extLst>
        </xdr:cNvPr>
        <xdr:cNvSpPr txBox="1"/>
      </xdr:nvSpPr>
      <xdr:spPr>
        <a:xfrm>
          <a:off x="4813300" y="452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042EB80E-9039-4FE6-8496-BB3C34FF01B5}"/>
            </a:ext>
          </a:extLst>
        </xdr:cNvPr>
        <xdr:cNvCxnSpPr/>
      </xdr:nvCxnSpPr>
      <xdr:spPr>
        <a:xfrm>
          <a:off x="4673600" y="474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01549B4D-3D6F-42B8-ACD8-504625294359}"/>
            </a:ext>
          </a:extLst>
        </xdr:cNvPr>
        <xdr:cNvSpPr txBox="1"/>
      </xdr:nvSpPr>
      <xdr:spPr>
        <a:xfrm>
          <a:off x="4813300" y="5510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24EA2EBE-3F72-4B6B-8A41-511D16792DF9}"/>
            </a:ext>
          </a:extLst>
        </xdr:cNvPr>
        <xdr:cNvSpPr/>
      </xdr:nvSpPr>
      <xdr:spPr>
        <a:xfrm>
          <a:off x="4711700" y="553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2CBA5900-46C0-4DBB-8742-D09395AAEADF}"/>
            </a:ext>
          </a:extLst>
        </xdr:cNvPr>
        <xdr:cNvSpPr/>
      </xdr:nvSpPr>
      <xdr:spPr>
        <a:xfrm>
          <a:off x="40005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35B78662-EB4C-4111-A0A0-20DB53B73820}"/>
            </a:ext>
          </a:extLst>
        </xdr:cNvPr>
        <xdr:cNvSpPr/>
      </xdr:nvSpPr>
      <xdr:spPr>
        <a:xfrm>
          <a:off x="3238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F72FA378-BA5A-4DAD-8546-74CA9659135B}"/>
            </a:ext>
          </a:extLst>
        </xdr:cNvPr>
        <xdr:cNvSpPr/>
      </xdr:nvSpPr>
      <xdr:spPr>
        <a:xfrm>
          <a:off x="2476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F633D023-29DE-48E9-8065-6C2FC2A4C09D}"/>
            </a:ext>
          </a:extLst>
        </xdr:cNvPr>
        <xdr:cNvSpPr/>
      </xdr:nvSpPr>
      <xdr:spPr>
        <a:xfrm>
          <a:off x="1714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C118C99-5DC0-4A51-BB43-CCF64D71D776}"/>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3CFC29B-AAC1-49F4-BF34-D83110CAD68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99767EE-F152-4E9E-B666-2E25A7BA293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D7C0891-A7ED-41E1-9045-9BB93924F39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7E66124-5310-4796-ADB7-F19D953517E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152146</xdr:rowOff>
    </xdr:from>
    <xdr:to>
      <xdr:col>23</xdr:col>
      <xdr:colOff>136525</xdr:colOff>
      <xdr:row>32</xdr:row>
      <xdr:rowOff>82296</xdr:rowOff>
    </xdr:to>
    <xdr:sp macro="" textlink="">
      <xdr:nvSpPr>
        <xdr:cNvPr id="89" name="楕円 88">
          <a:extLst>
            <a:ext uri="{FF2B5EF4-FFF2-40B4-BE49-F238E27FC236}">
              <a16:creationId xmlns:a16="http://schemas.microsoft.com/office/drawing/2014/main" id="{20646CE3-1506-46FD-8CEE-065DE6DE87B8}"/>
            </a:ext>
          </a:extLst>
        </xdr:cNvPr>
        <xdr:cNvSpPr/>
      </xdr:nvSpPr>
      <xdr:spPr>
        <a:xfrm>
          <a:off x="4711700" y="54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3573</xdr:rowOff>
    </xdr:from>
    <xdr:ext cx="405111" cy="259045"/>
    <xdr:sp macro="" textlink="">
      <xdr:nvSpPr>
        <xdr:cNvPr id="90" name="有形固定資産減価償却率該当値テキスト">
          <a:extLst>
            <a:ext uri="{FF2B5EF4-FFF2-40B4-BE49-F238E27FC236}">
              <a16:creationId xmlns:a16="http://schemas.microsoft.com/office/drawing/2014/main" id="{142E0BAE-ED9C-431F-9B11-9C832FEC3E6A}"/>
            </a:ext>
          </a:extLst>
        </xdr:cNvPr>
        <xdr:cNvSpPr txBox="1"/>
      </xdr:nvSpPr>
      <xdr:spPr>
        <a:xfrm>
          <a:off x="4813300" y="5318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103759</xdr:rowOff>
    </xdr:from>
    <xdr:to>
      <xdr:col>19</xdr:col>
      <xdr:colOff>187325</xdr:colOff>
      <xdr:row>33</xdr:row>
      <xdr:rowOff>33909</xdr:rowOff>
    </xdr:to>
    <xdr:sp macro="" textlink="">
      <xdr:nvSpPr>
        <xdr:cNvPr id="91" name="楕円 90">
          <a:extLst>
            <a:ext uri="{FF2B5EF4-FFF2-40B4-BE49-F238E27FC236}">
              <a16:creationId xmlns:a16="http://schemas.microsoft.com/office/drawing/2014/main" id="{01C83B74-D34B-4ED3-8B8F-931B846088A1}"/>
            </a:ext>
          </a:extLst>
        </xdr:cNvPr>
        <xdr:cNvSpPr/>
      </xdr:nvSpPr>
      <xdr:spPr>
        <a:xfrm>
          <a:off x="4000500" y="55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31496</xdr:rowOff>
    </xdr:from>
    <xdr:to>
      <xdr:col>23</xdr:col>
      <xdr:colOff>85725</xdr:colOff>
      <xdr:row>32</xdr:row>
      <xdr:rowOff>154559</xdr:rowOff>
    </xdr:to>
    <xdr:cxnSp macro="">
      <xdr:nvCxnSpPr>
        <xdr:cNvPr id="92" name="直線コネクタ 91">
          <a:extLst>
            <a:ext uri="{FF2B5EF4-FFF2-40B4-BE49-F238E27FC236}">
              <a16:creationId xmlns:a16="http://schemas.microsoft.com/office/drawing/2014/main" id="{CEE4972D-FE45-4B3D-82DE-E5C12E5E1409}"/>
            </a:ext>
          </a:extLst>
        </xdr:cNvPr>
        <xdr:cNvCxnSpPr/>
      </xdr:nvCxnSpPr>
      <xdr:spPr>
        <a:xfrm flipV="1">
          <a:off x="4051300" y="5517896"/>
          <a:ext cx="711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136144</xdr:rowOff>
    </xdr:from>
    <xdr:to>
      <xdr:col>15</xdr:col>
      <xdr:colOff>187325</xdr:colOff>
      <xdr:row>33</xdr:row>
      <xdr:rowOff>66294</xdr:rowOff>
    </xdr:to>
    <xdr:sp macro="" textlink="">
      <xdr:nvSpPr>
        <xdr:cNvPr id="93" name="楕円 92">
          <a:extLst>
            <a:ext uri="{FF2B5EF4-FFF2-40B4-BE49-F238E27FC236}">
              <a16:creationId xmlns:a16="http://schemas.microsoft.com/office/drawing/2014/main" id="{E809A21A-2856-40A2-8BB7-FBF01C90E1C0}"/>
            </a:ext>
          </a:extLst>
        </xdr:cNvPr>
        <xdr:cNvSpPr/>
      </xdr:nvSpPr>
      <xdr:spPr>
        <a:xfrm>
          <a:off x="3238500" y="56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154559</xdr:rowOff>
    </xdr:from>
    <xdr:to>
      <xdr:col>19</xdr:col>
      <xdr:colOff>136525</xdr:colOff>
      <xdr:row>33</xdr:row>
      <xdr:rowOff>15494</xdr:rowOff>
    </xdr:to>
    <xdr:cxnSp macro="">
      <xdr:nvCxnSpPr>
        <xdr:cNvPr id="94" name="直線コネクタ 93">
          <a:extLst>
            <a:ext uri="{FF2B5EF4-FFF2-40B4-BE49-F238E27FC236}">
              <a16:creationId xmlns:a16="http://schemas.microsoft.com/office/drawing/2014/main" id="{D838A859-966D-47C8-B977-685D6A268CF1}"/>
            </a:ext>
          </a:extLst>
        </xdr:cNvPr>
        <xdr:cNvCxnSpPr/>
      </xdr:nvCxnSpPr>
      <xdr:spPr>
        <a:xfrm flipV="1">
          <a:off x="3289300" y="564095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105918</xdr:rowOff>
    </xdr:from>
    <xdr:to>
      <xdr:col>11</xdr:col>
      <xdr:colOff>187325</xdr:colOff>
      <xdr:row>33</xdr:row>
      <xdr:rowOff>36068</xdr:rowOff>
    </xdr:to>
    <xdr:sp macro="" textlink="">
      <xdr:nvSpPr>
        <xdr:cNvPr id="95" name="楕円 94">
          <a:extLst>
            <a:ext uri="{FF2B5EF4-FFF2-40B4-BE49-F238E27FC236}">
              <a16:creationId xmlns:a16="http://schemas.microsoft.com/office/drawing/2014/main" id="{BA6D9DAC-F026-4A0D-8F9B-354CD2580E4B}"/>
            </a:ext>
          </a:extLst>
        </xdr:cNvPr>
        <xdr:cNvSpPr/>
      </xdr:nvSpPr>
      <xdr:spPr>
        <a:xfrm>
          <a:off x="2476500" y="55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156718</xdr:rowOff>
    </xdr:from>
    <xdr:to>
      <xdr:col>15</xdr:col>
      <xdr:colOff>136525</xdr:colOff>
      <xdr:row>33</xdr:row>
      <xdr:rowOff>15494</xdr:rowOff>
    </xdr:to>
    <xdr:cxnSp macro="">
      <xdr:nvCxnSpPr>
        <xdr:cNvPr id="96" name="直線コネクタ 95">
          <a:extLst>
            <a:ext uri="{FF2B5EF4-FFF2-40B4-BE49-F238E27FC236}">
              <a16:creationId xmlns:a16="http://schemas.microsoft.com/office/drawing/2014/main" id="{AF7C8072-A33D-4A19-828E-CFD5D6490868}"/>
            </a:ext>
          </a:extLst>
        </xdr:cNvPr>
        <xdr:cNvCxnSpPr/>
      </xdr:nvCxnSpPr>
      <xdr:spPr>
        <a:xfrm>
          <a:off x="2527300" y="564311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41148</xdr:rowOff>
    </xdr:from>
    <xdr:to>
      <xdr:col>7</xdr:col>
      <xdr:colOff>187325</xdr:colOff>
      <xdr:row>32</xdr:row>
      <xdr:rowOff>142748</xdr:rowOff>
    </xdr:to>
    <xdr:sp macro="" textlink="">
      <xdr:nvSpPr>
        <xdr:cNvPr id="97" name="楕円 96">
          <a:extLst>
            <a:ext uri="{FF2B5EF4-FFF2-40B4-BE49-F238E27FC236}">
              <a16:creationId xmlns:a16="http://schemas.microsoft.com/office/drawing/2014/main" id="{E342A115-8100-4897-B1A2-297BC8120F7F}"/>
            </a:ext>
          </a:extLst>
        </xdr:cNvPr>
        <xdr:cNvSpPr/>
      </xdr:nvSpPr>
      <xdr:spPr>
        <a:xfrm>
          <a:off x="1714500" y="55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91948</xdr:rowOff>
    </xdr:from>
    <xdr:to>
      <xdr:col>11</xdr:col>
      <xdr:colOff>136525</xdr:colOff>
      <xdr:row>32</xdr:row>
      <xdr:rowOff>156718</xdr:rowOff>
    </xdr:to>
    <xdr:cxnSp macro="">
      <xdr:nvCxnSpPr>
        <xdr:cNvPr id="98" name="直線コネクタ 97">
          <a:extLst>
            <a:ext uri="{FF2B5EF4-FFF2-40B4-BE49-F238E27FC236}">
              <a16:creationId xmlns:a16="http://schemas.microsoft.com/office/drawing/2014/main" id="{08AC958C-78A2-42AF-8F7A-CD92DBE0BFDD}"/>
            </a:ext>
          </a:extLst>
        </xdr:cNvPr>
        <xdr:cNvCxnSpPr/>
      </xdr:nvCxnSpPr>
      <xdr:spPr>
        <a:xfrm>
          <a:off x="1765300" y="557834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9" name="n_1aveValue有形固定資産減価償却率">
          <a:extLst>
            <a:ext uri="{FF2B5EF4-FFF2-40B4-BE49-F238E27FC236}">
              <a16:creationId xmlns:a16="http://schemas.microsoft.com/office/drawing/2014/main" id="{6C41A2AE-D534-44E7-8960-4E5153471F94}"/>
            </a:ext>
          </a:extLst>
        </xdr:cNvPr>
        <xdr:cNvSpPr txBox="1"/>
      </xdr:nvSpPr>
      <xdr:spPr>
        <a:xfrm>
          <a:off x="3836044"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100" name="n_2aveValue有形固定資産減価償却率">
          <a:extLst>
            <a:ext uri="{FF2B5EF4-FFF2-40B4-BE49-F238E27FC236}">
              <a16:creationId xmlns:a16="http://schemas.microsoft.com/office/drawing/2014/main" id="{A8CCC85B-1C4F-4942-B1CF-6452F86DD260}"/>
            </a:ext>
          </a:extLst>
        </xdr:cNvPr>
        <xdr:cNvSpPr txBox="1"/>
      </xdr:nvSpPr>
      <xdr:spPr>
        <a:xfrm>
          <a:off x="3086744" y="5235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101" name="n_3aveValue有形固定資産減価償却率">
          <a:extLst>
            <a:ext uri="{FF2B5EF4-FFF2-40B4-BE49-F238E27FC236}">
              <a16:creationId xmlns:a16="http://schemas.microsoft.com/office/drawing/2014/main" id="{90804BB8-5B5F-4E45-B877-CBAEE81868F5}"/>
            </a:ext>
          </a:extLst>
        </xdr:cNvPr>
        <xdr:cNvSpPr txBox="1"/>
      </xdr:nvSpPr>
      <xdr:spPr>
        <a:xfrm>
          <a:off x="2324744" y="520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102" name="n_4aveValue有形固定資産減価償却率">
          <a:extLst>
            <a:ext uri="{FF2B5EF4-FFF2-40B4-BE49-F238E27FC236}">
              <a16:creationId xmlns:a16="http://schemas.microsoft.com/office/drawing/2014/main" id="{99241FA0-86E1-4916-88C3-E86817659473}"/>
            </a:ext>
          </a:extLst>
        </xdr:cNvPr>
        <xdr:cNvSpPr txBox="1"/>
      </xdr:nvSpPr>
      <xdr:spPr>
        <a:xfrm>
          <a:off x="1562744" y="51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25036</xdr:rowOff>
    </xdr:from>
    <xdr:ext cx="405111" cy="259045"/>
    <xdr:sp macro="" textlink="">
      <xdr:nvSpPr>
        <xdr:cNvPr id="103" name="n_1mainValue有形固定資産減価償却率">
          <a:extLst>
            <a:ext uri="{FF2B5EF4-FFF2-40B4-BE49-F238E27FC236}">
              <a16:creationId xmlns:a16="http://schemas.microsoft.com/office/drawing/2014/main" id="{187DB253-3151-4105-8478-7BA6B49DA326}"/>
            </a:ext>
          </a:extLst>
        </xdr:cNvPr>
        <xdr:cNvSpPr txBox="1"/>
      </xdr:nvSpPr>
      <xdr:spPr>
        <a:xfrm>
          <a:off x="3836044" y="568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57421</xdr:rowOff>
    </xdr:from>
    <xdr:ext cx="405111" cy="259045"/>
    <xdr:sp macro="" textlink="">
      <xdr:nvSpPr>
        <xdr:cNvPr id="104" name="n_2mainValue有形固定資産減価償却率">
          <a:extLst>
            <a:ext uri="{FF2B5EF4-FFF2-40B4-BE49-F238E27FC236}">
              <a16:creationId xmlns:a16="http://schemas.microsoft.com/office/drawing/2014/main" id="{CB914157-D47A-4053-8C19-92EBFEE958DB}"/>
            </a:ext>
          </a:extLst>
        </xdr:cNvPr>
        <xdr:cNvSpPr txBox="1"/>
      </xdr:nvSpPr>
      <xdr:spPr>
        <a:xfrm>
          <a:off x="3086744" y="57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27195</xdr:rowOff>
    </xdr:from>
    <xdr:ext cx="405111" cy="259045"/>
    <xdr:sp macro="" textlink="">
      <xdr:nvSpPr>
        <xdr:cNvPr id="105" name="n_3mainValue有形固定資産減価償却率">
          <a:extLst>
            <a:ext uri="{FF2B5EF4-FFF2-40B4-BE49-F238E27FC236}">
              <a16:creationId xmlns:a16="http://schemas.microsoft.com/office/drawing/2014/main" id="{58438638-0E34-4A0A-B49D-D80FE59EAE2F}"/>
            </a:ext>
          </a:extLst>
        </xdr:cNvPr>
        <xdr:cNvSpPr txBox="1"/>
      </xdr:nvSpPr>
      <xdr:spPr>
        <a:xfrm>
          <a:off x="2324744" y="568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133875</xdr:rowOff>
    </xdr:from>
    <xdr:ext cx="405111" cy="259045"/>
    <xdr:sp macro="" textlink="">
      <xdr:nvSpPr>
        <xdr:cNvPr id="106" name="n_4mainValue有形固定資産減価償却率">
          <a:extLst>
            <a:ext uri="{FF2B5EF4-FFF2-40B4-BE49-F238E27FC236}">
              <a16:creationId xmlns:a16="http://schemas.microsoft.com/office/drawing/2014/main" id="{7A78E74C-8088-42A5-99B5-B7974467E6FD}"/>
            </a:ext>
          </a:extLst>
        </xdr:cNvPr>
        <xdr:cNvSpPr txBox="1"/>
      </xdr:nvSpPr>
      <xdr:spPr>
        <a:xfrm>
          <a:off x="1562744" y="562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967D8AB-D622-4552-8E02-F04756E09DC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40C0C9A3-30E0-4326-B82E-027029E64227}"/>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AE905A5E-909A-43A6-83EB-D7FFC6628C9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7081827-97DE-467F-A102-9EE64B2FB7A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26010428-737D-4F0E-9486-4F268E0E09BC}"/>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1C56DFEA-91DD-461E-B010-2EF0C4D6702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CE42EF9-2415-47EA-969F-678551F428B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5C2C47B-707B-4B82-893A-C4C2DF75954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B69755A6-FE7D-437E-8213-E44E611949C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501DF0C3-7830-49C5-807E-8B60CF03B3A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96F14E5A-2525-4B96-B61A-504B13FC79E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AF8D6532-8D44-4258-90F3-4D90F100D61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EA076F3-50A9-4AF6-81E2-609748C3B5A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低い数値である。要因としては、近年、大規模な公共事業等への投資が少ないことから将来負担額が抑えられていることと、基金等の積立増による充当可能財源の増加によるものと思われる。しかし、令和２年度から５年度にかけて、債務を伴う大規模事業</a:t>
          </a:r>
          <a:r>
            <a:rPr kumimoji="1" lang="ja-JP" altLang="en-US" sz="1100">
              <a:solidFill>
                <a:schemeClr val="dk1"/>
              </a:solidFill>
              <a:effectLst/>
              <a:latin typeface="+mn-lt"/>
              <a:ea typeface="+mn-ea"/>
              <a:cs typeface="+mn-cs"/>
            </a:rPr>
            <a:t>を実施しているため</a:t>
          </a:r>
          <a:r>
            <a:rPr kumimoji="1" lang="ja-JP" altLang="ja-JP" sz="1100">
              <a:solidFill>
                <a:schemeClr val="dk1"/>
              </a:solidFill>
              <a:effectLst/>
              <a:latin typeface="+mn-lt"/>
              <a:ea typeface="+mn-ea"/>
              <a:cs typeface="+mn-cs"/>
            </a:rPr>
            <a:t>、財政状況を注視しつつ運用する必要がある。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4A7DE0A-BCDA-4C43-B749-3BC397770E9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CB6627BD-2184-443F-862E-44C10F1E8B9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FD991F0-B799-4A9F-951C-C1D6430DB72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58C9BDD2-0581-479A-84ED-42639959B31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23E17544-8784-4EAD-8DA3-2AFBF836DD0A}"/>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53D19F82-7863-4C36-917C-3F4AACF7A352}"/>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AA49DB7B-0244-448E-BEA0-95C0754DBECA}"/>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91023CE1-898C-4E83-A8F0-320FFF5DAA77}"/>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2038249D-A0FE-4365-BE9E-6C32B7EA301B}"/>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2656CD6C-6F12-41F0-8573-F47B53B9C1EA}"/>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5AC5B05B-A3F5-480B-B2E1-F57EF44528FA}"/>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2E1AC899-634A-429A-949A-21682BF31DDA}"/>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B855332-23B9-48BD-AEE1-5D87DCC72263}"/>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97E01F82-F7EA-4CFA-86EB-2B40206EEC2A}"/>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AF251FAD-DF04-4807-B500-6EC32AB1F48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6E2675A-FC0C-4F3B-B2D5-B6DF4CA4867C}"/>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7FD2980A-9705-4977-B28A-7C6BA7C93AE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1E0947DB-76FA-465D-ABEB-3705C5B1A581}"/>
            </a:ext>
          </a:extLst>
        </xdr:cNvPr>
        <xdr:cNvCxnSpPr/>
      </xdr:nvCxnSpPr>
      <xdr:spPr>
        <a:xfrm flipV="1">
          <a:off x="14793595" y="4489903"/>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0DDE04DA-F1E8-484F-B5D4-EB70EE7116BD}"/>
            </a:ext>
          </a:extLst>
        </xdr:cNvPr>
        <xdr:cNvSpPr txBox="1"/>
      </xdr:nvSpPr>
      <xdr:spPr>
        <a:xfrm>
          <a:off x="14846300" y="588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2EB0179B-D44F-4AC7-B933-6C7733E34AA2}"/>
            </a:ext>
          </a:extLst>
        </xdr:cNvPr>
        <xdr:cNvCxnSpPr/>
      </xdr:nvCxnSpPr>
      <xdr:spPr>
        <a:xfrm>
          <a:off x="14706600" y="588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C0CCA2F1-CFC1-4761-8062-A7B56A1B5DA5}"/>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D54F4B47-CA85-4BE0-A35B-337A145F55A1}"/>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7508F021-3787-41C1-A0CD-E2495823928A}"/>
            </a:ext>
          </a:extLst>
        </xdr:cNvPr>
        <xdr:cNvSpPr txBox="1"/>
      </xdr:nvSpPr>
      <xdr:spPr>
        <a:xfrm>
          <a:off x="14846300" y="4916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6A1DA4DB-7EF7-4367-81B2-1378D72E4B5E}"/>
            </a:ext>
          </a:extLst>
        </xdr:cNvPr>
        <xdr:cNvSpPr/>
      </xdr:nvSpPr>
      <xdr:spPr>
        <a:xfrm>
          <a:off x="14744700" y="49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756B84B6-BD0E-45E8-BFEC-5C5E82EFBEB2}"/>
            </a:ext>
          </a:extLst>
        </xdr:cNvPr>
        <xdr:cNvSpPr/>
      </xdr:nvSpPr>
      <xdr:spPr>
        <a:xfrm>
          <a:off x="14033500" y="505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69E96869-EE0C-42DE-A6C0-C195FBD96DDE}"/>
            </a:ext>
          </a:extLst>
        </xdr:cNvPr>
        <xdr:cNvSpPr/>
      </xdr:nvSpPr>
      <xdr:spPr>
        <a:xfrm>
          <a:off x="13271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5FEE6EFF-B646-4957-8542-DD12FE7B3F5B}"/>
            </a:ext>
          </a:extLst>
        </xdr:cNvPr>
        <xdr:cNvSpPr/>
      </xdr:nvSpPr>
      <xdr:spPr>
        <a:xfrm>
          <a:off x="12509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4C4D02CC-1F7D-41FA-B52F-B293F9BB4F60}"/>
            </a:ext>
          </a:extLst>
        </xdr:cNvPr>
        <xdr:cNvSpPr/>
      </xdr:nvSpPr>
      <xdr:spPr>
        <a:xfrm>
          <a:off x="11747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F576FC0-6B9C-4224-BD12-529B58C34BE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F1A6206-467C-47A9-B79C-AA9913E70EB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DFB48E9-B850-4361-BFA9-8B3CFC6317C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3F27B798-BFBD-4C74-A659-97F577461CA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1DDD929-D406-4FDC-9281-F5990E1CCAD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147955</xdr:rowOff>
    </xdr:from>
    <xdr:to>
      <xdr:col>76</xdr:col>
      <xdr:colOff>73025</xdr:colOff>
      <xdr:row>27</xdr:row>
      <xdr:rowOff>78105</xdr:rowOff>
    </xdr:to>
    <xdr:sp macro="" textlink="">
      <xdr:nvSpPr>
        <xdr:cNvPr id="153" name="楕円 152">
          <a:extLst>
            <a:ext uri="{FF2B5EF4-FFF2-40B4-BE49-F238E27FC236}">
              <a16:creationId xmlns:a16="http://schemas.microsoft.com/office/drawing/2014/main" id="{D941758D-2A92-4F91-AFE5-61C16246385E}"/>
            </a:ext>
          </a:extLst>
        </xdr:cNvPr>
        <xdr:cNvSpPr/>
      </xdr:nvSpPr>
      <xdr:spPr>
        <a:xfrm>
          <a:off x="14744700" y="46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170832</xdr:rowOff>
    </xdr:from>
    <xdr:ext cx="469744" cy="259045"/>
    <xdr:sp macro="" textlink="">
      <xdr:nvSpPr>
        <xdr:cNvPr id="154" name="債務償還比率該当値テキスト">
          <a:extLst>
            <a:ext uri="{FF2B5EF4-FFF2-40B4-BE49-F238E27FC236}">
              <a16:creationId xmlns:a16="http://schemas.microsoft.com/office/drawing/2014/main" id="{1C66E9F7-3BCE-443C-AA96-FB3EF2C278A5}"/>
            </a:ext>
          </a:extLst>
        </xdr:cNvPr>
        <xdr:cNvSpPr txBox="1"/>
      </xdr:nvSpPr>
      <xdr:spPr>
        <a:xfrm>
          <a:off x="14846300" y="44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119425</xdr:rowOff>
    </xdr:from>
    <xdr:to>
      <xdr:col>72</xdr:col>
      <xdr:colOff>123825</xdr:colOff>
      <xdr:row>27</xdr:row>
      <xdr:rowOff>49575</xdr:rowOff>
    </xdr:to>
    <xdr:sp macro="" textlink="">
      <xdr:nvSpPr>
        <xdr:cNvPr id="155" name="楕円 154">
          <a:extLst>
            <a:ext uri="{FF2B5EF4-FFF2-40B4-BE49-F238E27FC236}">
              <a16:creationId xmlns:a16="http://schemas.microsoft.com/office/drawing/2014/main" id="{AD358225-D3EB-43A0-9B45-3DE3BE5ADA87}"/>
            </a:ext>
          </a:extLst>
        </xdr:cNvPr>
        <xdr:cNvSpPr/>
      </xdr:nvSpPr>
      <xdr:spPr>
        <a:xfrm>
          <a:off x="14033500" y="45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170225</xdr:rowOff>
    </xdr:from>
    <xdr:to>
      <xdr:col>76</xdr:col>
      <xdr:colOff>22225</xdr:colOff>
      <xdr:row>27</xdr:row>
      <xdr:rowOff>27305</xdr:rowOff>
    </xdr:to>
    <xdr:cxnSp macro="">
      <xdr:nvCxnSpPr>
        <xdr:cNvPr id="156" name="直線コネクタ 155">
          <a:extLst>
            <a:ext uri="{FF2B5EF4-FFF2-40B4-BE49-F238E27FC236}">
              <a16:creationId xmlns:a16="http://schemas.microsoft.com/office/drawing/2014/main" id="{1F210823-C9B5-4F04-8465-1C75AD6CF438}"/>
            </a:ext>
          </a:extLst>
        </xdr:cNvPr>
        <xdr:cNvCxnSpPr/>
      </xdr:nvCxnSpPr>
      <xdr:spPr>
        <a:xfrm>
          <a:off x="14084300" y="4627925"/>
          <a:ext cx="7112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114527</xdr:rowOff>
    </xdr:from>
    <xdr:to>
      <xdr:col>68</xdr:col>
      <xdr:colOff>123825</xdr:colOff>
      <xdr:row>28</xdr:row>
      <xdr:rowOff>44677</xdr:rowOff>
    </xdr:to>
    <xdr:sp macro="" textlink="">
      <xdr:nvSpPr>
        <xdr:cNvPr id="157" name="楕円 156">
          <a:extLst>
            <a:ext uri="{FF2B5EF4-FFF2-40B4-BE49-F238E27FC236}">
              <a16:creationId xmlns:a16="http://schemas.microsoft.com/office/drawing/2014/main" id="{53631CC7-7D2D-40D5-AD63-DAEB167B3AD9}"/>
            </a:ext>
          </a:extLst>
        </xdr:cNvPr>
        <xdr:cNvSpPr/>
      </xdr:nvSpPr>
      <xdr:spPr>
        <a:xfrm>
          <a:off x="13271500" y="47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170225</xdr:rowOff>
    </xdr:from>
    <xdr:to>
      <xdr:col>72</xdr:col>
      <xdr:colOff>73025</xdr:colOff>
      <xdr:row>27</xdr:row>
      <xdr:rowOff>165327</xdr:rowOff>
    </xdr:to>
    <xdr:cxnSp macro="">
      <xdr:nvCxnSpPr>
        <xdr:cNvPr id="158" name="直線コネクタ 157">
          <a:extLst>
            <a:ext uri="{FF2B5EF4-FFF2-40B4-BE49-F238E27FC236}">
              <a16:creationId xmlns:a16="http://schemas.microsoft.com/office/drawing/2014/main" id="{6CB1AE19-0C50-4889-9848-D80073E59799}"/>
            </a:ext>
          </a:extLst>
        </xdr:cNvPr>
        <xdr:cNvCxnSpPr/>
      </xdr:nvCxnSpPr>
      <xdr:spPr>
        <a:xfrm flipV="1">
          <a:off x="13322300" y="4627925"/>
          <a:ext cx="762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113638</xdr:rowOff>
    </xdr:from>
    <xdr:to>
      <xdr:col>64</xdr:col>
      <xdr:colOff>123825</xdr:colOff>
      <xdr:row>29</xdr:row>
      <xdr:rowOff>43788</xdr:rowOff>
    </xdr:to>
    <xdr:sp macro="" textlink="">
      <xdr:nvSpPr>
        <xdr:cNvPr id="159" name="楕円 158">
          <a:extLst>
            <a:ext uri="{FF2B5EF4-FFF2-40B4-BE49-F238E27FC236}">
              <a16:creationId xmlns:a16="http://schemas.microsoft.com/office/drawing/2014/main" id="{A9672EED-8384-498F-8E84-59D83DA90CEE}"/>
            </a:ext>
          </a:extLst>
        </xdr:cNvPr>
        <xdr:cNvSpPr/>
      </xdr:nvSpPr>
      <xdr:spPr>
        <a:xfrm>
          <a:off x="12509500" y="49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165327</xdr:rowOff>
    </xdr:from>
    <xdr:to>
      <xdr:col>68</xdr:col>
      <xdr:colOff>73025</xdr:colOff>
      <xdr:row>28</xdr:row>
      <xdr:rowOff>164438</xdr:rowOff>
    </xdr:to>
    <xdr:cxnSp macro="">
      <xdr:nvCxnSpPr>
        <xdr:cNvPr id="160" name="直線コネクタ 159">
          <a:extLst>
            <a:ext uri="{FF2B5EF4-FFF2-40B4-BE49-F238E27FC236}">
              <a16:creationId xmlns:a16="http://schemas.microsoft.com/office/drawing/2014/main" id="{797E3B19-23D0-47D4-92D7-859851E79035}"/>
            </a:ext>
          </a:extLst>
        </xdr:cNvPr>
        <xdr:cNvCxnSpPr/>
      </xdr:nvCxnSpPr>
      <xdr:spPr>
        <a:xfrm flipV="1">
          <a:off x="12560300" y="4794477"/>
          <a:ext cx="762000" cy="1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116260</xdr:rowOff>
    </xdr:from>
    <xdr:to>
      <xdr:col>60</xdr:col>
      <xdr:colOff>123825</xdr:colOff>
      <xdr:row>29</xdr:row>
      <xdr:rowOff>46410</xdr:rowOff>
    </xdr:to>
    <xdr:sp macro="" textlink="">
      <xdr:nvSpPr>
        <xdr:cNvPr id="161" name="楕円 160">
          <a:extLst>
            <a:ext uri="{FF2B5EF4-FFF2-40B4-BE49-F238E27FC236}">
              <a16:creationId xmlns:a16="http://schemas.microsoft.com/office/drawing/2014/main" id="{9C9AB5FB-EC2D-4EB3-85AE-031BC91DAD3A}"/>
            </a:ext>
          </a:extLst>
        </xdr:cNvPr>
        <xdr:cNvSpPr/>
      </xdr:nvSpPr>
      <xdr:spPr>
        <a:xfrm>
          <a:off x="11747500" y="49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164438</xdr:rowOff>
    </xdr:from>
    <xdr:to>
      <xdr:col>64</xdr:col>
      <xdr:colOff>73025</xdr:colOff>
      <xdr:row>28</xdr:row>
      <xdr:rowOff>167060</xdr:rowOff>
    </xdr:to>
    <xdr:cxnSp macro="">
      <xdr:nvCxnSpPr>
        <xdr:cNvPr id="162" name="直線コネクタ 161">
          <a:extLst>
            <a:ext uri="{FF2B5EF4-FFF2-40B4-BE49-F238E27FC236}">
              <a16:creationId xmlns:a16="http://schemas.microsoft.com/office/drawing/2014/main" id="{CC8463DB-BE59-4C0F-AA21-A90D22D4D1A7}"/>
            </a:ext>
          </a:extLst>
        </xdr:cNvPr>
        <xdr:cNvCxnSpPr/>
      </xdr:nvCxnSpPr>
      <xdr:spPr>
        <a:xfrm flipV="1">
          <a:off x="11798300" y="4965038"/>
          <a:ext cx="762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id="{EA7A41D0-F49F-436D-8FF8-5E3156C1B378}"/>
            </a:ext>
          </a:extLst>
        </xdr:cNvPr>
        <xdr:cNvSpPr txBox="1"/>
      </xdr:nvSpPr>
      <xdr:spPr>
        <a:xfrm>
          <a:off x="13836727" y="515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id="{D1437B89-2411-4F22-813B-0F62C99BA141}"/>
            </a:ext>
          </a:extLst>
        </xdr:cNvPr>
        <xdr:cNvSpPr txBox="1"/>
      </xdr:nvSpPr>
      <xdr:spPr>
        <a:xfrm>
          <a:off x="13087427" y="51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id="{2BE321FD-3D37-4A55-AE17-165357AE3063}"/>
            </a:ext>
          </a:extLst>
        </xdr:cNvPr>
        <xdr:cNvSpPr txBox="1"/>
      </xdr:nvSpPr>
      <xdr:spPr>
        <a:xfrm>
          <a:off x="123254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2B1DA721-4876-413A-A5F1-36AEEA5E8C10}"/>
            </a:ext>
          </a:extLst>
        </xdr:cNvPr>
        <xdr:cNvSpPr txBox="1"/>
      </xdr:nvSpPr>
      <xdr:spPr>
        <a:xfrm>
          <a:off x="11563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66102</xdr:rowOff>
    </xdr:from>
    <xdr:ext cx="405111" cy="259045"/>
    <xdr:sp macro="" textlink="">
      <xdr:nvSpPr>
        <xdr:cNvPr id="167" name="n_1mainValue債務償還比率">
          <a:extLst>
            <a:ext uri="{FF2B5EF4-FFF2-40B4-BE49-F238E27FC236}">
              <a16:creationId xmlns:a16="http://schemas.microsoft.com/office/drawing/2014/main" id="{09D5921C-50E2-4CCD-9624-28555671E333}"/>
            </a:ext>
          </a:extLst>
        </xdr:cNvPr>
        <xdr:cNvSpPr txBox="1"/>
      </xdr:nvSpPr>
      <xdr:spPr>
        <a:xfrm>
          <a:off x="13869044" y="43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61204</xdr:rowOff>
    </xdr:from>
    <xdr:ext cx="469744" cy="259045"/>
    <xdr:sp macro="" textlink="">
      <xdr:nvSpPr>
        <xdr:cNvPr id="168" name="n_2mainValue債務償還比率">
          <a:extLst>
            <a:ext uri="{FF2B5EF4-FFF2-40B4-BE49-F238E27FC236}">
              <a16:creationId xmlns:a16="http://schemas.microsoft.com/office/drawing/2014/main" id="{938D2926-FB6D-480C-9D23-AD9D30BD36FE}"/>
            </a:ext>
          </a:extLst>
        </xdr:cNvPr>
        <xdr:cNvSpPr txBox="1"/>
      </xdr:nvSpPr>
      <xdr:spPr>
        <a:xfrm>
          <a:off x="13087427" y="451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60315</xdr:rowOff>
    </xdr:from>
    <xdr:ext cx="469744" cy="259045"/>
    <xdr:sp macro="" textlink="">
      <xdr:nvSpPr>
        <xdr:cNvPr id="169" name="n_3mainValue債務償還比率">
          <a:extLst>
            <a:ext uri="{FF2B5EF4-FFF2-40B4-BE49-F238E27FC236}">
              <a16:creationId xmlns:a16="http://schemas.microsoft.com/office/drawing/2014/main" id="{74DBAD1B-AF27-40D8-953B-F43B9412D271}"/>
            </a:ext>
          </a:extLst>
        </xdr:cNvPr>
        <xdr:cNvSpPr txBox="1"/>
      </xdr:nvSpPr>
      <xdr:spPr>
        <a:xfrm>
          <a:off x="12325427" y="468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62937</xdr:rowOff>
    </xdr:from>
    <xdr:ext cx="469744" cy="259045"/>
    <xdr:sp macro="" textlink="">
      <xdr:nvSpPr>
        <xdr:cNvPr id="170" name="n_4mainValue債務償還比率">
          <a:extLst>
            <a:ext uri="{FF2B5EF4-FFF2-40B4-BE49-F238E27FC236}">
              <a16:creationId xmlns:a16="http://schemas.microsoft.com/office/drawing/2014/main" id="{64569479-4554-43CF-A06C-D06052855A86}"/>
            </a:ext>
          </a:extLst>
        </xdr:cNvPr>
        <xdr:cNvSpPr txBox="1"/>
      </xdr:nvSpPr>
      <xdr:spPr>
        <a:xfrm>
          <a:off x="11563427" y="469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C88E3951-4AA6-46C7-BABD-073C6D189DB9}"/>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E99660D3-36AA-4109-8CCF-F7859E02F53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67CD1E7-72DC-4E44-AE69-0EA557C281D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52BFD881-B797-487C-9092-7AC0CAC0D3B3}"/>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1039CEC0-09EF-46AD-B3D2-AAF247A88BE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65C46113-F0D9-4B96-81DD-BD5FE252284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87C263-E960-4EAA-A6BC-AFC9F45A25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FB8250-2B64-4A24-8128-2094C8D796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D4A8E5-0AEE-47F9-9598-E102DBC138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A1F555-2155-4CA3-9D9E-6468135032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786C3E-8439-4744-A871-70FB5FDCF3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E7DA7E9-2E96-4E9B-8FD1-61E8C3AA3E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6E2A72-9CD0-48A2-A15D-8300B5BB80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33390D-9224-4550-AAE5-2945A6C20B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B901AD-64F0-4CA4-8497-4533CDC4412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88E479-FE14-4E12-AB26-AFCBF981DA8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5,206
5,184
24.33
5,824,655
5,733,125
50,666
2,172,500
2,767,851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646EC4-9CBB-480E-9685-10698C567B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2EBB55-4793-46B9-9284-9874EA9C98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92C105-8767-4DED-BCEF-F611562251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FA274C-D881-406C-8C81-C15CF0B534B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74030A-9801-491C-8A10-D702EB3406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58B60A1-1806-4A16-A482-16EB76178A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FC2D6B-5156-4E6C-A0E1-B75ED552AA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5DF5C51-5DB4-4BF0-B330-B398274FA07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30B42B-24CC-4437-94FC-96E2787B2C3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889DAB-A849-4C66-81D2-04DDE1A542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CDECCE-D68F-4C7C-A706-66C4FF4D64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81B02A-944E-4F1C-948B-54138152D8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E7D4B7-A0C3-493B-A211-09AB160D2D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981192-ECE1-451B-8DF1-51CB35D2F1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0976D3-2B40-4828-BCFB-CD883F66BF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41C3C3-F55B-4264-B6F0-990D874E0E8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C982393-52F6-4F44-9A98-369F5138C8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737EAC-4765-4E27-9283-979FB77826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928B18-0F07-48B0-B1DA-F8DE593C77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30326C-6B79-4397-AE77-39F5AAC77BA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8E7B8DC-FA29-4F4D-9128-66C89E9DB9B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BE31631-E8CE-493A-A6E7-3AFCEF5C777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886FBDD-94E5-4659-BA71-23F2FE036B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5DFC2AA-5EE6-4D5A-90F3-67F6CD2128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5BD5C70-2FCE-4C38-8340-374EB55E8E6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BD59C0-4597-4F86-B549-88D14525AF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C114EB-43CF-4F93-AE9B-B07CF4576F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A44A5D2-8DD2-4383-A534-7E6291791C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F251A41-56F8-4B0D-B3E4-C127EE38FE4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60840DE-A776-41EA-9D6E-96DD7ED9A6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8387295-39E5-4F51-AE2E-4C1CF23D6F9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45E87C-DF7D-4489-B438-BC77C4833CF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4C53234-BCA0-4CF5-B5E8-9BA710067AD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0C6CF4B-F33C-4B74-B42D-36802F09D88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656E382-576E-46BA-BD85-F81202DA8CC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D3257C7-BB54-415B-8243-F6D5FFD8B92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59F641A-8E5F-4890-A671-903F3B9644A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B40ABDB-143B-4CB2-928C-53CFBCB79BE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426DC09-F21C-4E41-A2AA-2B48FBC8E4A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AA5C92C-D665-4B36-BCF2-26BFF64AA44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A6BE449-5155-44E2-8482-61F4211EB70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5EA8634-9834-4F55-BA3F-FC5DEF29682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421CEE7-BE8E-4CCB-A81B-79E5C0DAC6C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9F81445-CC08-4F5C-9D4C-41EF0F35307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0F65DB5-BD4A-4744-9999-EC0E4134303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B2804EA-70B1-4E4B-9479-298E54C311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5A8DC957-95F8-4928-AC6D-890DA5BA0BFB}"/>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E1D4CD1-42CC-41F9-B1AE-86AF00507E36}"/>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83FDAC48-980C-4240-A0C3-67F64A0F004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FCA01C2A-1B7E-4F32-9A0C-6FEB3320913D}"/>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7BFF7274-88B7-4151-968D-D31B2B4A28FE}"/>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A316760E-672F-4398-8ABA-AF0183A905D7}"/>
            </a:ext>
          </a:extLst>
        </xdr:cNvPr>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F5741473-E3ED-4E5F-8857-12AB11FB63C7}"/>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2D697759-4268-4984-A223-5918CF9C531F}"/>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550B1EF-060B-4186-B70E-579316704BFB}"/>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638F0ED6-62AC-410B-9B66-950115398F42}"/>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253EA5C4-DD55-4C16-BFD5-B5CB9BA768B5}"/>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4DFB30-3CD1-43F4-93E9-38999EF04D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786B7F-7900-484E-B0FF-38BAA2E066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492565-3FBF-4EAE-BFD8-36992EA85E2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EB89821-3254-426A-B0A2-FE2326EDBE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8965607-79BE-4CA7-B771-224597759B3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74" name="楕円 73">
          <a:extLst>
            <a:ext uri="{FF2B5EF4-FFF2-40B4-BE49-F238E27FC236}">
              <a16:creationId xmlns:a16="http://schemas.microsoft.com/office/drawing/2014/main" id="{4DE494C0-2300-43FE-9B90-80A33F494139}"/>
            </a:ext>
          </a:extLst>
        </xdr:cNvPr>
        <xdr:cNvSpPr/>
      </xdr:nvSpPr>
      <xdr:spPr>
        <a:xfrm>
          <a:off x="4584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75" name="【道路】&#10;有形固定資産減価償却率該当値テキスト">
          <a:extLst>
            <a:ext uri="{FF2B5EF4-FFF2-40B4-BE49-F238E27FC236}">
              <a16:creationId xmlns:a16="http://schemas.microsoft.com/office/drawing/2014/main" id="{F4604F34-0F91-4FE4-937A-EAD27B359507}"/>
            </a:ext>
          </a:extLst>
        </xdr:cNvPr>
        <xdr:cNvSpPr txBox="1"/>
      </xdr:nvSpPr>
      <xdr:spPr>
        <a:xfrm>
          <a:off x="4673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149497</xdr:rowOff>
    </xdr:from>
    <xdr:to>
      <xdr:col>20</xdr:col>
      <xdr:colOff>38100</xdr:colOff>
      <xdr:row>40</xdr:row>
      <xdr:rowOff>79647</xdr:rowOff>
    </xdr:to>
    <xdr:sp macro="" textlink="">
      <xdr:nvSpPr>
        <xdr:cNvPr id="76" name="楕円 75">
          <a:extLst>
            <a:ext uri="{FF2B5EF4-FFF2-40B4-BE49-F238E27FC236}">
              <a16:creationId xmlns:a16="http://schemas.microsoft.com/office/drawing/2014/main" id="{D867D95C-2C9C-449B-A5DE-50C6BB74A73E}"/>
            </a:ext>
          </a:extLst>
        </xdr:cNvPr>
        <xdr:cNvSpPr/>
      </xdr:nvSpPr>
      <xdr:spPr>
        <a:xfrm>
          <a:off x="3746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28847</xdr:rowOff>
    </xdr:from>
    <xdr:to>
      <xdr:col>24</xdr:col>
      <xdr:colOff>63500</xdr:colOff>
      <xdr:row>40</xdr:row>
      <xdr:rowOff>30480</xdr:rowOff>
    </xdr:to>
    <xdr:cxnSp macro="">
      <xdr:nvCxnSpPr>
        <xdr:cNvPr id="77" name="直線コネクタ 76">
          <a:extLst>
            <a:ext uri="{FF2B5EF4-FFF2-40B4-BE49-F238E27FC236}">
              <a16:creationId xmlns:a16="http://schemas.microsoft.com/office/drawing/2014/main" id="{C191013F-CD2F-45B6-A21C-84DE51143B0F}"/>
            </a:ext>
          </a:extLst>
        </xdr:cNvPr>
        <xdr:cNvCxnSpPr/>
      </xdr:nvCxnSpPr>
      <xdr:spPr>
        <a:xfrm>
          <a:off x="3797300" y="688684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167459</xdr:rowOff>
    </xdr:from>
    <xdr:to>
      <xdr:col>15</xdr:col>
      <xdr:colOff>101600</xdr:colOff>
      <xdr:row>39</xdr:row>
      <xdr:rowOff>97609</xdr:rowOff>
    </xdr:to>
    <xdr:sp macro="" textlink="">
      <xdr:nvSpPr>
        <xdr:cNvPr id="78" name="楕円 77">
          <a:extLst>
            <a:ext uri="{FF2B5EF4-FFF2-40B4-BE49-F238E27FC236}">
              <a16:creationId xmlns:a16="http://schemas.microsoft.com/office/drawing/2014/main" id="{EB5D0639-7D80-41B0-AE78-01C4F5DC9B12}"/>
            </a:ext>
          </a:extLst>
        </xdr:cNvPr>
        <xdr:cNvSpPr/>
      </xdr:nvSpPr>
      <xdr:spPr>
        <a:xfrm>
          <a:off x="2857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46809</xdr:rowOff>
    </xdr:from>
    <xdr:to>
      <xdr:col>19</xdr:col>
      <xdr:colOff>177800</xdr:colOff>
      <xdr:row>40</xdr:row>
      <xdr:rowOff>28847</xdr:rowOff>
    </xdr:to>
    <xdr:cxnSp macro="">
      <xdr:nvCxnSpPr>
        <xdr:cNvPr id="79" name="直線コネクタ 78">
          <a:extLst>
            <a:ext uri="{FF2B5EF4-FFF2-40B4-BE49-F238E27FC236}">
              <a16:creationId xmlns:a16="http://schemas.microsoft.com/office/drawing/2014/main" id="{D1C4EB98-6B7C-4523-ABAF-D6A099EACC5A}"/>
            </a:ext>
          </a:extLst>
        </xdr:cNvPr>
        <xdr:cNvCxnSpPr/>
      </xdr:nvCxnSpPr>
      <xdr:spPr>
        <a:xfrm>
          <a:off x="2908300" y="6733359"/>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144599</xdr:rowOff>
    </xdr:from>
    <xdr:to>
      <xdr:col>10</xdr:col>
      <xdr:colOff>165100</xdr:colOff>
      <xdr:row>39</xdr:row>
      <xdr:rowOff>74749</xdr:rowOff>
    </xdr:to>
    <xdr:sp macro="" textlink="">
      <xdr:nvSpPr>
        <xdr:cNvPr id="80" name="楕円 79">
          <a:extLst>
            <a:ext uri="{FF2B5EF4-FFF2-40B4-BE49-F238E27FC236}">
              <a16:creationId xmlns:a16="http://schemas.microsoft.com/office/drawing/2014/main" id="{9734FE1E-C5CC-455B-9D30-E2E98120C3DF}"/>
            </a:ext>
          </a:extLst>
        </xdr:cNvPr>
        <xdr:cNvSpPr/>
      </xdr:nvSpPr>
      <xdr:spPr>
        <a:xfrm>
          <a:off x="1968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23949</xdr:rowOff>
    </xdr:from>
    <xdr:to>
      <xdr:col>15</xdr:col>
      <xdr:colOff>50800</xdr:colOff>
      <xdr:row>39</xdr:row>
      <xdr:rowOff>46809</xdr:rowOff>
    </xdr:to>
    <xdr:cxnSp macro="">
      <xdr:nvCxnSpPr>
        <xdr:cNvPr id="81" name="直線コネクタ 80">
          <a:extLst>
            <a:ext uri="{FF2B5EF4-FFF2-40B4-BE49-F238E27FC236}">
              <a16:creationId xmlns:a16="http://schemas.microsoft.com/office/drawing/2014/main" id="{B7B37B2A-E92C-43A6-801E-8C9073B050BA}"/>
            </a:ext>
          </a:extLst>
        </xdr:cNvPr>
        <xdr:cNvCxnSpPr/>
      </xdr:nvCxnSpPr>
      <xdr:spPr>
        <a:xfrm>
          <a:off x="2019300" y="67104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133169</xdr:rowOff>
    </xdr:from>
    <xdr:to>
      <xdr:col>6</xdr:col>
      <xdr:colOff>38100</xdr:colOff>
      <xdr:row>39</xdr:row>
      <xdr:rowOff>63319</xdr:rowOff>
    </xdr:to>
    <xdr:sp macro="" textlink="">
      <xdr:nvSpPr>
        <xdr:cNvPr id="82" name="楕円 81">
          <a:extLst>
            <a:ext uri="{FF2B5EF4-FFF2-40B4-BE49-F238E27FC236}">
              <a16:creationId xmlns:a16="http://schemas.microsoft.com/office/drawing/2014/main" id="{678E89D2-2895-4585-A1D0-7F53F455535B}"/>
            </a:ext>
          </a:extLst>
        </xdr:cNvPr>
        <xdr:cNvSpPr/>
      </xdr:nvSpPr>
      <xdr:spPr>
        <a:xfrm>
          <a:off x="1079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12519</xdr:rowOff>
    </xdr:from>
    <xdr:to>
      <xdr:col>10</xdr:col>
      <xdr:colOff>114300</xdr:colOff>
      <xdr:row>39</xdr:row>
      <xdr:rowOff>23949</xdr:rowOff>
    </xdr:to>
    <xdr:cxnSp macro="">
      <xdr:nvCxnSpPr>
        <xdr:cNvPr id="83" name="直線コネクタ 82">
          <a:extLst>
            <a:ext uri="{FF2B5EF4-FFF2-40B4-BE49-F238E27FC236}">
              <a16:creationId xmlns:a16="http://schemas.microsoft.com/office/drawing/2014/main" id="{A4136F13-657B-4F77-96F2-C7738DBB17A8}"/>
            </a:ext>
          </a:extLst>
        </xdr:cNvPr>
        <xdr:cNvCxnSpPr/>
      </xdr:nvCxnSpPr>
      <xdr:spPr>
        <a:xfrm>
          <a:off x="1130300" y="66990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EC99301C-0571-4091-AD0E-D6996433C0F8}"/>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6405BB72-B619-4022-B897-7ED10F16B07F}"/>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6A9B9C25-2125-4AAF-A304-DA05DA3F7810}"/>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D243FE5C-A294-4916-93F8-B7D547CEE855}"/>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70774</xdr:rowOff>
    </xdr:from>
    <xdr:ext cx="405111" cy="259045"/>
    <xdr:sp macro="" textlink="">
      <xdr:nvSpPr>
        <xdr:cNvPr id="88" name="n_1mainValue【道路】&#10;有形固定資産減価償却率">
          <a:extLst>
            <a:ext uri="{FF2B5EF4-FFF2-40B4-BE49-F238E27FC236}">
              <a16:creationId xmlns:a16="http://schemas.microsoft.com/office/drawing/2014/main" id="{03ECD45B-D37F-467B-955E-CF8D2B442E9D}"/>
            </a:ext>
          </a:extLst>
        </xdr:cNvPr>
        <xdr:cNvSpPr txBox="1"/>
      </xdr:nvSpPr>
      <xdr:spPr>
        <a:xfrm>
          <a:off x="35820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88736</xdr:rowOff>
    </xdr:from>
    <xdr:ext cx="405111" cy="259045"/>
    <xdr:sp macro="" textlink="">
      <xdr:nvSpPr>
        <xdr:cNvPr id="89" name="n_2mainValue【道路】&#10;有形固定資産減価償却率">
          <a:extLst>
            <a:ext uri="{FF2B5EF4-FFF2-40B4-BE49-F238E27FC236}">
              <a16:creationId xmlns:a16="http://schemas.microsoft.com/office/drawing/2014/main" id="{2BD66B80-8736-480C-887F-2E0917E6FB17}"/>
            </a:ext>
          </a:extLst>
        </xdr:cNvPr>
        <xdr:cNvSpPr txBox="1"/>
      </xdr:nvSpPr>
      <xdr:spPr>
        <a:xfrm>
          <a:off x="2705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65876</xdr:rowOff>
    </xdr:from>
    <xdr:ext cx="405111" cy="259045"/>
    <xdr:sp macro="" textlink="">
      <xdr:nvSpPr>
        <xdr:cNvPr id="90" name="n_3mainValue【道路】&#10;有形固定資産減価償却率">
          <a:extLst>
            <a:ext uri="{FF2B5EF4-FFF2-40B4-BE49-F238E27FC236}">
              <a16:creationId xmlns:a16="http://schemas.microsoft.com/office/drawing/2014/main" id="{C81C8E8F-FD29-487D-898E-32F57BD615A1}"/>
            </a:ext>
          </a:extLst>
        </xdr:cNvPr>
        <xdr:cNvSpPr txBox="1"/>
      </xdr:nvSpPr>
      <xdr:spPr>
        <a:xfrm>
          <a:off x="1816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54446</xdr:rowOff>
    </xdr:from>
    <xdr:ext cx="405111" cy="259045"/>
    <xdr:sp macro="" textlink="">
      <xdr:nvSpPr>
        <xdr:cNvPr id="91" name="n_4mainValue【道路】&#10;有形固定資産減価償却率">
          <a:extLst>
            <a:ext uri="{FF2B5EF4-FFF2-40B4-BE49-F238E27FC236}">
              <a16:creationId xmlns:a16="http://schemas.microsoft.com/office/drawing/2014/main" id="{F54C6536-CBFD-4F54-9FFC-F5584B85954D}"/>
            </a:ext>
          </a:extLst>
        </xdr:cNvPr>
        <xdr:cNvSpPr txBox="1"/>
      </xdr:nvSpPr>
      <xdr:spPr>
        <a:xfrm>
          <a:off x="927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34FE5B9-A255-4980-AC40-BAD9D70D3D6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21DF7ED-A028-460D-B804-B044A571BB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978AC29-0224-4189-8B37-D744A52FE1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1D2D316-44A8-4EA3-AF8C-5EF250A1A75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97F0B4E-FE24-4A50-9F71-13CA788DA54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5A42458-D4A7-4647-94D7-7F4FFA572E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FF1CBB7-0668-46AD-B18B-9C9A8D6F370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90460F6-4F83-4FE2-87AD-D651540D31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17D6B58-A12E-4F2B-86A2-5C25C9593CD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731EAB6-84DB-41E0-A29A-C269E6C8FC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4A91710-339D-46A8-9B0F-095F4840E56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A8F111A-B6AD-4F8E-A90C-B249C70BC67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C174456-9BA9-4698-86EC-68B7FF55797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7A629ACC-129F-4EF6-81FC-9CD89A49398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0A36E56-959B-4BCE-AACF-A2D97D9F3C6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89B59A85-BCFF-489F-B228-A879A3F9F9F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E9B31D4-DDE5-4DA3-AB68-B4184F272EE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71AA773-CC2F-42E2-AC5B-29BD5D09C0D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E64726F-94A2-4FA0-B08F-D18D3BA6C41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58D6F1C3-7A8C-409B-9CF5-E7A0854DC8B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9B3B8D9-AD22-4DDE-869A-55895ED0FD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BDACE6D8-D459-4A74-BE70-E7CB2B5EF74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1D919CCA-5AEA-49FC-AE86-700CE038AA1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C6087B4E-226C-40ED-8B87-D50D4BD2A2AB}"/>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1801BC9A-18C3-4021-8315-9CD5C800F931}"/>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8B0D316A-D895-49D2-9621-87E8A7EF0D73}"/>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9E8224BE-69BB-45A2-9174-8B43825C8E1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D57EBDD9-191D-4DEA-8B17-FFA632109C66}"/>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9B4F31A3-99A3-4243-BE74-FD54556CA057}"/>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608022D3-1172-4AB2-A1FB-8233F07C8E0C}"/>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EFED661A-CB8E-44FF-A3B2-90540EB7C39E}"/>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BA169EF1-646B-45AF-B6EB-EAB38E62E7D9}"/>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C0960C52-23E1-48A1-ACCE-4A47110EA587}"/>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A5981C6A-D08F-43CE-8E7E-BF6A3AD34216}"/>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AE891A9-0019-40B2-880B-9E088F31308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C33116A-9F6E-4CF8-8010-5E52C0DE67D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2DC4519-26FC-4408-BE1A-C4830C45E4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15C5476-6AFF-4E60-8A98-A588C48216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133C08D-8830-4740-A98D-D60370972B3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133331</xdr:rowOff>
    </xdr:from>
    <xdr:to>
      <xdr:col>55</xdr:col>
      <xdr:colOff>50800</xdr:colOff>
      <xdr:row>42</xdr:row>
      <xdr:rowOff>63481</xdr:rowOff>
    </xdr:to>
    <xdr:sp macro="" textlink="">
      <xdr:nvSpPr>
        <xdr:cNvPr id="131" name="楕円 130">
          <a:extLst>
            <a:ext uri="{FF2B5EF4-FFF2-40B4-BE49-F238E27FC236}">
              <a16:creationId xmlns:a16="http://schemas.microsoft.com/office/drawing/2014/main" id="{B2BE9282-77C1-4E88-AFB4-0D0D8C5DCA4A}"/>
            </a:ext>
          </a:extLst>
        </xdr:cNvPr>
        <xdr:cNvSpPr/>
      </xdr:nvSpPr>
      <xdr:spPr>
        <a:xfrm>
          <a:off x="10426700" y="71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48258</xdr:rowOff>
    </xdr:from>
    <xdr:ext cx="534377" cy="259045"/>
    <xdr:sp macro="" textlink="">
      <xdr:nvSpPr>
        <xdr:cNvPr id="132" name="【道路】&#10;一人当たり延長該当値テキスト">
          <a:extLst>
            <a:ext uri="{FF2B5EF4-FFF2-40B4-BE49-F238E27FC236}">
              <a16:creationId xmlns:a16="http://schemas.microsoft.com/office/drawing/2014/main" id="{E18AB4B3-D680-4784-A32C-D7C1096A9BBD}"/>
            </a:ext>
          </a:extLst>
        </xdr:cNvPr>
        <xdr:cNvSpPr txBox="1"/>
      </xdr:nvSpPr>
      <xdr:spPr>
        <a:xfrm>
          <a:off x="10515600" y="70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134118</xdr:rowOff>
    </xdr:from>
    <xdr:to>
      <xdr:col>50</xdr:col>
      <xdr:colOff>165100</xdr:colOff>
      <xdr:row>42</xdr:row>
      <xdr:rowOff>64268</xdr:rowOff>
    </xdr:to>
    <xdr:sp macro="" textlink="">
      <xdr:nvSpPr>
        <xdr:cNvPr id="133" name="楕円 132">
          <a:extLst>
            <a:ext uri="{FF2B5EF4-FFF2-40B4-BE49-F238E27FC236}">
              <a16:creationId xmlns:a16="http://schemas.microsoft.com/office/drawing/2014/main" id="{6777A1FC-2AFB-4113-8A72-B89152531302}"/>
            </a:ext>
          </a:extLst>
        </xdr:cNvPr>
        <xdr:cNvSpPr/>
      </xdr:nvSpPr>
      <xdr:spPr>
        <a:xfrm>
          <a:off x="9588500" y="71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12681</xdr:rowOff>
    </xdr:from>
    <xdr:to>
      <xdr:col>55</xdr:col>
      <xdr:colOff>0</xdr:colOff>
      <xdr:row>42</xdr:row>
      <xdr:rowOff>13468</xdr:rowOff>
    </xdr:to>
    <xdr:cxnSp macro="">
      <xdr:nvCxnSpPr>
        <xdr:cNvPr id="134" name="直線コネクタ 133">
          <a:extLst>
            <a:ext uri="{FF2B5EF4-FFF2-40B4-BE49-F238E27FC236}">
              <a16:creationId xmlns:a16="http://schemas.microsoft.com/office/drawing/2014/main" id="{0C0CBA02-2384-4D69-A4DD-707DE58ACDB2}"/>
            </a:ext>
          </a:extLst>
        </xdr:cNvPr>
        <xdr:cNvCxnSpPr/>
      </xdr:nvCxnSpPr>
      <xdr:spPr>
        <a:xfrm flipV="1">
          <a:off x="9639300" y="7213581"/>
          <a:ext cx="8382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133824</xdr:rowOff>
    </xdr:from>
    <xdr:to>
      <xdr:col>46</xdr:col>
      <xdr:colOff>38100</xdr:colOff>
      <xdr:row>42</xdr:row>
      <xdr:rowOff>63974</xdr:rowOff>
    </xdr:to>
    <xdr:sp macro="" textlink="">
      <xdr:nvSpPr>
        <xdr:cNvPr id="135" name="楕円 134">
          <a:extLst>
            <a:ext uri="{FF2B5EF4-FFF2-40B4-BE49-F238E27FC236}">
              <a16:creationId xmlns:a16="http://schemas.microsoft.com/office/drawing/2014/main" id="{A62417B1-1234-4A30-822C-C66CFE2B2931}"/>
            </a:ext>
          </a:extLst>
        </xdr:cNvPr>
        <xdr:cNvSpPr/>
      </xdr:nvSpPr>
      <xdr:spPr>
        <a:xfrm>
          <a:off x="8699500" y="71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13174</xdr:rowOff>
    </xdr:from>
    <xdr:to>
      <xdr:col>50</xdr:col>
      <xdr:colOff>114300</xdr:colOff>
      <xdr:row>42</xdr:row>
      <xdr:rowOff>13468</xdr:rowOff>
    </xdr:to>
    <xdr:cxnSp macro="">
      <xdr:nvCxnSpPr>
        <xdr:cNvPr id="136" name="直線コネクタ 135">
          <a:extLst>
            <a:ext uri="{FF2B5EF4-FFF2-40B4-BE49-F238E27FC236}">
              <a16:creationId xmlns:a16="http://schemas.microsoft.com/office/drawing/2014/main" id="{008C18FF-9D5B-4931-AC36-1D818320A7A2}"/>
            </a:ext>
          </a:extLst>
        </xdr:cNvPr>
        <xdr:cNvCxnSpPr/>
      </xdr:nvCxnSpPr>
      <xdr:spPr>
        <a:xfrm>
          <a:off x="8750300" y="7214074"/>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134096</xdr:rowOff>
    </xdr:from>
    <xdr:to>
      <xdr:col>41</xdr:col>
      <xdr:colOff>101600</xdr:colOff>
      <xdr:row>42</xdr:row>
      <xdr:rowOff>64246</xdr:rowOff>
    </xdr:to>
    <xdr:sp macro="" textlink="">
      <xdr:nvSpPr>
        <xdr:cNvPr id="137" name="楕円 136">
          <a:extLst>
            <a:ext uri="{FF2B5EF4-FFF2-40B4-BE49-F238E27FC236}">
              <a16:creationId xmlns:a16="http://schemas.microsoft.com/office/drawing/2014/main" id="{69437EF6-C6A9-49CC-83FF-FC3E833D5EA5}"/>
            </a:ext>
          </a:extLst>
        </xdr:cNvPr>
        <xdr:cNvSpPr/>
      </xdr:nvSpPr>
      <xdr:spPr>
        <a:xfrm>
          <a:off x="7810500" y="71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13174</xdr:rowOff>
    </xdr:from>
    <xdr:to>
      <xdr:col>45</xdr:col>
      <xdr:colOff>177800</xdr:colOff>
      <xdr:row>42</xdr:row>
      <xdr:rowOff>13446</xdr:rowOff>
    </xdr:to>
    <xdr:cxnSp macro="">
      <xdr:nvCxnSpPr>
        <xdr:cNvPr id="138" name="直線コネクタ 137">
          <a:extLst>
            <a:ext uri="{FF2B5EF4-FFF2-40B4-BE49-F238E27FC236}">
              <a16:creationId xmlns:a16="http://schemas.microsoft.com/office/drawing/2014/main" id="{65B3A68C-CC75-45EC-99D9-0C45D9FA28A5}"/>
            </a:ext>
          </a:extLst>
        </xdr:cNvPr>
        <xdr:cNvCxnSpPr/>
      </xdr:nvCxnSpPr>
      <xdr:spPr>
        <a:xfrm flipV="1">
          <a:off x="7861300" y="7214074"/>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132855</xdr:rowOff>
    </xdr:from>
    <xdr:to>
      <xdr:col>36</xdr:col>
      <xdr:colOff>165100</xdr:colOff>
      <xdr:row>42</xdr:row>
      <xdr:rowOff>63005</xdr:rowOff>
    </xdr:to>
    <xdr:sp macro="" textlink="">
      <xdr:nvSpPr>
        <xdr:cNvPr id="139" name="楕円 138">
          <a:extLst>
            <a:ext uri="{FF2B5EF4-FFF2-40B4-BE49-F238E27FC236}">
              <a16:creationId xmlns:a16="http://schemas.microsoft.com/office/drawing/2014/main" id="{A50D4A1C-8F34-48B7-A357-8F624E3CD893}"/>
            </a:ext>
          </a:extLst>
        </xdr:cNvPr>
        <xdr:cNvSpPr/>
      </xdr:nvSpPr>
      <xdr:spPr>
        <a:xfrm>
          <a:off x="6921500" y="71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12205</xdr:rowOff>
    </xdr:from>
    <xdr:to>
      <xdr:col>41</xdr:col>
      <xdr:colOff>50800</xdr:colOff>
      <xdr:row>42</xdr:row>
      <xdr:rowOff>13446</xdr:rowOff>
    </xdr:to>
    <xdr:cxnSp macro="">
      <xdr:nvCxnSpPr>
        <xdr:cNvPr id="140" name="直線コネクタ 139">
          <a:extLst>
            <a:ext uri="{FF2B5EF4-FFF2-40B4-BE49-F238E27FC236}">
              <a16:creationId xmlns:a16="http://schemas.microsoft.com/office/drawing/2014/main" id="{89930DE5-F5EB-4F2F-92D9-C8219D39E846}"/>
            </a:ext>
          </a:extLst>
        </xdr:cNvPr>
        <xdr:cNvCxnSpPr/>
      </xdr:nvCxnSpPr>
      <xdr:spPr>
        <a:xfrm>
          <a:off x="6972300" y="721310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4BA56CEF-3638-47F5-AECD-DFBD222BCBCA}"/>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EE459A9F-9E38-445D-B92B-709EF61D6C69}"/>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51037D21-0552-48EC-A51A-91FAB8E4BD31}"/>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86310F2C-AA12-4A2E-BA6D-477BBC5B3687}"/>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55395</xdr:rowOff>
    </xdr:from>
    <xdr:ext cx="534377" cy="259045"/>
    <xdr:sp macro="" textlink="">
      <xdr:nvSpPr>
        <xdr:cNvPr id="145" name="n_1mainValue【道路】&#10;一人当たり延長">
          <a:extLst>
            <a:ext uri="{FF2B5EF4-FFF2-40B4-BE49-F238E27FC236}">
              <a16:creationId xmlns:a16="http://schemas.microsoft.com/office/drawing/2014/main" id="{6E20470D-8C0C-454C-94DF-286680DDCEE5}"/>
            </a:ext>
          </a:extLst>
        </xdr:cNvPr>
        <xdr:cNvSpPr txBox="1"/>
      </xdr:nvSpPr>
      <xdr:spPr>
        <a:xfrm>
          <a:off x="9359411" y="725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55101</xdr:rowOff>
    </xdr:from>
    <xdr:ext cx="534377" cy="259045"/>
    <xdr:sp macro="" textlink="">
      <xdr:nvSpPr>
        <xdr:cNvPr id="146" name="n_2mainValue【道路】&#10;一人当たり延長">
          <a:extLst>
            <a:ext uri="{FF2B5EF4-FFF2-40B4-BE49-F238E27FC236}">
              <a16:creationId xmlns:a16="http://schemas.microsoft.com/office/drawing/2014/main" id="{CF981ED3-92EF-4046-980C-E3392F5083B5}"/>
            </a:ext>
          </a:extLst>
        </xdr:cNvPr>
        <xdr:cNvSpPr txBox="1"/>
      </xdr:nvSpPr>
      <xdr:spPr>
        <a:xfrm>
          <a:off x="8483111" y="72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55373</xdr:rowOff>
    </xdr:from>
    <xdr:ext cx="534377" cy="259045"/>
    <xdr:sp macro="" textlink="">
      <xdr:nvSpPr>
        <xdr:cNvPr id="147" name="n_3mainValue【道路】&#10;一人当たり延長">
          <a:extLst>
            <a:ext uri="{FF2B5EF4-FFF2-40B4-BE49-F238E27FC236}">
              <a16:creationId xmlns:a16="http://schemas.microsoft.com/office/drawing/2014/main" id="{5F2546AD-21C6-400D-8881-D1DC887C12C4}"/>
            </a:ext>
          </a:extLst>
        </xdr:cNvPr>
        <xdr:cNvSpPr txBox="1"/>
      </xdr:nvSpPr>
      <xdr:spPr>
        <a:xfrm>
          <a:off x="7594111" y="725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54132</xdr:rowOff>
    </xdr:from>
    <xdr:ext cx="534377" cy="259045"/>
    <xdr:sp macro="" textlink="">
      <xdr:nvSpPr>
        <xdr:cNvPr id="148" name="n_4mainValue【道路】&#10;一人当たり延長">
          <a:extLst>
            <a:ext uri="{FF2B5EF4-FFF2-40B4-BE49-F238E27FC236}">
              <a16:creationId xmlns:a16="http://schemas.microsoft.com/office/drawing/2014/main" id="{A3A84057-18B7-41D1-8160-0EEA87A0E4EF}"/>
            </a:ext>
          </a:extLst>
        </xdr:cNvPr>
        <xdr:cNvSpPr txBox="1"/>
      </xdr:nvSpPr>
      <xdr:spPr>
        <a:xfrm>
          <a:off x="6705111" y="72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C1355C9-B46F-41F4-A99F-9BBDD8B7BC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9B27618-6F26-4F95-AE3B-264E24A270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87BC3D7-43D2-4388-BC10-6A571ED95C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3D9B6EB-1D32-4ABE-B92A-A661911DDF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BCD160A-570A-49D6-986D-816C0EF4FB6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0FDCE91-6697-4661-A635-EACF097320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289961C-18B8-4B46-AA9A-5D81387AA9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1C573C1-189D-4231-91FD-6205DC835A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E8C6723-F014-439F-BC5C-A7F7BF4D39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8D03408-AEB6-4843-B085-7F5A4F558E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DFE49F0-2310-4B14-A764-C258257298D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6FBF3D0-9F72-4970-B34F-CF629A43482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6FF5388-B065-47D0-982E-C978680E903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6BFF7AD-06E5-4C33-B1ED-ABAE1BEED20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C62096D-F7E6-4030-A4A7-168671D68F8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75D4389-0DB1-4237-B5D8-D8E8DE5F1F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1918342-227D-47BC-9128-9FFCF44459D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ED5DBFF-7019-4644-B1B0-DD73D8DEA55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1C2A0AE-D1CC-48E5-8A1F-1AD8535F01C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74BC06D-D88D-41FB-80DF-34CA2B84001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69B4E5D-43D1-44FD-9F3F-352EBD23E32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A56454E-A66F-49F9-A1DD-B6F74E5D11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54E1014-8B26-46B6-BC82-99A99F38F94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76F60D3-0488-4349-B195-755D3838FB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710C020-3369-49DC-BF9C-B55DA40E82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A05A002F-F884-47A7-AB29-992E3D7A9CBD}"/>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7D9BBF3-3281-42E2-8737-CC58A4E2263A}"/>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EF689D01-970D-4829-83E5-704808FFC3C8}"/>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920984B-87AF-405C-823C-FD18938AEF5A}"/>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35CD6162-CAE8-434C-A056-73E2F5172648}"/>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4190D40-3C8D-468A-9701-E2410FA4EE4C}"/>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6143E01-FBEF-41A6-9F41-E663E8A72128}"/>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DC688FC3-F17F-42C0-A17A-F474C85B77D4}"/>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8A67CD77-D202-4262-AFB7-942503DBC892}"/>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4B4C1CBB-372E-4A29-933F-C476851F72F4}"/>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2D34BC7E-1843-4AC9-94BA-1822FEF6D2C1}"/>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35C735F-A047-489F-8C0E-45C5A541C6F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9292E3A-F61F-4B58-A934-0A07A5467E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453C77F-BF84-4383-8BF1-F190764707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7C75109-218D-411D-9D28-4D89141B3F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ADA5B90-9E09-4FBD-941A-F0FCA027FB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90" name="楕円 189">
          <a:extLst>
            <a:ext uri="{FF2B5EF4-FFF2-40B4-BE49-F238E27FC236}">
              <a16:creationId xmlns:a16="http://schemas.microsoft.com/office/drawing/2014/main" id="{C261DAB8-4A9F-4C3E-AD9B-FE34A115CBC5}"/>
            </a:ext>
          </a:extLst>
        </xdr:cNvPr>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92908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FFEFCD7-4599-4E77-B338-BBF8555706C2}"/>
            </a:ext>
          </a:extLst>
        </xdr:cNvPr>
        <xdr:cNvSpPr txBox="1"/>
      </xdr:nvSpPr>
      <xdr:spPr>
        <a:xfrm>
          <a:off x="4673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43906</xdr:rowOff>
    </xdr:from>
    <xdr:to>
      <xdr:col>20</xdr:col>
      <xdr:colOff>38100</xdr:colOff>
      <xdr:row>60</xdr:row>
      <xdr:rowOff>145506</xdr:rowOff>
    </xdr:to>
    <xdr:sp macro="" textlink="">
      <xdr:nvSpPr>
        <xdr:cNvPr id="192" name="楕円 191">
          <a:extLst>
            <a:ext uri="{FF2B5EF4-FFF2-40B4-BE49-F238E27FC236}">
              <a16:creationId xmlns:a16="http://schemas.microsoft.com/office/drawing/2014/main" id="{BA819631-1AF1-496F-980A-B392D0BC71A6}"/>
            </a:ext>
          </a:extLst>
        </xdr:cNvPr>
        <xdr:cNvSpPr/>
      </xdr:nvSpPr>
      <xdr:spPr>
        <a:xfrm>
          <a:off x="3746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94706</xdr:rowOff>
    </xdr:from>
    <xdr:to>
      <xdr:col>24</xdr:col>
      <xdr:colOff>63500</xdr:colOff>
      <xdr:row>60</xdr:row>
      <xdr:rowOff>120831</xdr:rowOff>
    </xdr:to>
    <xdr:cxnSp macro="">
      <xdr:nvCxnSpPr>
        <xdr:cNvPr id="193" name="直線コネクタ 192">
          <a:extLst>
            <a:ext uri="{FF2B5EF4-FFF2-40B4-BE49-F238E27FC236}">
              <a16:creationId xmlns:a16="http://schemas.microsoft.com/office/drawing/2014/main" id="{56E545CE-2574-4937-B881-55DAF846F3B9}"/>
            </a:ext>
          </a:extLst>
        </xdr:cNvPr>
        <xdr:cNvCxnSpPr/>
      </xdr:nvCxnSpPr>
      <xdr:spPr>
        <a:xfrm>
          <a:off x="3797300" y="103817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194" name="楕円 193">
          <a:extLst>
            <a:ext uri="{FF2B5EF4-FFF2-40B4-BE49-F238E27FC236}">
              <a16:creationId xmlns:a16="http://schemas.microsoft.com/office/drawing/2014/main" id="{9978638B-5D15-484D-92C0-4746468F089C}"/>
            </a:ext>
          </a:extLst>
        </xdr:cNvPr>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94706</xdr:rowOff>
    </xdr:to>
    <xdr:cxnSp macro="">
      <xdr:nvCxnSpPr>
        <xdr:cNvPr id="195" name="直線コネクタ 194">
          <a:extLst>
            <a:ext uri="{FF2B5EF4-FFF2-40B4-BE49-F238E27FC236}">
              <a16:creationId xmlns:a16="http://schemas.microsoft.com/office/drawing/2014/main" id="{FA315D22-1623-4AC0-8EDD-E1B1098358B1}"/>
            </a:ext>
          </a:extLst>
        </xdr:cNvPr>
        <xdr:cNvCxnSpPr/>
      </xdr:nvCxnSpPr>
      <xdr:spPr>
        <a:xfrm>
          <a:off x="2908300" y="103033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123916</xdr:rowOff>
    </xdr:from>
    <xdr:to>
      <xdr:col>10</xdr:col>
      <xdr:colOff>165100</xdr:colOff>
      <xdr:row>60</xdr:row>
      <xdr:rowOff>54066</xdr:rowOff>
    </xdr:to>
    <xdr:sp macro="" textlink="">
      <xdr:nvSpPr>
        <xdr:cNvPr id="196" name="楕円 195">
          <a:extLst>
            <a:ext uri="{FF2B5EF4-FFF2-40B4-BE49-F238E27FC236}">
              <a16:creationId xmlns:a16="http://schemas.microsoft.com/office/drawing/2014/main" id="{84916A0D-E2E2-4724-947F-9C436A12F958}"/>
            </a:ext>
          </a:extLst>
        </xdr:cNvPr>
        <xdr:cNvSpPr/>
      </xdr:nvSpPr>
      <xdr:spPr>
        <a:xfrm>
          <a:off x="1968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3266</xdr:rowOff>
    </xdr:from>
    <xdr:to>
      <xdr:col>15</xdr:col>
      <xdr:colOff>50800</xdr:colOff>
      <xdr:row>60</xdr:row>
      <xdr:rowOff>16328</xdr:rowOff>
    </xdr:to>
    <xdr:cxnSp macro="">
      <xdr:nvCxnSpPr>
        <xdr:cNvPr id="197" name="直線コネクタ 196">
          <a:extLst>
            <a:ext uri="{FF2B5EF4-FFF2-40B4-BE49-F238E27FC236}">
              <a16:creationId xmlns:a16="http://schemas.microsoft.com/office/drawing/2014/main" id="{1059D07C-219E-4A9A-8AE9-1FA58ADDE8E9}"/>
            </a:ext>
          </a:extLst>
        </xdr:cNvPr>
        <xdr:cNvCxnSpPr/>
      </xdr:nvCxnSpPr>
      <xdr:spPr>
        <a:xfrm>
          <a:off x="2019300" y="102902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8" name="楕円 197">
          <a:extLst>
            <a:ext uri="{FF2B5EF4-FFF2-40B4-BE49-F238E27FC236}">
              <a16:creationId xmlns:a16="http://schemas.microsoft.com/office/drawing/2014/main" id="{E865AC69-2E69-4A1A-A451-1A09BA9B5DF2}"/>
            </a:ext>
          </a:extLst>
        </xdr:cNvPr>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3266</xdr:rowOff>
    </xdr:to>
    <xdr:cxnSp macro="">
      <xdr:nvCxnSpPr>
        <xdr:cNvPr id="199" name="直線コネクタ 198">
          <a:extLst>
            <a:ext uri="{FF2B5EF4-FFF2-40B4-BE49-F238E27FC236}">
              <a16:creationId xmlns:a16="http://schemas.microsoft.com/office/drawing/2014/main" id="{E1C50413-DD71-469B-917B-A16C551F6733}"/>
            </a:ext>
          </a:extLst>
        </xdr:cNvPr>
        <xdr:cNvCxnSpPr/>
      </xdr:nvCxnSpPr>
      <xdr:spPr>
        <a:xfrm>
          <a:off x="1130300" y="102641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FA372FE-F3D3-476B-A0E5-B4CFD4EA7436}"/>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5C2112B-8EFF-48B4-8ECF-E821D78603BE}"/>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4E8FA27-C220-4345-9EDF-2932C64EB32E}"/>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5F95016-DBC5-4D6A-8AA3-04F6E464338A}"/>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162033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BC883A8-4D6B-41EB-A619-1DD2E776837B}"/>
            </a:ext>
          </a:extLst>
        </xdr:cNvPr>
        <xdr:cNvSpPr txBox="1"/>
      </xdr:nvSpPr>
      <xdr:spPr>
        <a:xfrm>
          <a:off x="35820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83655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5A52B67-37FD-4B92-A585-D33B49BA7AB2}"/>
            </a:ext>
          </a:extLst>
        </xdr:cNvPr>
        <xdr:cNvSpPr txBox="1"/>
      </xdr:nvSpPr>
      <xdr:spPr>
        <a:xfrm>
          <a:off x="2705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70593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B0F51D3-28E0-49A3-B3E6-ABC28121604A}"/>
            </a:ext>
          </a:extLst>
        </xdr:cNvPr>
        <xdr:cNvSpPr txBox="1"/>
      </xdr:nvSpPr>
      <xdr:spPr>
        <a:xfrm>
          <a:off x="1816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A8ABA849-8266-4DF0-82B0-04E87ABC8872}"/>
            </a:ext>
          </a:extLst>
        </xdr:cNvPr>
        <xdr:cNvSpPr txBox="1"/>
      </xdr:nvSpPr>
      <xdr:spPr>
        <a:xfrm>
          <a:off x="927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D63677E-C107-493A-A3BB-69E4D299F8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2CE8335-857F-4A3A-8CD6-97FD5F1C91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7EDEF93-3ECC-45F2-B436-434DFC2DB5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B56A809-0D66-4F63-AE77-01F15705C6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ACDE6C4-40CF-4D6B-9E71-DCAA63B6E6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66D12DE-C51E-45CE-AB7D-6EA96B86840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4B942C4-484F-4031-8492-E9853F694B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DACEC40-5E8F-4F5E-B0E7-3178448770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89723D9-E1DF-4EEF-A66E-770B302893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395F0F6-83EB-419B-B6F3-60454DDA155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DC65D0BC-851E-4935-8734-B2CF4785DBD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3938010F-267F-4983-92A9-2A83515C688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CF5C27F-5242-4361-A266-BE1CB893BF3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15921804-1441-44DB-AFFC-7893BE3801E9}"/>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4C43370C-AF40-4A44-BF79-57F5A7ABABC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FA67527B-55B6-4E61-ABA6-597EAA1EBEE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24EC0CA8-9E56-42F0-A79E-56385C1E613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CA9DD654-6188-42CE-9FD3-6FB39DE9229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C2A1BDF-0F5C-446D-B355-429DC7A7BF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C101E55-4BBD-4B1B-94FB-93CC9015EE8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491E565-677B-4C95-9B46-C7731EAF69B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E51D2AD3-0DF4-4AF3-BCEF-C08D37354CE3}"/>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DB2CC55B-E56E-4B31-91EB-026A76C3CB6C}"/>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5E263484-5B75-4B7A-BE28-95C1EA836544}"/>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B0B4D5F-62D4-44BD-8E48-BC774897BC6E}"/>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DFB2F76B-750F-48B7-A5FD-DAA7F85E01EC}"/>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4B26CA5C-A687-44F2-AF6A-0130FD1B3F06}"/>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E50DB7E8-6AFF-4D5D-99F0-9C7D9B5B551A}"/>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B66DB68F-C7B3-4C75-90E6-8AFE6758C75B}"/>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A51CE841-1B37-4415-9740-1893390D9ED1}"/>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9B49C750-3114-46D2-A6C0-4DDF1A445544}"/>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936EB0B3-6122-4413-AF75-6283D889E227}"/>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7CDDF95-F66C-440F-9BFB-73CEB52D8B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19C0557-4FC6-4E65-A59B-CA16D77860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7078030-3834-4B3F-BCF3-84A3CA4C37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3BA054-C66B-4C33-8B42-B228103F0D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C09EFED-9EB4-419C-8C03-3E1E979D8EB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122534</xdr:rowOff>
    </xdr:from>
    <xdr:to>
      <xdr:col>55</xdr:col>
      <xdr:colOff>50800</xdr:colOff>
      <xdr:row>63</xdr:row>
      <xdr:rowOff>52684</xdr:rowOff>
    </xdr:to>
    <xdr:sp macro="" textlink="">
      <xdr:nvSpPr>
        <xdr:cNvPr id="245" name="楕円 244">
          <a:extLst>
            <a:ext uri="{FF2B5EF4-FFF2-40B4-BE49-F238E27FC236}">
              <a16:creationId xmlns:a16="http://schemas.microsoft.com/office/drawing/2014/main" id="{D60E6805-9DB8-404A-A04E-7E1F4066CB3D}"/>
            </a:ext>
          </a:extLst>
        </xdr:cNvPr>
        <xdr:cNvSpPr/>
      </xdr:nvSpPr>
      <xdr:spPr>
        <a:xfrm>
          <a:off x="10426700" y="1075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100961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54417B8D-2C88-47AF-8CBF-9DCCD855AF8E}"/>
            </a:ext>
          </a:extLst>
        </xdr:cNvPr>
        <xdr:cNvSpPr txBox="1"/>
      </xdr:nvSpPr>
      <xdr:spPr>
        <a:xfrm>
          <a:off x="10515600" y="1073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123891</xdr:rowOff>
    </xdr:from>
    <xdr:to>
      <xdr:col>50</xdr:col>
      <xdr:colOff>165100</xdr:colOff>
      <xdr:row>63</xdr:row>
      <xdr:rowOff>54041</xdr:rowOff>
    </xdr:to>
    <xdr:sp macro="" textlink="">
      <xdr:nvSpPr>
        <xdr:cNvPr id="247" name="楕円 246">
          <a:extLst>
            <a:ext uri="{FF2B5EF4-FFF2-40B4-BE49-F238E27FC236}">
              <a16:creationId xmlns:a16="http://schemas.microsoft.com/office/drawing/2014/main" id="{8D9142D7-9D26-4638-BAB6-671194A8ADF7}"/>
            </a:ext>
          </a:extLst>
        </xdr:cNvPr>
        <xdr:cNvSpPr/>
      </xdr:nvSpPr>
      <xdr:spPr>
        <a:xfrm>
          <a:off x="9588500" y="107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1884</xdr:rowOff>
    </xdr:from>
    <xdr:to>
      <xdr:col>55</xdr:col>
      <xdr:colOff>0</xdr:colOff>
      <xdr:row>63</xdr:row>
      <xdr:rowOff>3241</xdr:rowOff>
    </xdr:to>
    <xdr:cxnSp macro="">
      <xdr:nvCxnSpPr>
        <xdr:cNvPr id="248" name="直線コネクタ 247">
          <a:extLst>
            <a:ext uri="{FF2B5EF4-FFF2-40B4-BE49-F238E27FC236}">
              <a16:creationId xmlns:a16="http://schemas.microsoft.com/office/drawing/2014/main" id="{5B3B9F01-C316-4473-AD8E-851F831C73EE}"/>
            </a:ext>
          </a:extLst>
        </xdr:cNvPr>
        <xdr:cNvCxnSpPr/>
      </xdr:nvCxnSpPr>
      <xdr:spPr>
        <a:xfrm flipV="1">
          <a:off x="9639300" y="10803234"/>
          <a:ext cx="8382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110076</xdr:rowOff>
    </xdr:from>
    <xdr:to>
      <xdr:col>46</xdr:col>
      <xdr:colOff>38100</xdr:colOff>
      <xdr:row>63</xdr:row>
      <xdr:rowOff>40226</xdr:rowOff>
    </xdr:to>
    <xdr:sp macro="" textlink="">
      <xdr:nvSpPr>
        <xdr:cNvPr id="249" name="楕円 248">
          <a:extLst>
            <a:ext uri="{FF2B5EF4-FFF2-40B4-BE49-F238E27FC236}">
              <a16:creationId xmlns:a16="http://schemas.microsoft.com/office/drawing/2014/main" id="{8720CC53-DE6E-46DE-AC60-F1B24604862C}"/>
            </a:ext>
          </a:extLst>
        </xdr:cNvPr>
        <xdr:cNvSpPr/>
      </xdr:nvSpPr>
      <xdr:spPr>
        <a:xfrm>
          <a:off x="8699500" y="107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160876</xdr:rowOff>
    </xdr:from>
    <xdr:to>
      <xdr:col>50</xdr:col>
      <xdr:colOff>114300</xdr:colOff>
      <xdr:row>63</xdr:row>
      <xdr:rowOff>3241</xdr:rowOff>
    </xdr:to>
    <xdr:cxnSp macro="">
      <xdr:nvCxnSpPr>
        <xdr:cNvPr id="250" name="直線コネクタ 249">
          <a:extLst>
            <a:ext uri="{FF2B5EF4-FFF2-40B4-BE49-F238E27FC236}">
              <a16:creationId xmlns:a16="http://schemas.microsoft.com/office/drawing/2014/main" id="{3C57F17F-EA96-4684-B710-5A632FE6FF8C}"/>
            </a:ext>
          </a:extLst>
        </xdr:cNvPr>
        <xdr:cNvCxnSpPr/>
      </xdr:nvCxnSpPr>
      <xdr:spPr>
        <a:xfrm>
          <a:off x="8750300" y="10790776"/>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114677</xdr:rowOff>
    </xdr:from>
    <xdr:to>
      <xdr:col>41</xdr:col>
      <xdr:colOff>101600</xdr:colOff>
      <xdr:row>63</xdr:row>
      <xdr:rowOff>44827</xdr:rowOff>
    </xdr:to>
    <xdr:sp macro="" textlink="">
      <xdr:nvSpPr>
        <xdr:cNvPr id="251" name="楕円 250">
          <a:extLst>
            <a:ext uri="{FF2B5EF4-FFF2-40B4-BE49-F238E27FC236}">
              <a16:creationId xmlns:a16="http://schemas.microsoft.com/office/drawing/2014/main" id="{AC6C0561-92BC-446E-910B-23FB4FC01244}"/>
            </a:ext>
          </a:extLst>
        </xdr:cNvPr>
        <xdr:cNvSpPr/>
      </xdr:nvSpPr>
      <xdr:spPr>
        <a:xfrm>
          <a:off x="7810500" y="107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160876</xdr:rowOff>
    </xdr:from>
    <xdr:to>
      <xdr:col>45</xdr:col>
      <xdr:colOff>177800</xdr:colOff>
      <xdr:row>62</xdr:row>
      <xdr:rowOff>165477</xdr:rowOff>
    </xdr:to>
    <xdr:cxnSp macro="">
      <xdr:nvCxnSpPr>
        <xdr:cNvPr id="252" name="直線コネクタ 251">
          <a:extLst>
            <a:ext uri="{FF2B5EF4-FFF2-40B4-BE49-F238E27FC236}">
              <a16:creationId xmlns:a16="http://schemas.microsoft.com/office/drawing/2014/main" id="{0F15E3F9-9599-4CA1-828F-A88B15330E80}"/>
            </a:ext>
          </a:extLst>
        </xdr:cNvPr>
        <xdr:cNvCxnSpPr/>
      </xdr:nvCxnSpPr>
      <xdr:spPr>
        <a:xfrm flipV="1">
          <a:off x="7861300" y="10790776"/>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115444</xdr:rowOff>
    </xdr:from>
    <xdr:to>
      <xdr:col>36</xdr:col>
      <xdr:colOff>165100</xdr:colOff>
      <xdr:row>63</xdr:row>
      <xdr:rowOff>45594</xdr:rowOff>
    </xdr:to>
    <xdr:sp macro="" textlink="">
      <xdr:nvSpPr>
        <xdr:cNvPr id="253" name="楕円 252">
          <a:extLst>
            <a:ext uri="{FF2B5EF4-FFF2-40B4-BE49-F238E27FC236}">
              <a16:creationId xmlns:a16="http://schemas.microsoft.com/office/drawing/2014/main" id="{13031EDF-5BC4-4ABD-8D19-237DF2704B0A}"/>
            </a:ext>
          </a:extLst>
        </xdr:cNvPr>
        <xdr:cNvSpPr/>
      </xdr:nvSpPr>
      <xdr:spPr>
        <a:xfrm>
          <a:off x="6921500" y="107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165477</xdr:rowOff>
    </xdr:from>
    <xdr:to>
      <xdr:col>41</xdr:col>
      <xdr:colOff>50800</xdr:colOff>
      <xdr:row>62</xdr:row>
      <xdr:rowOff>166244</xdr:rowOff>
    </xdr:to>
    <xdr:cxnSp macro="">
      <xdr:nvCxnSpPr>
        <xdr:cNvPr id="254" name="直線コネクタ 253">
          <a:extLst>
            <a:ext uri="{FF2B5EF4-FFF2-40B4-BE49-F238E27FC236}">
              <a16:creationId xmlns:a16="http://schemas.microsoft.com/office/drawing/2014/main" id="{845F09DC-BB7E-4CAA-B112-950839D36113}"/>
            </a:ext>
          </a:extLst>
        </xdr:cNvPr>
        <xdr:cNvCxnSpPr/>
      </xdr:nvCxnSpPr>
      <xdr:spPr>
        <a:xfrm flipV="1">
          <a:off x="6972300" y="10795377"/>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A0DF29AB-6F45-49A3-9E2F-39CF313A892A}"/>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26690F4B-C6D7-46F6-87E2-D9955F1FDF9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FC3CD391-D77C-4AD3-A25E-ACA169F5A688}"/>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29E8662C-4B92-406D-B23A-304FCF54E525}"/>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45168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DB57A679-449B-48EA-AA45-A15966225D0A}"/>
            </a:ext>
          </a:extLst>
        </xdr:cNvPr>
        <xdr:cNvSpPr txBox="1"/>
      </xdr:nvSpPr>
      <xdr:spPr>
        <a:xfrm>
          <a:off x="9327095" y="1084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31353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D4EB327-2137-4730-9984-8ECA4CFF6C3F}"/>
            </a:ext>
          </a:extLst>
        </xdr:cNvPr>
        <xdr:cNvSpPr txBox="1"/>
      </xdr:nvSpPr>
      <xdr:spPr>
        <a:xfrm>
          <a:off x="8450795" y="108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35954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61E8032-871A-4C72-A824-030FF6A945A5}"/>
            </a:ext>
          </a:extLst>
        </xdr:cNvPr>
        <xdr:cNvSpPr txBox="1"/>
      </xdr:nvSpPr>
      <xdr:spPr>
        <a:xfrm>
          <a:off x="7561795" y="1083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36721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74687393-E2B8-4316-BF34-C371613879D6}"/>
            </a:ext>
          </a:extLst>
        </xdr:cNvPr>
        <xdr:cNvSpPr txBox="1"/>
      </xdr:nvSpPr>
      <xdr:spPr>
        <a:xfrm>
          <a:off x="6672795" y="1083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DD09D51-F459-459B-88A3-854E6CE581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AD2DCB9-557B-48C2-A26C-DD561A6C8E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2A5903A-9197-4D90-9883-515F29EA67B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E36D4C5-BAE7-4CB9-ACC6-992BA7EEC24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DFFC90B-5C67-4D71-867E-8321A440F1A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D46AEFA-1EE8-4CE4-A2C0-7E86FAE56F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D616BE9-CDB4-45F0-91C7-661320D6FC1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AAEF9A5-50D4-44AF-BEFF-55C6EA40D93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34D57CB-3B5C-4D9A-9261-88E7C2093DB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822794D-4C3B-41C9-9DA2-2CE8378C2D1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E5528DBB-8958-494A-B1CE-2668AC2F7B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8C7CCAE-3A73-4F19-9055-D84E4FC8166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F754AC70-FEB6-40AD-8887-3CA2E487FEA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AA13E241-F508-42DE-A557-103F9336F9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4262570-9FE0-461D-A57E-475BA2975C2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C3791FED-8998-4938-ABE1-C1C87E2FA29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15A96023-652A-49DF-BE26-C32AA726F31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4E072FEA-7DCE-4A2B-9292-4ADA1D3CD3C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66F277D4-A3C7-4EA9-ABA5-9A2164F6751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6709CC3A-6CB3-4180-9809-4AC1845E101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F081D420-2EFE-450F-BE25-C8B6B0E9900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A9F36DB-228F-43B0-9B9D-2BF968C782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D7CD0B11-B3BD-4139-AA34-2B188C0A7C2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54F020F-4BDF-413D-9E60-8C37C8CD8E5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C9C6B6B0-D6F8-4408-8551-E04770E6FFE7}"/>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6B2FAB64-981D-4E55-B9DE-F0D7FEB80E3B}"/>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58D0E739-223B-4521-B05D-196B990CC185}"/>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C9F94B5-C806-4DAD-94F2-0B86F701CCEC}"/>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724E398D-D254-4EEF-87E6-EE8AD59EF3B7}"/>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094287D-90B6-4997-B86D-3BA947214AF2}"/>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E53684E0-9E36-47B0-9604-495960A85447}"/>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FAC14B9D-2C2F-41F1-B778-8671CE99C00E}"/>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3D833CB5-D7A2-4D32-9460-BA4DFC11BC71}"/>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4497C286-F583-463B-93A2-AA3D8D9D2CA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B727301E-C56E-41F2-B628-CE45A51F10AD}"/>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3A5E4A9-F0FA-4BC5-9550-5B03781CC2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F186BEA-E4BC-46B1-80CF-5BE2260334E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CAD170E-0C5F-4679-8E71-A56638DF7E0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111FF3A-2190-4C23-AB3F-1980D13C5D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0D121A0-4DB4-4B01-8739-826B31C471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95886</xdr:rowOff>
    </xdr:from>
    <xdr:to>
      <xdr:col>24</xdr:col>
      <xdr:colOff>114300</xdr:colOff>
      <xdr:row>82</xdr:row>
      <xdr:rowOff>26036</xdr:rowOff>
    </xdr:to>
    <xdr:sp macro="" textlink="">
      <xdr:nvSpPr>
        <xdr:cNvPr id="303" name="楕円 302">
          <a:extLst>
            <a:ext uri="{FF2B5EF4-FFF2-40B4-BE49-F238E27FC236}">
              <a16:creationId xmlns:a16="http://schemas.microsoft.com/office/drawing/2014/main" id="{B3CFA497-8A6F-4ECA-8C93-667043A8B053}"/>
            </a:ext>
          </a:extLst>
        </xdr:cNvPr>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118763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361229E3-B183-4ECE-893A-5A310DA95D53}"/>
            </a:ext>
          </a:extLst>
        </xdr:cNvPr>
        <xdr:cNvSpPr txBox="1"/>
      </xdr:nvSpPr>
      <xdr:spPr>
        <a:xfrm>
          <a:off x="4673600"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133986</xdr:rowOff>
    </xdr:from>
    <xdr:to>
      <xdr:col>20</xdr:col>
      <xdr:colOff>38100</xdr:colOff>
      <xdr:row>84</xdr:row>
      <xdr:rowOff>64136</xdr:rowOff>
    </xdr:to>
    <xdr:sp macro="" textlink="">
      <xdr:nvSpPr>
        <xdr:cNvPr id="305" name="楕円 304">
          <a:extLst>
            <a:ext uri="{FF2B5EF4-FFF2-40B4-BE49-F238E27FC236}">
              <a16:creationId xmlns:a16="http://schemas.microsoft.com/office/drawing/2014/main" id="{BADDF8CB-505E-4B4E-9D2C-A1C3DDFC27A6}"/>
            </a:ext>
          </a:extLst>
        </xdr:cNvPr>
        <xdr:cNvSpPr/>
      </xdr:nvSpPr>
      <xdr:spPr>
        <a:xfrm>
          <a:off x="3746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84</xdr:row>
      <xdr:rowOff>13336</xdr:rowOff>
    </xdr:to>
    <xdr:cxnSp macro="">
      <xdr:nvCxnSpPr>
        <xdr:cNvPr id="306" name="直線コネクタ 305">
          <a:extLst>
            <a:ext uri="{FF2B5EF4-FFF2-40B4-BE49-F238E27FC236}">
              <a16:creationId xmlns:a16="http://schemas.microsoft.com/office/drawing/2014/main" id="{CAB66E5C-0111-4CA3-9FFE-D565FD6D130C}"/>
            </a:ext>
          </a:extLst>
        </xdr:cNvPr>
        <xdr:cNvCxnSpPr/>
      </xdr:nvCxnSpPr>
      <xdr:spPr>
        <a:xfrm flipV="1">
          <a:off x="3797300" y="14034136"/>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307" name="楕円 306">
          <a:extLst>
            <a:ext uri="{FF2B5EF4-FFF2-40B4-BE49-F238E27FC236}">
              <a16:creationId xmlns:a16="http://schemas.microsoft.com/office/drawing/2014/main" id="{23AD565A-C294-4227-8C24-12C80D5EAD39}"/>
            </a:ext>
          </a:extLst>
        </xdr:cNvPr>
        <xdr:cNvSpPr/>
      </xdr:nvSpPr>
      <xdr:spPr>
        <a:xfrm>
          <a:off x="2857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13336</xdr:rowOff>
    </xdr:from>
    <xdr:to>
      <xdr:col>19</xdr:col>
      <xdr:colOff>177800</xdr:colOff>
      <xdr:row>84</xdr:row>
      <xdr:rowOff>38100</xdr:rowOff>
    </xdr:to>
    <xdr:cxnSp macro="">
      <xdr:nvCxnSpPr>
        <xdr:cNvPr id="308" name="直線コネクタ 307">
          <a:extLst>
            <a:ext uri="{FF2B5EF4-FFF2-40B4-BE49-F238E27FC236}">
              <a16:creationId xmlns:a16="http://schemas.microsoft.com/office/drawing/2014/main" id="{D6D89B01-B28A-4BFC-A349-D8F846EB00CD}"/>
            </a:ext>
          </a:extLst>
        </xdr:cNvPr>
        <xdr:cNvCxnSpPr/>
      </xdr:nvCxnSpPr>
      <xdr:spPr>
        <a:xfrm flipV="1">
          <a:off x="2908300" y="144151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309" name="楕円 308">
          <a:extLst>
            <a:ext uri="{FF2B5EF4-FFF2-40B4-BE49-F238E27FC236}">
              <a16:creationId xmlns:a16="http://schemas.microsoft.com/office/drawing/2014/main" id="{D18052EA-9D97-4C45-8425-EE9439D4AD7F}"/>
            </a:ext>
          </a:extLst>
        </xdr:cNvPr>
        <xdr:cNvSpPr/>
      </xdr:nvSpPr>
      <xdr:spPr>
        <a:xfrm>
          <a:off x="196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38100</xdr:rowOff>
    </xdr:to>
    <xdr:cxnSp macro="">
      <xdr:nvCxnSpPr>
        <xdr:cNvPr id="310" name="直線コネクタ 309">
          <a:extLst>
            <a:ext uri="{FF2B5EF4-FFF2-40B4-BE49-F238E27FC236}">
              <a16:creationId xmlns:a16="http://schemas.microsoft.com/office/drawing/2014/main" id="{0DE48C74-A50F-46F3-A7F1-8CA22E5C27E3}"/>
            </a:ext>
          </a:extLst>
        </xdr:cNvPr>
        <xdr:cNvCxnSpPr/>
      </xdr:nvCxnSpPr>
      <xdr:spPr>
        <a:xfrm>
          <a:off x="2019300" y="14417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153036</xdr:rowOff>
    </xdr:from>
    <xdr:to>
      <xdr:col>6</xdr:col>
      <xdr:colOff>38100</xdr:colOff>
      <xdr:row>84</xdr:row>
      <xdr:rowOff>83186</xdr:rowOff>
    </xdr:to>
    <xdr:sp macro="" textlink="">
      <xdr:nvSpPr>
        <xdr:cNvPr id="311" name="楕円 310">
          <a:extLst>
            <a:ext uri="{FF2B5EF4-FFF2-40B4-BE49-F238E27FC236}">
              <a16:creationId xmlns:a16="http://schemas.microsoft.com/office/drawing/2014/main" id="{C8DF5091-D273-4164-BB7E-3D3ED0B98088}"/>
            </a:ext>
          </a:extLst>
        </xdr:cNvPr>
        <xdr:cNvSpPr/>
      </xdr:nvSpPr>
      <xdr:spPr>
        <a:xfrm>
          <a:off x="1079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32386</xdr:rowOff>
    </xdr:to>
    <xdr:cxnSp macro="">
      <xdr:nvCxnSpPr>
        <xdr:cNvPr id="312" name="直線コネクタ 311">
          <a:extLst>
            <a:ext uri="{FF2B5EF4-FFF2-40B4-BE49-F238E27FC236}">
              <a16:creationId xmlns:a16="http://schemas.microsoft.com/office/drawing/2014/main" id="{193BDFEB-0E8C-4F0C-8306-1FE08BE4593B}"/>
            </a:ext>
          </a:extLst>
        </xdr:cNvPr>
        <xdr:cNvCxnSpPr/>
      </xdr:nvCxnSpPr>
      <xdr:spPr>
        <a:xfrm flipV="1">
          <a:off x="1130300" y="144170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36600A94-321F-4A6F-B564-56BB86D750A4}"/>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C81A8DD5-A6CC-41CD-83E5-D7B1877087D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a:extLst>
            <a:ext uri="{FF2B5EF4-FFF2-40B4-BE49-F238E27FC236}">
              <a16:creationId xmlns:a16="http://schemas.microsoft.com/office/drawing/2014/main" id="{A42A4544-C1C9-40D5-AE9B-2EE6C032E1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a:extLst>
            <a:ext uri="{FF2B5EF4-FFF2-40B4-BE49-F238E27FC236}">
              <a16:creationId xmlns:a16="http://schemas.microsoft.com/office/drawing/2014/main" id="{F734D936-1807-4D27-A79F-1A54353F18D0}"/>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55263</xdr:rowOff>
    </xdr:from>
    <xdr:ext cx="405111" cy="259045"/>
    <xdr:sp macro="" textlink="">
      <xdr:nvSpPr>
        <xdr:cNvPr id="317" name="n_1mainValue【公営住宅】&#10;有形固定資産減価償却率">
          <a:extLst>
            <a:ext uri="{FF2B5EF4-FFF2-40B4-BE49-F238E27FC236}">
              <a16:creationId xmlns:a16="http://schemas.microsoft.com/office/drawing/2014/main" id="{46AC2253-4D8B-4AA8-8F88-885186D73B7C}"/>
            </a:ext>
          </a:extLst>
        </xdr:cNvPr>
        <xdr:cNvSpPr txBox="1"/>
      </xdr:nvSpPr>
      <xdr:spPr>
        <a:xfrm>
          <a:off x="3582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80027</xdr:rowOff>
    </xdr:from>
    <xdr:ext cx="405111" cy="259045"/>
    <xdr:sp macro="" textlink="">
      <xdr:nvSpPr>
        <xdr:cNvPr id="318" name="n_2mainValue【公営住宅】&#10;有形固定資産減価償却率">
          <a:extLst>
            <a:ext uri="{FF2B5EF4-FFF2-40B4-BE49-F238E27FC236}">
              <a16:creationId xmlns:a16="http://schemas.microsoft.com/office/drawing/2014/main" id="{D320E65C-6A13-492D-82FD-DC30B4CDA4EA}"/>
            </a:ext>
          </a:extLst>
        </xdr:cNvPr>
        <xdr:cNvSpPr txBox="1"/>
      </xdr:nvSpPr>
      <xdr:spPr>
        <a:xfrm>
          <a:off x="2705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319" name="n_3mainValue【公営住宅】&#10;有形固定資産減価償却率">
          <a:extLst>
            <a:ext uri="{FF2B5EF4-FFF2-40B4-BE49-F238E27FC236}">
              <a16:creationId xmlns:a16="http://schemas.microsoft.com/office/drawing/2014/main" id="{50866DA8-1499-45FE-B76E-8710A7031F52}"/>
            </a:ext>
          </a:extLst>
        </xdr:cNvPr>
        <xdr:cNvSpPr txBox="1"/>
      </xdr:nvSpPr>
      <xdr:spPr>
        <a:xfrm>
          <a:off x="1816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74313</xdr:rowOff>
    </xdr:from>
    <xdr:ext cx="405111" cy="259045"/>
    <xdr:sp macro="" textlink="">
      <xdr:nvSpPr>
        <xdr:cNvPr id="320" name="n_4mainValue【公営住宅】&#10;有形固定資産減価償却率">
          <a:extLst>
            <a:ext uri="{FF2B5EF4-FFF2-40B4-BE49-F238E27FC236}">
              <a16:creationId xmlns:a16="http://schemas.microsoft.com/office/drawing/2014/main" id="{EE31C936-4AC1-41EB-9DD7-7CF07785A42E}"/>
            </a:ext>
          </a:extLst>
        </xdr:cNvPr>
        <xdr:cNvSpPr txBox="1"/>
      </xdr:nvSpPr>
      <xdr:spPr>
        <a:xfrm>
          <a:off x="927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BE28D4A-F574-4A57-9827-14F49F7A9C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96D81BD-B408-420C-91EA-48898DFEA5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8A72F5B-BC7D-4693-91A7-9E184ECB665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391ADCE-03CC-4608-AD64-F328E7327A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2A15D45E-E2AC-4F21-9ECF-DEE220ACAA8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C30E618-13EA-470B-BA16-E0016A7EB7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7901694-E996-41AF-84AA-91EB738D7B9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B1A1EDE-D7F8-485E-906F-1A83BCEF0A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AD4B844B-23F9-4A48-8D71-6A28C59D1D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7DE7D20-1CA1-4617-91B7-62A187C71CA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3AD1B86A-CFDE-4B59-A3C0-3ACD5E70C8F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106CD005-07AD-4A51-9FEE-451132C6901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74F7A214-6DCB-41A2-8C5D-A4E40287581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4443169C-2CF2-4FF1-9159-D1A4C99DC40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AA7D2D33-5B5F-4E80-ABE7-99F2BCD3EC6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AC781C65-8610-46ED-A2AA-18CC9ED7C86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86986343-B1AC-4575-8F58-35E160F3E2F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D498EAA2-12F1-4A33-9E7B-D3AEFE6076C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6E9D0D08-5A05-4208-918B-CAE4D1CC2F3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9E15300E-9265-4387-9282-111A0D5D4F2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E4D54108-A72B-481C-86C2-7BE3426EB15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8A4B2D19-2D34-4E04-A53A-D12B179306F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20678050-3951-476E-BCE7-A653B0F5AE7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C46959BC-2BC4-432C-83F3-187D281FAAEE}"/>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F533110C-F881-4E3E-9DFD-A87C7C66E15C}"/>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BEE64E9-BF23-436E-BE1A-E3B0416EA374}"/>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4BE22883-4ABB-4777-ABBD-C7032968A23B}"/>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6A792B66-4871-488A-BE51-E0D19ACAB37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ADE8F28C-171C-41F1-8967-E363248CC3F9}"/>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C7391D15-78CB-44EE-80E7-C5C7F4E950DF}"/>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6C023240-AB0A-423C-AD02-890021628FE5}"/>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8C36D2B2-3AF9-4C31-A046-DBC013AB136F}"/>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DF1289EC-1F1D-4FCF-B278-71F03DE87DFC}"/>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78DC0F19-E428-4F3C-AF5E-4D87A8636531}"/>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4F81902-469F-4DBF-BC52-A28D3328D7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5410524-ABB4-436D-9C82-6EF64DC964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4F3D8B3-4B64-410F-948D-8763ACAEA9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E710513-2E84-4A37-86C6-89C6D74D78A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F33BA68-1036-42A2-A00A-A0946941215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92532</xdr:rowOff>
    </xdr:from>
    <xdr:to>
      <xdr:col>55</xdr:col>
      <xdr:colOff>50800</xdr:colOff>
      <xdr:row>86</xdr:row>
      <xdr:rowOff>22682</xdr:rowOff>
    </xdr:to>
    <xdr:sp macro="" textlink="">
      <xdr:nvSpPr>
        <xdr:cNvPr id="360" name="楕円 359">
          <a:extLst>
            <a:ext uri="{FF2B5EF4-FFF2-40B4-BE49-F238E27FC236}">
              <a16:creationId xmlns:a16="http://schemas.microsoft.com/office/drawing/2014/main" id="{291DA630-B28B-455E-B43E-FA524C6C7CAC}"/>
            </a:ext>
          </a:extLst>
        </xdr:cNvPr>
        <xdr:cNvSpPr/>
      </xdr:nvSpPr>
      <xdr:spPr>
        <a:xfrm>
          <a:off x="10426700" y="146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70959</xdr:rowOff>
    </xdr:from>
    <xdr:ext cx="469744" cy="259045"/>
    <xdr:sp macro="" textlink="">
      <xdr:nvSpPr>
        <xdr:cNvPr id="361" name="【公営住宅】&#10;一人当たり面積該当値テキスト">
          <a:extLst>
            <a:ext uri="{FF2B5EF4-FFF2-40B4-BE49-F238E27FC236}">
              <a16:creationId xmlns:a16="http://schemas.microsoft.com/office/drawing/2014/main" id="{04096BAA-AEA5-48F2-BAC0-7D838E03E5F6}"/>
            </a:ext>
          </a:extLst>
        </xdr:cNvPr>
        <xdr:cNvSpPr txBox="1"/>
      </xdr:nvSpPr>
      <xdr:spPr>
        <a:xfrm>
          <a:off x="10515600" y="1464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126288</xdr:rowOff>
    </xdr:from>
    <xdr:to>
      <xdr:col>50</xdr:col>
      <xdr:colOff>165100</xdr:colOff>
      <xdr:row>86</xdr:row>
      <xdr:rowOff>56438</xdr:rowOff>
    </xdr:to>
    <xdr:sp macro="" textlink="">
      <xdr:nvSpPr>
        <xdr:cNvPr id="362" name="楕円 361">
          <a:extLst>
            <a:ext uri="{FF2B5EF4-FFF2-40B4-BE49-F238E27FC236}">
              <a16:creationId xmlns:a16="http://schemas.microsoft.com/office/drawing/2014/main" id="{95ED6711-61E0-4747-8FCE-4FE5C10D4D81}"/>
            </a:ext>
          </a:extLst>
        </xdr:cNvPr>
        <xdr:cNvSpPr/>
      </xdr:nvSpPr>
      <xdr:spPr>
        <a:xfrm>
          <a:off x="9588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143332</xdr:rowOff>
    </xdr:from>
    <xdr:to>
      <xdr:col>55</xdr:col>
      <xdr:colOff>0</xdr:colOff>
      <xdr:row>86</xdr:row>
      <xdr:rowOff>5638</xdr:rowOff>
    </xdr:to>
    <xdr:cxnSp macro="">
      <xdr:nvCxnSpPr>
        <xdr:cNvPr id="363" name="直線コネクタ 362">
          <a:extLst>
            <a:ext uri="{FF2B5EF4-FFF2-40B4-BE49-F238E27FC236}">
              <a16:creationId xmlns:a16="http://schemas.microsoft.com/office/drawing/2014/main" id="{5CDAAB95-6CEB-45D3-AE29-145809FA00FA}"/>
            </a:ext>
          </a:extLst>
        </xdr:cNvPr>
        <xdr:cNvCxnSpPr/>
      </xdr:nvCxnSpPr>
      <xdr:spPr>
        <a:xfrm flipV="1">
          <a:off x="9639300" y="14716582"/>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127127</xdr:rowOff>
    </xdr:from>
    <xdr:to>
      <xdr:col>46</xdr:col>
      <xdr:colOff>38100</xdr:colOff>
      <xdr:row>86</xdr:row>
      <xdr:rowOff>57277</xdr:rowOff>
    </xdr:to>
    <xdr:sp macro="" textlink="">
      <xdr:nvSpPr>
        <xdr:cNvPr id="364" name="楕円 363">
          <a:extLst>
            <a:ext uri="{FF2B5EF4-FFF2-40B4-BE49-F238E27FC236}">
              <a16:creationId xmlns:a16="http://schemas.microsoft.com/office/drawing/2014/main" id="{EBB0C4B5-870C-4B2A-A998-B9C16CDC4934}"/>
            </a:ext>
          </a:extLst>
        </xdr:cNvPr>
        <xdr:cNvSpPr/>
      </xdr:nvSpPr>
      <xdr:spPr>
        <a:xfrm>
          <a:off x="8699500" y="147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5638</xdr:rowOff>
    </xdr:from>
    <xdr:to>
      <xdr:col>50</xdr:col>
      <xdr:colOff>114300</xdr:colOff>
      <xdr:row>86</xdr:row>
      <xdr:rowOff>6477</xdr:rowOff>
    </xdr:to>
    <xdr:cxnSp macro="">
      <xdr:nvCxnSpPr>
        <xdr:cNvPr id="365" name="直線コネクタ 364">
          <a:extLst>
            <a:ext uri="{FF2B5EF4-FFF2-40B4-BE49-F238E27FC236}">
              <a16:creationId xmlns:a16="http://schemas.microsoft.com/office/drawing/2014/main" id="{06C85813-BA4D-48AA-9F75-AC207F1EC52F}"/>
            </a:ext>
          </a:extLst>
        </xdr:cNvPr>
        <xdr:cNvCxnSpPr/>
      </xdr:nvCxnSpPr>
      <xdr:spPr>
        <a:xfrm flipV="1">
          <a:off x="8750300" y="1475033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366" name="楕円 365">
          <a:extLst>
            <a:ext uri="{FF2B5EF4-FFF2-40B4-BE49-F238E27FC236}">
              <a16:creationId xmlns:a16="http://schemas.microsoft.com/office/drawing/2014/main" id="{F71DD8C0-6439-4599-8123-85F23BC02A77}"/>
            </a:ext>
          </a:extLst>
        </xdr:cNvPr>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6477</xdr:rowOff>
    </xdr:from>
    <xdr:to>
      <xdr:col>45</xdr:col>
      <xdr:colOff>177800</xdr:colOff>
      <xdr:row>86</xdr:row>
      <xdr:rowOff>7620</xdr:rowOff>
    </xdr:to>
    <xdr:cxnSp macro="">
      <xdr:nvCxnSpPr>
        <xdr:cNvPr id="367" name="直線コネクタ 366">
          <a:extLst>
            <a:ext uri="{FF2B5EF4-FFF2-40B4-BE49-F238E27FC236}">
              <a16:creationId xmlns:a16="http://schemas.microsoft.com/office/drawing/2014/main" id="{53F2AC46-FC33-4ECC-91A6-86DE0B67105E}"/>
            </a:ext>
          </a:extLst>
        </xdr:cNvPr>
        <xdr:cNvCxnSpPr/>
      </xdr:nvCxnSpPr>
      <xdr:spPr>
        <a:xfrm flipV="1">
          <a:off x="7861300" y="147511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129412</xdr:rowOff>
    </xdr:from>
    <xdr:to>
      <xdr:col>36</xdr:col>
      <xdr:colOff>165100</xdr:colOff>
      <xdr:row>86</xdr:row>
      <xdr:rowOff>59562</xdr:rowOff>
    </xdr:to>
    <xdr:sp macro="" textlink="">
      <xdr:nvSpPr>
        <xdr:cNvPr id="368" name="楕円 367">
          <a:extLst>
            <a:ext uri="{FF2B5EF4-FFF2-40B4-BE49-F238E27FC236}">
              <a16:creationId xmlns:a16="http://schemas.microsoft.com/office/drawing/2014/main" id="{2A670B93-B1F0-4387-B609-476D0CC35A16}"/>
            </a:ext>
          </a:extLst>
        </xdr:cNvPr>
        <xdr:cNvSpPr/>
      </xdr:nvSpPr>
      <xdr:spPr>
        <a:xfrm>
          <a:off x="6921500" y="147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xdr:rowOff>
    </xdr:from>
    <xdr:to>
      <xdr:col>41</xdr:col>
      <xdr:colOff>50800</xdr:colOff>
      <xdr:row>86</xdr:row>
      <xdr:rowOff>8762</xdr:rowOff>
    </xdr:to>
    <xdr:cxnSp macro="">
      <xdr:nvCxnSpPr>
        <xdr:cNvPr id="369" name="直線コネクタ 368">
          <a:extLst>
            <a:ext uri="{FF2B5EF4-FFF2-40B4-BE49-F238E27FC236}">
              <a16:creationId xmlns:a16="http://schemas.microsoft.com/office/drawing/2014/main" id="{1E3DDB4A-E553-4B7F-9D97-4C7FAAB9E9CF}"/>
            </a:ext>
          </a:extLst>
        </xdr:cNvPr>
        <xdr:cNvCxnSpPr/>
      </xdr:nvCxnSpPr>
      <xdr:spPr>
        <a:xfrm flipV="1">
          <a:off x="6972300" y="1475232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DB0AC05A-FB8A-402E-8237-0570E1F1506B}"/>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3BA641C3-C851-4701-8431-2EC1784AB57A}"/>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8A4D5095-C8FD-4571-8891-59CA850C44F7}"/>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F232684D-20B8-426C-92FE-E7FA8745142E}"/>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47565</xdr:rowOff>
    </xdr:from>
    <xdr:ext cx="469744" cy="259045"/>
    <xdr:sp macro="" textlink="">
      <xdr:nvSpPr>
        <xdr:cNvPr id="374" name="n_1mainValue【公営住宅】&#10;一人当たり面積">
          <a:extLst>
            <a:ext uri="{FF2B5EF4-FFF2-40B4-BE49-F238E27FC236}">
              <a16:creationId xmlns:a16="http://schemas.microsoft.com/office/drawing/2014/main" id="{3FD99CAB-6E85-4613-8D30-AB17601BF841}"/>
            </a:ext>
          </a:extLst>
        </xdr:cNvPr>
        <xdr:cNvSpPr txBox="1"/>
      </xdr:nvSpPr>
      <xdr:spPr>
        <a:xfrm>
          <a:off x="93917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48404</xdr:rowOff>
    </xdr:from>
    <xdr:ext cx="469744" cy="259045"/>
    <xdr:sp macro="" textlink="">
      <xdr:nvSpPr>
        <xdr:cNvPr id="375" name="n_2mainValue【公営住宅】&#10;一人当たり面積">
          <a:extLst>
            <a:ext uri="{FF2B5EF4-FFF2-40B4-BE49-F238E27FC236}">
              <a16:creationId xmlns:a16="http://schemas.microsoft.com/office/drawing/2014/main" id="{D40F159B-1B19-4500-8551-2433363346BE}"/>
            </a:ext>
          </a:extLst>
        </xdr:cNvPr>
        <xdr:cNvSpPr txBox="1"/>
      </xdr:nvSpPr>
      <xdr:spPr>
        <a:xfrm>
          <a:off x="8515427" y="147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376" name="n_3mainValue【公営住宅】&#10;一人当たり面積">
          <a:extLst>
            <a:ext uri="{FF2B5EF4-FFF2-40B4-BE49-F238E27FC236}">
              <a16:creationId xmlns:a16="http://schemas.microsoft.com/office/drawing/2014/main" id="{F82AF67F-7909-4E80-B31D-C4A94F031F0B}"/>
            </a:ext>
          </a:extLst>
        </xdr:cNvPr>
        <xdr:cNvSpPr txBox="1"/>
      </xdr:nvSpPr>
      <xdr:spPr>
        <a:xfrm>
          <a:off x="7626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50689</xdr:rowOff>
    </xdr:from>
    <xdr:ext cx="469744" cy="259045"/>
    <xdr:sp macro="" textlink="">
      <xdr:nvSpPr>
        <xdr:cNvPr id="377" name="n_4mainValue【公営住宅】&#10;一人当たり面積">
          <a:extLst>
            <a:ext uri="{FF2B5EF4-FFF2-40B4-BE49-F238E27FC236}">
              <a16:creationId xmlns:a16="http://schemas.microsoft.com/office/drawing/2014/main" id="{9574529B-972E-432D-8125-90141A23EEB7}"/>
            </a:ext>
          </a:extLst>
        </xdr:cNvPr>
        <xdr:cNvSpPr txBox="1"/>
      </xdr:nvSpPr>
      <xdr:spPr>
        <a:xfrm>
          <a:off x="67374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61661F05-418C-420D-A9A1-B7D2FA6591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A6AC132-A2D3-4E70-B7E4-B583B85E56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966EF47E-669B-48C5-B103-20B8A573274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DC21D662-00DC-4624-B582-040DA28A53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0AC95BE-B6BD-4563-9A64-88973193ED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F6483E7D-D977-4D65-B3AB-B1F718A85F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65FF160F-3319-4822-A87F-0A2AD65713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389ACC8-86A0-4876-AB1E-F3BEEB7B3D6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E6A83EFF-5DC4-4091-BA4A-4489544E3E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79BE5FC6-E1CF-4A4B-8091-29D25DB49D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4CE05662-6CD8-4FB7-AF60-1D3A2E9B9C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D40DDC06-C762-4B9D-948D-8EDDCE3091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E9CEC63E-5573-403E-8559-8A3582C4C4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386FED6D-254A-4657-BEE3-05B5CA60B3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E4C6A699-28FF-4868-885F-1C4631426F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8C51984-6EB8-45D8-A706-A90AB86A85F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F3BB5BBB-FBC9-4E7D-B03B-9A97D566B96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AAF05E88-5C41-479C-A35D-F437D8B1C5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E9990F9F-FB45-4EA0-900F-3B5DE6D25DD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54DB702D-257F-4187-A4FE-AC04863FEA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A600BC5F-E971-4962-AB85-FAB2874C39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AAC390CF-B179-4242-A94E-DA6A664025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A128E86D-C13B-4E35-8982-30804C7F1D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476E5077-98AC-4062-B1E7-6498AA8397B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076966A6-E46C-44E0-A7EF-0594057C44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CE6D15C1-29F1-44F9-A8FE-C4638A93B53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934112E9-2CD3-45E8-855C-CEBF860BE38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3EC7DCB8-8A0A-4B4F-AD04-7740D1562C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14C04BB9-5EEC-4F5F-806B-781FD274712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CC475C32-3882-4627-9A56-B43FCFA09CE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77437AAF-F791-479A-A1B4-6E5B8E2C1F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88B80A7F-69C6-4D67-9446-2E11F865FCE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A8669E15-61CF-4C8B-8709-DCC4C75DC3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FB0B4C0A-3F48-46A6-8C12-F87F331E46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AA010326-4470-4AD0-B6B0-EE29EC30B7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52884521-645B-4153-935D-3BA4DFE0807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1593D5-6CAC-455C-B2B4-B38141DFB7F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25DEC673-5AD0-4C6E-A8C4-CED5E36D13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F59E3A4F-47BE-4EBE-814E-9A1DDF6482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D82B7B5B-6E7A-40DE-8CDE-C3B41436FBC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ECD57EF-A0AA-47FD-AE2C-33B26A39663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DFABBC3B-5C05-4D8E-AB06-12EF620CEE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21F7A636-2CAD-4537-AF14-E92F349DB45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A639CAD8-C91F-40DD-87B3-3FE2D374F48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E5DB1B1D-7045-4EE8-9D00-54FB20B0EF1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D08347C8-6062-4FEA-AC69-05999C6BF3F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9405FB9F-9EE5-4EC8-B4C0-68027DCFB3E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2ADF52A3-83A3-42C3-9601-AAA3E6EB9D3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1BB9F306-3371-4669-AB8C-C88642204C9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4FFFF3C8-CF83-4BD1-A5A9-59C2DA9F23C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4E408A61-4912-40B1-B24A-9A23A24DA27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6773A404-CD11-46E4-97CA-6E25A97008A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C897BAB1-4383-4B6D-B2A6-6F2B209E5EC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2C5E92E2-2FC2-4231-A0E8-C61AEE5EAD4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7BD67947-D1D2-4FC8-AF48-C95A2DA2F3D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6EA04A9F-7040-49A0-A925-84DFF9C4227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434" name="直線コネクタ 433">
          <a:extLst>
            <a:ext uri="{FF2B5EF4-FFF2-40B4-BE49-F238E27FC236}">
              <a16:creationId xmlns:a16="http://schemas.microsoft.com/office/drawing/2014/main" id="{C1CE0842-8A76-4C04-8B07-BB79642C11EA}"/>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5C4D1B86-C5CF-4BC6-8F88-DD06DC97A36C}"/>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436" name="直線コネクタ 435">
          <a:extLst>
            <a:ext uri="{FF2B5EF4-FFF2-40B4-BE49-F238E27FC236}">
              <a16:creationId xmlns:a16="http://schemas.microsoft.com/office/drawing/2014/main" id="{EEEEC6DA-6B7F-4B97-9C13-5EE62BC690B5}"/>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E5FFC851-076C-474C-9416-47D90CA5466B}"/>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438" name="直線コネクタ 437">
          <a:extLst>
            <a:ext uri="{FF2B5EF4-FFF2-40B4-BE49-F238E27FC236}">
              <a16:creationId xmlns:a16="http://schemas.microsoft.com/office/drawing/2014/main" id="{0AB9CA04-6E26-435C-BD69-393CB7CFD0F9}"/>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EE23F86F-E7C0-4DCF-928E-B16D45C94153}"/>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40" name="フローチャート: 判断 439">
          <a:extLst>
            <a:ext uri="{FF2B5EF4-FFF2-40B4-BE49-F238E27FC236}">
              <a16:creationId xmlns:a16="http://schemas.microsoft.com/office/drawing/2014/main" id="{27F7B614-87AF-41A9-B320-445EAA9248EC}"/>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1" name="フローチャート: 判断 440">
          <a:extLst>
            <a:ext uri="{FF2B5EF4-FFF2-40B4-BE49-F238E27FC236}">
              <a16:creationId xmlns:a16="http://schemas.microsoft.com/office/drawing/2014/main" id="{25467CC0-7330-41F4-B97E-DF8975592934}"/>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42" name="フローチャート: 判断 441">
          <a:extLst>
            <a:ext uri="{FF2B5EF4-FFF2-40B4-BE49-F238E27FC236}">
              <a16:creationId xmlns:a16="http://schemas.microsoft.com/office/drawing/2014/main" id="{F838ED71-25FF-4BFE-BCEC-9398D961DE3A}"/>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43" name="フローチャート: 判断 442">
          <a:extLst>
            <a:ext uri="{FF2B5EF4-FFF2-40B4-BE49-F238E27FC236}">
              <a16:creationId xmlns:a16="http://schemas.microsoft.com/office/drawing/2014/main" id="{D34E131A-F3EA-47C4-BC5D-C28B17970375}"/>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44" name="フローチャート: 判断 443">
          <a:extLst>
            <a:ext uri="{FF2B5EF4-FFF2-40B4-BE49-F238E27FC236}">
              <a16:creationId xmlns:a16="http://schemas.microsoft.com/office/drawing/2014/main" id="{0383E901-783D-4A01-925A-B36B1D920303}"/>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3371F1F-F100-4BFE-8FE4-00402C43073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D6394EC2-C6E9-49E5-93EF-D28C793077C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66CD4405-A5B0-468C-969E-0040911631B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B02293F-9D63-493D-B536-58CE22548C8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ECDC467-4486-413C-A3D4-55E174F5649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65405</xdr:rowOff>
    </xdr:from>
    <xdr:to>
      <xdr:col>85</xdr:col>
      <xdr:colOff>177800</xdr:colOff>
      <xdr:row>62</xdr:row>
      <xdr:rowOff>167005</xdr:rowOff>
    </xdr:to>
    <xdr:sp macro="" textlink="">
      <xdr:nvSpPr>
        <xdr:cNvPr id="450" name="楕円 449">
          <a:extLst>
            <a:ext uri="{FF2B5EF4-FFF2-40B4-BE49-F238E27FC236}">
              <a16:creationId xmlns:a16="http://schemas.microsoft.com/office/drawing/2014/main" id="{BFA753D3-5326-4BD1-A000-FD09C46623B0}"/>
            </a:ext>
          </a:extLst>
        </xdr:cNvPr>
        <xdr:cNvSpPr/>
      </xdr:nvSpPr>
      <xdr:spPr>
        <a:xfrm>
          <a:off x="162687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151782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E8B97FE-83E6-43AC-B4CA-B689EADB40CD}"/>
            </a:ext>
          </a:extLst>
        </xdr:cNvPr>
        <xdr:cNvSpPr txBox="1"/>
      </xdr:nvSpPr>
      <xdr:spPr>
        <a:xfrm>
          <a:off x="16357600" y="1061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452" name="楕円 451">
          <a:extLst>
            <a:ext uri="{FF2B5EF4-FFF2-40B4-BE49-F238E27FC236}">
              <a16:creationId xmlns:a16="http://schemas.microsoft.com/office/drawing/2014/main" id="{8CC18BC7-0810-4CFA-8D22-F9792BAA2415}"/>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62</xdr:row>
      <xdr:rowOff>116205</xdr:rowOff>
    </xdr:to>
    <xdr:cxnSp macro="">
      <xdr:nvCxnSpPr>
        <xdr:cNvPr id="453" name="直線コネクタ 452">
          <a:extLst>
            <a:ext uri="{FF2B5EF4-FFF2-40B4-BE49-F238E27FC236}">
              <a16:creationId xmlns:a16="http://schemas.microsoft.com/office/drawing/2014/main" id="{584174FC-5719-46A6-AC2F-3B2928CD1949}"/>
            </a:ext>
          </a:extLst>
        </xdr:cNvPr>
        <xdr:cNvCxnSpPr/>
      </xdr:nvCxnSpPr>
      <xdr:spPr>
        <a:xfrm>
          <a:off x="15481300" y="10561320"/>
          <a:ext cx="8382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xdr:rowOff>
    </xdr:from>
    <xdr:to>
      <xdr:col>76</xdr:col>
      <xdr:colOff>165100</xdr:colOff>
      <xdr:row>62</xdr:row>
      <xdr:rowOff>102235</xdr:rowOff>
    </xdr:to>
    <xdr:sp macro="" textlink="">
      <xdr:nvSpPr>
        <xdr:cNvPr id="454" name="楕円 453">
          <a:extLst>
            <a:ext uri="{FF2B5EF4-FFF2-40B4-BE49-F238E27FC236}">
              <a16:creationId xmlns:a16="http://schemas.microsoft.com/office/drawing/2014/main" id="{88000148-1781-46AA-A073-DD86EE7C0B7F}"/>
            </a:ext>
          </a:extLst>
        </xdr:cNvPr>
        <xdr:cNvSpPr/>
      </xdr:nvSpPr>
      <xdr:spPr>
        <a:xfrm>
          <a:off x="14541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62</xdr:row>
      <xdr:rowOff>51435</xdr:rowOff>
    </xdr:to>
    <xdr:cxnSp macro="">
      <xdr:nvCxnSpPr>
        <xdr:cNvPr id="455" name="直線コネクタ 454">
          <a:extLst>
            <a:ext uri="{FF2B5EF4-FFF2-40B4-BE49-F238E27FC236}">
              <a16:creationId xmlns:a16="http://schemas.microsoft.com/office/drawing/2014/main" id="{35304C4D-1156-4461-9960-E72976B34319}"/>
            </a:ext>
          </a:extLst>
        </xdr:cNvPr>
        <xdr:cNvCxnSpPr/>
      </xdr:nvCxnSpPr>
      <xdr:spPr>
        <a:xfrm flipV="1">
          <a:off x="14592300" y="1056132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135890</xdr:rowOff>
    </xdr:from>
    <xdr:to>
      <xdr:col>72</xdr:col>
      <xdr:colOff>38100</xdr:colOff>
      <xdr:row>63</xdr:row>
      <xdr:rowOff>66040</xdr:rowOff>
    </xdr:to>
    <xdr:sp macro="" textlink="">
      <xdr:nvSpPr>
        <xdr:cNvPr id="456" name="楕円 455">
          <a:extLst>
            <a:ext uri="{FF2B5EF4-FFF2-40B4-BE49-F238E27FC236}">
              <a16:creationId xmlns:a16="http://schemas.microsoft.com/office/drawing/2014/main" id="{9D3AAE37-2D21-419C-AF6E-A732F58A22AB}"/>
            </a:ext>
          </a:extLst>
        </xdr:cNvPr>
        <xdr:cNvSpPr/>
      </xdr:nvSpPr>
      <xdr:spPr>
        <a:xfrm>
          <a:off x="1365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51435</xdr:rowOff>
    </xdr:from>
    <xdr:to>
      <xdr:col>76</xdr:col>
      <xdr:colOff>114300</xdr:colOff>
      <xdr:row>63</xdr:row>
      <xdr:rowOff>15240</xdr:rowOff>
    </xdr:to>
    <xdr:cxnSp macro="">
      <xdr:nvCxnSpPr>
        <xdr:cNvPr id="457" name="直線コネクタ 456">
          <a:extLst>
            <a:ext uri="{FF2B5EF4-FFF2-40B4-BE49-F238E27FC236}">
              <a16:creationId xmlns:a16="http://schemas.microsoft.com/office/drawing/2014/main" id="{138DE9A8-E7DC-491A-8E2F-B46BE29159D0}"/>
            </a:ext>
          </a:extLst>
        </xdr:cNvPr>
        <xdr:cNvCxnSpPr/>
      </xdr:nvCxnSpPr>
      <xdr:spPr>
        <a:xfrm flipV="1">
          <a:off x="13703300" y="1068133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118745</xdr:rowOff>
    </xdr:from>
    <xdr:to>
      <xdr:col>67</xdr:col>
      <xdr:colOff>101600</xdr:colOff>
      <xdr:row>62</xdr:row>
      <xdr:rowOff>48895</xdr:rowOff>
    </xdr:to>
    <xdr:sp macro="" textlink="">
      <xdr:nvSpPr>
        <xdr:cNvPr id="458" name="楕円 457">
          <a:extLst>
            <a:ext uri="{FF2B5EF4-FFF2-40B4-BE49-F238E27FC236}">
              <a16:creationId xmlns:a16="http://schemas.microsoft.com/office/drawing/2014/main" id="{1D8B71F7-42DE-4B6B-9517-5AE5DCA5B0C2}"/>
            </a:ext>
          </a:extLst>
        </xdr:cNvPr>
        <xdr:cNvSpPr/>
      </xdr:nvSpPr>
      <xdr:spPr>
        <a:xfrm>
          <a:off x="12763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169545</xdr:rowOff>
    </xdr:from>
    <xdr:to>
      <xdr:col>71</xdr:col>
      <xdr:colOff>177800</xdr:colOff>
      <xdr:row>63</xdr:row>
      <xdr:rowOff>15240</xdr:rowOff>
    </xdr:to>
    <xdr:cxnSp macro="">
      <xdr:nvCxnSpPr>
        <xdr:cNvPr id="459" name="直線コネクタ 458">
          <a:extLst>
            <a:ext uri="{FF2B5EF4-FFF2-40B4-BE49-F238E27FC236}">
              <a16:creationId xmlns:a16="http://schemas.microsoft.com/office/drawing/2014/main" id="{971028DD-4206-4E6A-8804-EB56F5BC341F}"/>
            </a:ext>
          </a:extLst>
        </xdr:cNvPr>
        <xdr:cNvCxnSpPr/>
      </xdr:nvCxnSpPr>
      <xdr:spPr>
        <a:xfrm>
          <a:off x="12814300" y="1062799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60" name="n_1aveValue【学校施設】&#10;有形固定資産減価償却率">
          <a:extLst>
            <a:ext uri="{FF2B5EF4-FFF2-40B4-BE49-F238E27FC236}">
              <a16:creationId xmlns:a16="http://schemas.microsoft.com/office/drawing/2014/main" id="{9015AFF7-FD89-4229-A141-1EEAEAD1DEC1}"/>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461" name="n_2aveValue【学校施設】&#10;有形固定資産減価償却率">
          <a:extLst>
            <a:ext uri="{FF2B5EF4-FFF2-40B4-BE49-F238E27FC236}">
              <a16:creationId xmlns:a16="http://schemas.microsoft.com/office/drawing/2014/main" id="{D1050DA9-1F72-4B22-8098-D5AE08291D7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462" name="n_3aveValue【学校施設】&#10;有形固定資産減価償却率">
          <a:extLst>
            <a:ext uri="{FF2B5EF4-FFF2-40B4-BE49-F238E27FC236}">
              <a16:creationId xmlns:a16="http://schemas.microsoft.com/office/drawing/2014/main" id="{0C35F996-7E0E-4B7E-93BD-294FD84A4DEC}"/>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463" name="n_4aveValue【学校施設】&#10;有形固定資産減価償却率">
          <a:extLst>
            <a:ext uri="{FF2B5EF4-FFF2-40B4-BE49-F238E27FC236}">
              <a16:creationId xmlns:a16="http://schemas.microsoft.com/office/drawing/2014/main" id="{3CDE198C-EFE1-43C0-B9E6-0738D9D3F032}"/>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464" name="n_1mainValue【学校施設】&#10;有形固定資産減価償却率">
          <a:extLst>
            <a:ext uri="{FF2B5EF4-FFF2-40B4-BE49-F238E27FC236}">
              <a16:creationId xmlns:a16="http://schemas.microsoft.com/office/drawing/2014/main" id="{9521EFFA-871C-4F05-A85F-D48E78833AB1}"/>
            </a:ext>
          </a:extLst>
        </xdr:cNvPr>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93362</xdr:rowOff>
    </xdr:from>
    <xdr:ext cx="405111" cy="259045"/>
    <xdr:sp macro="" textlink="">
      <xdr:nvSpPr>
        <xdr:cNvPr id="465" name="n_2mainValue【学校施設】&#10;有形固定資産減価償却率">
          <a:extLst>
            <a:ext uri="{FF2B5EF4-FFF2-40B4-BE49-F238E27FC236}">
              <a16:creationId xmlns:a16="http://schemas.microsoft.com/office/drawing/2014/main" id="{2F3EF726-3896-4B7C-B211-C30C0EA52095}"/>
            </a:ext>
          </a:extLst>
        </xdr:cNvPr>
        <xdr:cNvSpPr txBox="1"/>
      </xdr:nvSpPr>
      <xdr:spPr>
        <a:xfrm>
          <a:off x="14389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57167</xdr:rowOff>
    </xdr:from>
    <xdr:ext cx="405111" cy="259045"/>
    <xdr:sp macro="" textlink="">
      <xdr:nvSpPr>
        <xdr:cNvPr id="466" name="n_3mainValue【学校施設】&#10;有形固定資産減価償却率">
          <a:extLst>
            <a:ext uri="{FF2B5EF4-FFF2-40B4-BE49-F238E27FC236}">
              <a16:creationId xmlns:a16="http://schemas.microsoft.com/office/drawing/2014/main" id="{07C7213A-A435-4C0F-97C6-6CE2CDCDFE9B}"/>
            </a:ext>
          </a:extLst>
        </xdr:cNvPr>
        <xdr:cNvSpPr txBox="1"/>
      </xdr:nvSpPr>
      <xdr:spPr>
        <a:xfrm>
          <a:off x="13500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40022</xdr:rowOff>
    </xdr:from>
    <xdr:ext cx="405111" cy="259045"/>
    <xdr:sp macro="" textlink="">
      <xdr:nvSpPr>
        <xdr:cNvPr id="467" name="n_4mainValue【学校施設】&#10;有形固定資産減価償却率">
          <a:extLst>
            <a:ext uri="{FF2B5EF4-FFF2-40B4-BE49-F238E27FC236}">
              <a16:creationId xmlns:a16="http://schemas.microsoft.com/office/drawing/2014/main" id="{294C8DFA-8523-4387-B4F0-C988E6DC95DC}"/>
            </a:ext>
          </a:extLst>
        </xdr:cNvPr>
        <xdr:cNvSpPr txBox="1"/>
      </xdr:nvSpPr>
      <xdr:spPr>
        <a:xfrm>
          <a:off x="12611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4598064C-CDF0-439B-A3D8-ED9B4D30DD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CBD8E093-2947-4F2B-B2A4-273170EDDB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F6B5233-4EA9-4FEA-996B-28D4CA8A8F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EB9C5F3A-1D28-47D3-91EE-16164D45976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5A54131C-F243-45C1-8430-D40B33C2E8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E39CC34A-FA87-46C7-9F35-1BC7C474E0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A216DE91-B705-4C70-A541-8AA037C1AB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C2BE880D-77C7-49DD-B1EC-6681DAB11B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6D35F5DD-A34A-4A3B-8F5D-985104A0CF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B0879F3D-ADC1-4D85-AAD1-8A6A656721C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34035276-B2F8-4271-AB34-BA844BA0C05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8E7D68D9-8BB1-4682-85F3-5047BC2CFC0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28D13D71-9025-445C-8097-0BACC5FE130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22F17976-08A4-49BD-B7E1-5E895320470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0C103AB7-C0C6-4FBB-90C0-B21024B1994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3" name="テキスト ボックス 482">
          <a:extLst>
            <a:ext uri="{FF2B5EF4-FFF2-40B4-BE49-F238E27FC236}">
              <a16:creationId xmlns:a16="http://schemas.microsoft.com/office/drawing/2014/main" id="{FA422BC8-D2C6-406E-B087-33FE61D98F2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BFA5509E-D48E-4904-9181-AB6CEA7C025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5" name="テキスト ボックス 484">
          <a:extLst>
            <a:ext uri="{FF2B5EF4-FFF2-40B4-BE49-F238E27FC236}">
              <a16:creationId xmlns:a16="http://schemas.microsoft.com/office/drawing/2014/main" id="{60F12BE9-4DB6-4306-874C-67739C5996F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BF947D37-5FA3-436C-A92F-67289343D74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7" name="テキスト ボックス 486">
          <a:extLst>
            <a:ext uri="{FF2B5EF4-FFF2-40B4-BE49-F238E27FC236}">
              <a16:creationId xmlns:a16="http://schemas.microsoft.com/office/drawing/2014/main" id="{36E4CA08-0AC5-4BB6-812E-08B1EE66F70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1FF2946F-C7D6-40F3-9B19-8BA81CAFDB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9" name="テキスト ボックス 488">
          <a:extLst>
            <a:ext uri="{FF2B5EF4-FFF2-40B4-BE49-F238E27FC236}">
              <a16:creationId xmlns:a16="http://schemas.microsoft.com/office/drawing/2014/main" id="{F585047D-C630-4FB7-AD5F-50EBC87B599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a:extLst>
            <a:ext uri="{FF2B5EF4-FFF2-40B4-BE49-F238E27FC236}">
              <a16:creationId xmlns:a16="http://schemas.microsoft.com/office/drawing/2014/main" id="{D9A2307A-93A2-4DD9-9FE4-6BCA680873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491" name="直線コネクタ 490">
          <a:extLst>
            <a:ext uri="{FF2B5EF4-FFF2-40B4-BE49-F238E27FC236}">
              <a16:creationId xmlns:a16="http://schemas.microsoft.com/office/drawing/2014/main" id="{AFEAC062-0046-4EC9-A71D-5B92C327F1B5}"/>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492" name="【学校施設】&#10;一人当たり面積最小値テキスト">
          <a:extLst>
            <a:ext uri="{FF2B5EF4-FFF2-40B4-BE49-F238E27FC236}">
              <a16:creationId xmlns:a16="http://schemas.microsoft.com/office/drawing/2014/main" id="{B03182FC-13FE-478E-85E4-84C446714784}"/>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493" name="直線コネクタ 492">
          <a:extLst>
            <a:ext uri="{FF2B5EF4-FFF2-40B4-BE49-F238E27FC236}">
              <a16:creationId xmlns:a16="http://schemas.microsoft.com/office/drawing/2014/main" id="{F2805FBA-E875-4E64-8ADC-9E145B52311C}"/>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494" name="【学校施設】&#10;一人当たり面積最大値テキスト">
          <a:extLst>
            <a:ext uri="{FF2B5EF4-FFF2-40B4-BE49-F238E27FC236}">
              <a16:creationId xmlns:a16="http://schemas.microsoft.com/office/drawing/2014/main" id="{DA4D1E4D-4E74-4876-91E1-D557E1DBA0D2}"/>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495" name="直線コネクタ 494">
          <a:extLst>
            <a:ext uri="{FF2B5EF4-FFF2-40B4-BE49-F238E27FC236}">
              <a16:creationId xmlns:a16="http://schemas.microsoft.com/office/drawing/2014/main" id="{A4DF307E-BB26-46D3-A9F3-EE56F36B2EDA}"/>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496" name="【学校施設】&#10;一人当たり面積平均値テキスト">
          <a:extLst>
            <a:ext uri="{FF2B5EF4-FFF2-40B4-BE49-F238E27FC236}">
              <a16:creationId xmlns:a16="http://schemas.microsoft.com/office/drawing/2014/main" id="{47A8100A-DC8F-4E51-ACE9-5C156770C765}"/>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497" name="フローチャート: 判断 496">
          <a:extLst>
            <a:ext uri="{FF2B5EF4-FFF2-40B4-BE49-F238E27FC236}">
              <a16:creationId xmlns:a16="http://schemas.microsoft.com/office/drawing/2014/main" id="{ACB41800-409E-432B-9A70-F31B8E9E3BB9}"/>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498" name="フローチャート: 判断 497">
          <a:extLst>
            <a:ext uri="{FF2B5EF4-FFF2-40B4-BE49-F238E27FC236}">
              <a16:creationId xmlns:a16="http://schemas.microsoft.com/office/drawing/2014/main" id="{FAF2993B-7A96-49EA-AB90-995E2732B73E}"/>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499" name="フローチャート: 判断 498">
          <a:extLst>
            <a:ext uri="{FF2B5EF4-FFF2-40B4-BE49-F238E27FC236}">
              <a16:creationId xmlns:a16="http://schemas.microsoft.com/office/drawing/2014/main" id="{4B63C466-5726-4B05-901C-35230FE14C56}"/>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00" name="フローチャート: 判断 499">
          <a:extLst>
            <a:ext uri="{FF2B5EF4-FFF2-40B4-BE49-F238E27FC236}">
              <a16:creationId xmlns:a16="http://schemas.microsoft.com/office/drawing/2014/main" id="{819EEF57-B6E8-463A-B3D7-5DA5B5859DFD}"/>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01" name="フローチャート: 判断 500">
          <a:extLst>
            <a:ext uri="{FF2B5EF4-FFF2-40B4-BE49-F238E27FC236}">
              <a16:creationId xmlns:a16="http://schemas.microsoft.com/office/drawing/2014/main" id="{464AE2B9-D723-4D76-88F8-E958DADF243E}"/>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8CBE494-A047-448E-A363-443B6CA00C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9F8A6AF-27A8-4B2A-B1BF-AED0D23D63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701BD81-7B3E-4067-85AA-E72CC71E14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CC095CE-327E-4894-8E0E-A9E7ECF13D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40B03C84-E8DE-4728-A467-6339DE6392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24714</xdr:rowOff>
    </xdr:from>
    <xdr:to>
      <xdr:col>116</xdr:col>
      <xdr:colOff>114300</xdr:colOff>
      <xdr:row>63</xdr:row>
      <xdr:rowOff>126314</xdr:rowOff>
    </xdr:to>
    <xdr:sp macro="" textlink="">
      <xdr:nvSpPr>
        <xdr:cNvPr id="507" name="楕円 506">
          <a:extLst>
            <a:ext uri="{FF2B5EF4-FFF2-40B4-BE49-F238E27FC236}">
              <a16:creationId xmlns:a16="http://schemas.microsoft.com/office/drawing/2014/main" id="{F2367532-953F-4FA9-9E92-F1CE5908040A}"/>
            </a:ext>
          </a:extLst>
        </xdr:cNvPr>
        <xdr:cNvSpPr/>
      </xdr:nvSpPr>
      <xdr:spPr>
        <a:xfrm>
          <a:off x="22110700" y="108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111091</xdr:rowOff>
    </xdr:from>
    <xdr:ext cx="469744" cy="259045"/>
    <xdr:sp macro="" textlink="">
      <xdr:nvSpPr>
        <xdr:cNvPr id="508" name="【学校施設】&#10;一人当たり面積該当値テキスト">
          <a:extLst>
            <a:ext uri="{FF2B5EF4-FFF2-40B4-BE49-F238E27FC236}">
              <a16:creationId xmlns:a16="http://schemas.microsoft.com/office/drawing/2014/main" id="{58E40D8A-13C9-4F99-A32A-DE8ED390EEC1}"/>
            </a:ext>
          </a:extLst>
        </xdr:cNvPr>
        <xdr:cNvSpPr txBox="1"/>
      </xdr:nvSpPr>
      <xdr:spPr>
        <a:xfrm>
          <a:off x="22199600" y="107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26086</xdr:rowOff>
    </xdr:from>
    <xdr:to>
      <xdr:col>112</xdr:col>
      <xdr:colOff>38100</xdr:colOff>
      <xdr:row>63</xdr:row>
      <xdr:rowOff>127686</xdr:rowOff>
    </xdr:to>
    <xdr:sp macro="" textlink="">
      <xdr:nvSpPr>
        <xdr:cNvPr id="509" name="楕円 508">
          <a:extLst>
            <a:ext uri="{FF2B5EF4-FFF2-40B4-BE49-F238E27FC236}">
              <a16:creationId xmlns:a16="http://schemas.microsoft.com/office/drawing/2014/main" id="{2A88D3BA-036F-4067-94E0-CCC36AEA434A}"/>
            </a:ext>
          </a:extLst>
        </xdr:cNvPr>
        <xdr:cNvSpPr/>
      </xdr:nvSpPr>
      <xdr:spPr>
        <a:xfrm>
          <a:off x="21272500" y="108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75514</xdr:rowOff>
    </xdr:from>
    <xdr:to>
      <xdr:col>116</xdr:col>
      <xdr:colOff>63500</xdr:colOff>
      <xdr:row>63</xdr:row>
      <xdr:rowOff>76886</xdr:rowOff>
    </xdr:to>
    <xdr:cxnSp macro="">
      <xdr:nvCxnSpPr>
        <xdr:cNvPr id="510" name="直線コネクタ 509">
          <a:extLst>
            <a:ext uri="{FF2B5EF4-FFF2-40B4-BE49-F238E27FC236}">
              <a16:creationId xmlns:a16="http://schemas.microsoft.com/office/drawing/2014/main" id="{521DECD3-1251-4418-9892-A4746B64F027}"/>
            </a:ext>
          </a:extLst>
        </xdr:cNvPr>
        <xdr:cNvCxnSpPr/>
      </xdr:nvCxnSpPr>
      <xdr:spPr>
        <a:xfrm flipV="1">
          <a:off x="21323300" y="1087686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64262</xdr:rowOff>
    </xdr:from>
    <xdr:to>
      <xdr:col>107</xdr:col>
      <xdr:colOff>101600</xdr:colOff>
      <xdr:row>63</xdr:row>
      <xdr:rowOff>165862</xdr:rowOff>
    </xdr:to>
    <xdr:sp macro="" textlink="">
      <xdr:nvSpPr>
        <xdr:cNvPr id="511" name="楕円 510">
          <a:extLst>
            <a:ext uri="{FF2B5EF4-FFF2-40B4-BE49-F238E27FC236}">
              <a16:creationId xmlns:a16="http://schemas.microsoft.com/office/drawing/2014/main" id="{6ED4091D-88E8-490C-9770-EE602B17B504}"/>
            </a:ext>
          </a:extLst>
        </xdr:cNvPr>
        <xdr:cNvSpPr/>
      </xdr:nvSpPr>
      <xdr:spPr>
        <a:xfrm>
          <a:off x="20383500" y="108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76886</xdr:rowOff>
    </xdr:from>
    <xdr:to>
      <xdr:col>111</xdr:col>
      <xdr:colOff>177800</xdr:colOff>
      <xdr:row>63</xdr:row>
      <xdr:rowOff>115062</xdr:rowOff>
    </xdr:to>
    <xdr:cxnSp macro="">
      <xdr:nvCxnSpPr>
        <xdr:cNvPr id="512" name="直線コネクタ 511">
          <a:extLst>
            <a:ext uri="{FF2B5EF4-FFF2-40B4-BE49-F238E27FC236}">
              <a16:creationId xmlns:a16="http://schemas.microsoft.com/office/drawing/2014/main" id="{24D26AC1-7B73-4920-A3B4-0FABA056E0E5}"/>
            </a:ext>
          </a:extLst>
        </xdr:cNvPr>
        <xdr:cNvCxnSpPr/>
      </xdr:nvCxnSpPr>
      <xdr:spPr>
        <a:xfrm flipV="1">
          <a:off x="20434300" y="10878236"/>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79578</xdr:rowOff>
    </xdr:from>
    <xdr:to>
      <xdr:col>102</xdr:col>
      <xdr:colOff>165100</xdr:colOff>
      <xdr:row>64</xdr:row>
      <xdr:rowOff>9728</xdr:rowOff>
    </xdr:to>
    <xdr:sp macro="" textlink="">
      <xdr:nvSpPr>
        <xdr:cNvPr id="513" name="楕円 512">
          <a:extLst>
            <a:ext uri="{FF2B5EF4-FFF2-40B4-BE49-F238E27FC236}">
              <a16:creationId xmlns:a16="http://schemas.microsoft.com/office/drawing/2014/main" id="{B1FAC474-793E-4FC1-9556-E2832BC52F92}"/>
            </a:ext>
          </a:extLst>
        </xdr:cNvPr>
        <xdr:cNvSpPr/>
      </xdr:nvSpPr>
      <xdr:spPr>
        <a:xfrm>
          <a:off x="19494500" y="108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115062</xdr:rowOff>
    </xdr:from>
    <xdr:to>
      <xdr:col>107</xdr:col>
      <xdr:colOff>50800</xdr:colOff>
      <xdr:row>63</xdr:row>
      <xdr:rowOff>130378</xdr:rowOff>
    </xdr:to>
    <xdr:cxnSp macro="">
      <xdr:nvCxnSpPr>
        <xdr:cNvPr id="514" name="直線コネクタ 513">
          <a:extLst>
            <a:ext uri="{FF2B5EF4-FFF2-40B4-BE49-F238E27FC236}">
              <a16:creationId xmlns:a16="http://schemas.microsoft.com/office/drawing/2014/main" id="{D74824F2-2CE5-43BA-B047-69C73F8514C7}"/>
            </a:ext>
          </a:extLst>
        </xdr:cNvPr>
        <xdr:cNvCxnSpPr/>
      </xdr:nvCxnSpPr>
      <xdr:spPr>
        <a:xfrm flipV="1">
          <a:off x="19545300" y="1091641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33858</xdr:rowOff>
    </xdr:from>
    <xdr:to>
      <xdr:col>98</xdr:col>
      <xdr:colOff>38100</xdr:colOff>
      <xdr:row>63</xdr:row>
      <xdr:rowOff>135458</xdr:rowOff>
    </xdr:to>
    <xdr:sp macro="" textlink="">
      <xdr:nvSpPr>
        <xdr:cNvPr id="515" name="楕円 514">
          <a:extLst>
            <a:ext uri="{FF2B5EF4-FFF2-40B4-BE49-F238E27FC236}">
              <a16:creationId xmlns:a16="http://schemas.microsoft.com/office/drawing/2014/main" id="{2B262727-084A-4A61-BE31-8D1F00605063}"/>
            </a:ext>
          </a:extLst>
        </xdr:cNvPr>
        <xdr:cNvSpPr/>
      </xdr:nvSpPr>
      <xdr:spPr>
        <a:xfrm>
          <a:off x="18605500" y="108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84658</xdr:rowOff>
    </xdr:from>
    <xdr:to>
      <xdr:col>102</xdr:col>
      <xdr:colOff>114300</xdr:colOff>
      <xdr:row>63</xdr:row>
      <xdr:rowOff>130378</xdr:rowOff>
    </xdr:to>
    <xdr:cxnSp macro="">
      <xdr:nvCxnSpPr>
        <xdr:cNvPr id="516" name="直線コネクタ 515">
          <a:extLst>
            <a:ext uri="{FF2B5EF4-FFF2-40B4-BE49-F238E27FC236}">
              <a16:creationId xmlns:a16="http://schemas.microsoft.com/office/drawing/2014/main" id="{5EEBA196-A305-4263-B115-74B56A6D68EA}"/>
            </a:ext>
          </a:extLst>
        </xdr:cNvPr>
        <xdr:cNvCxnSpPr/>
      </xdr:nvCxnSpPr>
      <xdr:spPr>
        <a:xfrm>
          <a:off x="18656300" y="10886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517" name="n_1aveValue【学校施設】&#10;一人当たり面積">
          <a:extLst>
            <a:ext uri="{FF2B5EF4-FFF2-40B4-BE49-F238E27FC236}">
              <a16:creationId xmlns:a16="http://schemas.microsoft.com/office/drawing/2014/main" id="{CFA9C293-EA05-427E-AC73-FB08FCEAC9D3}"/>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518" name="n_2aveValue【学校施設】&#10;一人当たり面積">
          <a:extLst>
            <a:ext uri="{FF2B5EF4-FFF2-40B4-BE49-F238E27FC236}">
              <a16:creationId xmlns:a16="http://schemas.microsoft.com/office/drawing/2014/main" id="{A4029C78-A084-47B5-A4D4-2C1E5E6CD605}"/>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519" name="n_3aveValue【学校施設】&#10;一人当たり面積">
          <a:extLst>
            <a:ext uri="{FF2B5EF4-FFF2-40B4-BE49-F238E27FC236}">
              <a16:creationId xmlns:a16="http://schemas.microsoft.com/office/drawing/2014/main" id="{D6780810-A1C1-42E7-8DE5-882CECCB69DC}"/>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520" name="n_4aveValue【学校施設】&#10;一人当たり面積">
          <a:extLst>
            <a:ext uri="{FF2B5EF4-FFF2-40B4-BE49-F238E27FC236}">
              <a16:creationId xmlns:a16="http://schemas.microsoft.com/office/drawing/2014/main" id="{332E787F-859D-4F74-AF7E-CA14782F64D7}"/>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118813</xdr:rowOff>
    </xdr:from>
    <xdr:ext cx="469744" cy="259045"/>
    <xdr:sp macro="" textlink="">
      <xdr:nvSpPr>
        <xdr:cNvPr id="521" name="n_1mainValue【学校施設】&#10;一人当たり面積">
          <a:extLst>
            <a:ext uri="{FF2B5EF4-FFF2-40B4-BE49-F238E27FC236}">
              <a16:creationId xmlns:a16="http://schemas.microsoft.com/office/drawing/2014/main" id="{FCF3FAAD-9FD7-4471-B7C4-23D92B128CC4}"/>
            </a:ext>
          </a:extLst>
        </xdr:cNvPr>
        <xdr:cNvSpPr txBox="1"/>
      </xdr:nvSpPr>
      <xdr:spPr>
        <a:xfrm>
          <a:off x="21075727" y="109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156989</xdr:rowOff>
    </xdr:from>
    <xdr:ext cx="469744" cy="259045"/>
    <xdr:sp macro="" textlink="">
      <xdr:nvSpPr>
        <xdr:cNvPr id="522" name="n_2mainValue【学校施設】&#10;一人当たり面積">
          <a:extLst>
            <a:ext uri="{FF2B5EF4-FFF2-40B4-BE49-F238E27FC236}">
              <a16:creationId xmlns:a16="http://schemas.microsoft.com/office/drawing/2014/main" id="{A4355109-E60C-459C-ABC7-D2FC056DE5E5}"/>
            </a:ext>
          </a:extLst>
        </xdr:cNvPr>
        <xdr:cNvSpPr txBox="1"/>
      </xdr:nvSpPr>
      <xdr:spPr>
        <a:xfrm>
          <a:off x="20199427"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855</xdr:rowOff>
    </xdr:from>
    <xdr:ext cx="469744" cy="259045"/>
    <xdr:sp macro="" textlink="">
      <xdr:nvSpPr>
        <xdr:cNvPr id="523" name="n_3mainValue【学校施設】&#10;一人当たり面積">
          <a:extLst>
            <a:ext uri="{FF2B5EF4-FFF2-40B4-BE49-F238E27FC236}">
              <a16:creationId xmlns:a16="http://schemas.microsoft.com/office/drawing/2014/main" id="{C10EB016-859B-4B93-BEAF-8D8FF2F53603}"/>
            </a:ext>
          </a:extLst>
        </xdr:cNvPr>
        <xdr:cNvSpPr txBox="1"/>
      </xdr:nvSpPr>
      <xdr:spPr>
        <a:xfrm>
          <a:off x="19310427" y="1097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126585</xdr:rowOff>
    </xdr:from>
    <xdr:ext cx="469744" cy="259045"/>
    <xdr:sp macro="" textlink="">
      <xdr:nvSpPr>
        <xdr:cNvPr id="524" name="n_4mainValue【学校施設】&#10;一人当たり面積">
          <a:extLst>
            <a:ext uri="{FF2B5EF4-FFF2-40B4-BE49-F238E27FC236}">
              <a16:creationId xmlns:a16="http://schemas.microsoft.com/office/drawing/2014/main" id="{93AF0006-DAF0-4A73-8936-ED1C5A9FD7EE}"/>
            </a:ext>
          </a:extLst>
        </xdr:cNvPr>
        <xdr:cNvSpPr txBox="1"/>
      </xdr:nvSpPr>
      <xdr:spPr>
        <a:xfrm>
          <a:off x="18421427" y="1092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A8E04034-FC16-4CA9-84DA-4155E68CDD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578D8347-B91D-40F0-AC8F-0A9E8DD95C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358686FA-06F6-4FA5-BE1B-324C560C894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C28ABC3C-A98E-481F-95D5-2404588641A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9494C153-8330-4476-B062-30F2879122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6CFF32B4-B1A3-4598-BECF-A68B7BC20D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56478D7B-309B-4A62-90F2-6A42AFBA0B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85AB5E7C-D623-48D1-9180-3529FC166AA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2819E66B-2B8F-4369-9DAA-115537429F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3A7C699F-5BF8-4EB7-A88E-95DB80C196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0D62D30B-CF03-4727-87AB-00363DE5EB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A5E5CD70-F61E-4A6B-ACDF-4052BFC4A0D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2D64D565-7491-43E6-94DE-31B12E6BE5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FF088F1D-15B7-4F8A-BF5C-E44F0464199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54274912-133F-4369-BB16-9DD3466F81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E73B6BED-ADA7-4313-BE3B-4716A9D0B8F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4ED540A8-CE86-44C8-B9B9-6DEF4944D1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70A92254-0CCC-4323-A145-1831D05AD1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DFE912C3-273E-4166-8604-5B00118A47D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E11363A4-AB04-4A0B-AB43-9FD0211DCFA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35F17F74-9FBD-4F0E-A256-D7183D45A1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0149F0F4-DE5C-4D1D-8165-1EEC8401D8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2135641C-7100-4F10-B1C6-C624C1084A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5E7B89DE-8CE5-4E91-BF92-F6EA281AF6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6FEC1616-4967-4A11-A390-63AA501873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C896B544-9D1A-4792-95B7-160EE623B1F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a:extLst>
            <a:ext uri="{FF2B5EF4-FFF2-40B4-BE49-F238E27FC236}">
              <a16:creationId xmlns:a16="http://schemas.microsoft.com/office/drawing/2014/main" id="{8DE08E33-E6FC-458C-AB63-1370B67595F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D0926F36-7A4B-4427-A15D-0B1BC6774CF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a:extLst>
            <a:ext uri="{FF2B5EF4-FFF2-40B4-BE49-F238E27FC236}">
              <a16:creationId xmlns:a16="http://schemas.microsoft.com/office/drawing/2014/main" id="{2CF600FC-0E70-41C5-9864-17CCE5D91F5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1256DF64-F212-4C3B-AFA9-0C779C99CB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6EC05A2C-279C-412E-8000-1CEA79244F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F558A0D4-78C1-4576-9123-C61F624275D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F2BDB22A-AF8C-4E58-9696-4A860543390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D8B1F13F-6A9A-414E-B186-99048F4A0C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33BEEECC-8F95-47B5-A6D4-623824592DB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0DB18FFE-DB0F-4F54-9790-2EAAB57A9F3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2FA2AC0E-8430-486B-902A-18AD9E088F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D7C597DA-B055-4AAB-8C69-57718D509C5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a:extLst>
            <a:ext uri="{FF2B5EF4-FFF2-40B4-BE49-F238E27FC236}">
              <a16:creationId xmlns:a16="http://schemas.microsoft.com/office/drawing/2014/main" id="{6AE10C18-A327-4D83-B45E-699DD410F55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725DB47-C9DE-4B11-BDF2-7AFF6A1102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a:extLst>
            <a:ext uri="{FF2B5EF4-FFF2-40B4-BE49-F238E27FC236}">
              <a16:creationId xmlns:a16="http://schemas.microsoft.com/office/drawing/2014/main" id="{479CBA6F-FABF-4699-B51A-72DBABDDC6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566" name="直線コネクタ 565">
          <a:extLst>
            <a:ext uri="{FF2B5EF4-FFF2-40B4-BE49-F238E27FC236}">
              <a16:creationId xmlns:a16="http://schemas.microsoft.com/office/drawing/2014/main" id="{C5E4583D-8A2F-4225-8554-2E0113301092}"/>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公民館】&#10;有形固定資産減価償却率最小値テキスト">
          <a:extLst>
            <a:ext uri="{FF2B5EF4-FFF2-40B4-BE49-F238E27FC236}">
              <a16:creationId xmlns:a16="http://schemas.microsoft.com/office/drawing/2014/main" id="{FFDA65EA-A753-4CB3-98CB-48DFF384248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a:extLst>
            <a:ext uri="{FF2B5EF4-FFF2-40B4-BE49-F238E27FC236}">
              <a16:creationId xmlns:a16="http://schemas.microsoft.com/office/drawing/2014/main" id="{AFCDE564-537F-473F-8251-B5EDE9C839C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569" name="【公民館】&#10;有形固定資産減価償却率最大値テキスト">
          <a:extLst>
            <a:ext uri="{FF2B5EF4-FFF2-40B4-BE49-F238E27FC236}">
              <a16:creationId xmlns:a16="http://schemas.microsoft.com/office/drawing/2014/main" id="{7A4DAEB7-272B-4662-8F3E-BF465597E192}"/>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570" name="直線コネクタ 569">
          <a:extLst>
            <a:ext uri="{FF2B5EF4-FFF2-40B4-BE49-F238E27FC236}">
              <a16:creationId xmlns:a16="http://schemas.microsoft.com/office/drawing/2014/main" id="{8C935904-0F6A-4FCB-9FBF-E904995C7D95}"/>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571" name="【公民館】&#10;有形固定資産減価償却率平均値テキスト">
          <a:extLst>
            <a:ext uri="{FF2B5EF4-FFF2-40B4-BE49-F238E27FC236}">
              <a16:creationId xmlns:a16="http://schemas.microsoft.com/office/drawing/2014/main" id="{A8745E48-D099-4DDE-8EB9-B4D851CA6CEF}"/>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572" name="フローチャート: 判断 571">
          <a:extLst>
            <a:ext uri="{FF2B5EF4-FFF2-40B4-BE49-F238E27FC236}">
              <a16:creationId xmlns:a16="http://schemas.microsoft.com/office/drawing/2014/main" id="{1323B334-D966-4832-9B19-122BFB80B9B1}"/>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573" name="フローチャート: 判断 572">
          <a:extLst>
            <a:ext uri="{FF2B5EF4-FFF2-40B4-BE49-F238E27FC236}">
              <a16:creationId xmlns:a16="http://schemas.microsoft.com/office/drawing/2014/main" id="{4A8A938B-2CA2-4734-8D19-783DF324861F}"/>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574" name="フローチャート: 判断 573">
          <a:extLst>
            <a:ext uri="{FF2B5EF4-FFF2-40B4-BE49-F238E27FC236}">
              <a16:creationId xmlns:a16="http://schemas.microsoft.com/office/drawing/2014/main" id="{491FC832-908E-460D-B00D-5E1C5595201A}"/>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575" name="フローチャート: 判断 574">
          <a:extLst>
            <a:ext uri="{FF2B5EF4-FFF2-40B4-BE49-F238E27FC236}">
              <a16:creationId xmlns:a16="http://schemas.microsoft.com/office/drawing/2014/main" id="{9CC376C3-953D-4ABC-AB66-6AFA62EE628F}"/>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576" name="フローチャート: 判断 575">
          <a:extLst>
            <a:ext uri="{FF2B5EF4-FFF2-40B4-BE49-F238E27FC236}">
              <a16:creationId xmlns:a16="http://schemas.microsoft.com/office/drawing/2014/main" id="{5FB2DA39-4A9F-4DDA-A6D4-232DD613854F}"/>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885A7AD9-2ACE-4F0C-A483-FAB884DC93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67F18F32-06D2-4D4D-87FC-DEF1E38D6B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82F0C3DF-D066-43DD-9BE1-357FF3C7DCB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15B132BE-D926-4622-82A3-C8148FAFD45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FBDCE65A-5E14-4473-AB78-185623FD32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129902</xdr:rowOff>
    </xdr:from>
    <xdr:to>
      <xdr:col>85</xdr:col>
      <xdr:colOff>177800</xdr:colOff>
      <xdr:row>108</xdr:row>
      <xdr:rowOff>60052</xdr:rowOff>
    </xdr:to>
    <xdr:sp macro="" textlink="">
      <xdr:nvSpPr>
        <xdr:cNvPr id="582" name="楕円 581">
          <a:extLst>
            <a:ext uri="{FF2B5EF4-FFF2-40B4-BE49-F238E27FC236}">
              <a16:creationId xmlns:a16="http://schemas.microsoft.com/office/drawing/2014/main" id="{876A2324-AF43-474F-B0DE-902C4532BCB5}"/>
            </a:ext>
          </a:extLst>
        </xdr:cNvPr>
        <xdr:cNvSpPr/>
      </xdr:nvSpPr>
      <xdr:spPr>
        <a:xfrm>
          <a:off x="162687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108329</xdr:rowOff>
    </xdr:from>
    <xdr:ext cx="405111" cy="259045"/>
    <xdr:sp macro="" textlink="">
      <xdr:nvSpPr>
        <xdr:cNvPr id="583" name="【公民館】&#10;有形固定資産減価償却率該当値テキスト">
          <a:extLst>
            <a:ext uri="{FF2B5EF4-FFF2-40B4-BE49-F238E27FC236}">
              <a16:creationId xmlns:a16="http://schemas.microsoft.com/office/drawing/2014/main" id="{D5C5D790-3795-4C39-9ADD-B406E834C5DE}"/>
            </a:ext>
          </a:extLst>
        </xdr:cNvPr>
        <xdr:cNvSpPr txBox="1"/>
      </xdr:nvSpPr>
      <xdr:spPr>
        <a:xfrm>
          <a:off x="16357600"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584" name="楕円 583">
          <a:extLst>
            <a:ext uri="{FF2B5EF4-FFF2-40B4-BE49-F238E27FC236}">
              <a16:creationId xmlns:a16="http://schemas.microsoft.com/office/drawing/2014/main" id="{D755E3A1-0E7E-4490-B229-E7F0163E3B6D}"/>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108</xdr:row>
      <xdr:rowOff>9252</xdr:rowOff>
    </xdr:to>
    <xdr:cxnSp macro="">
      <xdr:nvCxnSpPr>
        <xdr:cNvPr id="585" name="直線コネクタ 584">
          <a:extLst>
            <a:ext uri="{FF2B5EF4-FFF2-40B4-BE49-F238E27FC236}">
              <a16:creationId xmlns:a16="http://schemas.microsoft.com/office/drawing/2014/main" id="{31626484-F1A0-4EB0-B1AE-02E3D2F77C06}"/>
            </a:ext>
          </a:extLst>
        </xdr:cNvPr>
        <xdr:cNvCxnSpPr/>
      </xdr:nvCxnSpPr>
      <xdr:spPr>
        <a:xfrm>
          <a:off x="15481300" y="18364200"/>
          <a:ext cx="8382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152763</xdr:rowOff>
    </xdr:from>
    <xdr:to>
      <xdr:col>76</xdr:col>
      <xdr:colOff>165100</xdr:colOff>
      <xdr:row>107</xdr:row>
      <xdr:rowOff>82913</xdr:rowOff>
    </xdr:to>
    <xdr:sp macro="" textlink="">
      <xdr:nvSpPr>
        <xdr:cNvPr id="586" name="楕円 585">
          <a:extLst>
            <a:ext uri="{FF2B5EF4-FFF2-40B4-BE49-F238E27FC236}">
              <a16:creationId xmlns:a16="http://schemas.microsoft.com/office/drawing/2014/main" id="{991648D7-BB6E-42F0-84E6-B768D4FBD46F}"/>
            </a:ext>
          </a:extLst>
        </xdr:cNvPr>
        <xdr:cNvSpPr/>
      </xdr:nvSpPr>
      <xdr:spPr>
        <a:xfrm>
          <a:off x="14541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32113</xdr:rowOff>
    </xdr:to>
    <xdr:cxnSp macro="">
      <xdr:nvCxnSpPr>
        <xdr:cNvPr id="587" name="直線コネクタ 586">
          <a:extLst>
            <a:ext uri="{FF2B5EF4-FFF2-40B4-BE49-F238E27FC236}">
              <a16:creationId xmlns:a16="http://schemas.microsoft.com/office/drawing/2014/main" id="{2786A2E9-FCC6-4A6C-8DE3-3F587522AD63}"/>
            </a:ext>
          </a:extLst>
        </xdr:cNvPr>
        <xdr:cNvCxnSpPr/>
      </xdr:nvCxnSpPr>
      <xdr:spPr>
        <a:xfrm flipV="1">
          <a:off x="14592300" y="183642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588" name="楕円 587">
          <a:extLst>
            <a:ext uri="{FF2B5EF4-FFF2-40B4-BE49-F238E27FC236}">
              <a16:creationId xmlns:a16="http://schemas.microsoft.com/office/drawing/2014/main" id="{645B056D-2F5F-4648-BBEE-38890EF60C93}"/>
            </a:ext>
          </a:extLst>
        </xdr:cNvPr>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32113</xdr:rowOff>
    </xdr:to>
    <xdr:cxnSp macro="">
      <xdr:nvCxnSpPr>
        <xdr:cNvPr id="589" name="直線コネクタ 588">
          <a:extLst>
            <a:ext uri="{FF2B5EF4-FFF2-40B4-BE49-F238E27FC236}">
              <a16:creationId xmlns:a16="http://schemas.microsoft.com/office/drawing/2014/main" id="{056EA9A8-D4B6-46E2-8A48-8E6AA77621FF}"/>
            </a:ext>
          </a:extLst>
        </xdr:cNvPr>
        <xdr:cNvCxnSpPr/>
      </xdr:nvCxnSpPr>
      <xdr:spPr>
        <a:xfrm>
          <a:off x="13703300" y="183429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17236</xdr:rowOff>
    </xdr:from>
    <xdr:to>
      <xdr:col>67</xdr:col>
      <xdr:colOff>101600</xdr:colOff>
      <xdr:row>106</xdr:row>
      <xdr:rowOff>118836</xdr:rowOff>
    </xdr:to>
    <xdr:sp macro="" textlink="">
      <xdr:nvSpPr>
        <xdr:cNvPr id="590" name="楕円 589">
          <a:extLst>
            <a:ext uri="{FF2B5EF4-FFF2-40B4-BE49-F238E27FC236}">
              <a16:creationId xmlns:a16="http://schemas.microsoft.com/office/drawing/2014/main" id="{EA893457-B049-4424-BC3D-B5E17A6EF3B2}"/>
            </a:ext>
          </a:extLst>
        </xdr:cNvPr>
        <xdr:cNvSpPr/>
      </xdr:nvSpPr>
      <xdr:spPr>
        <a:xfrm>
          <a:off x="12763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68036</xdr:rowOff>
    </xdr:from>
    <xdr:to>
      <xdr:col>71</xdr:col>
      <xdr:colOff>177800</xdr:colOff>
      <xdr:row>106</xdr:row>
      <xdr:rowOff>169273</xdr:rowOff>
    </xdr:to>
    <xdr:cxnSp macro="">
      <xdr:nvCxnSpPr>
        <xdr:cNvPr id="591" name="直線コネクタ 590">
          <a:extLst>
            <a:ext uri="{FF2B5EF4-FFF2-40B4-BE49-F238E27FC236}">
              <a16:creationId xmlns:a16="http://schemas.microsoft.com/office/drawing/2014/main" id="{08AC0A2D-E42B-4FE5-AE14-E2CB92AE7791}"/>
            </a:ext>
          </a:extLst>
        </xdr:cNvPr>
        <xdr:cNvCxnSpPr/>
      </xdr:nvCxnSpPr>
      <xdr:spPr>
        <a:xfrm>
          <a:off x="12814300" y="1824173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592" name="n_1aveValue【公民館】&#10;有形固定資産減価償却率">
          <a:extLst>
            <a:ext uri="{FF2B5EF4-FFF2-40B4-BE49-F238E27FC236}">
              <a16:creationId xmlns:a16="http://schemas.microsoft.com/office/drawing/2014/main" id="{B32CA740-75E6-46B5-B9BA-2B8666CDFEE3}"/>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593" name="n_2aveValue【公民館】&#10;有形固定資産減価償却率">
          <a:extLst>
            <a:ext uri="{FF2B5EF4-FFF2-40B4-BE49-F238E27FC236}">
              <a16:creationId xmlns:a16="http://schemas.microsoft.com/office/drawing/2014/main" id="{7957D286-EB86-434B-A537-72D810B8D065}"/>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594" name="n_3aveValue【公民館】&#10;有形固定資産減価償却率">
          <a:extLst>
            <a:ext uri="{FF2B5EF4-FFF2-40B4-BE49-F238E27FC236}">
              <a16:creationId xmlns:a16="http://schemas.microsoft.com/office/drawing/2014/main" id="{36346B13-CD01-42E7-B4BF-6596BD8A699F}"/>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595" name="n_4aveValue【公民館】&#10;有形固定資産減価償却率">
          <a:extLst>
            <a:ext uri="{FF2B5EF4-FFF2-40B4-BE49-F238E27FC236}">
              <a16:creationId xmlns:a16="http://schemas.microsoft.com/office/drawing/2014/main" id="{51D89853-2F65-4829-9430-937DC74B4D40}"/>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596" name="n_1mainValue【公民館】&#10;有形固定資産減価償却率">
          <a:extLst>
            <a:ext uri="{FF2B5EF4-FFF2-40B4-BE49-F238E27FC236}">
              <a16:creationId xmlns:a16="http://schemas.microsoft.com/office/drawing/2014/main" id="{E97E271A-0C4F-4C5F-B061-0D53D4555C6A}"/>
            </a:ext>
          </a:extLst>
        </xdr:cNvPr>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74040</xdr:rowOff>
    </xdr:from>
    <xdr:ext cx="405111" cy="259045"/>
    <xdr:sp macro="" textlink="">
      <xdr:nvSpPr>
        <xdr:cNvPr id="597" name="n_2mainValue【公民館】&#10;有形固定資産減価償却率">
          <a:extLst>
            <a:ext uri="{FF2B5EF4-FFF2-40B4-BE49-F238E27FC236}">
              <a16:creationId xmlns:a16="http://schemas.microsoft.com/office/drawing/2014/main" id="{468F4DF9-43A4-4D95-88EB-48972AC77879}"/>
            </a:ext>
          </a:extLst>
        </xdr:cNvPr>
        <xdr:cNvSpPr txBox="1"/>
      </xdr:nvSpPr>
      <xdr:spPr>
        <a:xfrm>
          <a:off x="14389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598" name="n_3mainValue【公民館】&#10;有形固定資産減価償却率">
          <a:extLst>
            <a:ext uri="{FF2B5EF4-FFF2-40B4-BE49-F238E27FC236}">
              <a16:creationId xmlns:a16="http://schemas.microsoft.com/office/drawing/2014/main" id="{31FF2069-E6DE-411B-8BD1-67719162FEE2}"/>
            </a:ext>
          </a:extLst>
        </xdr:cNvPr>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109963</xdr:rowOff>
    </xdr:from>
    <xdr:ext cx="405111" cy="259045"/>
    <xdr:sp macro="" textlink="">
      <xdr:nvSpPr>
        <xdr:cNvPr id="599" name="n_4mainValue【公民館】&#10;有形固定資産減価償却率">
          <a:extLst>
            <a:ext uri="{FF2B5EF4-FFF2-40B4-BE49-F238E27FC236}">
              <a16:creationId xmlns:a16="http://schemas.microsoft.com/office/drawing/2014/main" id="{68927662-450F-4EB4-BAD7-71B2A9E0E916}"/>
            </a:ext>
          </a:extLst>
        </xdr:cNvPr>
        <xdr:cNvSpPr txBox="1"/>
      </xdr:nvSpPr>
      <xdr:spPr>
        <a:xfrm>
          <a:off x="12611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A714229A-E44A-4A09-B340-3C764AB39FB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00A159C9-0AE8-42CB-A779-51A384B071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84FD220B-463F-49B8-8090-EC62569C6F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1E77FF7C-92B2-435D-AAC4-B5F809D8A0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9C06DB50-1358-4AA1-9A49-40F34561AC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F6D48500-543F-43CA-9C91-1601BF9A96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D5142D24-EE9C-48DE-89AC-DE4FCBC2B49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3601834A-A8F7-4C46-B74E-5EEC4687C08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61EDB483-C992-4253-BABB-9D77E621799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CB15AF8A-23BA-43D6-A398-39369D228DF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13EC4D42-CCF6-4689-BEE1-89C68B81869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F2105FA6-6366-426B-B899-99B52654223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89AE7E6E-7665-461C-A766-CC66161DD66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8C047D65-8452-4028-8A6D-2938FA06B16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9D7801E1-6DFF-43B7-B748-2B3B0A49C76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id="{9D999847-A199-4AC5-BA44-0E986E04DC3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4F054737-5C2E-445E-8690-CD89345931C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id="{4C95EA13-65A5-4D5B-B724-7102413C716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6F6D9475-2624-4D10-AF76-D2A8C0485D1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id="{9C410A32-DA98-439C-8F6C-E79EDBC1256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83945E91-165E-4C7A-9469-FD472CFE4AF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4425B5ED-11B4-4A85-B713-A1541BD4968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a:extLst>
            <a:ext uri="{FF2B5EF4-FFF2-40B4-BE49-F238E27FC236}">
              <a16:creationId xmlns:a16="http://schemas.microsoft.com/office/drawing/2014/main" id="{044B244A-51C1-47EE-9719-4662BE68D9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23" name="直線コネクタ 622">
          <a:extLst>
            <a:ext uri="{FF2B5EF4-FFF2-40B4-BE49-F238E27FC236}">
              <a16:creationId xmlns:a16="http://schemas.microsoft.com/office/drawing/2014/main" id="{92808329-451D-45BE-8804-C8CDB5A4F0CC}"/>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4" name="【公民館】&#10;一人当たり面積最小値テキスト">
          <a:extLst>
            <a:ext uri="{FF2B5EF4-FFF2-40B4-BE49-F238E27FC236}">
              <a16:creationId xmlns:a16="http://schemas.microsoft.com/office/drawing/2014/main" id="{5ABD6E03-5565-4257-935A-311874730936}"/>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5" name="直線コネクタ 624">
          <a:extLst>
            <a:ext uri="{FF2B5EF4-FFF2-40B4-BE49-F238E27FC236}">
              <a16:creationId xmlns:a16="http://schemas.microsoft.com/office/drawing/2014/main" id="{2320B503-A67B-48E9-83ED-853D78EA137A}"/>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26" name="【公民館】&#10;一人当たり面積最大値テキスト">
          <a:extLst>
            <a:ext uri="{FF2B5EF4-FFF2-40B4-BE49-F238E27FC236}">
              <a16:creationId xmlns:a16="http://schemas.microsoft.com/office/drawing/2014/main" id="{17E441E0-6095-43DA-9D07-0C5A94DCB2BB}"/>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27" name="直線コネクタ 626">
          <a:extLst>
            <a:ext uri="{FF2B5EF4-FFF2-40B4-BE49-F238E27FC236}">
              <a16:creationId xmlns:a16="http://schemas.microsoft.com/office/drawing/2014/main" id="{6366F9A9-02A5-46AD-971A-B6E6FC200CCE}"/>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628" name="【公民館】&#10;一人当たり面積平均値テキスト">
          <a:extLst>
            <a:ext uri="{FF2B5EF4-FFF2-40B4-BE49-F238E27FC236}">
              <a16:creationId xmlns:a16="http://schemas.microsoft.com/office/drawing/2014/main" id="{E256DF01-D074-4086-83BB-899CA930E033}"/>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29" name="フローチャート: 判断 628">
          <a:extLst>
            <a:ext uri="{FF2B5EF4-FFF2-40B4-BE49-F238E27FC236}">
              <a16:creationId xmlns:a16="http://schemas.microsoft.com/office/drawing/2014/main" id="{06AFC107-BB3D-402D-BE43-8B167B8561A7}"/>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30" name="フローチャート: 判断 629">
          <a:extLst>
            <a:ext uri="{FF2B5EF4-FFF2-40B4-BE49-F238E27FC236}">
              <a16:creationId xmlns:a16="http://schemas.microsoft.com/office/drawing/2014/main" id="{5883B148-AA1D-4AD4-B679-6A7C74B17FCB}"/>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631" name="フローチャート: 判断 630">
          <a:extLst>
            <a:ext uri="{FF2B5EF4-FFF2-40B4-BE49-F238E27FC236}">
              <a16:creationId xmlns:a16="http://schemas.microsoft.com/office/drawing/2014/main" id="{9A9C016D-5662-4DF9-B16B-5DEFBD69A8AF}"/>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632" name="フローチャート: 判断 631">
          <a:extLst>
            <a:ext uri="{FF2B5EF4-FFF2-40B4-BE49-F238E27FC236}">
              <a16:creationId xmlns:a16="http://schemas.microsoft.com/office/drawing/2014/main" id="{B4E748D2-50E2-4A7D-A6EE-12572FE5638A}"/>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633" name="フローチャート: 判断 632">
          <a:extLst>
            <a:ext uri="{FF2B5EF4-FFF2-40B4-BE49-F238E27FC236}">
              <a16:creationId xmlns:a16="http://schemas.microsoft.com/office/drawing/2014/main" id="{5816E303-B998-47B6-A297-72D1BC478042}"/>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C1D7EB3-BE31-45FE-A711-69DD247924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4A39BD84-A619-4A93-B956-F4A2B4AB8C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FBA7168E-8F5A-4C9F-900C-04991212DB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CF3CB9E6-05A5-4C00-A463-D56916411F1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92570388-8329-428D-8D9F-080BD3A262C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50546</xdr:rowOff>
    </xdr:from>
    <xdr:to>
      <xdr:col>116</xdr:col>
      <xdr:colOff>114300</xdr:colOff>
      <xdr:row>107</xdr:row>
      <xdr:rowOff>152146</xdr:rowOff>
    </xdr:to>
    <xdr:sp macro="" textlink="">
      <xdr:nvSpPr>
        <xdr:cNvPr id="639" name="楕円 638">
          <a:extLst>
            <a:ext uri="{FF2B5EF4-FFF2-40B4-BE49-F238E27FC236}">
              <a16:creationId xmlns:a16="http://schemas.microsoft.com/office/drawing/2014/main" id="{856E483D-A460-4F82-9D87-FCAFC63E6359}"/>
            </a:ext>
          </a:extLst>
        </xdr:cNvPr>
        <xdr:cNvSpPr/>
      </xdr:nvSpPr>
      <xdr:spPr>
        <a:xfrm>
          <a:off x="22110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28973</xdr:rowOff>
    </xdr:from>
    <xdr:ext cx="469744" cy="259045"/>
    <xdr:sp macro="" textlink="">
      <xdr:nvSpPr>
        <xdr:cNvPr id="640" name="【公民館】&#10;一人当たり面積該当値テキスト">
          <a:extLst>
            <a:ext uri="{FF2B5EF4-FFF2-40B4-BE49-F238E27FC236}">
              <a16:creationId xmlns:a16="http://schemas.microsoft.com/office/drawing/2014/main" id="{915F5EB0-6977-461A-9AC0-431DF508A5BC}"/>
            </a:ext>
          </a:extLst>
        </xdr:cNvPr>
        <xdr:cNvSpPr txBox="1"/>
      </xdr:nvSpPr>
      <xdr:spPr>
        <a:xfrm>
          <a:off x="22199600"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54356</xdr:rowOff>
    </xdr:from>
    <xdr:to>
      <xdr:col>112</xdr:col>
      <xdr:colOff>38100</xdr:colOff>
      <xdr:row>107</xdr:row>
      <xdr:rowOff>155956</xdr:rowOff>
    </xdr:to>
    <xdr:sp macro="" textlink="">
      <xdr:nvSpPr>
        <xdr:cNvPr id="641" name="楕円 640">
          <a:extLst>
            <a:ext uri="{FF2B5EF4-FFF2-40B4-BE49-F238E27FC236}">
              <a16:creationId xmlns:a16="http://schemas.microsoft.com/office/drawing/2014/main" id="{50820DA6-9482-4D16-A3C5-8D03DF68FB94}"/>
            </a:ext>
          </a:extLst>
        </xdr:cNvPr>
        <xdr:cNvSpPr/>
      </xdr:nvSpPr>
      <xdr:spPr>
        <a:xfrm>
          <a:off x="21272500" y="183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101346</xdr:rowOff>
    </xdr:from>
    <xdr:to>
      <xdr:col>116</xdr:col>
      <xdr:colOff>63500</xdr:colOff>
      <xdr:row>107</xdr:row>
      <xdr:rowOff>105156</xdr:rowOff>
    </xdr:to>
    <xdr:cxnSp macro="">
      <xdr:nvCxnSpPr>
        <xdr:cNvPr id="642" name="直線コネクタ 641">
          <a:extLst>
            <a:ext uri="{FF2B5EF4-FFF2-40B4-BE49-F238E27FC236}">
              <a16:creationId xmlns:a16="http://schemas.microsoft.com/office/drawing/2014/main" id="{AE80D9D4-EBF7-452E-97C2-ABFD351A7F57}"/>
            </a:ext>
          </a:extLst>
        </xdr:cNvPr>
        <xdr:cNvCxnSpPr/>
      </xdr:nvCxnSpPr>
      <xdr:spPr>
        <a:xfrm flipV="1">
          <a:off x="21323300" y="1844649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154178</xdr:rowOff>
    </xdr:from>
    <xdr:to>
      <xdr:col>107</xdr:col>
      <xdr:colOff>101600</xdr:colOff>
      <xdr:row>106</xdr:row>
      <xdr:rowOff>84328</xdr:rowOff>
    </xdr:to>
    <xdr:sp macro="" textlink="">
      <xdr:nvSpPr>
        <xdr:cNvPr id="643" name="楕円 642">
          <a:extLst>
            <a:ext uri="{FF2B5EF4-FFF2-40B4-BE49-F238E27FC236}">
              <a16:creationId xmlns:a16="http://schemas.microsoft.com/office/drawing/2014/main" id="{513F9D11-2A81-4CC7-AE47-2B6E0E8227C4}"/>
            </a:ext>
          </a:extLst>
        </xdr:cNvPr>
        <xdr:cNvSpPr/>
      </xdr:nvSpPr>
      <xdr:spPr>
        <a:xfrm>
          <a:off x="20383500" y="181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33528</xdr:rowOff>
    </xdr:from>
    <xdr:to>
      <xdr:col>111</xdr:col>
      <xdr:colOff>177800</xdr:colOff>
      <xdr:row>107</xdr:row>
      <xdr:rowOff>105156</xdr:rowOff>
    </xdr:to>
    <xdr:cxnSp macro="">
      <xdr:nvCxnSpPr>
        <xdr:cNvPr id="644" name="直線コネクタ 643">
          <a:extLst>
            <a:ext uri="{FF2B5EF4-FFF2-40B4-BE49-F238E27FC236}">
              <a16:creationId xmlns:a16="http://schemas.microsoft.com/office/drawing/2014/main" id="{3669F00F-E292-46A7-A5CB-09BDCCFC19C2}"/>
            </a:ext>
          </a:extLst>
        </xdr:cNvPr>
        <xdr:cNvCxnSpPr/>
      </xdr:nvCxnSpPr>
      <xdr:spPr>
        <a:xfrm>
          <a:off x="20434300" y="18207228"/>
          <a:ext cx="889000" cy="2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159513</xdr:rowOff>
    </xdr:from>
    <xdr:to>
      <xdr:col>102</xdr:col>
      <xdr:colOff>165100</xdr:colOff>
      <xdr:row>106</xdr:row>
      <xdr:rowOff>89663</xdr:rowOff>
    </xdr:to>
    <xdr:sp macro="" textlink="">
      <xdr:nvSpPr>
        <xdr:cNvPr id="645" name="楕円 644">
          <a:extLst>
            <a:ext uri="{FF2B5EF4-FFF2-40B4-BE49-F238E27FC236}">
              <a16:creationId xmlns:a16="http://schemas.microsoft.com/office/drawing/2014/main" id="{B03CBA44-EBBE-4C3A-950C-F929F3080EB8}"/>
            </a:ext>
          </a:extLst>
        </xdr:cNvPr>
        <xdr:cNvSpPr/>
      </xdr:nvSpPr>
      <xdr:spPr>
        <a:xfrm>
          <a:off x="19494500" y="181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33528</xdr:rowOff>
    </xdr:from>
    <xdr:to>
      <xdr:col>107</xdr:col>
      <xdr:colOff>50800</xdr:colOff>
      <xdr:row>106</xdr:row>
      <xdr:rowOff>38863</xdr:rowOff>
    </xdr:to>
    <xdr:cxnSp macro="">
      <xdr:nvCxnSpPr>
        <xdr:cNvPr id="646" name="直線コネクタ 645">
          <a:extLst>
            <a:ext uri="{FF2B5EF4-FFF2-40B4-BE49-F238E27FC236}">
              <a16:creationId xmlns:a16="http://schemas.microsoft.com/office/drawing/2014/main" id="{23B59280-84AA-4A7B-BBF2-4D8359E88882}"/>
            </a:ext>
          </a:extLst>
        </xdr:cNvPr>
        <xdr:cNvCxnSpPr/>
      </xdr:nvCxnSpPr>
      <xdr:spPr>
        <a:xfrm flipV="1">
          <a:off x="19545300" y="1820722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647" name="楕円 646">
          <a:extLst>
            <a:ext uri="{FF2B5EF4-FFF2-40B4-BE49-F238E27FC236}">
              <a16:creationId xmlns:a16="http://schemas.microsoft.com/office/drawing/2014/main" id="{E1C4BED4-6FE3-4FB3-9C2C-922A9741FA3D}"/>
            </a:ext>
          </a:extLst>
        </xdr:cNvPr>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38863</xdr:rowOff>
    </xdr:from>
    <xdr:to>
      <xdr:col>102</xdr:col>
      <xdr:colOff>114300</xdr:colOff>
      <xdr:row>107</xdr:row>
      <xdr:rowOff>99061</xdr:rowOff>
    </xdr:to>
    <xdr:cxnSp macro="">
      <xdr:nvCxnSpPr>
        <xdr:cNvPr id="648" name="直線コネクタ 647">
          <a:extLst>
            <a:ext uri="{FF2B5EF4-FFF2-40B4-BE49-F238E27FC236}">
              <a16:creationId xmlns:a16="http://schemas.microsoft.com/office/drawing/2014/main" id="{90F18708-9D71-4FFA-A616-12C3CEBBA119}"/>
            </a:ext>
          </a:extLst>
        </xdr:cNvPr>
        <xdr:cNvCxnSpPr/>
      </xdr:nvCxnSpPr>
      <xdr:spPr>
        <a:xfrm flipV="1">
          <a:off x="18656300" y="18212563"/>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649" name="n_1aveValue【公民館】&#10;一人当たり面積">
          <a:extLst>
            <a:ext uri="{FF2B5EF4-FFF2-40B4-BE49-F238E27FC236}">
              <a16:creationId xmlns:a16="http://schemas.microsoft.com/office/drawing/2014/main" id="{233562AA-7262-455D-BD3E-1FBE239B40F9}"/>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650" name="n_2aveValue【公民館】&#10;一人当たり面積">
          <a:extLst>
            <a:ext uri="{FF2B5EF4-FFF2-40B4-BE49-F238E27FC236}">
              <a16:creationId xmlns:a16="http://schemas.microsoft.com/office/drawing/2014/main" id="{A96D1CE3-F727-4B26-802E-F884A1B63F3C}"/>
            </a:ext>
          </a:extLst>
        </xdr:cNvPr>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651" name="n_3aveValue【公民館】&#10;一人当たり面積">
          <a:extLst>
            <a:ext uri="{FF2B5EF4-FFF2-40B4-BE49-F238E27FC236}">
              <a16:creationId xmlns:a16="http://schemas.microsoft.com/office/drawing/2014/main" id="{9DA2101C-D037-4C5B-B52A-F340F8FBE653}"/>
            </a:ext>
          </a:extLst>
        </xdr:cNvPr>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652" name="n_4aveValue【公民館】&#10;一人当たり面積">
          <a:extLst>
            <a:ext uri="{FF2B5EF4-FFF2-40B4-BE49-F238E27FC236}">
              <a16:creationId xmlns:a16="http://schemas.microsoft.com/office/drawing/2014/main" id="{07355AD8-8AA8-4396-8D8A-E524CBBFDA92}"/>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147083</xdr:rowOff>
    </xdr:from>
    <xdr:ext cx="469744" cy="259045"/>
    <xdr:sp macro="" textlink="">
      <xdr:nvSpPr>
        <xdr:cNvPr id="653" name="n_1mainValue【公民館】&#10;一人当たり面積">
          <a:extLst>
            <a:ext uri="{FF2B5EF4-FFF2-40B4-BE49-F238E27FC236}">
              <a16:creationId xmlns:a16="http://schemas.microsoft.com/office/drawing/2014/main" id="{0B0E2B3C-1589-48BD-9F02-20533056F3DD}"/>
            </a:ext>
          </a:extLst>
        </xdr:cNvPr>
        <xdr:cNvSpPr txBox="1"/>
      </xdr:nvSpPr>
      <xdr:spPr>
        <a:xfrm>
          <a:off x="21075727" y="184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100855</xdr:rowOff>
    </xdr:from>
    <xdr:ext cx="469744" cy="259045"/>
    <xdr:sp macro="" textlink="">
      <xdr:nvSpPr>
        <xdr:cNvPr id="654" name="n_2mainValue【公民館】&#10;一人当たり面積">
          <a:extLst>
            <a:ext uri="{FF2B5EF4-FFF2-40B4-BE49-F238E27FC236}">
              <a16:creationId xmlns:a16="http://schemas.microsoft.com/office/drawing/2014/main" id="{15428B5C-350E-482B-A095-130CDE496C90}"/>
            </a:ext>
          </a:extLst>
        </xdr:cNvPr>
        <xdr:cNvSpPr txBox="1"/>
      </xdr:nvSpPr>
      <xdr:spPr>
        <a:xfrm>
          <a:off x="20199427" y="1793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106190</xdr:rowOff>
    </xdr:from>
    <xdr:ext cx="469744" cy="259045"/>
    <xdr:sp macro="" textlink="">
      <xdr:nvSpPr>
        <xdr:cNvPr id="655" name="n_3mainValue【公民館】&#10;一人当たり面積">
          <a:extLst>
            <a:ext uri="{FF2B5EF4-FFF2-40B4-BE49-F238E27FC236}">
              <a16:creationId xmlns:a16="http://schemas.microsoft.com/office/drawing/2014/main" id="{D9E37278-B8B4-49CB-A67E-38914683C4F3}"/>
            </a:ext>
          </a:extLst>
        </xdr:cNvPr>
        <xdr:cNvSpPr txBox="1"/>
      </xdr:nvSpPr>
      <xdr:spPr>
        <a:xfrm>
          <a:off x="19310427" y="1793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656" name="n_4mainValue【公民館】&#10;一人当たり面積">
          <a:extLst>
            <a:ext uri="{FF2B5EF4-FFF2-40B4-BE49-F238E27FC236}">
              <a16:creationId xmlns:a16="http://schemas.microsoft.com/office/drawing/2014/main" id="{97AA12D7-4255-4E11-8D57-53BF9563ED7B}"/>
            </a:ext>
          </a:extLst>
        </xdr:cNvPr>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A0896E70-2154-479F-8590-047835BF2C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79E3B6C5-AEF4-4243-8C62-C33175AFAE1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A69B0911-EBF4-43E3-BA26-F40B13FEC3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学校施設は、他団体と比較</a:t>
          </a:r>
          <a:r>
            <a:rPr kumimoji="1" lang="ja-JP" altLang="en-US" sz="1400">
              <a:solidFill>
                <a:schemeClr val="dk1"/>
              </a:solidFill>
              <a:effectLst/>
              <a:latin typeface="+mn-lt"/>
              <a:ea typeface="+mn-ea"/>
              <a:cs typeface="+mn-cs"/>
            </a:rPr>
            <a:t>すると</a:t>
          </a:r>
          <a:r>
            <a:rPr kumimoji="1" lang="ja-JP" altLang="ja-JP" sz="1400">
              <a:solidFill>
                <a:schemeClr val="dk1"/>
              </a:solidFill>
              <a:effectLst/>
              <a:latin typeface="+mn-lt"/>
              <a:ea typeface="+mn-ea"/>
              <a:cs typeface="+mn-cs"/>
            </a:rPr>
            <a:t>償却が進んでいる。今後、少子化に伴い児童数が減少する可能性が高いため、将来的に統廃合も視野に入れた建て替えを検討する必要があると思われる。公営住宅については類似団体平均を下回っており、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大きく減少した要因として</a:t>
          </a:r>
          <a:r>
            <a:rPr kumimoji="1" lang="ja-JP" altLang="ja-JP" sz="1400">
              <a:solidFill>
                <a:schemeClr val="dk1"/>
              </a:solidFill>
              <a:effectLst/>
              <a:latin typeface="+mn-lt"/>
              <a:ea typeface="+mn-ea"/>
              <a:cs typeface="+mn-cs"/>
            </a:rPr>
            <a:t>公営住宅を新しく建てたことに起因する。</a:t>
          </a:r>
          <a:endParaRPr lang="ja-JP" altLang="ja-JP" sz="1400">
            <a:effectLst/>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1FE075-AFC5-4457-877D-160360E0EE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E1E571-3559-418E-864F-D60F90E21F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AF0DAF-C85A-46C6-BF29-9C2CBEF008E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C7136C-F4A0-4939-87D7-243083F851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83364B-FD28-45A6-8696-1D78845FA1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B603F7-A7E8-4DEC-AD5B-7BE01A750C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66B4583-1782-48A0-B96A-96E3D80BDF0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154E4A-AC65-47C8-9F74-BB8892F0DD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EE8B41-8D4D-4D85-8EFF-F933823EE93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ABC73F-57E3-4046-9C60-461CD1B14F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5,206
5,184
24.33
5,824,655
5,733,125
50,666
2,172,500
2,767,851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F7272B-B555-4C81-9921-129F88A881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E95A5F-561C-4E08-999A-6DD64841BC2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DD36240-3723-4873-8189-D117116C2C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E4FBDE-B41C-4A89-BE22-93AFE0737DC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611478-1EE8-4339-947C-CC7003A2A58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69184AF-1119-41F0-A92D-86EAEDA3100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0BFB9F-7558-4641-A0F6-FC3E79603E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89B833E-82D7-4F25-ABBC-EA269ACB79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A81F0E-D4B6-4AFC-A7E2-D7B860D6EB3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D4C9B2-AEC1-447E-B6D6-9B63A2E5BC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1D7F71-46F3-4AA3-B04B-0D1B6857F1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6FE0DF4-5C3B-42DA-8F5F-A197231C90C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D549320-8EE7-481F-9502-6159000E57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B829DEF-1CF1-4AD3-B641-16F258388C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1DD442-C975-4267-A59D-058CEE81C2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4FBAF3-9C66-4C79-98C4-51AA9E5934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6B38C3-DB58-445F-8A15-05D76B77FE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90D3CA-2D52-47FA-8A67-51A610B8A5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0E077F-3EC4-4824-B69D-3FD814EC171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C376971-3F97-4B65-AA1D-B09EA7DCDF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AC7D30-317E-4A88-9F6E-05619540AA0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CFCA1A1-3925-41C2-BE32-0F0BE0EB69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22AFE94-1F95-4DFC-8A11-26140025AC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C9384A-2720-42B9-A80E-9A0D583FD1A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C6CE6F-75B0-414F-ABC9-69FF5398C2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F719B12-C939-4640-B6BC-06665EC08C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F544D4-DFE1-4564-B865-F49CB4BA38A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9DD7C3-3039-4917-B2D3-61A6F7A035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AD5424-0CA9-4CC8-AA51-1764B63A0B9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F01C394-37AF-451B-898F-3AC19B4B3D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24A86AD-294B-4861-9B0D-B37AAF070E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AD04C38-9FD9-42CA-BB2F-569E8E2729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E231CC1-7EC0-45B7-8912-76ACE7594B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538F810-0CFA-419D-A2A5-72E0EE590D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2F9E6F9-F5A2-4E63-BFB0-A1A8A5EBDB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08649C0-36E1-4775-ACBD-1DE1404A1B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11ED9C8-4903-407D-BF2D-E792D5A2FB1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A2044FA-FB8E-4229-90A0-9C2A0A68EF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D4EA044-7E13-4491-B2FF-811EB0C1ED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F2E45A5-DDEE-48F9-90B7-280F31F744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6C9521EC-40A7-49F1-9ACB-6EA6BFCB04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D9DF181-0685-426E-B026-FFA2EF4BBEA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3B41751-DCC3-4E8E-A963-D99A5ADA38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E758EE2-8994-4D71-83FF-07E90B0ED00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3B72C08-2D35-4BEA-89C1-165336C4886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0D0D4A6-63EA-407B-BF18-5174FD6708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B4A7761-7C0C-49D0-92AA-66D994AD89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3DC2561-A30E-4948-8EB5-3865B3265EA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D7B312F-5606-4D57-AF11-5F4455ADD04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53506D-D28A-4C6A-A2E6-508F8B62215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F4D5E85-CA9B-4C09-92AD-0EF678D625B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2C0990E-2756-4FAC-BBB2-CFA815A774B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4ABDAD2-0987-4ABB-BF81-8EDB2F93F79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40757BA-ADE3-41BA-88A6-864EF068079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FB09DB7C-123B-4F00-A6B4-DB4F95B3D4C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4524111-73AE-4AF6-8FFA-B8A122A72D3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CFC399F-B762-4832-97BC-A3CA7ECDDC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9659C1F-96CD-4CE6-B0EE-9F57EF6C342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5DD20EB-5872-428F-A3A5-0E1011CF9BC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CF25265-F95F-45F7-B5B9-DD0D4AC516F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C8E6C76-BDAE-486A-A6B0-390772649F8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96CEF2E-050A-4FDF-B4EA-AB8722E032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E217801-DA68-47BF-AE14-2FC743CC7C5F}"/>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974E770-D1D7-4DE4-8A13-033DAB25DF2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419C5C9-339C-4C43-AAAE-03DC25CB3D6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B0AD181-2556-493A-9054-33A396A47209}"/>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4128533C-9AB9-4F61-8BE5-5177F6847F5F}"/>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C9A282F-AF82-4E63-B1F9-718BC266B44D}"/>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29C4FED9-42A9-469F-8F19-5568A4EA3782}"/>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3FF06FF2-07A7-439F-B7CC-B9D8E26F5D01}"/>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9F16EA88-953D-4071-A711-308DF49107F4}"/>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6D2F271C-43D2-4C36-AF6C-59C3E8DE0F4B}"/>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CCCFCC8C-8CA5-41FE-BB60-31E708ACC2A3}"/>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B61ED13-D896-4D9D-9F79-7D16DEF941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A04CDE7-8031-4746-A18D-B1B8D3573E7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D97236B-B1D8-4879-85F1-566DC52F21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382181C-DFD5-4C79-87F3-97D5A9D131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FFFCD47-3A9A-4ABC-B536-D15EB7FEC6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76563</xdr:rowOff>
    </xdr:from>
    <xdr:to>
      <xdr:col>24</xdr:col>
      <xdr:colOff>114300</xdr:colOff>
      <xdr:row>63</xdr:row>
      <xdr:rowOff>6713</xdr:rowOff>
    </xdr:to>
    <xdr:sp macro="" textlink="">
      <xdr:nvSpPr>
        <xdr:cNvPr id="90" name="楕円 89">
          <a:extLst>
            <a:ext uri="{FF2B5EF4-FFF2-40B4-BE49-F238E27FC236}">
              <a16:creationId xmlns:a16="http://schemas.microsoft.com/office/drawing/2014/main" id="{0FFEF54C-D7F9-45C3-90DD-27F234A4F321}"/>
            </a:ext>
          </a:extLst>
        </xdr:cNvPr>
        <xdr:cNvSpPr/>
      </xdr:nvSpPr>
      <xdr:spPr>
        <a:xfrm>
          <a:off x="4584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54990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A55FCCC9-B650-4CBB-8B9B-797D3123778A}"/>
            </a:ext>
          </a:extLst>
        </xdr:cNvPr>
        <xdr:cNvSpPr txBox="1"/>
      </xdr:nvSpPr>
      <xdr:spPr>
        <a:xfrm>
          <a:off x="4673600"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163104</xdr:rowOff>
    </xdr:from>
    <xdr:to>
      <xdr:col>20</xdr:col>
      <xdr:colOff>38100</xdr:colOff>
      <xdr:row>62</xdr:row>
      <xdr:rowOff>93254</xdr:rowOff>
    </xdr:to>
    <xdr:sp macro="" textlink="">
      <xdr:nvSpPr>
        <xdr:cNvPr id="92" name="楕円 91">
          <a:extLst>
            <a:ext uri="{FF2B5EF4-FFF2-40B4-BE49-F238E27FC236}">
              <a16:creationId xmlns:a16="http://schemas.microsoft.com/office/drawing/2014/main" id="{06FE159D-84CC-49E6-85B1-104A4CAF07B4}"/>
            </a:ext>
          </a:extLst>
        </xdr:cNvPr>
        <xdr:cNvSpPr/>
      </xdr:nvSpPr>
      <xdr:spPr>
        <a:xfrm>
          <a:off x="3746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42454</xdr:rowOff>
    </xdr:from>
    <xdr:to>
      <xdr:col>24</xdr:col>
      <xdr:colOff>63500</xdr:colOff>
      <xdr:row>62</xdr:row>
      <xdr:rowOff>127363</xdr:rowOff>
    </xdr:to>
    <xdr:cxnSp macro="">
      <xdr:nvCxnSpPr>
        <xdr:cNvPr id="93" name="直線コネクタ 92">
          <a:extLst>
            <a:ext uri="{FF2B5EF4-FFF2-40B4-BE49-F238E27FC236}">
              <a16:creationId xmlns:a16="http://schemas.microsoft.com/office/drawing/2014/main" id="{8034969D-DAB6-413F-87DB-CDE726AF9CC4}"/>
            </a:ext>
          </a:extLst>
        </xdr:cNvPr>
        <xdr:cNvCxnSpPr/>
      </xdr:nvCxnSpPr>
      <xdr:spPr>
        <a:xfrm>
          <a:off x="3797300" y="1067235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25944</xdr:rowOff>
    </xdr:from>
    <xdr:to>
      <xdr:col>15</xdr:col>
      <xdr:colOff>101600</xdr:colOff>
      <xdr:row>61</xdr:row>
      <xdr:rowOff>127544</xdr:rowOff>
    </xdr:to>
    <xdr:sp macro="" textlink="">
      <xdr:nvSpPr>
        <xdr:cNvPr id="94" name="楕円 93">
          <a:extLst>
            <a:ext uri="{FF2B5EF4-FFF2-40B4-BE49-F238E27FC236}">
              <a16:creationId xmlns:a16="http://schemas.microsoft.com/office/drawing/2014/main" id="{728EEBEE-4854-4ADA-8369-E3023A4F1186}"/>
            </a:ext>
          </a:extLst>
        </xdr:cNvPr>
        <xdr:cNvSpPr/>
      </xdr:nvSpPr>
      <xdr:spPr>
        <a:xfrm>
          <a:off x="2857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62</xdr:row>
      <xdr:rowOff>42454</xdr:rowOff>
    </xdr:to>
    <xdr:cxnSp macro="">
      <xdr:nvCxnSpPr>
        <xdr:cNvPr id="95" name="直線コネクタ 94">
          <a:extLst>
            <a:ext uri="{FF2B5EF4-FFF2-40B4-BE49-F238E27FC236}">
              <a16:creationId xmlns:a16="http://schemas.microsoft.com/office/drawing/2014/main" id="{3B22B6B6-B9E0-490B-952E-1AF7A206595D}"/>
            </a:ext>
          </a:extLst>
        </xdr:cNvPr>
        <xdr:cNvCxnSpPr/>
      </xdr:nvCxnSpPr>
      <xdr:spPr>
        <a:xfrm>
          <a:off x="2908300" y="1053519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96" name="楕円 95">
          <a:extLst>
            <a:ext uri="{FF2B5EF4-FFF2-40B4-BE49-F238E27FC236}">
              <a16:creationId xmlns:a16="http://schemas.microsoft.com/office/drawing/2014/main" id="{EF754658-DE63-4D1C-BA10-CBE2266D1BBD}"/>
            </a:ext>
          </a:extLst>
        </xdr:cNvPr>
        <xdr:cNvSpPr/>
      </xdr:nvSpPr>
      <xdr:spPr>
        <a:xfrm>
          <a:off x="1968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50619</xdr:rowOff>
    </xdr:from>
    <xdr:to>
      <xdr:col>15</xdr:col>
      <xdr:colOff>50800</xdr:colOff>
      <xdr:row>61</xdr:row>
      <xdr:rowOff>76744</xdr:rowOff>
    </xdr:to>
    <xdr:cxnSp macro="">
      <xdr:nvCxnSpPr>
        <xdr:cNvPr id="97" name="直線コネクタ 96">
          <a:extLst>
            <a:ext uri="{FF2B5EF4-FFF2-40B4-BE49-F238E27FC236}">
              <a16:creationId xmlns:a16="http://schemas.microsoft.com/office/drawing/2014/main" id="{FC3D4EFE-6758-408C-98CE-0421BC7D1120}"/>
            </a:ext>
          </a:extLst>
        </xdr:cNvPr>
        <xdr:cNvCxnSpPr/>
      </xdr:nvCxnSpPr>
      <xdr:spPr>
        <a:xfrm>
          <a:off x="2019300" y="105090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81462</xdr:rowOff>
    </xdr:from>
    <xdr:to>
      <xdr:col>6</xdr:col>
      <xdr:colOff>38100</xdr:colOff>
      <xdr:row>62</xdr:row>
      <xdr:rowOff>11612</xdr:rowOff>
    </xdr:to>
    <xdr:sp macro="" textlink="">
      <xdr:nvSpPr>
        <xdr:cNvPr id="98" name="楕円 97">
          <a:extLst>
            <a:ext uri="{FF2B5EF4-FFF2-40B4-BE49-F238E27FC236}">
              <a16:creationId xmlns:a16="http://schemas.microsoft.com/office/drawing/2014/main" id="{E56BADFC-D087-4305-A8A9-B39036D1AD21}"/>
            </a:ext>
          </a:extLst>
        </xdr:cNvPr>
        <xdr:cNvSpPr/>
      </xdr:nvSpPr>
      <xdr:spPr>
        <a:xfrm>
          <a:off x="1079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50619</xdr:rowOff>
    </xdr:from>
    <xdr:to>
      <xdr:col>10</xdr:col>
      <xdr:colOff>114300</xdr:colOff>
      <xdr:row>61</xdr:row>
      <xdr:rowOff>132262</xdr:rowOff>
    </xdr:to>
    <xdr:cxnSp macro="">
      <xdr:nvCxnSpPr>
        <xdr:cNvPr id="99" name="直線コネクタ 98">
          <a:extLst>
            <a:ext uri="{FF2B5EF4-FFF2-40B4-BE49-F238E27FC236}">
              <a16:creationId xmlns:a16="http://schemas.microsoft.com/office/drawing/2014/main" id="{A6C116C2-3B98-4472-97A7-903B341512DF}"/>
            </a:ext>
          </a:extLst>
        </xdr:cNvPr>
        <xdr:cNvCxnSpPr/>
      </xdr:nvCxnSpPr>
      <xdr:spPr>
        <a:xfrm flipV="1">
          <a:off x="1130300" y="105090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00" name="n_1aveValue【体育館・プール】&#10;有形固定資産減価償却率">
          <a:extLst>
            <a:ext uri="{FF2B5EF4-FFF2-40B4-BE49-F238E27FC236}">
              <a16:creationId xmlns:a16="http://schemas.microsoft.com/office/drawing/2014/main" id="{062CBFD4-B4FE-446B-91B7-EA9CF241A8A1}"/>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1" name="n_2aveValue【体育館・プール】&#10;有形固定資産減価償却率">
          <a:extLst>
            <a:ext uri="{FF2B5EF4-FFF2-40B4-BE49-F238E27FC236}">
              <a16:creationId xmlns:a16="http://schemas.microsoft.com/office/drawing/2014/main" id="{0E21E831-E04A-4EFD-9B5B-76B752E0CC85}"/>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a:extLst>
            <a:ext uri="{FF2B5EF4-FFF2-40B4-BE49-F238E27FC236}">
              <a16:creationId xmlns:a16="http://schemas.microsoft.com/office/drawing/2014/main" id="{A54E1497-1A2C-4903-959F-D74EB11BC71E}"/>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3" name="n_4aveValue【体育館・プール】&#10;有形固定資産減価償却率">
          <a:extLst>
            <a:ext uri="{FF2B5EF4-FFF2-40B4-BE49-F238E27FC236}">
              <a16:creationId xmlns:a16="http://schemas.microsoft.com/office/drawing/2014/main" id="{99C42A1A-B270-4CF9-B82A-5A3DC4886B95}"/>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84381</xdr:rowOff>
    </xdr:from>
    <xdr:ext cx="405111" cy="259045"/>
    <xdr:sp macro="" textlink="">
      <xdr:nvSpPr>
        <xdr:cNvPr id="104" name="n_1mainValue【体育館・プール】&#10;有形固定資産減価償却率">
          <a:extLst>
            <a:ext uri="{FF2B5EF4-FFF2-40B4-BE49-F238E27FC236}">
              <a16:creationId xmlns:a16="http://schemas.microsoft.com/office/drawing/2014/main" id="{24E2F670-2044-4AC4-A23E-ACE84881AED5}"/>
            </a:ext>
          </a:extLst>
        </xdr:cNvPr>
        <xdr:cNvSpPr txBox="1"/>
      </xdr:nvSpPr>
      <xdr:spPr>
        <a:xfrm>
          <a:off x="3582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05" name="n_2mainValue【体育館・プール】&#10;有形固定資産減価償却率">
          <a:extLst>
            <a:ext uri="{FF2B5EF4-FFF2-40B4-BE49-F238E27FC236}">
              <a16:creationId xmlns:a16="http://schemas.microsoft.com/office/drawing/2014/main" id="{3748794D-4C94-43FE-8929-8FE284A9DB4A}"/>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06" name="n_3mainValue【体育館・プール】&#10;有形固定資産減価償却率">
          <a:extLst>
            <a:ext uri="{FF2B5EF4-FFF2-40B4-BE49-F238E27FC236}">
              <a16:creationId xmlns:a16="http://schemas.microsoft.com/office/drawing/2014/main" id="{F9C4F0DE-0734-4B76-9E6A-4610638168DC}"/>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2739</xdr:rowOff>
    </xdr:from>
    <xdr:ext cx="405111" cy="259045"/>
    <xdr:sp macro="" textlink="">
      <xdr:nvSpPr>
        <xdr:cNvPr id="107" name="n_4mainValue【体育館・プール】&#10;有形固定資産減価償却率">
          <a:extLst>
            <a:ext uri="{FF2B5EF4-FFF2-40B4-BE49-F238E27FC236}">
              <a16:creationId xmlns:a16="http://schemas.microsoft.com/office/drawing/2014/main" id="{804F5A73-FEA1-4B01-AAEE-7B3D40487CDE}"/>
            </a:ext>
          </a:extLst>
        </xdr:cNvPr>
        <xdr:cNvSpPr txBox="1"/>
      </xdr:nvSpPr>
      <xdr:spPr>
        <a:xfrm>
          <a:off x="927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3F95559D-85A2-4C4D-AE4F-BBA100712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C9317964-1141-4E21-BBC3-9B524A3028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916FCAF-D512-4D38-B205-C6E7B6CEB89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AEE5BAE-52F4-49FA-987D-1E35A659AD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34A85AB-DFD8-4FC8-9C9A-670C54B6CA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8D51B29-8BEA-4A95-B945-68E1A2AA799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59595AC6-5992-4047-AE38-776A4108E2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FB9142E-FADA-49E2-A431-A01C3DF1E7F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306A7BAE-8BF3-40E5-AC74-475EB865250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4018249C-0586-42A5-AB07-5D08FB856F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A3B58D6D-3D4E-429F-AC7C-802BEE18CC3D}"/>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7C1911EA-D3E5-48FB-B64C-B7EAA8A9DB97}"/>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EAE245D0-17C5-44BA-8623-23BDC70E50D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28823BAA-70C1-41C1-9E5D-C673B7018C7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155CBF59-F193-41A5-A0E8-3486CD361A4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5650FB9B-5944-4633-9E50-3B5685CC4E4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81719B19-17F0-480C-AB49-9BC17437CF1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5D576A46-8D6E-4C63-8A9A-AB3EAA7AEBB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78B493E2-A5C2-41EE-BA9F-EE15FAAF6DB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BA8DBF92-92C4-4C14-8BBE-C37BAEC3413B}"/>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CF3AA2F0-D3D5-4D09-BB8C-44A8C5F5962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F99261E6-ACDE-4B27-987B-E5E8ADFB8CB4}"/>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14650F4F-F2CB-458C-BEC1-1EF43474EECD}"/>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59F38253-C383-45B9-B3E5-2FBFB68D825E}"/>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32" name="【体育館・プール】&#10;一人当たり面積平均値テキスト">
          <a:extLst>
            <a:ext uri="{FF2B5EF4-FFF2-40B4-BE49-F238E27FC236}">
              <a16:creationId xmlns:a16="http://schemas.microsoft.com/office/drawing/2014/main" id="{A142ED3E-EE0C-4E2F-8DCC-1AE766558A2C}"/>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B6174AE0-DF7E-4BDA-8410-207F0ED37DFE}"/>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6703D8D1-371B-40C6-A4D3-B2BBA58FE424}"/>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50AC786C-E4AE-4FA1-AE2F-56D7ED3E7BFE}"/>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7F363AE4-9D61-4358-962E-ADE03B591D68}"/>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112E7AC2-A9D7-4939-B2A2-D82F77B72075}"/>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D005BE26-4B32-437A-A9E8-C6D4D7B54E2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A8EC73C-61B9-45F8-93EF-163239F8BF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02247FC-AA5E-48A4-B207-BEFAF1E5A7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9DD45B2-76F2-49D1-9D49-C76B0BDB599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D95F5AA-F8CB-40D9-9A20-82E2EADF4F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31496</xdr:rowOff>
    </xdr:from>
    <xdr:to>
      <xdr:col>55</xdr:col>
      <xdr:colOff>50800</xdr:colOff>
      <xdr:row>61</xdr:row>
      <xdr:rowOff>133096</xdr:rowOff>
    </xdr:to>
    <xdr:sp macro="" textlink="">
      <xdr:nvSpPr>
        <xdr:cNvPr id="143" name="楕円 142">
          <a:extLst>
            <a:ext uri="{FF2B5EF4-FFF2-40B4-BE49-F238E27FC236}">
              <a16:creationId xmlns:a16="http://schemas.microsoft.com/office/drawing/2014/main" id="{20A5DE07-C909-4668-8DE5-62CFD6BFAEAB}"/>
            </a:ext>
          </a:extLst>
        </xdr:cNvPr>
        <xdr:cNvSpPr/>
      </xdr:nvSpPr>
      <xdr:spPr>
        <a:xfrm>
          <a:off x="104267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9923</xdr:rowOff>
    </xdr:from>
    <xdr:ext cx="469744" cy="259045"/>
    <xdr:sp macro="" textlink="">
      <xdr:nvSpPr>
        <xdr:cNvPr id="144" name="【体育館・プール】&#10;一人当たり面積該当値テキスト">
          <a:extLst>
            <a:ext uri="{FF2B5EF4-FFF2-40B4-BE49-F238E27FC236}">
              <a16:creationId xmlns:a16="http://schemas.microsoft.com/office/drawing/2014/main" id="{34D7E4CB-B99B-4022-BAB4-773F8C6A0BEC}"/>
            </a:ext>
          </a:extLst>
        </xdr:cNvPr>
        <xdr:cNvSpPr txBox="1"/>
      </xdr:nvSpPr>
      <xdr:spPr>
        <a:xfrm>
          <a:off x="10515600" y="104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85217</xdr:rowOff>
    </xdr:from>
    <xdr:to>
      <xdr:col>50</xdr:col>
      <xdr:colOff>165100</xdr:colOff>
      <xdr:row>60</xdr:row>
      <xdr:rowOff>15367</xdr:rowOff>
    </xdr:to>
    <xdr:sp macro="" textlink="">
      <xdr:nvSpPr>
        <xdr:cNvPr id="145" name="楕円 144">
          <a:extLst>
            <a:ext uri="{FF2B5EF4-FFF2-40B4-BE49-F238E27FC236}">
              <a16:creationId xmlns:a16="http://schemas.microsoft.com/office/drawing/2014/main" id="{17919934-0150-4A2F-BBEE-60DAEB01E576}"/>
            </a:ext>
          </a:extLst>
        </xdr:cNvPr>
        <xdr:cNvSpPr/>
      </xdr:nvSpPr>
      <xdr:spPr>
        <a:xfrm>
          <a:off x="9588500" y="102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136017</xdr:rowOff>
    </xdr:from>
    <xdr:to>
      <xdr:col>55</xdr:col>
      <xdr:colOff>0</xdr:colOff>
      <xdr:row>61</xdr:row>
      <xdr:rowOff>82296</xdr:rowOff>
    </xdr:to>
    <xdr:cxnSp macro="">
      <xdr:nvCxnSpPr>
        <xdr:cNvPr id="146" name="直線コネクタ 145">
          <a:extLst>
            <a:ext uri="{FF2B5EF4-FFF2-40B4-BE49-F238E27FC236}">
              <a16:creationId xmlns:a16="http://schemas.microsoft.com/office/drawing/2014/main" id="{C7734D11-607D-4ECD-8F1D-D385AB27037A}"/>
            </a:ext>
          </a:extLst>
        </xdr:cNvPr>
        <xdr:cNvCxnSpPr/>
      </xdr:nvCxnSpPr>
      <xdr:spPr>
        <a:xfrm>
          <a:off x="9639300" y="10251567"/>
          <a:ext cx="838200" cy="2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84074</xdr:rowOff>
    </xdr:from>
    <xdr:to>
      <xdr:col>46</xdr:col>
      <xdr:colOff>38100</xdr:colOff>
      <xdr:row>60</xdr:row>
      <xdr:rowOff>14224</xdr:rowOff>
    </xdr:to>
    <xdr:sp macro="" textlink="">
      <xdr:nvSpPr>
        <xdr:cNvPr id="147" name="楕円 146">
          <a:extLst>
            <a:ext uri="{FF2B5EF4-FFF2-40B4-BE49-F238E27FC236}">
              <a16:creationId xmlns:a16="http://schemas.microsoft.com/office/drawing/2014/main" id="{3E35ADCB-C4FA-4C1E-AC25-BFF933B3C52A}"/>
            </a:ext>
          </a:extLst>
        </xdr:cNvPr>
        <xdr:cNvSpPr/>
      </xdr:nvSpPr>
      <xdr:spPr>
        <a:xfrm>
          <a:off x="8699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134874</xdr:rowOff>
    </xdr:from>
    <xdr:to>
      <xdr:col>50</xdr:col>
      <xdr:colOff>114300</xdr:colOff>
      <xdr:row>59</xdr:row>
      <xdr:rowOff>136017</xdr:rowOff>
    </xdr:to>
    <xdr:cxnSp macro="">
      <xdr:nvCxnSpPr>
        <xdr:cNvPr id="148" name="直線コネクタ 147">
          <a:extLst>
            <a:ext uri="{FF2B5EF4-FFF2-40B4-BE49-F238E27FC236}">
              <a16:creationId xmlns:a16="http://schemas.microsoft.com/office/drawing/2014/main" id="{F085FBC6-24ED-47DF-8297-C8D6E88647F4}"/>
            </a:ext>
          </a:extLst>
        </xdr:cNvPr>
        <xdr:cNvCxnSpPr/>
      </xdr:nvCxnSpPr>
      <xdr:spPr>
        <a:xfrm>
          <a:off x="8750300" y="102504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90932</xdr:rowOff>
    </xdr:from>
    <xdr:to>
      <xdr:col>41</xdr:col>
      <xdr:colOff>101600</xdr:colOff>
      <xdr:row>60</xdr:row>
      <xdr:rowOff>21082</xdr:rowOff>
    </xdr:to>
    <xdr:sp macro="" textlink="">
      <xdr:nvSpPr>
        <xdr:cNvPr id="149" name="楕円 148">
          <a:extLst>
            <a:ext uri="{FF2B5EF4-FFF2-40B4-BE49-F238E27FC236}">
              <a16:creationId xmlns:a16="http://schemas.microsoft.com/office/drawing/2014/main" id="{52D026F1-B60E-424A-AD86-331D2C585758}"/>
            </a:ext>
          </a:extLst>
        </xdr:cNvPr>
        <xdr:cNvSpPr/>
      </xdr:nvSpPr>
      <xdr:spPr>
        <a:xfrm>
          <a:off x="7810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134874</xdr:rowOff>
    </xdr:from>
    <xdr:to>
      <xdr:col>45</xdr:col>
      <xdr:colOff>177800</xdr:colOff>
      <xdr:row>59</xdr:row>
      <xdr:rowOff>141732</xdr:rowOff>
    </xdr:to>
    <xdr:cxnSp macro="">
      <xdr:nvCxnSpPr>
        <xdr:cNvPr id="150" name="直線コネクタ 149">
          <a:extLst>
            <a:ext uri="{FF2B5EF4-FFF2-40B4-BE49-F238E27FC236}">
              <a16:creationId xmlns:a16="http://schemas.microsoft.com/office/drawing/2014/main" id="{78A92378-02B9-4C31-8143-71560A77AD06}"/>
            </a:ext>
          </a:extLst>
        </xdr:cNvPr>
        <xdr:cNvCxnSpPr/>
      </xdr:nvCxnSpPr>
      <xdr:spPr>
        <a:xfrm flipV="1">
          <a:off x="7861300" y="102504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17208</xdr:rowOff>
    </xdr:from>
    <xdr:to>
      <xdr:col>36</xdr:col>
      <xdr:colOff>165100</xdr:colOff>
      <xdr:row>62</xdr:row>
      <xdr:rowOff>118808</xdr:rowOff>
    </xdr:to>
    <xdr:sp macro="" textlink="">
      <xdr:nvSpPr>
        <xdr:cNvPr id="151" name="楕円 150">
          <a:extLst>
            <a:ext uri="{FF2B5EF4-FFF2-40B4-BE49-F238E27FC236}">
              <a16:creationId xmlns:a16="http://schemas.microsoft.com/office/drawing/2014/main" id="{69A6B769-8B1B-467F-A9A4-09569F9AE23B}"/>
            </a:ext>
          </a:extLst>
        </xdr:cNvPr>
        <xdr:cNvSpPr/>
      </xdr:nvSpPr>
      <xdr:spPr>
        <a:xfrm>
          <a:off x="6921500" y="106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141732</xdr:rowOff>
    </xdr:from>
    <xdr:to>
      <xdr:col>41</xdr:col>
      <xdr:colOff>50800</xdr:colOff>
      <xdr:row>62</xdr:row>
      <xdr:rowOff>68008</xdr:rowOff>
    </xdr:to>
    <xdr:cxnSp macro="">
      <xdr:nvCxnSpPr>
        <xdr:cNvPr id="152" name="直線コネクタ 151">
          <a:extLst>
            <a:ext uri="{FF2B5EF4-FFF2-40B4-BE49-F238E27FC236}">
              <a16:creationId xmlns:a16="http://schemas.microsoft.com/office/drawing/2014/main" id="{8A937BAB-311D-492C-9969-AABF5F5584DB}"/>
            </a:ext>
          </a:extLst>
        </xdr:cNvPr>
        <xdr:cNvCxnSpPr/>
      </xdr:nvCxnSpPr>
      <xdr:spPr>
        <a:xfrm flipV="1">
          <a:off x="6972300" y="10257282"/>
          <a:ext cx="889000" cy="4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53" name="n_1aveValue【体育館・プール】&#10;一人当たり面積">
          <a:extLst>
            <a:ext uri="{FF2B5EF4-FFF2-40B4-BE49-F238E27FC236}">
              <a16:creationId xmlns:a16="http://schemas.microsoft.com/office/drawing/2014/main" id="{FDCEE714-AAE8-4FCA-9EC9-47BA26C8511A}"/>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154" name="n_2aveValue【体育館・プール】&#10;一人当たり面積">
          <a:extLst>
            <a:ext uri="{FF2B5EF4-FFF2-40B4-BE49-F238E27FC236}">
              <a16:creationId xmlns:a16="http://schemas.microsoft.com/office/drawing/2014/main" id="{7F0A483E-50E8-403B-B2BE-E36F723054A4}"/>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5" name="n_3aveValue【体育館・プール】&#10;一人当たり面積">
          <a:extLst>
            <a:ext uri="{FF2B5EF4-FFF2-40B4-BE49-F238E27FC236}">
              <a16:creationId xmlns:a16="http://schemas.microsoft.com/office/drawing/2014/main" id="{26BA6F5D-7D46-4E90-AC25-DFD98DB2F92B}"/>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6" name="n_4aveValue【体育館・プール】&#10;一人当たり面積">
          <a:extLst>
            <a:ext uri="{FF2B5EF4-FFF2-40B4-BE49-F238E27FC236}">
              <a16:creationId xmlns:a16="http://schemas.microsoft.com/office/drawing/2014/main" id="{917C4980-FC77-4A88-9B5A-4D18E46E3034}"/>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31894</xdr:rowOff>
    </xdr:from>
    <xdr:ext cx="469744" cy="259045"/>
    <xdr:sp macro="" textlink="">
      <xdr:nvSpPr>
        <xdr:cNvPr id="157" name="n_1mainValue【体育館・プール】&#10;一人当たり面積">
          <a:extLst>
            <a:ext uri="{FF2B5EF4-FFF2-40B4-BE49-F238E27FC236}">
              <a16:creationId xmlns:a16="http://schemas.microsoft.com/office/drawing/2014/main" id="{92F95A0F-CC04-47F4-B981-E03AE634F6ED}"/>
            </a:ext>
          </a:extLst>
        </xdr:cNvPr>
        <xdr:cNvSpPr txBox="1"/>
      </xdr:nvSpPr>
      <xdr:spPr>
        <a:xfrm>
          <a:off x="9391727" y="997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30751</xdr:rowOff>
    </xdr:from>
    <xdr:ext cx="469744" cy="259045"/>
    <xdr:sp macro="" textlink="">
      <xdr:nvSpPr>
        <xdr:cNvPr id="158" name="n_2mainValue【体育館・プール】&#10;一人当たり面積">
          <a:extLst>
            <a:ext uri="{FF2B5EF4-FFF2-40B4-BE49-F238E27FC236}">
              <a16:creationId xmlns:a16="http://schemas.microsoft.com/office/drawing/2014/main" id="{BCD47476-A838-4389-B07C-1D130E54AB53}"/>
            </a:ext>
          </a:extLst>
        </xdr:cNvPr>
        <xdr:cNvSpPr txBox="1"/>
      </xdr:nvSpPr>
      <xdr:spPr>
        <a:xfrm>
          <a:off x="85154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37609</xdr:rowOff>
    </xdr:from>
    <xdr:ext cx="469744" cy="259045"/>
    <xdr:sp macro="" textlink="">
      <xdr:nvSpPr>
        <xdr:cNvPr id="159" name="n_3mainValue【体育館・プール】&#10;一人当たり面積">
          <a:extLst>
            <a:ext uri="{FF2B5EF4-FFF2-40B4-BE49-F238E27FC236}">
              <a16:creationId xmlns:a16="http://schemas.microsoft.com/office/drawing/2014/main" id="{A3973757-B587-4543-922E-7A67C146F80A}"/>
            </a:ext>
          </a:extLst>
        </xdr:cNvPr>
        <xdr:cNvSpPr txBox="1"/>
      </xdr:nvSpPr>
      <xdr:spPr>
        <a:xfrm>
          <a:off x="7626427" y="99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109935</xdr:rowOff>
    </xdr:from>
    <xdr:ext cx="469744" cy="259045"/>
    <xdr:sp macro="" textlink="">
      <xdr:nvSpPr>
        <xdr:cNvPr id="160" name="n_4mainValue【体育館・プール】&#10;一人当たり面積">
          <a:extLst>
            <a:ext uri="{FF2B5EF4-FFF2-40B4-BE49-F238E27FC236}">
              <a16:creationId xmlns:a16="http://schemas.microsoft.com/office/drawing/2014/main" id="{3E10F829-2F86-4237-BFD9-F06518B153D3}"/>
            </a:ext>
          </a:extLst>
        </xdr:cNvPr>
        <xdr:cNvSpPr txBox="1"/>
      </xdr:nvSpPr>
      <xdr:spPr>
        <a:xfrm>
          <a:off x="6737427" y="1073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ABDA4E10-FE4E-436F-AAD2-2AA8B293CC5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6F780578-D6A1-47C6-8941-69161CC1A1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F4D67947-171F-4282-B50E-D1DF5A14E7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FB953512-D859-4BC3-A72A-2CC57604F52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F0139132-95DF-47DE-9BD1-E6A7E5EB33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83F7A3C1-7D74-4F31-8CE4-9B9450DE44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49A36D82-DDAE-44E6-A3C3-D9294B4D2D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CF09EB76-FCB4-477C-B161-052135CCAC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E5F26F78-F79F-4860-8599-80F4CE7EB1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D5DA9161-9721-4D6E-B2C9-98B7D6639AB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CF28EF47-12FD-4F94-ADD5-E414D604A0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D270817C-0358-4832-BCD0-275F3C121D2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44317447-22C3-45C7-9413-CEF15BE4E22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E6427B90-3F51-4883-A69C-830872719F5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F2DD8EFF-A21E-458B-8506-04C43AD1B35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76292F7C-CCAC-4D6B-86BC-526B2864C70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54EFB8B6-8F3A-4BD0-9DA4-31BDF51EBD0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D728EECB-4DF1-41E4-BD37-37679738186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D097C73F-A1EE-44CE-BFCC-4692E82CAE5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B29E6999-7BAB-489E-BA5F-715FA639C89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6C846B45-C6B1-403E-B0CE-007C405B57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1F296953-38F0-4CE4-BB93-BAF13EAD831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3FCE051B-2B87-4F92-9F1F-69554CD29B1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6CAB1C42-717C-47B2-954F-38A63AA1E19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A4F2E6CB-0FB7-409D-9445-9CC262E5E8EA}"/>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37C9341B-BF5C-4EA5-841E-F71B1D6AD0E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CEA99400-1C3B-4D46-8473-4F75FBCCD07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A18F7C3F-892B-4DFA-A4CF-F54E3545399C}"/>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19F8BB90-B35E-48C4-9CB2-AE58E3B1FAEC}"/>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4A2DCDF6-512A-4611-8831-E869C0584C9F}"/>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D80F884E-8317-4A42-A605-213A67D4560E}"/>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FBCE605F-A00E-4B02-BC5E-489FAEFFBDA2}"/>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E1A3B259-8EEA-46A9-B490-4325E73A4DA4}"/>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AF56BB71-DFE5-46E8-8C0A-DB952359E0DD}"/>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0249F912-B041-4B27-9670-B40D5F59B1A7}"/>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AED4D6AB-2E8B-4FD4-A2BA-3BFA2AFD81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68BD754C-C0AC-4476-83C2-48D19EFF5A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5166EC34-92C9-4BBA-B989-CA4561FBB4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2B1705A-2B9E-4E98-BADE-44FBA65334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97A04B9-A8A1-4165-A32D-BE4342062B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01" name="楕円 200">
          <a:extLst>
            <a:ext uri="{FF2B5EF4-FFF2-40B4-BE49-F238E27FC236}">
              <a16:creationId xmlns:a16="http://schemas.microsoft.com/office/drawing/2014/main" id="{1293DBF1-1ACB-4868-A50A-8F11121FB1F8}"/>
            </a:ext>
          </a:extLst>
        </xdr:cNvPr>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5732</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73BC5EA5-BF5C-43B3-9384-0CC9A8F0CADF}"/>
            </a:ext>
          </a:extLst>
        </xdr:cNvPr>
        <xdr:cNvSpPr txBox="1"/>
      </xdr:nvSpPr>
      <xdr:spPr>
        <a:xfrm>
          <a:off x="4673600"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19686</xdr:rowOff>
    </xdr:from>
    <xdr:to>
      <xdr:col>20</xdr:col>
      <xdr:colOff>38100</xdr:colOff>
      <xdr:row>83</xdr:row>
      <xdr:rowOff>121286</xdr:rowOff>
    </xdr:to>
    <xdr:sp macro="" textlink="">
      <xdr:nvSpPr>
        <xdr:cNvPr id="203" name="楕円 202">
          <a:extLst>
            <a:ext uri="{FF2B5EF4-FFF2-40B4-BE49-F238E27FC236}">
              <a16:creationId xmlns:a16="http://schemas.microsoft.com/office/drawing/2014/main" id="{3A4C401F-5964-4B4B-A7D2-DA7B4EA1EA08}"/>
            </a:ext>
          </a:extLst>
        </xdr:cNvPr>
        <xdr:cNvSpPr/>
      </xdr:nvSpPr>
      <xdr:spPr>
        <a:xfrm>
          <a:off x="3746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78105</xdr:rowOff>
    </xdr:from>
    <xdr:to>
      <xdr:col>24</xdr:col>
      <xdr:colOff>63500</xdr:colOff>
      <xdr:row>83</xdr:row>
      <xdr:rowOff>70486</xdr:rowOff>
    </xdr:to>
    <xdr:cxnSp macro="">
      <xdr:nvCxnSpPr>
        <xdr:cNvPr id="204" name="直線コネクタ 203">
          <a:extLst>
            <a:ext uri="{FF2B5EF4-FFF2-40B4-BE49-F238E27FC236}">
              <a16:creationId xmlns:a16="http://schemas.microsoft.com/office/drawing/2014/main" id="{3181C6F6-27C4-4C62-919A-6AA478D4F6CB}"/>
            </a:ext>
          </a:extLst>
        </xdr:cNvPr>
        <xdr:cNvCxnSpPr/>
      </xdr:nvCxnSpPr>
      <xdr:spPr>
        <a:xfrm flipV="1">
          <a:off x="3797300" y="14137005"/>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205" name="楕円 204">
          <a:extLst>
            <a:ext uri="{FF2B5EF4-FFF2-40B4-BE49-F238E27FC236}">
              <a16:creationId xmlns:a16="http://schemas.microsoft.com/office/drawing/2014/main" id="{2EEEE390-21FD-4DD9-8F06-A26A53082AD2}"/>
            </a:ext>
          </a:extLst>
        </xdr:cNvPr>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70486</xdr:rowOff>
    </xdr:to>
    <xdr:cxnSp macro="">
      <xdr:nvCxnSpPr>
        <xdr:cNvPr id="206" name="直線コネクタ 205">
          <a:extLst>
            <a:ext uri="{FF2B5EF4-FFF2-40B4-BE49-F238E27FC236}">
              <a16:creationId xmlns:a16="http://schemas.microsoft.com/office/drawing/2014/main" id="{35D147F6-DDFC-4AB2-A703-CA221E51C2CE}"/>
            </a:ext>
          </a:extLst>
        </xdr:cNvPr>
        <xdr:cNvCxnSpPr/>
      </xdr:nvCxnSpPr>
      <xdr:spPr>
        <a:xfrm>
          <a:off x="2908300" y="142627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07" name="楕円 206">
          <a:extLst>
            <a:ext uri="{FF2B5EF4-FFF2-40B4-BE49-F238E27FC236}">
              <a16:creationId xmlns:a16="http://schemas.microsoft.com/office/drawing/2014/main" id="{6EC363C4-A511-4ECD-97F7-35EAFFE3E11D}"/>
            </a:ext>
          </a:extLst>
        </xdr:cNvPr>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32386</xdr:rowOff>
    </xdr:to>
    <xdr:cxnSp macro="">
      <xdr:nvCxnSpPr>
        <xdr:cNvPr id="208" name="直線コネクタ 207">
          <a:extLst>
            <a:ext uri="{FF2B5EF4-FFF2-40B4-BE49-F238E27FC236}">
              <a16:creationId xmlns:a16="http://schemas.microsoft.com/office/drawing/2014/main" id="{60E26A9A-46AC-4A3D-9132-82FF7D8641B7}"/>
            </a:ext>
          </a:extLst>
        </xdr:cNvPr>
        <xdr:cNvCxnSpPr/>
      </xdr:nvCxnSpPr>
      <xdr:spPr>
        <a:xfrm>
          <a:off x="2019300" y="142265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09" name="n_1aveValue【福祉施設】&#10;有形固定資産減価償却率">
          <a:extLst>
            <a:ext uri="{FF2B5EF4-FFF2-40B4-BE49-F238E27FC236}">
              <a16:creationId xmlns:a16="http://schemas.microsoft.com/office/drawing/2014/main" id="{1E29FA1C-5558-4674-BCE1-12307C593478}"/>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10" name="n_2aveValue【福祉施設】&#10;有形固定資産減価償却率">
          <a:extLst>
            <a:ext uri="{FF2B5EF4-FFF2-40B4-BE49-F238E27FC236}">
              <a16:creationId xmlns:a16="http://schemas.microsoft.com/office/drawing/2014/main" id="{8837537B-A6AA-49D2-8CE8-DC7389A5B655}"/>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11" name="n_3aveValue【福祉施設】&#10;有形固定資産減価償却率">
          <a:extLst>
            <a:ext uri="{FF2B5EF4-FFF2-40B4-BE49-F238E27FC236}">
              <a16:creationId xmlns:a16="http://schemas.microsoft.com/office/drawing/2014/main" id="{4D41BD69-4E3C-449F-BAB3-9774A7CA8844}"/>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2" name="n_4aveValue【福祉施設】&#10;有形固定資産減価償却率">
          <a:extLst>
            <a:ext uri="{FF2B5EF4-FFF2-40B4-BE49-F238E27FC236}">
              <a16:creationId xmlns:a16="http://schemas.microsoft.com/office/drawing/2014/main" id="{82202D3F-D58E-4867-877E-35527302F12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112413</xdr:rowOff>
    </xdr:from>
    <xdr:ext cx="405111" cy="259045"/>
    <xdr:sp macro="" textlink="">
      <xdr:nvSpPr>
        <xdr:cNvPr id="213" name="n_1mainValue【福祉施設】&#10;有形固定資産減価償却率">
          <a:extLst>
            <a:ext uri="{FF2B5EF4-FFF2-40B4-BE49-F238E27FC236}">
              <a16:creationId xmlns:a16="http://schemas.microsoft.com/office/drawing/2014/main" id="{F1BA425D-CADB-44F5-8A03-E7FD5E97A22D}"/>
            </a:ext>
          </a:extLst>
        </xdr:cNvPr>
        <xdr:cNvSpPr txBox="1"/>
      </xdr:nvSpPr>
      <xdr:spPr>
        <a:xfrm>
          <a:off x="3582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214" name="n_2mainValue【福祉施設】&#10;有形固定資産減価償却率">
          <a:extLst>
            <a:ext uri="{FF2B5EF4-FFF2-40B4-BE49-F238E27FC236}">
              <a16:creationId xmlns:a16="http://schemas.microsoft.com/office/drawing/2014/main" id="{241D4A44-B1CF-432C-B8BA-971EE49B78CC}"/>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215" name="n_3mainValue【福祉施設】&#10;有形固定資産減価償却率">
          <a:extLst>
            <a:ext uri="{FF2B5EF4-FFF2-40B4-BE49-F238E27FC236}">
              <a16:creationId xmlns:a16="http://schemas.microsoft.com/office/drawing/2014/main" id="{F678F2A2-1FE5-4D92-80B6-6FF8E9FDF01D}"/>
            </a:ext>
          </a:extLst>
        </xdr:cNvPr>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289EEFDB-F1F4-4DEE-AEDD-3DF2778BC9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995684C1-435E-4B5A-9004-08DB3AF8C5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ED5B104E-2452-4CDD-BBF8-AD6F8894103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21B90EE7-9BF8-4A02-9DD6-90FE114AA2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49356A37-3458-4852-970F-EE1AD18A3B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2F7B8563-3043-4BE4-8BEA-3B2426193CB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08B3F04E-54D2-4B56-9D76-E76131FC85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92EC50F0-D1CD-4FEF-89D7-57E6DC0C0F6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A425FA29-B617-4454-AA95-53D4196468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E5938E05-9A34-4402-9C21-37F54332FC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6" name="直線コネクタ 225">
          <a:extLst>
            <a:ext uri="{FF2B5EF4-FFF2-40B4-BE49-F238E27FC236}">
              <a16:creationId xmlns:a16="http://schemas.microsoft.com/office/drawing/2014/main" id="{4495E2FD-5771-4DEA-8E3B-BF3DC731FF6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7" name="テキスト ボックス 226">
          <a:extLst>
            <a:ext uri="{FF2B5EF4-FFF2-40B4-BE49-F238E27FC236}">
              <a16:creationId xmlns:a16="http://schemas.microsoft.com/office/drawing/2014/main" id="{9954FCE2-5DEA-407A-A923-03507EF6019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8" name="直線コネクタ 227">
          <a:extLst>
            <a:ext uri="{FF2B5EF4-FFF2-40B4-BE49-F238E27FC236}">
              <a16:creationId xmlns:a16="http://schemas.microsoft.com/office/drawing/2014/main" id="{161193C6-3FFC-46A9-B628-058B10A7647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9" name="テキスト ボックス 228">
          <a:extLst>
            <a:ext uri="{FF2B5EF4-FFF2-40B4-BE49-F238E27FC236}">
              <a16:creationId xmlns:a16="http://schemas.microsoft.com/office/drawing/2014/main" id="{9E917BB6-DB85-49D4-B139-FF4C35D935E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0" name="直線コネクタ 229">
          <a:extLst>
            <a:ext uri="{FF2B5EF4-FFF2-40B4-BE49-F238E27FC236}">
              <a16:creationId xmlns:a16="http://schemas.microsoft.com/office/drawing/2014/main" id="{CBD5D2A0-E45B-4CFD-92B9-1FF80B5CC8D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1" name="テキスト ボックス 230">
          <a:extLst>
            <a:ext uri="{FF2B5EF4-FFF2-40B4-BE49-F238E27FC236}">
              <a16:creationId xmlns:a16="http://schemas.microsoft.com/office/drawing/2014/main" id="{BEF9FF6F-F52D-40F4-85AD-20675243386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2" name="直線コネクタ 231">
          <a:extLst>
            <a:ext uri="{FF2B5EF4-FFF2-40B4-BE49-F238E27FC236}">
              <a16:creationId xmlns:a16="http://schemas.microsoft.com/office/drawing/2014/main" id="{2A2CB76C-18E7-4DCA-9857-AB08EE4BB07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3" name="テキスト ボックス 232">
          <a:extLst>
            <a:ext uri="{FF2B5EF4-FFF2-40B4-BE49-F238E27FC236}">
              <a16:creationId xmlns:a16="http://schemas.microsoft.com/office/drawing/2014/main" id="{3EC415CC-3799-4164-B524-37F12C981D2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59D7D1BC-CB16-4836-81AD-D929880BCD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46DD18A7-095A-498D-ACC3-521D4D5B23E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a:extLst>
            <a:ext uri="{FF2B5EF4-FFF2-40B4-BE49-F238E27FC236}">
              <a16:creationId xmlns:a16="http://schemas.microsoft.com/office/drawing/2014/main" id="{9E12175F-1E2A-4F27-AA10-2159D7A804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37" name="直線コネクタ 236">
          <a:extLst>
            <a:ext uri="{FF2B5EF4-FFF2-40B4-BE49-F238E27FC236}">
              <a16:creationId xmlns:a16="http://schemas.microsoft.com/office/drawing/2014/main" id="{45B48D4A-E501-4231-9B3C-1046E6E77BB5}"/>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8" name="【福祉施設】&#10;一人当たり面積最小値テキスト">
          <a:extLst>
            <a:ext uri="{FF2B5EF4-FFF2-40B4-BE49-F238E27FC236}">
              <a16:creationId xmlns:a16="http://schemas.microsoft.com/office/drawing/2014/main" id="{E4C15ED6-0D39-4501-9984-91E977EF742E}"/>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9" name="直線コネクタ 238">
          <a:extLst>
            <a:ext uri="{FF2B5EF4-FFF2-40B4-BE49-F238E27FC236}">
              <a16:creationId xmlns:a16="http://schemas.microsoft.com/office/drawing/2014/main" id="{71CC2397-9AF8-4DC4-A66F-E2276A948C7D}"/>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0" name="【福祉施設】&#10;一人当たり面積最大値テキスト">
          <a:extLst>
            <a:ext uri="{FF2B5EF4-FFF2-40B4-BE49-F238E27FC236}">
              <a16:creationId xmlns:a16="http://schemas.microsoft.com/office/drawing/2014/main" id="{62723E2A-9D84-42FE-820E-DBB1F51B3D2F}"/>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1" name="直線コネクタ 240">
          <a:extLst>
            <a:ext uri="{FF2B5EF4-FFF2-40B4-BE49-F238E27FC236}">
              <a16:creationId xmlns:a16="http://schemas.microsoft.com/office/drawing/2014/main" id="{E9BB6571-0875-46C1-B6F0-BA8C3CBAC791}"/>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2" name="【福祉施設】&#10;一人当たり面積平均値テキスト">
          <a:extLst>
            <a:ext uri="{FF2B5EF4-FFF2-40B4-BE49-F238E27FC236}">
              <a16:creationId xmlns:a16="http://schemas.microsoft.com/office/drawing/2014/main" id="{A9061896-C6A3-4C5D-A46B-1F4D1604E1A0}"/>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3" name="フローチャート: 判断 242">
          <a:extLst>
            <a:ext uri="{FF2B5EF4-FFF2-40B4-BE49-F238E27FC236}">
              <a16:creationId xmlns:a16="http://schemas.microsoft.com/office/drawing/2014/main" id="{47DA67B4-295D-435E-BA91-395EBC299A77}"/>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4" name="フローチャート: 判断 243">
          <a:extLst>
            <a:ext uri="{FF2B5EF4-FFF2-40B4-BE49-F238E27FC236}">
              <a16:creationId xmlns:a16="http://schemas.microsoft.com/office/drawing/2014/main" id="{BD20A9F6-6E90-4C90-9998-BC9B5E7D1853}"/>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5" name="フローチャート: 判断 244">
          <a:extLst>
            <a:ext uri="{FF2B5EF4-FFF2-40B4-BE49-F238E27FC236}">
              <a16:creationId xmlns:a16="http://schemas.microsoft.com/office/drawing/2014/main" id="{7C21D64D-C93A-47E9-92EF-A7CBBA02C9AA}"/>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6" name="フローチャート: 判断 245">
          <a:extLst>
            <a:ext uri="{FF2B5EF4-FFF2-40B4-BE49-F238E27FC236}">
              <a16:creationId xmlns:a16="http://schemas.microsoft.com/office/drawing/2014/main" id="{4DFD9222-FA4B-4B82-A0FF-3371E8B57E01}"/>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47" name="フローチャート: 判断 246">
          <a:extLst>
            <a:ext uri="{FF2B5EF4-FFF2-40B4-BE49-F238E27FC236}">
              <a16:creationId xmlns:a16="http://schemas.microsoft.com/office/drawing/2014/main" id="{FA309E28-5A66-4861-9C52-77191EB10E98}"/>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507D7559-74A4-45C1-9ADD-6C7A004E2F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4FE11688-3338-4FBC-8BF4-A651B5203C0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8E94DBAE-33D6-4646-820C-A9B5872518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94301D56-21A5-413D-8B54-EA99699A78E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7220B062-FF38-4667-AA4E-ADF3941741E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253" name="楕円 252">
          <a:extLst>
            <a:ext uri="{FF2B5EF4-FFF2-40B4-BE49-F238E27FC236}">
              <a16:creationId xmlns:a16="http://schemas.microsoft.com/office/drawing/2014/main" id="{1E305A93-653B-4C87-841D-461A3366F282}"/>
            </a:ext>
          </a:extLst>
        </xdr:cNvPr>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254" name="【福祉施設】&#10;一人当たり面積該当値テキスト">
          <a:extLst>
            <a:ext uri="{FF2B5EF4-FFF2-40B4-BE49-F238E27FC236}">
              <a16:creationId xmlns:a16="http://schemas.microsoft.com/office/drawing/2014/main" id="{5C7C8FB0-4BF9-4107-ADB2-EB038F613572}"/>
            </a:ext>
          </a:extLst>
        </xdr:cNvPr>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255" name="楕円 254">
          <a:extLst>
            <a:ext uri="{FF2B5EF4-FFF2-40B4-BE49-F238E27FC236}">
              <a16:creationId xmlns:a16="http://schemas.microsoft.com/office/drawing/2014/main" id="{525CFD4B-C31B-4071-BD77-7B2EDB4D5C48}"/>
            </a:ext>
          </a:extLst>
        </xdr:cNvPr>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256" name="直線コネクタ 255">
          <a:extLst>
            <a:ext uri="{FF2B5EF4-FFF2-40B4-BE49-F238E27FC236}">
              <a16:creationId xmlns:a16="http://schemas.microsoft.com/office/drawing/2014/main" id="{23744801-9247-45F3-8349-9149EC4CFD2E}"/>
            </a:ext>
          </a:extLst>
        </xdr:cNvPr>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257" name="楕円 256">
          <a:extLst>
            <a:ext uri="{FF2B5EF4-FFF2-40B4-BE49-F238E27FC236}">
              <a16:creationId xmlns:a16="http://schemas.microsoft.com/office/drawing/2014/main" id="{34CEE055-72CB-4B7E-8A2B-C3D033027232}"/>
            </a:ext>
          </a:extLst>
        </xdr:cNvPr>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36271</xdr:rowOff>
    </xdr:to>
    <xdr:cxnSp macro="">
      <xdr:nvCxnSpPr>
        <xdr:cNvPr id="258" name="直線コネクタ 257">
          <a:extLst>
            <a:ext uri="{FF2B5EF4-FFF2-40B4-BE49-F238E27FC236}">
              <a16:creationId xmlns:a16="http://schemas.microsoft.com/office/drawing/2014/main" id="{65163954-805D-4721-AFFA-4E7846FB18C5}"/>
            </a:ext>
          </a:extLst>
        </xdr:cNvPr>
        <xdr:cNvCxnSpPr/>
      </xdr:nvCxnSpPr>
      <xdr:spPr>
        <a:xfrm>
          <a:off x="8750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156921</xdr:rowOff>
    </xdr:from>
    <xdr:to>
      <xdr:col>41</xdr:col>
      <xdr:colOff>101600</xdr:colOff>
      <xdr:row>86</xdr:row>
      <xdr:rowOff>87071</xdr:rowOff>
    </xdr:to>
    <xdr:sp macro="" textlink="">
      <xdr:nvSpPr>
        <xdr:cNvPr id="259" name="楕円 258">
          <a:extLst>
            <a:ext uri="{FF2B5EF4-FFF2-40B4-BE49-F238E27FC236}">
              <a16:creationId xmlns:a16="http://schemas.microsoft.com/office/drawing/2014/main" id="{C2A8AF1A-856D-44B1-9053-364A26276C36}"/>
            </a:ext>
          </a:extLst>
        </xdr:cNvPr>
        <xdr:cNvSpPr/>
      </xdr:nvSpPr>
      <xdr:spPr>
        <a:xfrm>
          <a:off x="7810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36271</xdr:rowOff>
    </xdr:from>
    <xdr:to>
      <xdr:col>45</xdr:col>
      <xdr:colOff>177800</xdr:colOff>
      <xdr:row>86</xdr:row>
      <xdr:rowOff>36271</xdr:rowOff>
    </xdr:to>
    <xdr:cxnSp macro="">
      <xdr:nvCxnSpPr>
        <xdr:cNvPr id="260" name="直線コネクタ 259">
          <a:extLst>
            <a:ext uri="{FF2B5EF4-FFF2-40B4-BE49-F238E27FC236}">
              <a16:creationId xmlns:a16="http://schemas.microsoft.com/office/drawing/2014/main" id="{48230CF3-9781-4D59-90F6-A04EB0BC66AE}"/>
            </a:ext>
          </a:extLst>
        </xdr:cNvPr>
        <xdr:cNvCxnSpPr/>
      </xdr:nvCxnSpPr>
      <xdr:spPr>
        <a:xfrm>
          <a:off x="7861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1" name="n_1aveValue【福祉施設】&#10;一人当たり面積">
          <a:extLst>
            <a:ext uri="{FF2B5EF4-FFF2-40B4-BE49-F238E27FC236}">
              <a16:creationId xmlns:a16="http://schemas.microsoft.com/office/drawing/2014/main" id="{EB40B5EE-B889-4EB1-9C87-DAD57EC47B74}"/>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2" name="n_2aveValue【福祉施設】&#10;一人当たり面積">
          <a:extLst>
            <a:ext uri="{FF2B5EF4-FFF2-40B4-BE49-F238E27FC236}">
              <a16:creationId xmlns:a16="http://schemas.microsoft.com/office/drawing/2014/main" id="{604AA9CC-DEE5-4E02-BC2A-C879B93B1623}"/>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3" name="n_3aveValue【福祉施設】&#10;一人当たり面積">
          <a:extLst>
            <a:ext uri="{FF2B5EF4-FFF2-40B4-BE49-F238E27FC236}">
              <a16:creationId xmlns:a16="http://schemas.microsoft.com/office/drawing/2014/main" id="{F9D64644-8ADE-448A-8D3D-3F46101F20BE}"/>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4" name="n_4aveValue【福祉施設】&#10;一人当たり面積">
          <a:extLst>
            <a:ext uri="{FF2B5EF4-FFF2-40B4-BE49-F238E27FC236}">
              <a16:creationId xmlns:a16="http://schemas.microsoft.com/office/drawing/2014/main" id="{EA76036D-81E0-4CE2-8AE0-DE5C4F5D7F35}"/>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265" name="n_1mainValue【福祉施設】&#10;一人当たり面積">
          <a:extLst>
            <a:ext uri="{FF2B5EF4-FFF2-40B4-BE49-F238E27FC236}">
              <a16:creationId xmlns:a16="http://schemas.microsoft.com/office/drawing/2014/main" id="{581222DE-498D-4AEB-9FD6-D3FE46482B65}"/>
            </a:ext>
          </a:extLst>
        </xdr:cNvPr>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266" name="n_2mainValue【福祉施設】&#10;一人当たり面積">
          <a:extLst>
            <a:ext uri="{FF2B5EF4-FFF2-40B4-BE49-F238E27FC236}">
              <a16:creationId xmlns:a16="http://schemas.microsoft.com/office/drawing/2014/main" id="{F809B3EA-35F1-41E6-8F51-E0DCAEB3E8B7}"/>
            </a:ext>
          </a:extLst>
        </xdr:cNvPr>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78198</xdr:rowOff>
    </xdr:from>
    <xdr:ext cx="469744" cy="259045"/>
    <xdr:sp macro="" textlink="">
      <xdr:nvSpPr>
        <xdr:cNvPr id="267" name="n_3mainValue【福祉施設】&#10;一人当たり面積">
          <a:extLst>
            <a:ext uri="{FF2B5EF4-FFF2-40B4-BE49-F238E27FC236}">
              <a16:creationId xmlns:a16="http://schemas.microsoft.com/office/drawing/2014/main" id="{E4612346-7B95-426A-9401-16D8966C72EA}"/>
            </a:ext>
          </a:extLst>
        </xdr:cNvPr>
        <xdr:cNvSpPr txBox="1"/>
      </xdr:nvSpPr>
      <xdr:spPr>
        <a:xfrm>
          <a:off x="7626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A6C27937-ACF8-4747-A5E4-8411880312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FEAAA653-313E-480C-B321-56F2E216CBA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6CF57F92-89F3-4947-ADAF-D7FF7A6A3B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17F466B5-B059-4AA9-B518-9C1E934755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A7D622D5-F7E5-4DC7-99A8-F5022484BE5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EF8343A9-0D20-4AF5-854E-72C44808C1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4A652FCB-5ABF-4C2E-80A2-051ED9C654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98E2C6CC-49D0-4EB1-887B-81BF77779C0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a:extLst>
            <a:ext uri="{FF2B5EF4-FFF2-40B4-BE49-F238E27FC236}">
              <a16:creationId xmlns:a16="http://schemas.microsoft.com/office/drawing/2014/main" id="{11E24392-C9C7-4795-A949-AC1D68726F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a:extLst>
            <a:ext uri="{FF2B5EF4-FFF2-40B4-BE49-F238E27FC236}">
              <a16:creationId xmlns:a16="http://schemas.microsoft.com/office/drawing/2014/main" id="{2718B7BB-A91E-40EC-B48C-7620D95832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a:extLst>
            <a:ext uri="{FF2B5EF4-FFF2-40B4-BE49-F238E27FC236}">
              <a16:creationId xmlns:a16="http://schemas.microsoft.com/office/drawing/2014/main" id="{A2528018-7681-4344-8EF5-7FF9905FFA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a:extLst>
            <a:ext uri="{FF2B5EF4-FFF2-40B4-BE49-F238E27FC236}">
              <a16:creationId xmlns:a16="http://schemas.microsoft.com/office/drawing/2014/main" id="{5D237FA9-B736-4488-BA9E-CFB00E53DF5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a:extLst>
            <a:ext uri="{FF2B5EF4-FFF2-40B4-BE49-F238E27FC236}">
              <a16:creationId xmlns:a16="http://schemas.microsoft.com/office/drawing/2014/main" id="{1924B67C-54BC-4FC4-87AC-C037DF7D94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a:extLst>
            <a:ext uri="{FF2B5EF4-FFF2-40B4-BE49-F238E27FC236}">
              <a16:creationId xmlns:a16="http://schemas.microsoft.com/office/drawing/2014/main" id="{A3D0D1F3-4EA5-4DD6-88D6-95E523D455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a:extLst>
            <a:ext uri="{FF2B5EF4-FFF2-40B4-BE49-F238E27FC236}">
              <a16:creationId xmlns:a16="http://schemas.microsoft.com/office/drawing/2014/main" id="{1FF2F714-8B57-46AB-BA9D-54B9237284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a:extLst>
            <a:ext uri="{FF2B5EF4-FFF2-40B4-BE49-F238E27FC236}">
              <a16:creationId xmlns:a16="http://schemas.microsoft.com/office/drawing/2014/main" id="{7F620487-DEF0-482D-B189-E8E921C53E1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a:extLst>
            <a:ext uri="{FF2B5EF4-FFF2-40B4-BE49-F238E27FC236}">
              <a16:creationId xmlns:a16="http://schemas.microsoft.com/office/drawing/2014/main" id="{440B451F-FB38-4261-BE4D-6E67488842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a:extLst>
            <a:ext uri="{FF2B5EF4-FFF2-40B4-BE49-F238E27FC236}">
              <a16:creationId xmlns:a16="http://schemas.microsoft.com/office/drawing/2014/main" id="{7F28519D-7152-416A-9EEA-306F1F7CB0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a:extLst>
            <a:ext uri="{FF2B5EF4-FFF2-40B4-BE49-F238E27FC236}">
              <a16:creationId xmlns:a16="http://schemas.microsoft.com/office/drawing/2014/main" id="{0F443C68-7884-4DE9-AB0D-60419E3B5E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a:extLst>
            <a:ext uri="{FF2B5EF4-FFF2-40B4-BE49-F238E27FC236}">
              <a16:creationId xmlns:a16="http://schemas.microsoft.com/office/drawing/2014/main" id="{24A290FE-FD1D-4D7F-A10D-7B5C1E986A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a:extLst>
            <a:ext uri="{FF2B5EF4-FFF2-40B4-BE49-F238E27FC236}">
              <a16:creationId xmlns:a16="http://schemas.microsoft.com/office/drawing/2014/main" id="{449F8CE7-D771-440C-A71C-1EA87327A5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a:extLst>
            <a:ext uri="{FF2B5EF4-FFF2-40B4-BE49-F238E27FC236}">
              <a16:creationId xmlns:a16="http://schemas.microsoft.com/office/drawing/2014/main" id="{5E2E7F3D-6CCB-4113-9AD5-3912700B16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a:extLst>
            <a:ext uri="{FF2B5EF4-FFF2-40B4-BE49-F238E27FC236}">
              <a16:creationId xmlns:a16="http://schemas.microsoft.com/office/drawing/2014/main" id="{4A05D205-CE00-49B1-9DA8-42EA2D41972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a:extLst>
            <a:ext uri="{FF2B5EF4-FFF2-40B4-BE49-F238E27FC236}">
              <a16:creationId xmlns:a16="http://schemas.microsoft.com/office/drawing/2014/main" id="{5EEC273D-51B0-4AD9-AB55-F6BC38D68A4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a:extLst>
            <a:ext uri="{FF2B5EF4-FFF2-40B4-BE49-F238E27FC236}">
              <a16:creationId xmlns:a16="http://schemas.microsoft.com/office/drawing/2014/main" id="{49733DC6-D4B3-46DF-A6C7-7A73DE0D78D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a:extLst>
            <a:ext uri="{FF2B5EF4-FFF2-40B4-BE49-F238E27FC236}">
              <a16:creationId xmlns:a16="http://schemas.microsoft.com/office/drawing/2014/main" id="{B41B0D8A-F188-4A3B-8721-1E4630F6A93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a:extLst>
            <a:ext uri="{FF2B5EF4-FFF2-40B4-BE49-F238E27FC236}">
              <a16:creationId xmlns:a16="http://schemas.microsoft.com/office/drawing/2014/main" id="{C5B206B6-9FA4-46DC-996A-F3ABBBFA914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5" name="直線コネクタ 294">
          <a:extLst>
            <a:ext uri="{FF2B5EF4-FFF2-40B4-BE49-F238E27FC236}">
              <a16:creationId xmlns:a16="http://schemas.microsoft.com/office/drawing/2014/main" id="{ABE01A0F-7B7C-4F06-BA12-076E397256B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6" name="テキスト ボックス 295">
          <a:extLst>
            <a:ext uri="{FF2B5EF4-FFF2-40B4-BE49-F238E27FC236}">
              <a16:creationId xmlns:a16="http://schemas.microsoft.com/office/drawing/2014/main" id="{2358CF73-658B-47EB-B6EA-2D98A0987F3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7" name="直線コネクタ 296">
          <a:extLst>
            <a:ext uri="{FF2B5EF4-FFF2-40B4-BE49-F238E27FC236}">
              <a16:creationId xmlns:a16="http://schemas.microsoft.com/office/drawing/2014/main" id="{A13E7C11-7B8D-4E55-AC99-CA5AC20FC98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8" name="テキスト ボックス 297">
          <a:extLst>
            <a:ext uri="{FF2B5EF4-FFF2-40B4-BE49-F238E27FC236}">
              <a16:creationId xmlns:a16="http://schemas.microsoft.com/office/drawing/2014/main" id="{991D2521-2A88-4863-97AF-312924E3021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9" name="直線コネクタ 298">
          <a:extLst>
            <a:ext uri="{FF2B5EF4-FFF2-40B4-BE49-F238E27FC236}">
              <a16:creationId xmlns:a16="http://schemas.microsoft.com/office/drawing/2014/main" id="{EBC84B6C-4C94-4557-8E28-AEAA3F29B04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0" name="テキスト ボックス 299">
          <a:extLst>
            <a:ext uri="{FF2B5EF4-FFF2-40B4-BE49-F238E27FC236}">
              <a16:creationId xmlns:a16="http://schemas.microsoft.com/office/drawing/2014/main" id="{8A5F3DD6-B164-48BA-BE08-9D7B4BB455E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1" name="直線コネクタ 300">
          <a:extLst>
            <a:ext uri="{FF2B5EF4-FFF2-40B4-BE49-F238E27FC236}">
              <a16:creationId xmlns:a16="http://schemas.microsoft.com/office/drawing/2014/main" id="{37FE0D5B-0533-47BB-964E-6A7E42A1607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2" name="テキスト ボックス 301">
          <a:extLst>
            <a:ext uri="{FF2B5EF4-FFF2-40B4-BE49-F238E27FC236}">
              <a16:creationId xmlns:a16="http://schemas.microsoft.com/office/drawing/2014/main" id="{AD902057-1BEE-48A0-8975-5D49904AA14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3" name="直線コネクタ 302">
          <a:extLst>
            <a:ext uri="{FF2B5EF4-FFF2-40B4-BE49-F238E27FC236}">
              <a16:creationId xmlns:a16="http://schemas.microsoft.com/office/drawing/2014/main" id="{59F7F8A5-6E32-4649-98CF-6184D3693D7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4" name="テキスト ボックス 303">
          <a:extLst>
            <a:ext uri="{FF2B5EF4-FFF2-40B4-BE49-F238E27FC236}">
              <a16:creationId xmlns:a16="http://schemas.microsoft.com/office/drawing/2014/main" id="{CB691984-127E-4009-AA7F-E3FBD8566C1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5" name="直線コネクタ 304">
          <a:extLst>
            <a:ext uri="{FF2B5EF4-FFF2-40B4-BE49-F238E27FC236}">
              <a16:creationId xmlns:a16="http://schemas.microsoft.com/office/drawing/2014/main" id="{05BFC198-48E5-4922-BDA9-AD727A05DA3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6" name="テキスト ボックス 305">
          <a:extLst>
            <a:ext uri="{FF2B5EF4-FFF2-40B4-BE49-F238E27FC236}">
              <a16:creationId xmlns:a16="http://schemas.microsoft.com/office/drawing/2014/main" id="{B612ADEB-6E28-4FD9-964A-233C2987DF7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a:extLst>
            <a:ext uri="{FF2B5EF4-FFF2-40B4-BE49-F238E27FC236}">
              <a16:creationId xmlns:a16="http://schemas.microsoft.com/office/drawing/2014/main" id="{E26B63A3-BEDB-47E8-856C-2B836F14428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一般廃棄物処理施設】&#10;有形固定資産減価償却率グラフ枠">
          <a:extLst>
            <a:ext uri="{FF2B5EF4-FFF2-40B4-BE49-F238E27FC236}">
              <a16:creationId xmlns:a16="http://schemas.microsoft.com/office/drawing/2014/main" id="{F5B345F0-C51B-4119-8EC3-EEC77912924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09" name="直線コネクタ 308">
          <a:extLst>
            <a:ext uri="{FF2B5EF4-FFF2-40B4-BE49-F238E27FC236}">
              <a16:creationId xmlns:a16="http://schemas.microsoft.com/office/drawing/2014/main" id="{F73ED638-DDB9-4EFF-9629-236DAF4F14AA}"/>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10" name="【一般廃棄物処理施設】&#10;有形固定資産減価償却率最小値テキスト">
          <a:extLst>
            <a:ext uri="{FF2B5EF4-FFF2-40B4-BE49-F238E27FC236}">
              <a16:creationId xmlns:a16="http://schemas.microsoft.com/office/drawing/2014/main" id="{5A544C22-C75A-4A0E-AC7B-1C79292A6CF4}"/>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11" name="直線コネクタ 310">
          <a:extLst>
            <a:ext uri="{FF2B5EF4-FFF2-40B4-BE49-F238E27FC236}">
              <a16:creationId xmlns:a16="http://schemas.microsoft.com/office/drawing/2014/main" id="{C3DBCEBA-447C-4720-B2A5-A9DEC0163436}"/>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12" name="【一般廃棄物処理施設】&#10;有形固定資産減価償却率最大値テキスト">
          <a:extLst>
            <a:ext uri="{FF2B5EF4-FFF2-40B4-BE49-F238E27FC236}">
              <a16:creationId xmlns:a16="http://schemas.microsoft.com/office/drawing/2014/main" id="{B7828679-BED1-49B3-BF81-D28B9D827F7F}"/>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13" name="直線コネクタ 312">
          <a:extLst>
            <a:ext uri="{FF2B5EF4-FFF2-40B4-BE49-F238E27FC236}">
              <a16:creationId xmlns:a16="http://schemas.microsoft.com/office/drawing/2014/main" id="{BA0BB8BB-79B3-4614-ACD2-9BA4AE4D9587}"/>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14" name="【一般廃棄物処理施設】&#10;有形固定資産減価償却率平均値テキスト">
          <a:extLst>
            <a:ext uri="{FF2B5EF4-FFF2-40B4-BE49-F238E27FC236}">
              <a16:creationId xmlns:a16="http://schemas.microsoft.com/office/drawing/2014/main" id="{8DA7CBBC-6AFB-4860-89BF-68E45571BA1D}"/>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15" name="フローチャート: 判断 314">
          <a:extLst>
            <a:ext uri="{FF2B5EF4-FFF2-40B4-BE49-F238E27FC236}">
              <a16:creationId xmlns:a16="http://schemas.microsoft.com/office/drawing/2014/main" id="{1A85E95F-3F91-4E83-972C-2C08E9E0C1ED}"/>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16" name="フローチャート: 判断 315">
          <a:extLst>
            <a:ext uri="{FF2B5EF4-FFF2-40B4-BE49-F238E27FC236}">
              <a16:creationId xmlns:a16="http://schemas.microsoft.com/office/drawing/2014/main" id="{229708BD-CEB2-45AF-AE1E-3502F995569C}"/>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17" name="フローチャート: 判断 316">
          <a:extLst>
            <a:ext uri="{FF2B5EF4-FFF2-40B4-BE49-F238E27FC236}">
              <a16:creationId xmlns:a16="http://schemas.microsoft.com/office/drawing/2014/main" id="{8A2AFE73-71D7-4372-A47A-0E930CE8C994}"/>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18" name="フローチャート: 判断 317">
          <a:extLst>
            <a:ext uri="{FF2B5EF4-FFF2-40B4-BE49-F238E27FC236}">
              <a16:creationId xmlns:a16="http://schemas.microsoft.com/office/drawing/2014/main" id="{A9FDAB02-B94A-49A2-8747-99D6B64E001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319" name="フローチャート: 判断 318">
          <a:extLst>
            <a:ext uri="{FF2B5EF4-FFF2-40B4-BE49-F238E27FC236}">
              <a16:creationId xmlns:a16="http://schemas.microsoft.com/office/drawing/2014/main" id="{AFA06BA5-50CE-496D-A661-2B2FDBE5671D}"/>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223B2E1-F471-4E27-8D08-D89D27BEAD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A1760490-E03B-495C-B739-4DEF7952AB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73597DE4-49CF-4DC9-862C-1E3B2018FF2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CC0C100E-EEFA-43E7-B577-223895CAEDC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BB1E89B8-EC9D-4C5C-AF71-49ED01E5E33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79284</xdr:rowOff>
    </xdr:from>
    <xdr:to>
      <xdr:col>67</xdr:col>
      <xdr:colOff>101600</xdr:colOff>
      <xdr:row>35</xdr:row>
      <xdr:rowOff>9434</xdr:rowOff>
    </xdr:to>
    <xdr:sp macro="" textlink="">
      <xdr:nvSpPr>
        <xdr:cNvPr id="325" name="楕円 324">
          <a:extLst>
            <a:ext uri="{FF2B5EF4-FFF2-40B4-BE49-F238E27FC236}">
              <a16:creationId xmlns:a16="http://schemas.microsoft.com/office/drawing/2014/main" id="{05FF49E3-0C3B-49D9-A6CF-CB50AAAF3766}"/>
            </a:ext>
          </a:extLst>
        </xdr:cNvPr>
        <xdr:cNvSpPr/>
      </xdr:nvSpPr>
      <xdr:spPr>
        <a:xfrm>
          <a:off x="12763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30860</xdr:rowOff>
    </xdr:from>
    <xdr:ext cx="405111" cy="259045"/>
    <xdr:sp macro="" textlink="">
      <xdr:nvSpPr>
        <xdr:cNvPr id="326" name="n_1aveValue【一般廃棄物処理施設】&#10;有形固定資産減価償却率">
          <a:extLst>
            <a:ext uri="{FF2B5EF4-FFF2-40B4-BE49-F238E27FC236}">
              <a16:creationId xmlns:a16="http://schemas.microsoft.com/office/drawing/2014/main" id="{090E14CB-E6BA-46B1-BEE9-D1600F544600}"/>
            </a:ext>
          </a:extLst>
        </xdr:cNvPr>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327" name="n_2aveValue【一般廃棄物処理施設】&#10;有形固定資産減価償却率">
          <a:extLst>
            <a:ext uri="{FF2B5EF4-FFF2-40B4-BE49-F238E27FC236}">
              <a16:creationId xmlns:a16="http://schemas.microsoft.com/office/drawing/2014/main" id="{3B49FE92-C507-4CA0-8BA0-0D3DD5C3176E}"/>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28" name="n_3aveValue【一般廃棄物処理施設】&#10;有形固定資産減価償却率">
          <a:extLst>
            <a:ext uri="{FF2B5EF4-FFF2-40B4-BE49-F238E27FC236}">
              <a16:creationId xmlns:a16="http://schemas.microsoft.com/office/drawing/2014/main" id="{0CFF3E21-2D9B-446F-A7F8-2D26DE33AEEA}"/>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329" name="n_4aveValue【一般廃棄物処理施設】&#10;有形固定資産減価償却率">
          <a:extLst>
            <a:ext uri="{FF2B5EF4-FFF2-40B4-BE49-F238E27FC236}">
              <a16:creationId xmlns:a16="http://schemas.microsoft.com/office/drawing/2014/main" id="{D9677927-22F7-4F4B-9F5C-415E3A765A93}"/>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25961</xdr:rowOff>
    </xdr:from>
    <xdr:ext cx="405111" cy="259045"/>
    <xdr:sp macro="" textlink="">
      <xdr:nvSpPr>
        <xdr:cNvPr id="330" name="n_4mainValue【一般廃棄物処理施設】&#10;有形固定資産減価償却率">
          <a:extLst>
            <a:ext uri="{FF2B5EF4-FFF2-40B4-BE49-F238E27FC236}">
              <a16:creationId xmlns:a16="http://schemas.microsoft.com/office/drawing/2014/main" id="{EE8A0D2E-EA4B-4C47-91D4-FAA2B10719AD}"/>
            </a:ext>
          </a:extLst>
        </xdr:cNvPr>
        <xdr:cNvSpPr txBox="1"/>
      </xdr:nvSpPr>
      <xdr:spPr>
        <a:xfrm>
          <a:off x="12611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a:extLst>
            <a:ext uri="{FF2B5EF4-FFF2-40B4-BE49-F238E27FC236}">
              <a16:creationId xmlns:a16="http://schemas.microsoft.com/office/drawing/2014/main" id="{1D767D94-A221-4191-A67B-0DC4CB21BF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a:extLst>
            <a:ext uri="{FF2B5EF4-FFF2-40B4-BE49-F238E27FC236}">
              <a16:creationId xmlns:a16="http://schemas.microsoft.com/office/drawing/2014/main" id="{3DCE0449-B24E-4B4C-8FC3-90D6DE7D8F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a:extLst>
            <a:ext uri="{FF2B5EF4-FFF2-40B4-BE49-F238E27FC236}">
              <a16:creationId xmlns:a16="http://schemas.microsoft.com/office/drawing/2014/main" id="{6B9BCD3C-5FE3-406A-83CF-B25F3AC04D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a:extLst>
            <a:ext uri="{FF2B5EF4-FFF2-40B4-BE49-F238E27FC236}">
              <a16:creationId xmlns:a16="http://schemas.microsoft.com/office/drawing/2014/main" id="{CEEAE9C0-077A-4502-AE7C-FFC61BC59F1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a:extLst>
            <a:ext uri="{FF2B5EF4-FFF2-40B4-BE49-F238E27FC236}">
              <a16:creationId xmlns:a16="http://schemas.microsoft.com/office/drawing/2014/main" id="{D49CBDD2-B88E-4A65-9751-A10447EB7E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a:extLst>
            <a:ext uri="{FF2B5EF4-FFF2-40B4-BE49-F238E27FC236}">
              <a16:creationId xmlns:a16="http://schemas.microsoft.com/office/drawing/2014/main" id="{E2173ADC-70C8-4512-B858-FB95BE1817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a:extLst>
            <a:ext uri="{FF2B5EF4-FFF2-40B4-BE49-F238E27FC236}">
              <a16:creationId xmlns:a16="http://schemas.microsoft.com/office/drawing/2014/main" id="{E7BCE79C-4B87-439E-893A-219C0553797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a:extLst>
            <a:ext uri="{FF2B5EF4-FFF2-40B4-BE49-F238E27FC236}">
              <a16:creationId xmlns:a16="http://schemas.microsoft.com/office/drawing/2014/main" id="{576DB9CC-D6C8-4C97-A37E-97887949C8E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a:extLst>
            <a:ext uri="{FF2B5EF4-FFF2-40B4-BE49-F238E27FC236}">
              <a16:creationId xmlns:a16="http://schemas.microsoft.com/office/drawing/2014/main" id="{8D1DE630-EB9B-4A74-A237-AD97B5D138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a:extLst>
            <a:ext uri="{FF2B5EF4-FFF2-40B4-BE49-F238E27FC236}">
              <a16:creationId xmlns:a16="http://schemas.microsoft.com/office/drawing/2014/main" id="{2B718094-4F74-4470-A136-6A31572085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1" name="直線コネクタ 340">
          <a:extLst>
            <a:ext uri="{FF2B5EF4-FFF2-40B4-BE49-F238E27FC236}">
              <a16:creationId xmlns:a16="http://schemas.microsoft.com/office/drawing/2014/main" id="{1AE31A69-A60A-42CB-83C0-709573E1BF2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2" name="テキスト ボックス 341">
          <a:extLst>
            <a:ext uri="{FF2B5EF4-FFF2-40B4-BE49-F238E27FC236}">
              <a16:creationId xmlns:a16="http://schemas.microsoft.com/office/drawing/2014/main" id="{90D0565B-AA40-456B-A9CF-41BC21EAEE3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3" name="直線コネクタ 342">
          <a:extLst>
            <a:ext uri="{FF2B5EF4-FFF2-40B4-BE49-F238E27FC236}">
              <a16:creationId xmlns:a16="http://schemas.microsoft.com/office/drawing/2014/main" id="{0F293683-9A3D-4005-8293-EF2E0F22EE2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4" name="テキスト ボックス 343">
          <a:extLst>
            <a:ext uri="{FF2B5EF4-FFF2-40B4-BE49-F238E27FC236}">
              <a16:creationId xmlns:a16="http://schemas.microsoft.com/office/drawing/2014/main" id="{375A69BE-0C05-4D2B-A300-EDAE38BA51F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5" name="直線コネクタ 344">
          <a:extLst>
            <a:ext uri="{FF2B5EF4-FFF2-40B4-BE49-F238E27FC236}">
              <a16:creationId xmlns:a16="http://schemas.microsoft.com/office/drawing/2014/main" id="{13372FF5-8B25-4DEE-AD26-AB9668A2610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6" name="テキスト ボックス 345">
          <a:extLst>
            <a:ext uri="{FF2B5EF4-FFF2-40B4-BE49-F238E27FC236}">
              <a16:creationId xmlns:a16="http://schemas.microsoft.com/office/drawing/2014/main" id="{AE3F239E-E81E-4322-B354-EDAF79BD16A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7" name="直線コネクタ 346">
          <a:extLst>
            <a:ext uri="{FF2B5EF4-FFF2-40B4-BE49-F238E27FC236}">
              <a16:creationId xmlns:a16="http://schemas.microsoft.com/office/drawing/2014/main" id="{93424125-EF0C-44AA-81D6-CA452428EB3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8" name="テキスト ボックス 347">
          <a:extLst>
            <a:ext uri="{FF2B5EF4-FFF2-40B4-BE49-F238E27FC236}">
              <a16:creationId xmlns:a16="http://schemas.microsoft.com/office/drawing/2014/main" id="{7F960DD4-C535-4B0A-8633-D48F333675B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9" name="直線コネクタ 348">
          <a:extLst>
            <a:ext uri="{FF2B5EF4-FFF2-40B4-BE49-F238E27FC236}">
              <a16:creationId xmlns:a16="http://schemas.microsoft.com/office/drawing/2014/main" id="{FD6A0B54-E323-4607-9129-759B48F6DCF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0" name="テキスト ボックス 349">
          <a:extLst>
            <a:ext uri="{FF2B5EF4-FFF2-40B4-BE49-F238E27FC236}">
              <a16:creationId xmlns:a16="http://schemas.microsoft.com/office/drawing/2014/main" id="{DD6D30C3-33FC-4ECD-BBDC-F0CBA01333B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a:extLst>
            <a:ext uri="{FF2B5EF4-FFF2-40B4-BE49-F238E27FC236}">
              <a16:creationId xmlns:a16="http://schemas.microsoft.com/office/drawing/2014/main" id="{57B7A30B-B7A1-4167-A951-C7396E96F49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2" name="テキスト ボックス 351">
          <a:extLst>
            <a:ext uri="{FF2B5EF4-FFF2-40B4-BE49-F238E27FC236}">
              <a16:creationId xmlns:a16="http://schemas.microsoft.com/office/drawing/2014/main" id="{03403155-88F0-42C4-9C2D-9F964910D3B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a:extLst>
            <a:ext uri="{FF2B5EF4-FFF2-40B4-BE49-F238E27FC236}">
              <a16:creationId xmlns:a16="http://schemas.microsoft.com/office/drawing/2014/main" id="{1D244F61-B65B-4E79-8E18-0EE330958C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354" name="直線コネクタ 353">
          <a:extLst>
            <a:ext uri="{FF2B5EF4-FFF2-40B4-BE49-F238E27FC236}">
              <a16:creationId xmlns:a16="http://schemas.microsoft.com/office/drawing/2014/main" id="{8B114CDD-8B2D-4799-B92A-EE386C5D4155}"/>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355" name="【一般廃棄物処理施設】&#10;一人当たり有形固定資産（償却資産）額最小値テキスト">
          <a:extLst>
            <a:ext uri="{FF2B5EF4-FFF2-40B4-BE49-F238E27FC236}">
              <a16:creationId xmlns:a16="http://schemas.microsoft.com/office/drawing/2014/main" id="{AF7B46FF-4E32-4E83-B7CA-494E261868BC}"/>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356" name="直線コネクタ 355">
          <a:extLst>
            <a:ext uri="{FF2B5EF4-FFF2-40B4-BE49-F238E27FC236}">
              <a16:creationId xmlns:a16="http://schemas.microsoft.com/office/drawing/2014/main" id="{D206AB0C-12A1-481D-9836-C3F88D459423}"/>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357" name="【一般廃棄物処理施設】&#10;一人当たり有形固定資産（償却資産）額最大値テキスト">
          <a:extLst>
            <a:ext uri="{FF2B5EF4-FFF2-40B4-BE49-F238E27FC236}">
              <a16:creationId xmlns:a16="http://schemas.microsoft.com/office/drawing/2014/main" id="{94F8505A-79A4-462B-B7F7-C5C929EF7274}"/>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358" name="直線コネクタ 357">
          <a:extLst>
            <a:ext uri="{FF2B5EF4-FFF2-40B4-BE49-F238E27FC236}">
              <a16:creationId xmlns:a16="http://schemas.microsoft.com/office/drawing/2014/main" id="{1327479D-EE4F-4877-9AA9-03E1AAB312E2}"/>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129947</xdr:rowOff>
    </xdr:from>
    <xdr:ext cx="599010" cy="259045"/>
    <xdr:sp macro="" textlink="">
      <xdr:nvSpPr>
        <xdr:cNvPr id="359" name="【一般廃棄物処理施設】&#10;一人当たり有形固定資産（償却資産）額平均値テキスト">
          <a:extLst>
            <a:ext uri="{FF2B5EF4-FFF2-40B4-BE49-F238E27FC236}">
              <a16:creationId xmlns:a16="http://schemas.microsoft.com/office/drawing/2014/main" id="{30D7A689-9AA4-4FBC-89D7-09CBD556BD3C}"/>
            </a:ext>
          </a:extLst>
        </xdr:cNvPr>
        <xdr:cNvSpPr txBox="1"/>
      </xdr:nvSpPr>
      <xdr:spPr>
        <a:xfrm>
          <a:off x="22199600" y="6816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360" name="フローチャート: 判断 359">
          <a:extLst>
            <a:ext uri="{FF2B5EF4-FFF2-40B4-BE49-F238E27FC236}">
              <a16:creationId xmlns:a16="http://schemas.microsoft.com/office/drawing/2014/main" id="{8F9DA818-AAAB-414A-AF2F-C18755FB2BA6}"/>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361" name="フローチャート: 判断 360">
          <a:extLst>
            <a:ext uri="{FF2B5EF4-FFF2-40B4-BE49-F238E27FC236}">
              <a16:creationId xmlns:a16="http://schemas.microsoft.com/office/drawing/2014/main" id="{55520D42-5A67-4421-ACE3-DA1F945FD5FB}"/>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362" name="フローチャート: 判断 361">
          <a:extLst>
            <a:ext uri="{FF2B5EF4-FFF2-40B4-BE49-F238E27FC236}">
              <a16:creationId xmlns:a16="http://schemas.microsoft.com/office/drawing/2014/main" id="{17687F7D-5F20-4830-A000-70415CB1CB8E}"/>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363" name="フローチャート: 判断 362">
          <a:extLst>
            <a:ext uri="{FF2B5EF4-FFF2-40B4-BE49-F238E27FC236}">
              <a16:creationId xmlns:a16="http://schemas.microsoft.com/office/drawing/2014/main" id="{847BA10E-C331-45CB-820E-AFB70635375C}"/>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364" name="フローチャート: 判断 363">
          <a:extLst>
            <a:ext uri="{FF2B5EF4-FFF2-40B4-BE49-F238E27FC236}">
              <a16:creationId xmlns:a16="http://schemas.microsoft.com/office/drawing/2014/main" id="{91DD887A-50A0-4CA6-871F-5D3D3B7932ED}"/>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483246E7-287E-44FE-8F43-B38621EE2CA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ACC59ABE-EE82-4CD8-9158-574069831B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301D38F3-68AE-45F9-9206-E95733AA11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E671D9B6-5922-47EE-BA35-232539AF138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3432BD2E-9E6C-4FBA-B7A7-90804921FD0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144325</xdr:rowOff>
    </xdr:from>
    <xdr:to>
      <xdr:col>98</xdr:col>
      <xdr:colOff>38100</xdr:colOff>
      <xdr:row>41</xdr:row>
      <xdr:rowOff>74475</xdr:rowOff>
    </xdr:to>
    <xdr:sp macro="" textlink="">
      <xdr:nvSpPr>
        <xdr:cNvPr id="370" name="楕円 369">
          <a:extLst>
            <a:ext uri="{FF2B5EF4-FFF2-40B4-BE49-F238E27FC236}">
              <a16:creationId xmlns:a16="http://schemas.microsoft.com/office/drawing/2014/main" id="{A607BB7F-D7E0-4D4D-A1E0-E40191AF9ADB}"/>
            </a:ext>
          </a:extLst>
        </xdr:cNvPr>
        <xdr:cNvSpPr/>
      </xdr:nvSpPr>
      <xdr:spPr>
        <a:xfrm>
          <a:off x="18605500" y="7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101080</xdr:rowOff>
    </xdr:from>
    <xdr:ext cx="599010" cy="259045"/>
    <xdr:sp macro="" textlink="">
      <xdr:nvSpPr>
        <xdr:cNvPr id="371" name="n_1aveValue【一般廃棄物処理施設】&#10;一人当たり有形固定資産（償却資産）額">
          <a:extLst>
            <a:ext uri="{FF2B5EF4-FFF2-40B4-BE49-F238E27FC236}">
              <a16:creationId xmlns:a16="http://schemas.microsoft.com/office/drawing/2014/main" id="{90F26861-C2EF-4320-8C8D-82FA6E38A189}"/>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372" name="n_2aveValue【一般廃棄物処理施設】&#10;一人当たり有形固定資産（償却資産）額">
          <a:extLst>
            <a:ext uri="{FF2B5EF4-FFF2-40B4-BE49-F238E27FC236}">
              <a16:creationId xmlns:a16="http://schemas.microsoft.com/office/drawing/2014/main" id="{8C550711-841F-405B-8113-A1D0523397E1}"/>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373" name="n_3aveValue【一般廃棄物処理施設】&#10;一人当たり有形固定資産（償却資産）額">
          <a:extLst>
            <a:ext uri="{FF2B5EF4-FFF2-40B4-BE49-F238E27FC236}">
              <a16:creationId xmlns:a16="http://schemas.microsoft.com/office/drawing/2014/main" id="{90E8DBC0-CBB4-41D6-8389-29937670ADE8}"/>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374" name="n_4aveValue【一般廃棄物処理施設】&#10;一人当たり有形固定資産（償却資産）額">
          <a:extLst>
            <a:ext uri="{FF2B5EF4-FFF2-40B4-BE49-F238E27FC236}">
              <a16:creationId xmlns:a16="http://schemas.microsoft.com/office/drawing/2014/main" id="{7EE55530-5199-4C82-B673-CDE1FEB1B3F3}"/>
            </a:ext>
          </a:extLst>
        </xdr:cNvPr>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65602</xdr:rowOff>
    </xdr:from>
    <xdr:ext cx="534377" cy="259045"/>
    <xdr:sp macro="" textlink="">
      <xdr:nvSpPr>
        <xdr:cNvPr id="375" name="n_4mainValue【一般廃棄物処理施設】&#10;一人当たり有形固定資産（償却資産）額">
          <a:extLst>
            <a:ext uri="{FF2B5EF4-FFF2-40B4-BE49-F238E27FC236}">
              <a16:creationId xmlns:a16="http://schemas.microsoft.com/office/drawing/2014/main" id="{D119C13E-B938-4CC4-906E-424E3C3CD438}"/>
            </a:ext>
          </a:extLst>
        </xdr:cNvPr>
        <xdr:cNvSpPr txBox="1"/>
      </xdr:nvSpPr>
      <xdr:spPr>
        <a:xfrm>
          <a:off x="18389111" y="709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id="{31C04B95-3C53-420E-A069-13248296CF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id="{33013B10-E9D6-456C-ADC2-DC077273E70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id="{7C1654BC-F450-4308-8264-F845D7C21C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id="{CA922C90-1FC5-4207-B30C-EE44D8171D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id="{84BDF9F7-9DB7-4BBE-87EA-C4F76CFC9AA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id="{CB5B4A0E-3063-4DD3-A752-C5A0FD1EE53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id="{AEA145E9-8400-4653-ACEE-DBF198EFAD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id="{53E98A19-4652-49E0-911A-3FF1711E7F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a:extLst>
            <a:ext uri="{FF2B5EF4-FFF2-40B4-BE49-F238E27FC236}">
              <a16:creationId xmlns:a16="http://schemas.microsoft.com/office/drawing/2014/main" id="{9BF8FBE1-96E8-4B32-B066-03262A5E890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a:extLst>
            <a:ext uri="{FF2B5EF4-FFF2-40B4-BE49-F238E27FC236}">
              <a16:creationId xmlns:a16="http://schemas.microsoft.com/office/drawing/2014/main" id="{F5F25B1C-047A-40A4-9F0F-09861F864B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6" name="テキスト ボックス 385">
          <a:extLst>
            <a:ext uri="{FF2B5EF4-FFF2-40B4-BE49-F238E27FC236}">
              <a16:creationId xmlns:a16="http://schemas.microsoft.com/office/drawing/2014/main" id="{04C3C2AC-2B0F-48B6-B79E-5592AECEDA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7" name="直線コネクタ 386">
          <a:extLst>
            <a:ext uri="{FF2B5EF4-FFF2-40B4-BE49-F238E27FC236}">
              <a16:creationId xmlns:a16="http://schemas.microsoft.com/office/drawing/2014/main" id="{2AE91CA4-B91B-4A38-8712-AFC62589D85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8" name="テキスト ボックス 387">
          <a:extLst>
            <a:ext uri="{FF2B5EF4-FFF2-40B4-BE49-F238E27FC236}">
              <a16:creationId xmlns:a16="http://schemas.microsoft.com/office/drawing/2014/main" id="{FCC7B7C7-95B3-47A6-963F-8D0960A54B0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9" name="直線コネクタ 388">
          <a:extLst>
            <a:ext uri="{FF2B5EF4-FFF2-40B4-BE49-F238E27FC236}">
              <a16:creationId xmlns:a16="http://schemas.microsoft.com/office/drawing/2014/main" id="{7514C961-3550-41AB-9C4E-99E6C1D9ADA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0" name="テキスト ボックス 389">
          <a:extLst>
            <a:ext uri="{FF2B5EF4-FFF2-40B4-BE49-F238E27FC236}">
              <a16:creationId xmlns:a16="http://schemas.microsoft.com/office/drawing/2014/main" id="{2019292D-87D1-4170-92F3-173F13379A2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a:extLst>
            <a:ext uri="{FF2B5EF4-FFF2-40B4-BE49-F238E27FC236}">
              <a16:creationId xmlns:a16="http://schemas.microsoft.com/office/drawing/2014/main" id="{90943201-0858-44E3-8DBE-D95CC2965AF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a:extLst>
            <a:ext uri="{FF2B5EF4-FFF2-40B4-BE49-F238E27FC236}">
              <a16:creationId xmlns:a16="http://schemas.microsoft.com/office/drawing/2014/main" id="{219F5234-89A8-4BA1-9D68-D96A58BD066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3" name="直線コネクタ 392">
          <a:extLst>
            <a:ext uri="{FF2B5EF4-FFF2-40B4-BE49-F238E27FC236}">
              <a16:creationId xmlns:a16="http://schemas.microsoft.com/office/drawing/2014/main" id="{4124B498-E278-43A0-BCA0-F9A6594A035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4" name="テキスト ボックス 393">
          <a:extLst>
            <a:ext uri="{FF2B5EF4-FFF2-40B4-BE49-F238E27FC236}">
              <a16:creationId xmlns:a16="http://schemas.microsoft.com/office/drawing/2014/main" id="{1C43210F-C87C-4D15-9662-409F515D4D3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5" name="直線コネクタ 394">
          <a:extLst>
            <a:ext uri="{FF2B5EF4-FFF2-40B4-BE49-F238E27FC236}">
              <a16:creationId xmlns:a16="http://schemas.microsoft.com/office/drawing/2014/main" id="{AA0FAEC0-E778-4100-ACDE-AAD7333C1AE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6" name="テキスト ボックス 395">
          <a:extLst>
            <a:ext uri="{FF2B5EF4-FFF2-40B4-BE49-F238E27FC236}">
              <a16:creationId xmlns:a16="http://schemas.microsoft.com/office/drawing/2014/main" id="{771F0271-DD57-4B7F-B635-41F2D62ABD2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a:extLst>
            <a:ext uri="{FF2B5EF4-FFF2-40B4-BE49-F238E27FC236}">
              <a16:creationId xmlns:a16="http://schemas.microsoft.com/office/drawing/2014/main" id="{57C4EDAD-F4DE-4CF5-85D6-5D59E128DDB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8" name="テキスト ボックス 397">
          <a:extLst>
            <a:ext uri="{FF2B5EF4-FFF2-40B4-BE49-F238E27FC236}">
              <a16:creationId xmlns:a16="http://schemas.microsoft.com/office/drawing/2014/main" id="{7FB9BAC2-F4A5-41A6-A591-1690B6D7B1C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保健センター・保健所】&#10;有形固定資産減価償却率グラフ枠">
          <a:extLst>
            <a:ext uri="{FF2B5EF4-FFF2-40B4-BE49-F238E27FC236}">
              <a16:creationId xmlns:a16="http://schemas.microsoft.com/office/drawing/2014/main" id="{0E6FD45F-8FF5-495D-BA00-53102F0D29D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00" name="直線コネクタ 399">
          <a:extLst>
            <a:ext uri="{FF2B5EF4-FFF2-40B4-BE49-F238E27FC236}">
              <a16:creationId xmlns:a16="http://schemas.microsoft.com/office/drawing/2014/main" id="{8E40C5D7-D1C0-4DB8-BA23-2FE252290B26}"/>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01" name="【保健センター・保健所】&#10;有形固定資産減価償却率最小値テキスト">
          <a:extLst>
            <a:ext uri="{FF2B5EF4-FFF2-40B4-BE49-F238E27FC236}">
              <a16:creationId xmlns:a16="http://schemas.microsoft.com/office/drawing/2014/main" id="{5CE8859E-DFE2-4FA9-8777-0AF94E78B54D}"/>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02" name="直線コネクタ 401">
          <a:extLst>
            <a:ext uri="{FF2B5EF4-FFF2-40B4-BE49-F238E27FC236}">
              <a16:creationId xmlns:a16="http://schemas.microsoft.com/office/drawing/2014/main" id="{78EE5AC6-3C70-441F-970C-BA3AC118F7F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03" name="【保健センター・保健所】&#10;有形固定資産減価償却率最大値テキスト">
          <a:extLst>
            <a:ext uri="{FF2B5EF4-FFF2-40B4-BE49-F238E27FC236}">
              <a16:creationId xmlns:a16="http://schemas.microsoft.com/office/drawing/2014/main" id="{D0D01DF6-594A-497C-B466-2CE593641E9E}"/>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04" name="直線コネクタ 403">
          <a:extLst>
            <a:ext uri="{FF2B5EF4-FFF2-40B4-BE49-F238E27FC236}">
              <a16:creationId xmlns:a16="http://schemas.microsoft.com/office/drawing/2014/main" id="{4AD45B33-A885-4752-9D8D-2C52AFDB88A8}"/>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405" name="【保健センター・保健所】&#10;有形固定資産減価償却率平均値テキスト">
          <a:extLst>
            <a:ext uri="{FF2B5EF4-FFF2-40B4-BE49-F238E27FC236}">
              <a16:creationId xmlns:a16="http://schemas.microsoft.com/office/drawing/2014/main" id="{AF51B6BE-0DEA-4D35-8F89-48BC55B0D8A2}"/>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06" name="フローチャート: 判断 405">
          <a:extLst>
            <a:ext uri="{FF2B5EF4-FFF2-40B4-BE49-F238E27FC236}">
              <a16:creationId xmlns:a16="http://schemas.microsoft.com/office/drawing/2014/main" id="{B0569D1C-B96E-4FDB-9F35-771A344E512E}"/>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07" name="フローチャート: 判断 406">
          <a:extLst>
            <a:ext uri="{FF2B5EF4-FFF2-40B4-BE49-F238E27FC236}">
              <a16:creationId xmlns:a16="http://schemas.microsoft.com/office/drawing/2014/main" id="{6312E3ED-018C-432F-8223-490A09F0D3AD}"/>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408" name="フローチャート: 判断 407">
          <a:extLst>
            <a:ext uri="{FF2B5EF4-FFF2-40B4-BE49-F238E27FC236}">
              <a16:creationId xmlns:a16="http://schemas.microsoft.com/office/drawing/2014/main" id="{87BE3A06-13BF-4F1F-8170-40FC019CE95C}"/>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409" name="フローチャート: 判断 408">
          <a:extLst>
            <a:ext uri="{FF2B5EF4-FFF2-40B4-BE49-F238E27FC236}">
              <a16:creationId xmlns:a16="http://schemas.microsoft.com/office/drawing/2014/main" id="{C70B367B-B332-4702-A353-F642303E0EDE}"/>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410" name="フローチャート: 判断 409">
          <a:extLst>
            <a:ext uri="{FF2B5EF4-FFF2-40B4-BE49-F238E27FC236}">
              <a16:creationId xmlns:a16="http://schemas.microsoft.com/office/drawing/2014/main" id="{C46E1B1B-7E34-4560-A7C0-A847082199F8}"/>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63E999E7-4B68-4DF2-8BF1-18E51027E7A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B8662862-66D5-4CD8-804D-9C2A8426C0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BEFB652D-F1CE-457A-B8A0-B024FA54EA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B31BC629-7C57-407B-B3A9-C1B9EE464D1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1FAFE985-7F99-4835-96BE-6BC8AAAC0CF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416" name="楕円 415">
          <a:extLst>
            <a:ext uri="{FF2B5EF4-FFF2-40B4-BE49-F238E27FC236}">
              <a16:creationId xmlns:a16="http://schemas.microsoft.com/office/drawing/2014/main" id="{21F66119-3FCF-4C6A-B0A1-49900A5747CE}"/>
            </a:ext>
          </a:extLst>
        </xdr:cNvPr>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417" name="【保健センター・保健所】&#10;有形固定資産減価償却率該当値テキスト">
          <a:extLst>
            <a:ext uri="{FF2B5EF4-FFF2-40B4-BE49-F238E27FC236}">
              <a16:creationId xmlns:a16="http://schemas.microsoft.com/office/drawing/2014/main" id="{C16FAFDB-4CC5-45FE-A9DC-AFC63FE331FC}"/>
            </a:ext>
          </a:extLst>
        </xdr:cNvPr>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418" name="楕円 417">
          <a:extLst>
            <a:ext uri="{FF2B5EF4-FFF2-40B4-BE49-F238E27FC236}">
              <a16:creationId xmlns:a16="http://schemas.microsoft.com/office/drawing/2014/main" id="{D29C9ACF-67EC-4397-805C-B9A06C1429DC}"/>
            </a:ext>
          </a:extLst>
        </xdr:cNvPr>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7620</xdr:rowOff>
    </xdr:to>
    <xdr:cxnSp macro="">
      <xdr:nvCxnSpPr>
        <xdr:cNvPr id="419" name="直線コネクタ 418">
          <a:extLst>
            <a:ext uri="{FF2B5EF4-FFF2-40B4-BE49-F238E27FC236}">
              <a16:creationId xmlns:a16="http://schemas.microsoft.com/office/drawing/2014/main" id="{F0500AB5-CE7F-491E-921C-8BD2DB406F76}"/>
            </a:ext>
          </a:extLst>
        </xdr:cNvPr>
        <xdr:cNvCxnSpPr/>
      </xdr:nvCxnSpPr>
      <xdr:spPr>
        <a:xfrm>
          <a:off x="15481300" y="104394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141605</xdr:rowOff>
    </xdr:from>
    <xdr:to>
      <xdr:col>67</xdr:col>
      <xdr:colOff>101600</xdr:colOff>
      <xdr:row>60</xdr:row>
      <xdr:rowOff>71755</xdr:rowOff>
    </xdr:to>
    <xdr:sp macro="" textlink="">
      <xdr:nvSpPr>
        <xdr:cNvPr id="420" name="楕円 419">
          <a:extLst>
            <a:ext uri="{FF2B5EF4-FFF2-40B4-BE49-F238E27FC236}">
              <a16:creationId xmlns:a16="http://schemas.microsoft.com/office/drawing/2014/main" id="{30272DEF-A88A-4C7B-8F80-5B8EBAE99EF7}"/>
            </a:ext>
          </a:extLst>
        </xdr:cNvPr>
        <xdr:cNvSpPr/>
      </xdr:nvSpPr>
      <xdr:spPr>
        <a:xfrm>
          <a:off x="12763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69232</xdr:rowOff>
    </xdr:from>
    <xdr:ext cx="405111" cy="259045"/>
    <xdr:sp macro="" textlink="">
      <xdr:nvSpPr>
        <xdr:cNvPr id="421" name="n_1aveValue【保健センター・保健所】&#10;有形固定資産減価償却率">
          <a:extLst>
            <a:ext uri="{FF2B5EF4-FFF2-40B4-BE49-F238E27FC236}">
              <a16:creationId xmlns:a16="http://schemas.microsoft.com/office/drawing/2014/main" id="{4347D756-F092-4259-978E-2460F3787D0D}"/>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422" name="n_2aveValue【保健センター・保健所】&#10;有形固定資産減価償却率">
          <a:extLst>
            <a:ext uri="{FF2B5EF4-FFF2-40B4-BE49-F238E27FC236}">
              <a16:creationId xmlns:a16="http://schemas.microsoft.com/office/drawing/2014/main" id="{36FFD071-64C4-416C-A7C6-F7EFEE29FE74}"/>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423" name="n_3aveValue【保健センター・保健所】&#10;有形固定資産減価償却率">
          <a:extLst>
            <a:ext uri="{FF2B5EF4-FFF2-40B4-BE49-F238E27FC236}">
              <a16:creationId xmlns:a16="http://schemas.microsoft.com/office/drawing/2014/main" id="{84A7B32E-CF1C-47F5-906B-BF563F1BF753}"/>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424" name="n_4aveValue【保健センター・保健所】&#10;有形固定資産減価償却率">
          <a:extLst>
            <a:ext uri="{FF2B5EF4-FFF2-40B4-BE49-F238E27FC236}">
              <a16:creationId xmlns:a16="http://schemas.microsoft.com/office/drawing/2014/main" id="{D6678791-7EAF-4CA4-B277-A984919E80BA}"/>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425" name="n_1mainValue【保健センター・保健所】&#10;有形固定資産減価償却率">
          <a:extLst>
            <a:ext uri="{FF2B5EF4-FFF2-40B4-BE49-F238E27FC236}">
              <a16:creationId xmlns:a16="http://schemas.microsoft.com/office/drawing/2014/main" id="{0841291E-927C-4221-B194-07A2ABBF2CB4}"/>
            </a:ext>
          </a:extLst>
        </xdr:cNvPr>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62882</xdr:rowOff>
    </xdr:from>
    <xdr:ext cx="405111" cy="259045"/>
    <xdr:sp macro="" textlink="">
      <xdr:nvSpPr>
        <xdr:cNvPr id="426" name="n_4mainValue【保健センター・保健所】&#10;有形固定資産減価償却率">
          <a:extLst>
            <a:ext uri="{FF2B5EF4-FFF2-40B4-BE49-F238E27FC236}">
              <a16:creationId xmlns:a16="http://schemas.microsoft.com/office/drawing/2014/main" id="{FE5B1CC5-000F-4067-A14A-1E5621E6F5A5}"/>
            </a:ext>
          </a:extLst>
        </xdr:cNvPr>
        <xdr:cNvSpPr txBox="1"/>
      </xdr:nvSpPr>
      <xdr:spPr>
        <a:xfrm>
          <a:off x="12611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a:extLst>
            <a:ext uri="{FF2B5EF4-FFF2-40B4-BE49-F238E27FC236}">
              <a16:creationId xmlns:a16="http://schemas.microsoft.com/office/drawing/2014/main" id="{45DA152E-CF0B-4A13-A067-12B8D35017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a:extLst>
            <a:ext uri="{FF2B5EF4-FFF2-40B4-BE49-F238E27FC236}">
              <a16:creationId xmlns:a16="http://schemas.microsoft.com/office/drawing/2014/main" id="{3324D73B-FC9A-423D-89BD-DDB0F33723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a:extLst>
            <a:ext uri="{FF2B5EF4-FFF2-40B4-BE49-F238E27FC236}">
              <a16:creationId xmlns:a16="http://schemas.microsoft.com/office/drawing/2014/main" id="{B587DF48-39A7-4924-AD33-CC7834A8AC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a:extLst>
            <a:ext uri="{FF2B5EF4-FFF2-40B4-BE49-F238E27FC236}">
              <a16:creationId xmlns:a16="http://schemas.microsoft.com/office/drawing/2014/main" id="{529CB593-BBD8-4C4C-95AA-B3A9CAA4E8A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a:extLst>
            <a:ext uri="{FF2B5EF4-FFF2-40B4-BE49-F238E27FC236}">
              <a16:creationId xmlns:a16="http://schemas.microsoft.com/office/drawing/2014/main" id="{A68BEC7B-45B1-4C59-A759-B23F86936C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a:extLst>
            <a:ext uri="{FF2B5EF4-FFF2-40B4-BE49-F238E27FC236}">
              <a16:creationId xmlns:a16="http://schemas.microsoft.com/office/drawing/2014/main" id="{1BE9554C-A161-4184-A11F-E78401A1DE2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a:extLst>
            <a:ext uri="{FF2B5EF4-FFF2-40B4-BE49-F238E27FC236}">
              <a16:creationId xmlns:a16="http://schemas.microsoft.com/office/drawing/2014/main" id="{40BC7EF4-2819-4445-B8DE-159394399C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a:extLst>
            <a:ext uri="{FF2B5EF4-FFF2-40B4-BE49-F238E27FC236}">
              <a16:creationId xmlns:a16="http://schemas.microsoft.com/office/drawing/2014/main" id="{4EF2FF6D-CD68-42BA-AB83-F6A2A52C64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a:extLst>
            <a:ext uri="{FF2B5EF4-FFF2-40B4-BE49-F238E27FC236}">
              <a16:creationId xmlns:a16="http://schemas.microsoft.com/office/drawing/2014/main" id="{D59D895E-9766-4EBA-970D-0563E48C98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a:extLst>
            <a:ext uri="{FF2B5EF4-FFF2-40B4-BE49-F238E27FC236}">
              <a16:creationId xmlns:a16="http://schemas.microsoft.com/office/drawing/2014/main" id="{488352FD-BDE2-42B7-9900-597B0171D4F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7" name="直線コネクタ 436">
          <a:extLst>
            <a:ext uri="{FF2B5EF4-FFF2-40B4-BE49-F238E27FC236}">
              <a16:creationId xmlns:a16="http://schemas.microsoft.com/office/drawing/2014/main" id="{411F89F7-5AF7-44B1-8045-03E83A87D36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8" name="テキスト ボックス 437">
          <a:extLst>
            <a:ext uri="{FF2B5EF4-FFF2-40B4-BE49-F238E27FC236}">
              <a16:creationId xmlns:a16="http://schemas.microsoft.com/office/drawing/2014/main" id="{F09F33DA-ADDD-4953-9F8D-DDA5EC699AF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9" name="直線コネクタ 438">
          <a:extLst>
            <a:ext uri="{FF2B5EF4-FFF2-40B4-BE49-F238E27FC236}">
              <a16:creationId xmlns:a16="http://schemas.microsoft.com/office/drawing/2014/main" id="{2BED8E6D-5CAD-4098-BC46-ACD0E50F48D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0" name="テキスト ボックス 439">
          <a:extLst>
            <a:ext uri="{FF2B5EF4-FFF2-40B4-BE49-F238E27FC236}">
              <a16:creationId xmlns:a16="http://schemas.microsoft.com/office/drawing/2014/main" id="{7B99FE51-8CC8-4E7F-97E7-9AE97C5FB19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1" name="直線コネクタ 440">
          <a:extLst>
            <a:ext uri="{FF2B5EF4-FFF2-40B4-BE49-F238E27FC236}">
              <a16:creationId xmlns:a16="http://schemas.microsoft.com/office/drawing/2014/main" id="{9220DDC3-9D6E-4811-8007-3BDA83071F2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2" name="テキスト ボックス 441">
          <a:extLst>
            <a:ext uri="{FF2B5EF4-FFF2-40B4-BE49-F238E27FC236}">
              <a16:creationId xmlns:a16="http://schemas.microsoft.com/office/drawing/2014/main" id="{527FFE56-0188-441B-8184-CECAE8DA835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3" name="直線コネクタ 442">
          <a:extLst>
            <a:ext uri="{FF2B5EF4-FFF2-40B4-BE49-F238E27FC236}">
              <a16:creationId xmlns:a16="http://schemas.microsoft.com/office/drawing/2014/main" id="{11D29D75-D0B5-413D-9C87-112C24976C0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4" name="テキスト ボックス 443">
          <a:extLst>
            <a:ext uri="{FF2B5EF4-FFF2-40B4-BE49-F238E27FC236}">
              <a16:creationId xmlns:a16="http://schemas.microsoft.com/office/drawing/2014/main" id="{11654DC1-AD8A-419E-90F8-3F8513FBB89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a:extLst>
            <a:ext uri="{FF2B5EF4-FFF2-40B4-BE49-F238E27FC236}">
              <a16:creationId xmlns:a16="http://schemas.microsoft.com/office/drawing/2014/main" id="{9AF9DA6A-43A2-4706-9391-D538DCA19A3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67AAAC16-8DA8-4A31-ACCC-8C2BA910680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a:extLst>
            <a:ext uri="{FF2B5EF4-FFF2-40B4-BE49-F238E27FC236}">
              <a16:creationId xmlns:a16="http://schemas.microsoft.com/office/drawing/2014/main" id="{7DB57D73-AF01-4412-9CE2-41245985B6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448" name="直線コネクタ 447">
          <a:extLst>
            <a:ext uri="{FF2B5EF4-FFF2-40B4-BE49-F238E27FC236}">
              <a16:creationId xmlns:a16="http://schemas.microsoft.com/office/drawing/2014/main" id="{14C486EF-3612-4E89-A9A1-299F9019D34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49" name="【保健センター・保健所】&#10;一人当たり面積最小値テキスト">
          <a:extLst>
            <a:ext uri="{FF2B5EF4-FFF2-40B4-BE49-F238E27FC236}">
              <a16:creationId xmlns:a16="http://schemas.microsoft.com/office/drawing/2014/main" id="{EC4EF4B1-AA34-420E-B2EB-5550C90B12BF}"/>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50" name="直線コネクタ 449">
          <a:extLst>
            <a:ext uri="{FF2B5EF4-FFF2-40B4-BE49-F238E27FC236}">
              <a16:creationId xmlns:a16="http://schemas.microsoft.com/office/drawing/2014/main" id="{99A60F7F-E331-4AA5-8D61-E8F3A5A8B244}"/>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51" name="【保健センター・保健所】&#10;一人当たり面積最大値テキスト">
          <a:extLst>
            <a:ext uri="{FF2B5EF4-FFF2-40B4-BE49-F238E27FC236}">
              <a16:creationId xmlns:a16="http://schemas.microsoft.com/office/drawing/2014/main" id="{AAE9613E-6B48-47D0-A7C5-8FCD994E9B72}"/>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52" name="直線コネクタ 451">
          <a:extLst>
            <a:ext uri="{FF2B5EF4-FFF2-40B4-BE49-F238E27FC236}">
              <a16:creationId xmlns:a16="http://schemas.microsoft.com/office/drawing/2014/main" id="{51FE734A-CCCC-4FD0-BBBC-6C43840283E3}"/>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453" name="【保健センター・保健所】&#10;一人当たり面積平均値テキスト">
          <a:extLst>
            <a:ext uri="{FF2B5EF4-FFF2-40B4-BE49-F238E27FC236}">
              <a16:creationId xmlns:a16="http://schemas.microsoft.com/office/drawing/2014/main" id="{D9815FF2-0934-42C2-B27D-34EC8300C5A2}"/>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54" name="フローチャート: 判断 453">
          <a:extLst>
            <a:ext uri="{FF2B5EF4-FFF2-40B4-BE49-F238E27FC236}">
              <a16:creationId xmlns:a16="http://schemas.microsoft.com/office/drawing/2014/main" id="{55E40B44-7E15-485F-8C92-7BB2D111B20E}"/>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455" name="フローチャート: 判断 454">
          <a:extLst>
            <a:ext uri="{FF2B5EF4-FFF2-40B4-BE49-F238E27FC236}">
              <a16:creationId xmlns:a16="http://schemas.microsoft.com/office/drawing/2014/main" id="{FF31BE47-585D-450A-8177-CCF8BF3D2B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456" name="フローチャート: 判断 455">
          <a:extLst>
            <a:ext uri="{FF2B5EF4-FFF2-40B4-BE49-F238E27FC236}">
              <a16:creationId xmlns:a16="http://schemas.microsoft.com/office/drawing/2014/main" id="{5512C085-F703-4A1F-88E3-A5CB11C53F63}"/>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457" name="フローチャート: 判断 456">
          <a:extLst>
            <a:ext uri="{FF2B5EF4-FFF2-40B4-BE49-F238E27FC236}">
              <a16:creationId xmlns:a16="http://schemas.microsoft.com/office/drawing/2014/main" id="{6A38DC4A-5E2F-4FCD-BC53-84BAF81ACE54}"/>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458" name="フローチャート: 判断 457">
          <a:extLst>
            <a:ext uri="{FF2B5EF4-FFF2-40B4-BE49-F238E27FC236}">
              <a16:creationId xmlns:a16="http://schemas.microsoft.com/office/drawing/2014/main" id="{2709C0AD-2CD7-4CF5-A1F0-D060E20DB541}"/>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9B8B6B1F-6C2B-4684-A1FA-BA339D12DF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B1B5BDEE-FEAC-4BBA-8248-A2FAE15FA68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3CF7C818-3A5B-4DC0-8D05-5B7B26F294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C0578FBB-A704-49C0-9D9A-64D27F5F64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E76A92B6-16C8-4A56-8EE1-85450DB49F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1778</xdr:rowOff>
    </xdr:from>
    <xdr:to>
      <xdr:col>116</xdr:col>
      <xdr:colOff>114300</xdr:colOff>
      <xdr:row>59</xdr:row>
      <xdr:rowOff>103378</xdr:rowOff>
    </xdr:to>
    <xdr:sp macro="" textlink="">
      <xdr:nvSpPr>
        <xdr:cNvPr id="464" name="楕円 463">
          <a:extLst>
            <a:ext uri="{FF2B5EF4-FFF2-40B4-BE49-F238E27FC236}">
              <a16:creationId xmlns:a16="http://schemas.microsoft.com/office/drawing/2014/main" id="{3FFA42C5-ACEF-475C-9211-DDCED8E0813D}"/>
            </a:ext>
          </a:extLst>
        </xdr:cNvPr>
        <xdr:cNvSpPr/>
      </xdr:nvSpPr>
      <xdr:spPr>
        <a:xfrm>
          <a:off x="221107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24655</xdr:rowOff>
    </xdr:from>
    <xdr:ext cx="469744" cy="259045"/>
    <xdr:sp macro="" textlink="">
      <xdr:nvSpPr>
        <xdr:cNvPr id="465" name="【保健センター・保健所】&#10;一人当たり面積該当値テキスト">
          <a:extLst>
            <a:ext uri="{FF2B5EF4-FFF2-40B4-BE49-F238E27FC236}">
              <a16:creationId xmlns:a16="http://schemas.microsoft.com/office/drawing/2014/main" id="{D93D3FB9-BE4A-433D-93BD-20F6BD96633F}"/>
            </a:ext>
          </a:extLst>
        </xdr:cNvPr>
        <xdr:cNvSpPr txBox="1"/>
      </xdr:nvSpPr>
      <xdr:spPr>
        <a:xfrm>
          <a:off x="22199600" y="99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8636</xdr:rowOff>
    </xdr:from>
    <xdr:to>
      <xdr:col>112</xdr:col>
      <xdr:colOff>38100</xdr:colOff>
      <xdr:row>59</xdr:row>
      <xdr:rowOff>110236</xdr:rowOff>
    </xdr:to>
    <xdr:sp macro="" textlink="">
      <xdr:nvSpPr>
        <xdr:cNvPr id="466" name="楕円 465">
          <a:extLst>
            <a:ext uri="{FF2B5EF4-FFF2-40B4-BE49-F238E27FC236}">
              <a16:creationId xmlns:a16="http://schemas.microsoft.com/office/drawing/2014/main" id="{1A70F3BA-2E1E-422C-8997-71ED79C6F8D0}"/>
            </a:ext>
          </a:extLst>
        </xdr:cNvPr>
        <xdr:cNvSpPr/>
      </xdr:nvSpPr>
      <xdr:spPr>
        <a:xfrm>
          <a:off x="21272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52578</xdr:rowOff>
    </xdr:from>
    <xdr:to>
      <xdr:col>116</xdr:col>
      <xdr:colOff>63500</xdr:colOff>
      <xdr:row>59</xdr:row>
      <xdr:rowOff>59436</xdr:rowOff>
    </xdr:to>
    <xdr:cxnSp macro="">
      <xdr:nvCxnSpPr>
        <xdr:cNvPr id="467" name="直線コネクタ 466">
          <a:extLst>
            <a:ext uri="{FF2B5EF4-FFF2-40B4-BE49-F238E27FC236}">
              <a16:creationId xmlns:a16="http://schemas.microsoft.com/office/drawing/2014/main" id="{D18C4046-AA18-49EA-BC0D-8428696F14FB}"/>
            </a:ext>
          </a:extLst>
        </xdr:cNvPr>
        <xdr:cNvCxnSpPr/>
      </xdr:nvCxnSpPr>
      <xdr:spPr>
        <a:xfrm flipV="1">
          <a:off x="21323300" y="1016812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20066</xdr:rowOff>
    </xdr:from>
    <xdr:to>
      <xdr:col>98</xdr:col>
      <xdr:colOff>38100</xdr:colOff>
      <xdr:row>59</xdr:row>
      <xdr:rowOff>121666</xdr:rowOff>
    </xdr:to>
    <xdr:sp macro="" textlink="">
      <xdr:nvSpPr>
        <xdr:cNvPr id="468" name="楕円 467">
          <a:extLst>
            <a:ext uri="{FF2B5EF4-FFF2-40B4-BE49-F238E27FC236}">
              <a16:creationId xmlns:a16="http://schemas.microsoft.com/office/drawing/2014/main" id="{13DC462F-CCA4-4608-AC3F-55B82FC309C0}"/>
            </a:ext>
          </a:extLst>
        </xdr:cNvPr>
        <xdr:cNvSpPr/>
      </xdr:nvSpPr>
      <xdr:spPr>
        <a:xfrm>
          <a:off x="18605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9923</xdr:rowOff>
    </xdr:from>
    <xdr:ext cx="469744" cy="259045"/>
    <xdr:sp macro="" textlink="">
      <xdr:nvSpPr>
        <xdr:cNvPr id="469" name="n_1aveValue【保健センター・保健所】&#10;一人当たり面積">
          <a:extLst>
            <a:ext uri="{FF2B5EF4-FFF2-40B4-BE49-F238E27FC236}">
              <a16:creationId xmlns:a16="http://schemas.microsoft.com/office/drawing/2014/main" id="{A98E60B5-1893-4C27-B906-A6A92D2E6E37}"/>
            </a:ext>
          </a:extLst>
        </xdr:cNvPr>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470" name="n_2aveValue【保健センター・保健所】&#10;一人当たり面積">
          <a:extLst>
            <a:ext uri="{FF2B5EF4-FFF2-40B4-BE49-F238E27FC236}">
              <a16:creationId xmlns:a16="http://schemas.microsoft.com/office/drawing/2014/main" id="{CB101B9E-7F6F-4BD8-9A24-F0FDE7AAFBEF}"/>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471" name="n_3aveValue【保健センター・保健所】&#10;一人当たり面積">
          <a:extLst>
            <a:ext uri="{FF2B5EF4-FFF2-40B4-BE49-F238E27FC236}">
              <a16:creationId xmlns:a16="http://schemas.microsoft.com/office/drawing/2014/main" id="{CD56D722-6C63-44C2-B86E-50AB4136A6F5}"/>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472" name="n_4aveValue【保健センター・保健所】&#10;一人当たり面積">
          <a:extLst>
            <a:ext uri="{FF2B5EF4-FFF2-40B4-BE49-F238E27FC236}">
              <a16:creationId xmlns:a16="http://schemas.microsoft.com/office/drawing/2014/main" id="{C017D6E4-C218-41D7-B112-09BBE32B6BEF}"/>
            </a:ext>
          </a:extLst>
        </xdr:cNvPr>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126763</xdr:rowOff>
    </xdr:from>
    <xdr:ext cx="469744" cy="259045"/>
    <xdr:sp macro="" textlink="">
      <xdr:nvSpPr>
        <xdr:cNvPr id="473" name="n_1mainValue【保健センター・保健所】&#10;一人当たり面積">
          <a:extLst>
            <a:ext uri="{FF2B5EF4-FFF2-40B4-BE49-F238E27FC236}">
              <a16:creationId xmlns:a16="http://schemas.microsoft.com/office/drawing/2014/main" id="{D868451E-8A32-4D6D-AD3C-98688176E0D4}"/>
            </a:ext>
          </a:extLst>
        </xdr:cNvPr>
        <xdr:cNvSpPr txBox="1"/>
      </xdr:nvSpPr>
      <xdr:spPr>
        <a:xfrm>
          <a:off x="21075727" y="989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138193</xdr:rowOff>
    </xdr:from>
    <xdr:ext cx="469744" cy="259045"/>
    <xdr:sp macro="" textlink="">
      <xdr:nvSpPr>
        <xdr:cNvPr id="474" name="n_4mainValue【保健センター・保健所】&#10;一人当たり面積">
          <a:extLst>
            <a:ext uri="{FF2B5EF4-FFF2-40B4-BE49-F238E27FC236}">
              <a16:creationId xmlns:a16="http://schemas.microsoft.com/office/drawing/2014/main" id="{32B6F0C0-E581-4EAC-85B0-94D374E44506}"/>
            </a:ext>
          </a:extLst>
        </xdr:cNvPr>
        <xdr:cNvSpPr txBox="1"/>
      </xdr:nvSpPr>
      <xdr:spPr>
        <a:xfrm>
          <a:off x="18421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a:extLst>
            <a:ext uri="{FF2B5EF4-FFF2-40B4-BE49-F238E27FC236}">
              <a16:creationId xmlns:a16="http://schemas.microsoft.com/office/drawing/2014/main" id="{824A7BEB-280C-48C1-9F2F-9AF518FFE8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a:extLst>
            <a:ext uri="{FF2B5EF4-FFF2-40B4-BE49-F238E27FC236}">
              <a16:creationId xmlns:a16="http://schemas.microsoft.com/office/drawing/2014/main" id="{5B3F2E53-2712-4364-ABDD-064DB801EB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a:extLst>
            <a:ext uri="{FF2B5EF4-FFF2-40B4-BE49-F238E27FC236}">
              <a16:creationId xmlns:a16="http://schemas.microsoft.com/office/drawing/2014/main" id="{B6A6D678-CB6F-41C7-97A8-751FC36352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a:extLst>
            <a:ext uri="{FF2B5EF4-FFF2-40B4-BE49-F238E27FC236}">
              <a16:creationId xmlns:a16="http://schemas.microsoft.com/office/drawing/2014/main" id="{EF987B20-577A-4E19-A656-B996986647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a:extLst>
            <a:ext uri="{FF2B5EF4-FFF2-40B4-BE49-F238E27FC236}">
              <a16:creationId xmlns:a16="http://schemas.microsoft.com/office/drawing/2014/main" id="{5D0D216E-64F8-47D2-87F8-9DCD37971E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a:extLst>
            <a:ext uri="{FF2B5EF4-FFF2-40B4-BE49-F238E27FC236}">
              <a16:creationId xmlns:a16="http://schemas.microsoft.com/office/drawing/2014/main" id="{37488D4A-D4E4-49A1-8AD0-F2C2A9C906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a:extLst>
            <a:ext uri="{FF2B5EF4-FFF2-40B4-BE49-F238E27FC236}">
              <a16:creationId xmlns:a16="http://schemas.microsoft.com/office/drawing/2014/main" id="{7C691697-487D-4159-BDDC-EE5FDCFCF7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a:extLst>
            <a:ext uri="{FF2B5EF4-FFF2-40B4-BE49-F238E27FC236}">
              <a16:creationId xmlns:a16="http://schemas.microsoft.com/office/drawing/2014/main" id="{C3D2EAC1-74E5-4BAC-8081-AB622053F0C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a:extLst>
            <a:ext uri="{FF2B5EF4-FFF2-40B4-BE49-F238E27FC236}">
              <a16:creationId xmlns:a16="http://schemas.microsoft.com/office/drawing/2014/main" id="{81217B64-207B-4AF5-AD96-64FBD95081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a:extLst>
            <a:ext uri="{FF2B5EF4-FFF2-40B4-BE49-F238E27FC236}">
              <a16:creationId xmlns:a16="http://schemas.microsoft.com/office/drawing/2014/main" id="{414F5869-FFE3-47E0-A077-66E6FDC053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5" name="テキスト ボックス 484">
          <a:extLst>
            <a:ext uri="{FF2B5EF4-FFF2-40B4-BE49-F238E27FC236}">
              <a16:creationId xmlns:a16="http://schemas.microsoft.com/office/drawing/2014/main" id="{DB805C5B-2315-4A54-A888-901423F2922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6" name="直線コネクタ 485">
          <a:extLst>
            <a:ext uri="{FF2B5EF4-FFF2-40B4-BE49-F238E27FC236}">
              <a16:creationId xmlns:a16="http://schemas.microsoft.com/office/drawing/2014/main" id="{282ABA18-1056-4CC2-A1A1-DE36FB02658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7" name="テキスト ボックス 486">
          <a:extLst>
            <a:ext uri="{FF2B5EF4-FFF2-40B4-BE49-F238E27FC236}">
              <a16:creationId xmlns:a16="http://schemas.microsoft.com/office/drawing/2014/main" id="{B4FC6161-E956-4B83-8556-F37FC8158F4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8" name="直線コネクタ 487">
          <a:extLst>
            <a:ext uri="{FF2B5EF4-FFF2-40B4-BE49-F238E27FC236}">
              <a16:creationId xmlns:a16="http://schemas.microsoft.com/office/drawing/2014/main" id="{3431CD8D-8A6E-4866-9B84-A4C4F6956DD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9" name="テキスト ボックス 488">
          <a:extLst>
            <a:ext uri="{FF2B5EF4-FFF2-40B4-BE49-F238E27FC236}">
              <a16:creationId xmlns:a16="http://schemas.microsoft.com/office/drawing/2014/main" id="{FD6BA414-2ED9-4A80-889E-F70D8D8716E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0" name="直線コネクタ 489">
          <a:extLst>
            <a:ext uri="{FF2B5EF4-FFF2-40B4-BE49-F238E27FC236}">
              <a16:creationId xmlns:a16="http://schemas.microsoft.com/office/drawing/2014/main" id="{973C9A90-617B-441E-9CDF-3EF440E0A68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1" name="テキスト ボックス 490">
          <a:extLst>
            <a:ext uri="{FF2B5EF4-FFF2-40B4-BE49-F238E27FC236}">
              <a16:creationId xmlns:a16="http://schemas.microsoft.com/office/drawing/2014/main" id="{1437ACB2-FABF-475B-B32B-E4FF0ACE030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2" name="直線コネクタ 491">
          <a:extLst>
            <a:ext uri="{FF2B5EF4-FFF2-40B4-BE49-F238E27FC236}">
              <a16:creationId xmlns:a16="http://schemas.microsoft.com/office/drawing/2014/main" id="{26222089-F426-456F-A664-3BCD6825D83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3" name="テキスト ボックス 492">
          <a:extLst>
            <a:ext uri="{FF2B5EF4-FFF2-40B4-BE49-F238E27FC236}">
              <a16:creationId xmlns:a16="http://schemas.microsoft.com/office/drawing/2014/main" id="{77956481-E0F0-4CEB-8DEF-FFD38C1A4DC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4" name="直線コネクタ 493">
          <a:extLst>
            <a:ext uri="{FF2B5EF4-FFF2-40B4-BE49-F238E27FC236}">
              <a16:creationId xmlns:a16="http://schemas.microsoft.com/office/drawing/2014/main" id="{5C0300F6-D575-410B-AA3F-3E818444DCF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5" name="テキスト ボックス 494">
          <a:extLst>
            <a:ext uri="{FF2B5EF4-FFF2-40B4-BE49-F238E27FC236}">
              <a16:creationId xmlns:a16="http://schemas.microsoft.com/office/drawing/2014/main" id="{6B241052-A149-45BF-AFDD-912BF11424F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6" name="直線コネクタ 495">
          <a:extLst>
            <a:ext uri="{FF2B5EF4-FFF2-40B4-BE49-F238E27FC236}">
              <a16:creationId xmlns:a16="http://schemas.microsoft.com/office/drawing/2014/main" id="{759C859C-9A85-4818-A4CF-910047ACF72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7" name="テキスト ボックス 496">
          <a:extLst>
            <a:ext uri="{FF2B5EF4-FFF2-40B4-BE49-F238E27FC236}">
              <a16:creationId xmlns:a16="http://schemas.microsoft.com/office/drawing/2014/main" id="{A35FF674-385C-4AA4-BCE3-1E940C144EB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a:extLst>
            <a:ext uri="{FF2B5EF4-FFF2-40B4-BE49-F238E27FC236}">
              <a16:creationId xmlns:a16="http://schemas.microsoft.com/office/drawing/2014/main" id="{0DBBCF42-31CC-4D5A-96DF-1BCF1777EC3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a:extLst>
            <a:ext uri="{FF2B5EF4-FFF2-40B4-BE49-F238E27FC236}">
              <a16:creationId xmlns:a16="http://schemas.microsoft.com/office/drawing/2014/main" id="{6D033E14-59D0-4DA8-9FE7-05C27F1C591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00" name="直線コネクタ 499">
          <a:extLst>
            <a:ext uri="{FF2B5EF4-FFF2-40B4-BE49-F238E27FC236}">
              <a16:creationId xmlns:a16="http://schemas.microsoft.com/office/drawing/2014/main" id="{EDF86360-971F-494D-B7A5-96A5D225C387}"/>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1" name="【消防施設】&#10;有形固定資産減価償却率最小値テキスト">
          <a:extLst>
            <a:ext uri="{FF2B5EF4-FFF2-40B4-BE49-F238E27FC236}">
              <a16:creationId xmlns:a16="http://schemas.microsoft.com/office/drawing/2014/main" id="{FA4B0BFC-D1C8-4185-B847-EC465F07DDD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2" name="直線コネクタ 501">
          <a:extLst>
            <a:ext uri="{FF2B5EF4-FFF2-40B4-BE49-F238E27FC236}">
              <a16:creationId xmlns:a16="http://schemas.microsoft.com/office/drawing/2014/main" id="{2D4C446E-AD76-434C-8B3A-C881BBF0697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03" name="【消防施設】&#10;有形固定資産減価償却率最大値テキスト">
          <a:extLst>
            <a:ext uri="{FF2B5EF4-FFF2-40B4-BE49-F238E27FC236}">
              <a16:creationId xmlns:a16="http://schemas.microsoft.com/office/drawing/2014/main" id="{79048B1E-4F88-4A5C-B8FE-FB84876BC9B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04" name="直線コネクタ 503">
          <a:extLst>
            <a:ext uri="{FF2B5EF4-FFF2-40B4-BE49-F238E27FC236}">
              <a16:creationId xmlns:a16="http://schemas.microsoft.com/office/drawing/2014/main" id="{D4258E25-A9F4-4AE9-B301-A4C66B2D52C4}"/>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505" name="【消防施設】&#10;有形固定資産減価償却率平均値テキスト">
          <a:extLst>
            <a:ext uri="{FF2B5EF4-FFF2-40B4-BE49-F238E27FC236}">
              <a16:creationId xmlns:a16="http://schemas.microsoft.com/office/drawing/2014/main" id="{025F2923-B462-468D-8DF3-05BCBFBE7383}"/>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06" name="フローチャート: 判断 505">
          <a:extLst>
            <a:ext uri="{FF2B5EF4-FFF2-40B4-BE49-F238E27FC236}">
              <a16:creationId xmlns:a16="http://schemas.microsoft.com/office/drawing/2014/main" id="{4263A95B-4F34-4BDC-ADF8-FEF3B43DB163}"/>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07" name="フローチャート: 判断 506">
          <a:extLst>
            <a:ext uri="{FF2B5EF4-FFF2-40B4-BE49-F238E27FC236}">
              <a16:creationId xmlns:a16="http://schemas.microsoft.com/office/drawing/2014/main" id="{650BC0A7-187F-4C88-8511-EB9E6D8F5A6C}"/>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08" name="フローチャート: 判断 507">
          <a:extLst>
            <a:ext uri="{FF2B5EF4-FFF2-40B4-BE49-F238E27FC236}">
              <a16:creationId xmlns:a16="http://schemas.microsoft.com/office/drawing/2014/main" id="{DC1A0273-E716-4057-BABE-F5B4C294647C}"/>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09" name="フローチャート: 判断 508">
          <a:extLst>
            <a:ext uri="{FF2B5EF4-FFF2-40B4-BE49-F238E27FC236}">
              <a16:creationId xmlns:a16="http://schemas.microsoft.com/office/drawing/2014/main" id="{358CB5FC-5EB8-4CA9-A47B-63A22D40950E}"/>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10" name="フローチャート: 判断 509">
          <a:extLst>
            <a:ext uri="{FF2B5EF4-FFF2-40B4-BE49-F238E27FC236}">
              <a16:creationId xmlns:a16="http://schemas.microsoft.com/office/drawing/2014/main" id="{A4618DF8-4E16-4029-BEA8-CE5D2205742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DFE876FD-CC69-42FA-BBD5-398984788E7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F0402E6B-851D-4DFE-B8FF-B69891E72A7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E7FFFECA-EF4A-4D1A-B9FB-A9B6005CAA2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C7E460BB-AB57-4264-BB8B-C981206BBE6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7D1557DC-990E-4D0E-92BB-16BB1D9D09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363</xdr:rowOff>
    </xdr:from>
    <xdr:to>
      <xdr:col>85</xdr:col>
      <xdr:colOff>177800</xdr:colOff>
      <xdr:row>85</xdr:row>
      <xdr:rowOff>101963</xdr:rowOff>
    </xdr:to>
    <xdr:sp macro="" textlink="">
      <xdr:nvSpPr>
        <xdr:cNvPr id="516" name="楕円 515">
          <a:extLst>
            <a:ext uri="{FF2B5EF4-FFF2-40B4-BE49-F238E27FC236}">
              <a16:creationId xmlns:a16="http://schemas.microsoft.com/office/drawing/2014/main" id="{52513967-1E36-4119-9B7E-CE08C9F6C590}"/>
            </a:ext>
          </a:extLst>
        </xdr:cNvPr>
        <xdr:cNvSpPr/>
      </xdr:nvSpPr>
      <xdr:spPr>
        <a:xfrm>
          <a:off x="16268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150240</xdr:rowOff>
    </xdr:from>
    <xdr:ext cx="405111" cy="259045"/>
    <xdr:sp macro="" textlink="">
      <xdr:nvSpPr>
        <xdr:cNvPr id="517" name="【消防施設】&#10;有形固定資産減価償却率該当値テキスト">
          <a:extLst>
            <a:ext uri="{FF2B5EF4-FFF2-40B4-BE49-F238E27FC236}">
              <a16:creationId xmlns:a16="http://schemas.microsoft.com/office/drawing/2014/main" id="{D93B95F9-03E8-4D60-A448-7C4FB6E233ED}"/>
            </a:ext>
          </a:extLst>
        </xdr:cNvPr>
        <xdr:cNvSpPr txBox="1"/>
      </xdr:nvSpPr>
      <xdr:spPr>
        <a:xfrm>
          <a:off x="16357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82006</xdr:rowOff>
    </xdr:from>
    <xdr:to>
      <xdr:col>81</xdr:col>
      <xdr:colOff>101600</xdr:colOff>
      <xdr:row>86</xdr:row>
      <xdr:rowOff>12156</xdr:rowOff>
    </xdr:to>
    <xdr:sp macro="" textlink="">
      <xdr:nvSpPr>
        <xdr:cNvPr id="518" name="楕円 517">
          <a:extLst>
            <a:ext uri="{FF2B5EF4-FFF2-40B4-BE49-F238E27FC236}">
              <a16:creationId xmlns:a16="http://schemas.microsoft.com/office/drawing/2014/main" id="{A97098C8-8FBF-43AD-9878-BA4C8D5296BB}"/>
            </a:ext>
          </a:extLst>
        </xdr:cNvPr>
        <xdr:cNvSpPr/>
      </xdr:nvSpPr>
      <xdr:spPr>
        <a:xfrm>
          <a:off x="15430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51163</xdr:rowOff>
    </xdr:from>
    <xdr:to>
      <xdr:col>85</xdr:col>
      <xdr:colOff>127000</xdr:colOff>
      <xdr:row>85</xdr:row>
      <xdr:rowOff>132806</xdr:rowOff>
    </xdr:to>
    <xdr:cxnSp macro="">
      <xdr:nvCxnSpPr>
        <xdr:cNvPr id="519" name="直線コネクタ 518">
          <a:extLst>
            <a:ext uri="{FF2B5EF4-FFF2-40B4-BE49-F238E27FC236}">
              <a16:creationId xmlns:a16="http://schemas.microsoft.com/office/drawing/2014/main" id="{0DBA0283-17D2-421A-BFFB-D99DA64BEBAC}"/>
            </a:ext>
          </a:extLst>
        </xdr:cNvPr>
        <xdr:cNvCxnSpPr/>
      </xdr:nvCxnSpPr>
      <xdr:spPr>
        <a:xfrm flipV="1">
          <a:off x="15481300" y="14624413"/>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46082</xdr:rowOff>
    </xdr:from>
    <xdr:to>
      <xdr:col>76</xdr:col>
      <xdr:colOff>165100</xdr:colOff>
      <xdr:row>85</xdr:row>
      <xdr:rowOff>147682</xdr:rowOff>
    </xdr:to>
    <xdr:sp macro="" textlink="">
      <xdr:nvSpPr>
        <xdr:cNvPr id="520" name="楕円 519">
          <a:extLst>
            <a:ext uri="{FF2B5EF4-FFF2-40B4-BE49-F238E27FC236}">
              <a16:creationId xmlns:a16="http://schemas.microsoft.com/office/drawing/2014/main" id="{94C8E477-40B3-4F58-9995-D6A94E20ACB9}"/>
            </a:ext>
          </a:extLst>
        </xdr:cNvPr>
        <xdr:cNvSpPr/>
      </xdr:nvSpPr>
      <xdr:spPr>
        <a:xfrm>
          <a:off x="14541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96882</xdr:rowOff>
    </xdr:from>
    <xdr:to>
      <xdr:col>81</xdr:col>
      <xdr:colOff>50800</xdr:colOff>
      <xdr:row>85</xdr:row>
      <xdr:rowOff>132806</xdr:rowOff>
    </xdr:to>
    <xdr:cxnSp macro="">
      <xdr:nvCxnSpPr>
        <xdr:cNvPr id="521" name="直線コネクタ 520">
          <a:extLst>
            <a:ext uri="{FF2B5EF4-FFF2-40B4-BE49-F238E27FC236}">
              <a16:creationId xmlns:a16="http://schemas.microsoft.com/office/drawing/2014/main" id="{AD87999B-98A4-4E92-9558-781DAB09A943}"/>
            </a:ext>
          </a:extLst>
        </xdr:cNvPr>
        <xdr:cNvCxnSpPr/>
      </xdr:nvCxnSpPr>
      <xdr:spPr>
        <a:xfrm>
          <a:off x="14592300" y="146701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130992</xdr:rowOff>
    </xdr:from>
    <xdr:to>
      <xdr:col>72</xdr:col>
      <xdr:colOff>38100</xdr:colOff>
      <xdr:row>85</xdr:row>
      <xdr:rowOff>61142</xdr:rowOff>
    </xdr:to>
    <xdr:sp macro="" textlink="">
      <xdr:nvSpPr>
        <xdr:cNvPr id="522" name="楕円 521">
          <a:extLst>
            <a:ext uri="{FF2B5EF4-FFF2-40B4-BE49-F238E27FC236}">
              <a16:creationId xmlns:a16="http://schemas.microsoft.com/office/drawing/2014/main" id="{F75EDD85-58C6-4E6F-9419-A28F5FDAF363}"/>
            </a:ext>
          </a:extLst>
        </xdr:cNvPr>
        <xdr:cNvSpPr/>
      </xdr:nvSpPr>
      <xdr:spPr>
        <a:xfrm>
          <a:off x="13652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10342</xdr:rowOff>
    </xdr:from>
    <xdr:to>
      <xdr:col>76</xdr:col>
      <xdr:colOff>114300</xdr:colOff>
      <xdr:row>85</xdr:row>
      <xdr:rowOff>96882</xdr:rowOff>
    </xdr:to>
    <xdr:cxnSp macro="">
      <xdr:nvCxnSpPr>
        <xdr:cNvPr id="523" name="直線コネクタ 522">
          <a:extLst>
            <a:ext uri="{FF2B5EF4-FFF2-40B4-BE49-F238E27FC236}">
              <a16:creationId xmlns:a16="http://schemas.microsoft.com/office/drawing/2014/main" id="{A86191DA-6026-4057-AA54-A628B043FCCB}"/>
            </a:ext>
          </a:extLst>
        </xdr:cNvPr>
        <xdr:cNvCxnSpPr/>
      </xdr:nvCxnSpPr>
      <xdr:spPr>
        <a:xfrm>
          <a:off x="13703300" y="14583592"/>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15058</xdr:rowOff>
    </xdr:from>
    <xdr:to>
      <xdr:col>67</xdr:col>
      <xdr:colOff>101600</xdr:colOff>
      <xdr:row>83</xdr:row>
      <xdr:rowOff>116658</xdr:rowOff>
    </xdr:to>
    <xdr:sp macro="" textlink="">
      <xdr:nvSpPr>
        <xdr:cNvPr id="524" name="楕円 523">
          <a:extLst>
            <a:ext uri="{FF2B5EF4-FFF2-40B4-BE49-F238E27FC236}">
              <a16:creationId xmlns:a16="http://schemas.microsoft.com/office/drawing/2014/main" id="{6D034A9C-0253-48F3-A939-0CEBDD0037DB}"/>
            </a:ext>
          </a:extLst>
        </xdr:cNvPr>
        <xdr:cNvSpPr/>
      </xdr:nvSpPr>
      <xdr:spPr>
        <a:xfrm>
          <a:off x="12763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65858</xdr:rowOff>
    </xdr:from>
    <xdr:to>
      <xdr:col>71</xdr:col>
      <xdr:colOff>177800</xdr:colOff>
      <xdr:row>85</xdr:row>
      <xdr:rowOff>10342</xdr:rowOff>
    </xdr:to>
    <xdr:cxnSp macro="">
      <xdr:nvCxnSpPr>
        <xdr:cNvPr id="525" name="直線コネクタ 524">
          <a:extLst>
            <a:ext uri="{FF2B5EF4-FFF2-40B4-BE49-F238E27FC236}">
              <a16:creationId xmlns:a16="http://schemas.microsoft.com/office/drawing/2014/main" id="{62B29AE6-7748-48A1-AD40-724D7E3D3D48}"/>
            </a:ext>
          </a:extLst>
        </xdr:cNvPr>
        <xdr:cNvCxnSpPr/>
      </xdr:nvCxnSpPr>
      <xdr:spPr>
        <a:xfrm>
          <a:off x="12814300" y="14296208"/>
          <a:ext cx="8890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26" name="n_1aveValue【消防施設】&#10;有形固定資産減価償却率">
          <a:extLst>
            <a:ext uri="{FF2B5EF4-FFF2-40B4-BE49-F238E27FC236}">
              <a16:creationId xmlns:a16="http://schemas.microsoft.com/office/drawing/2014/main" id="{E19C4CBF-12C7-484A-9D13-D04075B70467}"/>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27" name="n_2aveValue【消防施設】&#10;有形固定資産減価償却率">
          <a:extLst>
            <a:ext uri="{FF2B5EF4-FFF2-40B4-BE49-F238E27FC236}">
              <a16:creationId xmlns:a16="http://schemas.microsoft.com/office/drawing/2014/main" id="{62AB326F-77D4-4104-80DB-F8592983D9B2}"/>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528" name="n_3aveValue【消防施設】&#10;有形固定資産減価償却率">
          <a:extLst>
            <a:ext uri="{FF2B5EF4-FFF2-40B4-BE49-F238E27FC236}">
              <a16:creationId xmlns:a16="http://schemas.microsoft.com/office/drawing/2014/main" id="{3F269375-1B34-43AE-8E14-001AC65B5FB6}"/>
            </a:ext>
          </a:extLst>
        </xdr:cNvPr>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529" name="n_4aveValue【消防施設】&#10;有形固定資産減価償却率">
          <a:extLst>
            <a:ext uri="{FF2B5EF4-FFF2-40B4-BE49-F238E27FC236}">
              <a16:creationId xmlns:a16="http://schemas.microsoft.com/office/drawing/2014/main" id="{DFA77031-BF38-4AF3-9DAE-1BAE92BF38DA}"/>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3283</xdr:rowOff>
    </xdr:from>
    <xdr:ext cx="405111" cy="259045"/>
    <xdr:sp macro="" textlink="">
      <xdr:nvSpPr>
        <xdr:cNvPr id="530" name="n_1mainValue【消防施設】&#10;有形固定資産減価償却率">
          <a:extLst>
            <a:ext uri="{FF2B5EF4-FFF2-40B4-BE49-F238E27FC236}">
              <a16:creationId xmlns:a16="http://schemas.microsoft.com/office/drawing/2014/main" id="{C6E31395-02F6-4245-8E8C-50E3CFDC8ED2}"/>
            </a:ext>
          </a:extLst>
        </xdr:cNvPr>
        <xdr:cNvSpPr txBox="1"/>
      </xdr:nvSpPr>
      <xdr:spPr>
        <a:xfrm>
          <a:off x="15266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138809</xdr:rowOff>
    </xdr:from>
    <xdr:ext cx="405111" cy="259045"/>
    <xdr:sp macro="" textlink="">
      <xdr:nvSpPr>
        <xdr:cNvPr id="531" name="n_2mainValue【消防施設】&#10;有形固定資産減価償却率">
          <a:extLst>
            <a:ext uri="{FF2B5EF4-FFF2-40B4-BE49-F238E27FC236}">
              <a16:creationId xmlns:a16="http://schemas.microsoft.com/office/drawing/2014/main" id="{3F5DD8D4-98BB-4F70-AA49-6C1683428E84}"/>
            </a:ext>
          </a:extLst>
        </xdr:cNvPr>
        <xdr:cNvSpPr txBox="1"/>
      </xdr:nvSpPr>
      <xdr:spPr>
        <a:xfrm>
          <a:off x="14389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52269</xdr:rowOff>
    </xdr:from>
    <xdr:ext cx="405111" cy="259045"/>
    <xdr:sp macro="" textlink="">
      <xdr:nvSpPr>
        <xdr:cNvPr id="532" name="n_3mainValue【消防施設】&#10;有形固定資産減価償却率">
          <a:extLst>
            <a:ext uri="{FF2B5EF4-FFF2-40B4-BE49-F238E27FC236}">
              <a16:creationId xmlns:a16="http://schemas.microsoft.com/office/drawing/2014/main" id="{3AB964D8-8981-4D4B-854E-1D06BDF6AD62}"/>
            </a:ext>
          </a:extLst>
        </xdr:cNvPr>
        <xdr:cNvSpPr txBox="1"/>
      </xdr:nvSpPr>
      <xdr:spPr>
        <a:xfrm>
          <a:off x="13500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133185</xdr:rowOff>
    </xdr:from>
    <xdr:ext cx="405111" cy="259045"/>
    <xdr:sp macro="" textlink="">
      <xdr:nvSpPr>
        <xdr:cNvPr id="533" name="n_4mainValue【消防施設】&#10;有形固定資産減価償却率">
          <a:extLst>
            <a:ext uri="{FF2B5EF4-FFF2-40B4-BE49-F238E27FC236}">
              <a16:creationId xmlns:a16="http://schemas.microsoft.com/office/drawing/2014/main" id="{2EE9724B-2251-4AA0-A9B2-397CEF51A2A0}"/>
            </a:ext>
          </a:extLst>
        </xdr:cNvPr>
        <xdr:cNvSpPr txBox="1"/>
      </xdr:nvSpPr>
      <xdr:spPr>
        <a:xfrm>
          <a:off x="12611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E8BFDCB3-9A17-4D87-A101-0B576D26DF4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F186AE18-80CB-4FFB-90F0-51B5D48CE1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67A01EA8-6F77-4C6A-9356-15FD2053FF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7F81536C-15DD-49E3-9AC4-8605F77962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3CC58630-670F-4FFF-967A-D7B0887F7F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F5E6528C-D8B2-4B28-8856-B5D6987FEC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D52AB4D7-7BC1-4ADF-B05B-252C6A5BC71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7DDA58F5-089F-4D63-A6AA-13CDDCF124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a:extLst>
            <a:ext uri="{FF2B5EF4-FFF2-40B4-BE49-F238E27FC236}">
              <a16:creationId xmlns:a16="http://schemas.microsoft.com/office/drawing/2014/main" id="{4E6A5A83-861A-4215-8CFE-9C9175D59B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a:extLst>
            <a:ext uri="{FF2B5EF4-FFF2-40B4-BE49-F238E27FC236}">
              <a16:creationId xmlns:a16="http://schemas.microsoft.com/office/drawing/2014/main" id="{D3C87BB1-D18D-4E69-8E3D-FADAD59A001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4" name="直線コネクタ 543">
          <a:extLst>
            <a:ext uri="{FF2B5EF4-FFF2-40B4-BE49-F238E27FC236}">
              <a16:creationId xmlns:a16="http://schemas.microsoft.com/office/drawing/2014/main" id="{8E586A60-0005-47F5-B6D1-739913317E2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5" name="テキスト ボックス 544">
          <a:extLst>
            <a:ext uri="{FF2B5EF4-FFF2-40B4-BE49-F238E27FC236}">
              <a16:creationId xmlns:a16="http://schemas.microsoft.com/office/drawing/2014/main" id="{ABCB279B-2B95-43B0-B709-C6A7A33ADE7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6" name="直線コネクタ 545">
          <a:extLst>
            <a:ext uri="{FF2B5EF4-FFF2-40B4-BE49-F238E27FC236}">
              <a16:creationId xmlns:a16="http://schemas.microsoft.com/office/drawing/2014/main" id="{8853A622-1998-4ECF-B2F7-5EF505247E2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7" name="テキスト ボックス 546">
          <a:extLst>
            <a:ext uri="{FF2B5EF4-FFF2-40B4-BE49-F238E27FC236}">
              <a16:creationId xmlns:a16="http://schemas.microsoft.com/office/drawing/2014/main" id="{04EA7227-2A21-404E-97EE-9F09FB05DEA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8" name="直線コネクタ 547">
          <a:extLst>
            <a:ext uri="{FF2B5EF4-FFF2-40B4-BE49-F238E27FC236}">
              <a16:creationId xmlns:a16="http://schemas.microsoft.com/office/drawing/2014/main" id="{2A2705DA-F57A-44BC-9C42-70E19AAEC92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9" name="テキスト ボックス 548">
          <a:extLst>
            <a:ext uri="{FF2B5EF4-FFF2-40B4-BE49-F238E27FC236}">
              <a16:creationId xmlns:a16="http://schemas.microsoft.com/office/drawing/2014/main" id="{F307A95C-3628-4C27-B4B1-E9F68DD2780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0" name="直線コネクタ 549">
          <a:extLst>
            <a:ext uri="{FF2B5EF4-FFF2-40B4-BE49-F238E27FC236}">
              <a16:creationId xmlns:a16="http://schemas.microsoft.com/office/drawing/2014/main" id="{B80262AF-3F42-443B-9361-332CD633FAC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1" name="テキスト ボックス 550">
          <a:extLst>
            <a:ext uri="{FF2B5EF4-FFF2-40B4-BE49-F238E27FC236}">
              <a16:creationId xmlns:a16="http://schemas.microsoft.com/office/drawing/2014/main" id="{D060340B-DADD-4CEE-864A-48E744B5C02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2" name="直線コネクタ 551">
          <a:extLst>
            <a:ext uri="{FF2B5EF4-FFF2-40B4-BE49-F238E27FC236}">
              <a16:creationId xmlns:a16="http://schemas.microsoft.com/office/drawing/2014/main" id="{9512040E-2CD1-450E-B6DC-06EA0095296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3" name="テキスト ボックス 552">
          <a:extLst>
            <a:ext uri="{FF2B5EF4-FFF2-40B4-BE49-F238E27FC236}">
              <a16:creationId xmlns:a16="http://schemas.microsoft.com/office/drawing/2014/main" id="{59F91A59-27F5-4A21-B65C-B68E9098175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4" name="直線コネクタ 553">
          <a:extLst>
            <a:ext uri="{FF2B5EF4-FFF2-40B4-BE49-F238E27FC236}">
              <a16:creationId xmlns:a16="http://schemas.microsoft.com/office/drawing/2014/main" id="{5452B1DC-9448-497C-8A69-DF20BB580D2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5" name="テキスト ボックス 554">
          <a:extLst>
            <a:ext uri="{FF2B5EF4-FFF2-40B4-BE49-F238E27FC236}">
              <a16:creationId xmlns:a16="http://schemas.microsoft.com/office/drawing/2014/main" id="{9F278CD1-DB19-4DA2-889F-1271E31B8BF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id="{9CF34AFA-FA7B-42C6-8F4F-07CE2150F1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6D51923B-905E-4175-BB7E-C711D4D10D3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a:extLst>
            <a:ext uri="{FF2B5EF4-FFF2-40B4-BE49-F238E27FC236}">
              <a16:creationId xmlns:a16="http://schemas.microsoft.com/office/drawing/2014/main" id="{9D76DB53-6593-45A3-B1A1-D466D76599D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59" name="直線コネクタ 558">
          <a:extLst>
            <a:ext uri="{FF2B5EF4-FFF2-40B4-BE49-F238E27FC236}">
              <a16:creationId xmlns:a16="http://schemas.microsoft.com/office/drawing/2014/main" id="{40728441-6EC6-47A1-83F5-2E769B1B741A}"/>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60" name="【消防施設】&#10;一人当たり面積最小値テキスト">
          <a:extLst>
            <a:ext uri="{FF2B5EF4-FFF2-40B4-BE49-F238E27FC236}">
              <a16:creationId xmlns:a16="http://schemas.microsoft.com/office/drawing/2014/main" id="{A9A6B394-7B4D-4FC5-9D54-2797C8427EF8}"/>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61" name="直線コネクタ 560">
          <a:extLst>
            <a:ext uri="{FF2B5EF4-FFF2-40B4-BE49-F238E27FC236}">
              <a16:creationId xmlns:a16="http://schemas.microsoft.com/office/drawing/2014/main" id="{0181F276-A595-489E-81F9-AA85A649A48D}"/>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62" name="【消防施設】&#10;一人当たり面積最大値テキスト">
          <a:extLst>
            <a:ext uri="{FF2B5EF4-FFF2-40B4-BE49-F238E27FC236}">
              <a16:creationId xmlns:a16="http://schemas.microsoft.com/office/drawing/2014/main" id="{2AA80A6C-52C4-4CB7-BEC5-B27242CFC19B}"/>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63" name="直線コネクタ 562">
          <a:extLst>
            <a:ext uri="{FF2B5EF4-FFF2-40B4-BE49-F238E27FC236}">
              <a16:creationId xmlns:a16="http://schemas.microsoft.com/office/drawing/2014/main" id="{33177CA1-DEFE-4A35-9318-15649BA3382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564" name="【消防施設】&#10;一人当たり面積平均値テキスト">
          <a:extLst>
            <a:ext uri="{FF2B5EF4-FFF2-40B4-BE49-F238E27FC236}">
              <a16:creationId xmlns:a16="http://schemas.microsoft.com/office/drawing/2014/main" id="{79CBA5A2-5B1F-4F7C-AD2F-10E67674A59A}"/>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65" name="フローチャート: 判断 564">
          <a:extLst>
            <a:ext uri="{FF2B5EF4-FFF2-40B4-BE49-F238E27FC236}">
              <a16:creationId xmlns:a16="http://schemas.microsoft.com/office/drawing/2014/main" id="{69319BE2-77AA-4433-85F0-FA0976527FA3}"/>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66" name="フローチャート: 判断 565">
          <a:extLst>
            <a:ext uri="{FF2B5EF4-FFF2-40B4-BE49-F238E27FC236}">
              <a16:creationId xmlns:a16="http://schemas.microsoft.com/office/drawing/2014/main" id="{12A70340-5E4C-475E-80BC-C2DE49C3E106}"/>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67" name="フローチャート: 判断 566">
          <a:extLst>
            <a:ext uri="{FF2B5EF4-FFF2-40B4-BE49-F238E27FC236}">
              <a16:creationId xmlns:a16="http://schemas.microsoft.com/office/drawing/2014/main" id="{BEB86EF4-3422-4A51-AD18-D9BF718E526B}"/>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68" name="フローチャート: 判断 567">
          <a:extLst>
            <a:ext uri="{FF2B5EF4-FFF2-40B4-BE49-F238E27FC236}">
              <a16:creationId xmlns:a16="http://schemas.microsoft.com/office/drawing/2014/main" id="{642CCEFB-9016-45F2-8C8C-A578D45128DC}"/>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69" name="フローチャート: 判断 568">
          <a:extLst>
            <a:ext uri="{FF2B5EF4-FFF2-40B4-BE49-F238E27FC236}">
              <a16:creationId xmlns:a16="http://schemas.microsoft.com/office/drawing/2014/main" id="{20074C20-A8D2-4360-8BB2-0D2B2AEB6A2D}"/>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B7DA0A67-3BD3-4C2F-99E2-DBFE38BFED3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4160A07B-F6C3-4959-815F-EF35BC49B63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3C112099-8122-4F28-9C6C-494CB02B6D1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E93A6EC0-12B7-4B86-A721-C1050A9354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B06CA8A1-7256-4A69-BA2A-4F38ACD4FA5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144599</xdr:rowOff>
    </xdr:from>
    <xdr:to>
      <xdr:col>116</xdr:col>
      <xdr:colOff>114300</xdr:colOff>
      <xdr:row>86</xdr:row>
      <xdr:rowOff>74749</xdr:rowOff>
    </xdr:to>
    <xdr:sp macro="" textlink="">
      <xdr:nvSpPr>
        <xdr:cNvPr id="575" name="楕円 574">
          <a:extLst>
            <a:ext uri="{FF2B5EF4-FFF2-40B4-BE49-F238E27FC236}">
              <a16:creationId xmlns:a16="http://schemas.microsoft.com/office/drawing/2014/main" id="{C00E9266-6F20-4A9A-B1D7-081E18F6D753}"/>
            </a:ext>
          </a:extLst>
        </xdr:cNvPr>
        <xdr:cNvSpPr/>
      </xdr:nvSpPr>
      <xdr:spPr>
        <a:xfrm>
          <a:off x="22110700" y="147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123026</xdr:rowOff>
    </xdr:from>
    <xdr:ext cx="469744" cy="259045"/>
    <xdr:sp macro="" textlink="">
      <xdr:nvSpPr>
        <xdr:cNvPr id="576" name="【消防施設】&#10;一人当たり面積該当値テキスト">
          <a:extLst>
            <a:ext uri="{FF2B5EF4-FFF2-40B4-BE49-F238E27FC236}">
              <a16:creationId xmlns:a16="http://schemas.microsoft.com/office/drawing/2014/main" id="{DCD71F00-9D13-4E32-9542-A40288DE1E31}"/>
            </a:ext>
          </a:extLst>
        </xdr:cNvPr>
        <xdr:cNvSpPr txBox="1"/>
      </xdr:nvSpPr>
      <xdr:spPr>
        <a:xfrm>
          <a:off x="22199600" y="146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140244</xdr:rowOff>
    </xdr:from>
    <xdr:to>
      <xdr:col>112</xdr:col>
      <xdr:colOff>38100</xdr:colOff>
      <xdr:row>86</xdr:row>
      <xdr:rowOff>70394</xdr:rowOff>
    </xdr:to>
    <xdr:sp macro="" textlink="">
      <xdr:nvSpPr>
        <xdr:cNvPr id="577" name="楕円 576">
          <a:extLst>
            <a:ext uri="{FF2B5EF4-FFF2-40B4-BE49-F238E27FC236}">
              <a16:creationId xmlns:a16="http://schemas.microsoft.com/office/drawing/2014/main" id="{3DE0E69A-78A9-4655-A7DA-CF4247B14052}"/>
            </a:ext>
          </a:extLst>
        </xdr:cNvPr>
        <xdr:cNvSpPr/>
      </xdr:nvSpPr>
      <xdr:spPr>
        <a:xfrm>
          <a:off x="21272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19594</xdr:rowOff>
    </xdr:from>
    <xdr:to>
      <xdr:col>116</xdr:col>
      <xdr:colOff>63500</xdr:colOff>
      <xdr:row>86</xdr:row>
      <xdr:rowOff>23949</xdr:rowOff>
    </xdr:to>
    <xdr:cxnSp macro="">
      <xdr:nvCxnSpPr>
        <xdr:cNvPr id="578" name="直線コネクタ 577">
          <a:extLst>
            <a:ext uri="{FF2B5EF4-FFF2-40B4-BE49-F238E27FC236}">
              <a16:creationId xmlns:a16="http://schemas.microsoft.com/office/drawing/2014/main" id="{6CB2BB11-2CDA-4B7B-B211-F665A194AD19}"/>
            </a:ext>
          </a:extLst>
        </xdr:cNvPr>
        <xdr:cNvCxnSpPr/>
      </xdr:nvCxnSpPr>
      <xdr:spPr>
        <a:xfrm>
          <a:off x="21323300" y="1476429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140244</xdr:rowOff>
    </xdr:from>
    <xdr:to>
      <xdr:col>107</xdr:col>
      <xdr:colOff>101600</xdr:colOff>
      <xdr:row>86</xdr:row>
      <xdr:rowOff>70394</xdr:rowOff>
    </xdr:to>
    <xdr:sp macro="" textlink="">
      <xdr:nvSpPr>
        <xdr:cNvPr id="579" name="楕円 578">
          <a:extLst>
            <a:ext uri="{FF2B5EF4-FFF2-40B4-BE49-F238E27FC236}">
              <a16:creationId xmlns:a16="http://schemas.microsoft.com/office/drawing/2014/main" id="{46E1DE7E-A4D8-4D0D-8C73-3DAC65E73380}"/>
            </a:ext>
          </a:extLst>
        </xdr:cNvPr>
        <xdr:cNvSpPr/>
      </xdr:nvSpPr>
      <xdr:spPr>
        <a:xfrm>
          <a:off x="20383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19594</xdr:rowOff>
    </xdr:from>
    <xdr:to>
      <xdr:col>111</xdr:col>
      <xdr:colOff>177800</xdr:colOff>
      <xdr:row>86</xdr:row>
      <xdr:rowOff>19594</xdr:rowOff>
    </xdr:to>
    <xdr:cxnSp macro="">
      <xdr:nvCxnSpPr>
        <xdr:cNvPr id="580" name="直線コネクタ 579">
          <a:extLst>
            <a:ext uri="{FF2B5EF4-FFF2-40B4-BE49-F238E27FC236}">
              <a16:creationId xmlns:a16="http://schemas.microsoft.com/office/drawing/2014/main" id="{3F12334D-3F39-4BA9-8A7F-C901E6ECBA59}"/>
            </a:ext>
          </a:extLst>
        </xdr:cNvPr>
        <xdr:cNvCxnSpPr/>
      </xdr:nvCxnSpPr>
      <xdr:spPr>
        <a:xfrm>
          <a:off x="20434300" y="14764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142421</xdr:rowOff>
    </xdr:from>
    <xdr:to>
      <xdr:col>102</xdr:col>
      <xdr:colOff>165100</xdr:colOff>
      <xdr:row>86</xdr:row>
      <xdr:rowOff>72571</xdr:rowOff>
    </xdr:to>
    <xdr:sp macro="" textlink="">
      <xdr:nvSpPr>
        <xdr:cNvPr id="581" name="楕円 580">
          <a:extLst>
            <a:ext uri="{FF2B5EF4-FFF2-40B4-BE49-F238E27FC236}">
              <a16:creationId xmlns:a16="http://schemas.microsoft.com/office/drawing/2014/main" id="{B0AAAB36-7E8A-4BC2-BD70-8D0411FF231E}"/>
            </a:ext>
          </a:extLst>
        </xdr:cNvPr>
        <xdr:cNvSpPr/>
      </xdr:nvSpPr>
      <xdr:spPr>
        <a:xfrm>
          <a:off x="19494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19594</xdr:rowOff>
    </xdr:from>
    <xdr:to>
      <xdr:col>107</xdr:col>
      <xdr:colOff>50800</xdr:colOff>
      <xdr:row>86</xdr:row>
      <xdr:rowOff>21771</xdr:rowOff>
    </xdr:to>
    <xdr:cxnSp macro="">
      <xdr:nvCxnSpPr>
        <xdr:cNvPr id="582" name="直線コネクタ 581">
          <a:extLst>
            <a:ext uri="{FF2B5EF4-FFF2-40B4-BE49-F238E27FC236}">
              <a16:creationId xmlns:a16="http://schemas.microsoft.com/office/drawing/2014/main" id="{C1930B1B-E9A1-4248-B9E1-A29D9D23B3EE}"/>
            </a:ext>
          </a:extLst>
        </xdr:cNvPr>
        <xdr:cNvCxnSpPr/>
      </xdr:nvCxnSpPr>
      <xdr:spPr>
        <a:xfrm flipV="1">
          <a:off x="19545300" y="1476429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69487</xdr:rowOff>
    </xdr:from>
    <xdr:to>
      <xdr:col>98</xdr:col>
      <xdr:colOff>38100</xdr:colOff>
      <xdr:row>85</xdr:row>
      <xdr:rowOff>171087</xdr:rowOff>
    </xdr:to>
    <xdr:sp macro="" textlink="">
      <xdr:nvSpPr>
        <xdr:cNvPr id="583" name="楕円 582">
          <a:extLst>
            <a:ext uri="{FF2B5EF4-FFF2-40B4-BE49-F238E27FC236}">
              <a16:creationId xmlns:a16="http://schemas.microsoft.com/office/drawing/2014/main" id="{B21DC83F-57AA-4E58-9F64-A06052850CA0}"/>
            </a:ext>
          </a:extLst>
        </xdr:cNvPr>
        <xdr:cNvSpPr/>
      </xdr:nvSpPr>
      <xdr:spPr>
        <a:xfrm>
          <a:off x="18605500" y="14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120287</xdr:rowOff>
    </xdr:from>
    <xdr:to>
      <xdr:col>102</xdr:col>
      <xdr:colOff>114300</xdr:colOff>
      <xdr:row>86</xdr:row>
      <xdr:rowOff>21771</xdr:rowOff>
    </xdr:to>
    <xdr:cxnSp macro="">
      <xdr:nvCxnSpPr>
        <xdr:cNvPr id="584" name="直線コネクタ 583">
          <a:extLst>
            <a:ext uri="{FF2B5EF4-FFF2-40B4-BE49-F238E27FC236}">
              <a16:creationId xmlns:a16="http://schemas.microsoft.com/office/drawing/2014/main" id="{80B9140C-E31F-4244-9C27-8A5990CE783A}"/>
            </a:ext>
          </a:extLst>
        </xdr:cNvPr>
        <xdr:cNvCxnSpPr/>
      </xdr:nvCxnSpPr>
      <xdr:spPr>
        <a:xfrm>
          <a:off x="18656300" y="14693537"/>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585" name="n_1aveValue【消防施設】&#10;一人当たり面積">
          <a:extLst>
            <a:ext uri="{FF2B5EF4-FFF2-40B4-BE49-F238E27FC236}">
              <a16:creationId xmlns:a16="http://schemas.microsoft.com/office/drawing/2014/main" id="{B214C2D5-D44B-4AE4-A167-D1E3A4974945}"/>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586" name="n_2aveValue【消防施設】&#10;一人当たり面積">
          <a:extLst>
            <a:ext uri="{FF2B5EF4-FFF2-40B4-BE49-F238E27FC236}">
              <a16:creationId xmlns:a16="http://schemas.microsoft.com/office/drawing/2014/main" id="{6A7988CB-7B2A-4E1D-B77C-9F2270B7BBBF}"/>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587" name="n_3aveValue【消防施設】&#10;一人当たり面積">
          <a:extLst>
            <a:ext uri="{FF2B5EF4-FFF2-40B4-BE49-F238E27FC236}">
              <a16:creationId xmlns:a16="http://schemas.microsoft.com/office/drawing/2014/main" id="{668B53C0-6E86-4B02-975E-6732CD42E3D9}"/>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588" name="n_4aveValue【消防施設】&#10;一人当たり面積">
          <a:extLst>
            <a:ext uri="{FF2B5EF4-FFF2-40B4-BE49-F238E27FC236}">
              <a16:creationId xmlns:a16="http://schemas.microsoft.com/office/drawing/2014/main" id="{EF890FF1-36AA-4D34-AE4F-D84E27CB399D}"/>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61521</xdr:rowOff>
    </xdr:from>
    <xdr:ext cx="469744" cy="259045"/>
    <xdr:sp macro="" textlink="">
      <xdr:nvSpPr>
        <xdr:cNvPr id="589" name="n_1mainValue【消防施設】&#10;一人当たり面積">
          <a:extLst>
            <a:ext uri="{FF2B5EF4-FFF2-40B4-BE49-F238E27FC236}">
              <a16:creationId xmlns:a16="http://schemas.microsoft.com/office/drawing/2014/main" id="{BE7FCE95-2686-474E-BAAA-0E546733040C}"/>
            </a:ext>
          </a:extLst>
        </xdr:cNvPr>
        <xdr:cNvSpPr txBox="1"/>
      </xdr:nvSpPr>
      <xdr:spPr>
        <a:xfrm>
          <a:off x="21075727" y="1480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61521</xdr:rowOff>
    </xdr:from>
    <xdr:ext cx="469744" cy="259045"/>
    <xdr:sp macro="" textlink="">
      <xdr:nvSpPr>
        <xdr:cNvPr id="590" name="n_2mainValue【消防施設】&#10;一人当たり面積">
          <a:extLst>
            <a:ext uri="{FF2B5EF4-FFF2-40B4-BE49-F238E27FC236}">
              <a16:creationId xmlns:a16="http://schemas.microsoft.com/office/drawing/2014/main" id="{10C8BED9-EF85-4410-8161-BEA6357F61E4}"/>
            </a:ext>
          </a:extLst>
        </xdr:cNvPr>
        <xdr:cNvSpPr txBox="1"/>
      </xdr:nvSpPr>
      <xdr:spPr>
        <a:xfrm>
          <a:off x="20199427" y="1480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63698</xdr:rowOff>
    </xdr:from>
    <xdr:ext cx="469744" cy="259045"/>
    <xdr:sp macro="" textlink="">
      <xdr:nvSpPr>
        <xdr:cNvPr id="591" name="n_3mainValue【消防施設】&#10;一人当たり面積">
          <a:extLst>
            <a:ext uri="{FF2B5EF4-FFF2-40B4-BE49-F238E27FC236}">
              <a16:creationId xmlns:a16="http://schemas.microsoft.com/office/drawing/2014/main" id="{33643908-6272-4752-809B-09F8BA0D5AB7}"/>
            </a:ext>
          </a:extLst>
        </xdr:cNvPr>
        <xdr:cNvSpPr txBox="1"/>
      </xdr:nvSpPr>
      <xdr:spPr>
        <a:xfrm>
          <a:off x="19310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162214</xdr:rowOff>
    </xdr:from>
    <xdr:ext cx="469744" cy="259045"/>
    <xdr:sp macro="" textlink="">
      <xdr:nvSpPr>
        <xdr:cNvPr id="592" name="n_4mainValue【消防施設】&#10;一人当たり面積">
          <a:extLst>
            <a:ext uri="{FF2B5EF4-FFF2-40B4-BE49-F238E27FC236}">
              <a16:creationId xmlns:a16="http://schemas.microsoft.com/office/drawing/2014/main" id="{13714A17-CE31-49F1-B491-075A135A9E11}"/>
            </a:ext>
          </a:extLst>
        </xdr:cNvPr>
        <xdr:cNvSpPr txBox="1"/>
      </xdr:nvSpPr>
      <xdr:spPr>
        <a:xfrm>
          <a:off x="18421427" y="147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F2886F9A-CD22-4DA4-8C93-564294A3DC7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F105F678-2F4A-4581-976C-E19561AD20D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BA7D0DB7-5CDC-49B8-B09B-B91BA4A999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231951F2-42DE-4594-8C89-F9847A50EF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FF8A9410-BD4C-408B-AD9E-241C0BD6F41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B2FE1CED-B358-4047-9304-9E6FA21827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AF70AFF5-1EB8-4BC8-B2B1-94158802CF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E4CEABEE-D6DF-4778-984E-4B17BAA26E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AF3A5E97-A6C2-40CC-9426-5051E5365D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260A252D-28F3-4996-AA2E-97678F6445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3" name="テキスト ボックス 602">
          <a:extLst>
            <a:ext uri="{FF2B5EF4-FFF2-40B4-BE49-F238E27FC236}">
              <a16:creationId xmlns:a16="http://schemas.microsoft.com/office/drawing/2014/main" id="{C48E9FFF-07FB-4B4C-B5E1-694ADC756A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4" name="直線コネクタ 603">
          <a:extLst>
            <a:ext uri="{FF2B5EF4-FFF2-40B4-BE49-F238E27FC236}">
              <a16:creationId xmlns:a16="http://schemas.microsoft.com/office/drawing/2014/main" id="{E7DF1E3C-6BCC-41DF-BB81-69705E7D031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5" name="テキスト ボックス 604">
          <a:extLst>
            <a:ext uri="{FF2B5EF4-FFF2-40B4-BE49-F238E27FC236}">
              <a16:creationId xmlns:a16="http://schemas.microsoft.com/office/drawing/2014/main" id="{9DB25872-428A-4F27-9D2B-93004E2EADB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6" name="直線コネクタ 605">
          <a:extLst>
            <a:ext uri="{FF2B5EF4-FFF2-40B4-BE49-F238E27FC236}">
              <a16:creationId xmlns:a16="http://schemas.microsoft.com/office/drawing/2014/main" id="{6602364D-2214-4CFF-BB13-F0C7A6BDEC1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7" name="テキスト ボックス 606">
          <a:extLst>
            <a:ext uri="{FF2B5EF4-FFF2-40B4-BE49-F238E27FC236}">
              <a16:creationId xmlns:a16="http://schemas.microsoft.com/office/drawing/2014/main" id="{B013C4A7-62A5-43B4-A0EB-B52AFCC987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8" name="直線コネクタ 607">
          <a:extLst>
            <a:ext uri="{FF2B5EF4-FFF2-40B4-BE49-F238E27FC236}">
              <a16:creationId xmlns:a16="http://schemas.microsoft.com/office/drawing/2014/main" id="{F2322E3F-2112-4758-9A81-3FAB67FEB16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9" name="テキスト ボックス 608">
          <a:extLst>
            <a:ext uri="{FF2B5EF4-FFF2-40B4-BE49-F238E27FC236}">
              <a16:creationId xmlns:a16="http://schemas.microsoft.com/office/drawing/2014/main" id="{B1BB62F2-1C8A-4019-9635-6C59580A773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0" name="直線コネクタ 609">
          <a:extLst>
            <a:ext uri="{FF2B5EF4-FFF2-40B4-BE49-F238E27FC236}">
              <a16:creationId xmlns:a16="http://schemas.microsoft.com/office/drawing/2014/main" id="{4499DE14-22EF-4CC1-B874-43C9ED8D541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1" name="テキスト ボックス 610">
          <a:extLst>
            <a:ext uri="{FF2B5EF4-FFF2-40B4-BE49-F238E27FC236}">
              <a16:creationId xmlns:a16="http://schemas.microsoft.com/office/drawing/2014/main" id="{77BBF727-B18E-42F0-B7FD-7397B94D2A6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2" name="直線コネクタ 611">
          <a:extLst>
            <a:ext uri="{FF2B5EF4-FFF2-40B4-BE49-F238E27FC236}">
              <a16:creationId xmlns:a16="http://schemas.microsoft.com/office/drawing/2014/main" id="{27255EA5-72CB-4A4E-850D-1AF7BF40F2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3" name="テキスト ボックス 612">
          <a:extLst>
            <a:ext uri="{FF2B5EF4-FFF2-40B4-BE49-F238E27FC236}">
              <a16:creationId xmlns:a16="http://schemas.microsoft.com/office/drawing/2014/main" id="{4085EE07-3AAB-46E3-B8D2-B8453A7348C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4" name="直線コネクタ 613">
          <a:extLst>
            <a:ext uri="{FF2B5EF4-FFF2-40B4-BE49-F238E27FC236}">
              <a16:creationId xmlns:a16="http://schemas.microsoft.com/office/drawing/2014/main" id="{A32540C9-36B8-47AD-B408-03AFB935D12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5" name="テキスト ボックス 614">
          <a:extLst>
            <a:ext uri="{FF2B5EF4-FFF2-40B4-BE49-F238E27FC236}">
              <a16:creationId xmlns:a16="http://schemas.microsoft.com/office/drawing/2014/main" id="{E452BF8F-BC25-4DAA-B0DB-E8298F0DA92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a:extLst>
            <a:ext uri="{FF2B5EF4-FFF2-40B4-BE49-F238E27FC236}">
              <a16:creationId xmlns:a16="http://schemas.microsoft.com/office/drawing/2014/main" id="{524C4A3A-7876-4A8E-90C8-0357973DA7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庁舎】&#10;有形固定資産減価償却率グラフ枠">
          <a:extLst>
            <a:ext uri="{FF2B5EF4-FFF2-40B4-BE49-F238E27FC236}">
              <a16:creationId xmlns:a16="http://schemas.microsoft.com/office/drawing/2014/main" id="{2D482F51-9225-4D29-B07A-AB5FA495657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18" name="直線コネクタ 617">
          <a:extLst>
            <a:ext uri="{FF2B5EF4-FFF2-40B4-BE49-F238E27FC236}">
              <a16:creationId xmlns:a16="http://schemas.microsoft.com/office/drawing/2014/main" id="{30A27079-D89F-4BB6-9AB2-ECF4BC7D1837}"/>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9" name="【庁舎】&#10;有形固定資産減価償却率最小値テキスト">
          <a:extLst>
            <a:ext uri="{FF2B5EF4-FFF2-40B4-BE49-F238E27FC236}">
              <a16:creationId xmlns:a16="http://schemas.microsoft.com/office/drawing/2014/main" id="{EA489C88-AD27-46AC-88D3-3E254699B24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0" name="直線コネクタ 619">
          <a:extLst>
            <a:ext uri="{FF2B5EF4-FFF2-40B4-BE49-F238E27FC236}">
              <a16:creationId xmlns:a16="http://schemas.microsoft.com/office/drawing/2014/main" id="{7EA05958-82E7-4E04-9ED2-1621BFCCFE1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21" name="【庁舎】&#10;有形固定資産減価償却率最大値テキスト">
          <a:extLst>
            <a:ext uri="{FF2B5EF4-FFF2-40B4-BE49-F238E27FC236}">
              <a16:creationId xmlns:a16="http://schemas.microsoft.com/office/drawing/2014/main" id="{AFBC9271-24D0-4A85-99C9-B235437F4EFF}"/>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22" name="直線コネクタ 621">
          <a:extLst>
            <a:ext uri="{FF2B5EF4-FFF2-40B4-BE49-F238E27FC236}">
              <a16:creationId xmlns:a16="http://schemas.microsoft.com/office/drawing/2014/main" id="{6AAEA8C8-34B5-40A7-9EB1-C16BE04406E1}"/>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23" name="【庁舎】&#10;有形固定資産減価償却率平均値テキスト">
          <a:extLst>
            <a:ext uri="{FF2B5EF4-FFF2-40B4-BE49-F238E27FC236}">
              <a16:creationId xmlns:a16="http://schemas.microsoft.com/office/drawing/2014/main" id="{D859DBA9-9D1D-487C-BC88-1B80B7D585DB}"/>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24" name="フローチャート: 判断 623">
          <a:extLst>
            <a:ext uri="{FF2B5EF4-FFF2-40B4-BE49-F238E27FC236}">
              <a16:creationId xmlns:a16="http://schemas.microsoft.com/office/drawing/2014/main" id="{40BA9643-3780-4D94-881E-8A1815AB193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25" name="フローチャート: 判断 624">
          <a:extLst>
            <a:ext uri="{FF2B5EF4-FFF2-40B4-BE49-F238E27FC236}">
              <a16:creationId xmlns:a16="http://schemas.microsoft.com/office/drawing/2014/main" id="{C98B2E80-3D01-4557-B1C9-CD1E203814ED}"/>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26" name="フローチャート: 判断 625">
          <a:extLst>
            <a:ext uri="{FF2B5EF4-FFF2-40B4-BE49-F238E27FC236}">
              <a16:creationId xmlns:a16="http://schemas.microsoft.com/office/drawing/2014/main" id="{EF143C4D-C6BE-4039-AD6A-8307AB0F6403}"/>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27" name="フローチャート: 判断 626">
          <a:extLst>
            <a:ext uri="{FF2B5EF4-FFF2-40B4-BE49-F238E27FC236}">
              <a16:creationId xmlns:a16="http://schemas.microsoft.com/office/drawing/2014/main" id="{239E9263-3002-440E-B0AD-C9F7B67DD1E3}"/>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28" name="フローチャート: 判断 627">
          <a:extLst>
            <a:ext uri="{FF2B5EF4-FFF2-40B4-BE49-F238E27FC236}">
              <a16:creationId xmlns:a16="http://schemas.microsoft.com/office/drawing/2014/main" id="{58AB2153-277E-4AA5-AD7C-A9AF99A0C9DC}"/>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660718DC-0F9B-49CD-B50C-E120444F79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BF46E441-1080-481F-B760-007ACBA2AC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BFC2537C-61BF-4E95-90C3-85CE6041BD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88C440D3-2383-423F-A110-21436B74AB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3743A2D2-302C-4E42-AF7E-364778C2355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4173</xdr:rowOff>
    </xdr:from>
    <xdr:to>
      <xdr:col>85</xdr:col>
      <xdr:colOff>177800</xdr:colOff>
      <xdr:row>107</xdr:row>
      <xdr:rowOff>105773</xdr:rowOff>
    </xdr:to>
    <xdr:sp macro="" textlink="">
      <xdr:nvSpPr>
        <xdr:cNvPr id="634" name="楕円 633">
          <a:extLst>
            <a:ext uri="{FF2B5EF4-FFF2-40B4-BE49-F238E27FC236}">
              <a16:creationId xmlns:a16="http://schemas.microsoft.com/office/drawing/2014/main" id="{D079DDAE-0D8B-4AB2-BE77-45521C90DD66}"/>
            </a:ext>
          </a:extLst>
        </xdr:cNvPr>
        <xdr:cNvSpPr/>
      </xdr:nvSpPr>
      <xdr:spPr>
        <a:xfrm>
          <a:off x="16268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154050</xdr:rowOff>
    </xdr:from>
    <xdr:ext cx="405111" cy="259045"/>
    <xdr:sp macro="" textlink="">
      <xdr:nvSpPr>
        <xdr:cNvPr id="635" name="【庁舎】&#10;有形固定資産減価償却率該当値テキスト">
          <a:extLst>
            <a:ext uri="{FF2B5EF4-FFF2-40B4-BE49-F238E27FC236}">
              <a16:creationId xmlns:a16="http://schemas.microsoft.com/office/drawing/2014/main" id="{4B4054D4-1CF8-4D44-BC69-81D60F2B1DBA}"/>
            </a:ext>
          </a:extLst>
        </xdr:cNvPr>
        <xdr:cNvSpPr txBox="1"/>
      </xdr:nvSpPr>
      <xdr:spPr>
        <a:xfrm>
          <a:off x="16357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xdr:rowOff>
    </xdr:from>
    <xdr:to>
      <xdr:col>81</xdr:col>
      <xdr:colOff>101600</xdr:colOff>
      <xdr:row>107</xdr:row>
      <xdr:rowOff>110671</xdr:rowOff>
    </xdr:to>
    <xdr:sp macro="" textlink="">
      <xdr:nvSpPr>
        <xdr:cNvPr id="636" name="楕円 635">
          <a:extLst>
            <a:ext uri="{FF2B5EF4-FFF2-40B4-BE49-F238E27FC236}">
              <a16:creationId xmlns:a16="http://schemas.microsoft.com/office/drawing/2014/main" id="{6E261159-4E31-4F56-9CF1-99036F9A1535}"/>
            </a:ext>
          </a:extLst>
        </xdr:cNvPr>
        <xdr:cNvSpPr/>
      </xdr:nvSpPr>
      <xdr:spPr>
        <a:xfrm>
          <a:off x="15430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54973</xdr:rowOff>
    </xdr:from>
    <xdr:to>
      <xdr:col>85</xdr:col>
      <xdr:colOff>127000</xdr:colOff>
      <xdr:row>107</xdr:row>
      <xdr:rowOff>59871</xdr:rowOff>
    </xdr:to>
    <xdr:cxnSp macro="">
      <xdr:nvCxnSpPr>
        <xdr:cNvPr id="637" name="直線コネクタ 636">
          <a:extLst>
            <a:ext uri="{FF2B5EF4-FFF2-40B4-BE49-F238E27FC236}">
              <a16:creationId xmlns:a16="http://schemas.microsoft.com/office/drawing/2014/main" id="{A1ED071D-2E1E-4F08-8295-8B8B695562C9}"/>
            </a:ext>
          </a:extLst>
        </xdr:cNvPr>
        <xdr:cNvCxnSpPr/>
      </xdr:nvCxnSpPr>
      <xdr:spPr>
        <a:xfrm flipV="1">
          <a:off x="15481300" y="1840012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133169</xdr:rowOff>
    </xdr:from>
    <xdr:to>
      <xdr:col>76</xdr:col>
      <xdr:colOff>165100</xdr:colOff>
      <xdr:row>107</xdr:row>
      <xdr:rowOff>63319</xdr:rowOff>
    </xdr:to>
    <xdr:sp macro="" textlink="">
      <xdr:nvSpPr>
        <xdr:cNvPr id="638" name="楕円 637">
          <a:extLst>
            <a:ext uri="{FF2B5EF4-FFF2-40B4-BE49-F238E27FC236}">
              <a16:creationId xmlns:a16="http://schemas.microsoft.com/office/drawing/2014/main" id="{FB74DFEF-0EA9-43BD-A5CC-B95CB7593DD0}"/>
            </a:ext>
          </a:extLst>
        </xdr:cNvPr>
        <xdr:cNvSpPr/>
      </xdr:nvSpPr>
      <xdr:spPr>
        <a:xfrm>
          <a:off x="14541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12519</xdr:rowOff>
    </xdr:from>
    <xdr:to>
      <xdr:col>81</xdr:col>
      <xdr:colOff>50800</xdr:colOff>
      <xdr:row>107</xdr:row>
      <xdr:rowOff>59871</xdr:rowOff>
    </xdr:to>
    <xdr:cxnSp macro="">
      <xdr:nvCxnSpPr>
        <xdr:cNvPr id="639" name="直線コネクタ 638">
          <a:extLst>
            <a:ext uri="{FF2B5EF4-FFF2-40B4-BE49-F238E27FC236}">
              <a16:creationId xmlns:a16="http://schemas.microsoft.com/office/drawing/2014/main" id="{F4EBD7CC-6858-4666-A2ED-DADE187901B8}"/>
            </a:ext>
          </a:extLst>
        </xdr:cNvPr>
        <xdr:cNvCxnSpPr/>
      </xdr:nvCxnSpPr>
      <xdr:spPr>
        <a:xfrm>
          <a:off x="14592300" y="1835766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111942</xdr:rowOff>
    </xdr:from>
    <xdr:to>
      <xdr:col>72</xdr:col>
      <xdr:colOff>38100</xdr:colOff>
      <xdr:row>107</xdr:row>
      <xdr:rowOff>42092</xdr:rowOff>
    </xdr:to>
    <xdr:sp macro="" textlink="">
      <xdr:nvSpPr>
        <xdr:cNvPr id="640" name="楕円 639">
          <a:extLst>
            <a:ext uri="{FF2B5EF4-FFF2-40B4-BE49-F238E27FC236}">
              <a16:creationId xmlns:a16="http://schemas.microsoft.com/office/drawing/2014/main" id="{1C807A8F-FF4E-4655-866C-488E96CAF9BD}"/>
            </a:ext>
          </a:extLst>
        </xdr:cNvPr>
        <xdr:cNvSpPr/>
      </xdr:nvSpPr>
      <xdr:spPr>
        <a:xfrm>
          <a:off x="13652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162742</xdr:rowOff>
    </xdr:from>
    <xdr:to>
      <xdr:col>76</xdr:col>
      <xdr:colOff>114300</xdr:colOff>
      <xdr:row>107</xdr:row>
      <xdr:rowOff>12519</xdr:rowOff>
    </xdr:to>
    <xdr:cxnSp macro="">
      <xdr:nvCxnSpPr>
        <xdr:cNvPr id="641" name="直線コネクタ 640">
          <a:extLst>
            <a:ext uri="{FF2B5EF4-FFF2-40B4-BE49-F238E27FC236}">
              <a16:creationId xmlns:a16="http://schemas.microsoft.com/office/drawing/2014/main" id="{E7861CC7-52CD-4E46-8199-A5D2E455F828}"/>
            </a:ext>
          </a:extLst>
        </xdr:cNvPr>
        <xdr:cNvCxnSpPr/>
      </xdr:nvCxnSpPr>
      <xdr:spPr>
        <a:xfrm>
          <a:off x="13703300" y="183364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118473</xdr:rowOff>
    </xdr:from>
    <xdr:to>
      <xdr:col>67</xdr:col>
      <xdr:colOff>101600</xdr:colOff>
      <xdr:row>109</xdr:row>
      <xdr:rowOff>48623</xdr:rowOff>
    </xdr:to>
    <xdr:sp macro="" textlink="">
      <xdr:nvSpPr>
        <xdr:cNvPr id="642" name="楕円 641">
          <a:extLst>
            <a:ext uri="{FF2B5EF4-FFF2-40B4-BE49-F238E27FC236}">
              <a16:creationId xmlns:a16="http://schemas.microsoft.com/office/drawing/2014/main" id="{03C69EB8-6092-492D-9016-758D54106708}"/>
            </a:ext>
          </a:extLst>
        </xdr:cNvPr>
        <xdr:cNvSpPr/>
      </xdr:nvSpPr>
      <xdr:spPr>
        <a:xfrm>
          <a:off x="12763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162742</xdr:rowOff>
    </xdr:from>
    <xdr:to>
      <xdr:col>71</xdr:col>
      <xdr:colOff>177800</xdr:colOff>
      <xdr:row>108</xdr:row>
      <xdr:rowOff>169273</xdr:rowOff>
    </xdr:to>
    <xdr:cxnSp macro="">
      <xdr:nvCxnSpPr>
        <xdr:cNvPr id="643" name="直線コネクタ 642">
          <a:extLst>
            <a:ext uri="{FF2B5EF4-FFF2-40B4-BE49-F238E27FC236}">
              <a16:creationId xmlns:a16="http://schemas.microsoft.com/office/drawing/2014/main" id="{DFF7AFE4-F312-4E55-BF89-8B73F15B977A}"/>
            </a:ext>
          </a:extLst>
        </xdr:cNvPr>
        <xdr:cNvCxnSpPr/>
      </xdr:nvCxnSpPr>
      <xdr:spPr>
        <a:xfrm flipV="1">
          <a:off x="12814300" y="18336442"/>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44" name="n_1aveValue【庁舎】&#10;有形固定資産減価償却率">
          <a:extLst>
            <a:ext uri="{FF2B5EF4-FFF2-40B4-BE49-F238E27FC236}">
              <a16:creationId xmlns:a16="http://schemas.microsoft.com/office/drawing/2014/main" id="{B331B7EB-575F-49B4-809B-24FF52A3211B}"/>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645" name="n_2aveValue【庁舎】&#10;有形固定資産減価償却率">
          <a:extLst>
            <a:ext uri="{FF2B5EF4-FFF2-40B4-BE49-F238E27FC236}">
              <a16:creationId xmlns:a16="http://schemas.microsoft.com/office/drawing/2014/main" id="{359C8902-CB2E-4879-BB00-6C4CCC31B236}"/>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646" name="n_3aveValue【庁舎】&#10;有形固定資産減価償却率">
          <a:extLst>
            <a:ext uri="{FF2B5EF4-FFF2-40B4-BE49-F238E27FC236}">
              <a16:creationId xmlns:a16="http://schemas.microsoft.com/office/drawing/2014/main" id="{5EC1C12C-2CC0-476C-839B-7B31115B9178}"/>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47" name="n_4aveValue【庁舎】&#10;有形固定資産減価償却率">
          <a:extLst>
            <a:ext uri="{FF2B5EF4-FFF2-40B4-BE49-F238E27FC236}">
              <a16:creationId xmlns:a16="http://schemas.microsoft.com/office/drawing/2014/main" id="{450D3AC9-0074-4B91-BAB6-B20BEC0ED8D3}"/>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101798</xdr:rowOff>
    </xdr:from>
    <xdr:ext cx="405111" cy="259045"/>
    <xdr:sp macro="" textlink="">
      <xdr:nvSpPr>
        <xdr:cNvPr id="648" name="n_1mainValue【庁舎】&#10;有形固定資産減価償却率">
          <a:extLst>
            <a:ext uri="{FF2B5EF4-FFF2-40B4-BE49-F238E27FC236}">
              <a16:creationId xmlns:a16="http://schemas.microsoft.com/office/drawing/2014/main" id="{DB1147E2-D2A2-48B6-9C42-27860D7752BD}"/>
            </a:ext>
          </a:extLst>
        </xdr:cNvPr>
        <xdr:cNvSpPr txBox="1"/>
      </xdr:nvSpPr>
      <xdr:spPr>
        <a:xfrm>
          <a:off x="152660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54446</xdr:rowOff>
    </xdr:from>
    <xdr:ext cx="405111" cy="259045"/>
    <xdr:sp macro="" textlink="">
      <xdr:nvSpPr>
        <xdr:cNvPr id="649" name="n_2mainValue【庁舎】&#10;有形固定資産減価償却率">
          <a:extLst>
            <a:ext uri="{FF2B5EF4-FFF2-40B4-BE49-F238E27FC236}">
              <a16:creationId xmlns:a16="http://schemas.microsoft.com/office/drawing/2014/main" id="{4C5ABE7B-2B51-4F8D-90E3-00022DE70325}"/>
            </a:ext>
          </a:extLst>
        </xdr:cNvPr>
        <xdr:cNvSpPr txBox="1"/>
      </xdr:nvSpPr>
      <xdr:spPr>
        <a:xfrm>
          <a:off x="14389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33219</xdr:rowOff>
    </xdr:from>
    <xdr:ext cx="405111" cy="259045"/>
    <xdr:sp macro="" textlink="">
      <xdr:nvSpPr>
        <xdr:cNvPr id="650" name="n_3mainValue【庁舎】&#10;有形固定資産減価償却率">
          <a:extLst>
            <a:ext uri="{FF2B5EF4-FFF2-40B4-BE49-F238E27FC236}">
              <a16:creationId xmlns:a16="http://schemas.microsoft.com/office/drawing/2014/main" id="{503864D2-A5E6-4494-8D82-C81FD13983A1}"/>
            </a:ext>
          </a:extLst>
        </xdr:cNvPr>
        <xdr:cNvSpPr txBox="1"/>
      </xdr:nvSpPr>
      <xdr:spPr>
        <a:xfrm>
          <a:off x="13500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39750</xdr:rowOff>
    </xdr:from>
    <xdr:ext cx="405111" cy="259045"/>
    <xdr:sp macro="" textlink="">
      <xdr:nvSpPr>
        <xdr:cNvPr id="651" name="n_4mainValue【庁舎】&#10;有形固定資産減価償却率">
          <a:extLst>
            <a:ext uri="{FF2B5EF4-FFF2-40B4-BE49-F238E27FC236}">
              <a16:creationId xmlns:a16="http://schemas.microsoft.com/office/drawing/2014/main" id="{8BD55A5B-DCB4-4CC9-AA02-821E567924C4}"/>
            </a:ext>
          </a:extLst>
        </xdr:cNvPr>
        <xdr:cNvSpPr txBox="1"/>
      </xdr:nvSpPr>
      <xdr:spPr>
        <a:xfrm>
          <a:off x="126117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E06FFCDD-DB9A-44F0-9617-74554C5E65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66F6B764-F18F-47F6-AC94-26ABA5361D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589E0B72-AEA1-4927-8FC4-0540BFAA77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61A297E-01A9-4921-83EA-ED019574E51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8B463C3B-3C3A-411B-8EA3-2B8BF3B074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3231C121-02F9-4ADD-AE0D-AD0559B841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BA68E54C-8899-46DF-AB09-5C9CC40F634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38B6F4EB-756F-4895-9172-9C1538BCF10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B9ED5C35-E411-4321-85F6-64ADEB66AC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1D2271DD-FD73-45FF-B43E-FCFCF333722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a:extLst>
            <a:ext uri="{FF2B5EF4-FFF2-40B4-BE49-F238E27FC236}">
              <a16:creationId xmlns:a16="http://schemas.microsoft.com/office/drawing/2014/main" id="{5A4463ED-775B-4C96-BAE7-93117058153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a:extLst>
            <a:ext uri="{FF2B5EF4-FFF2-40B4-BE49-F238E27FC236}">
              <a16:creationId xmlns:a16="http://schemas.microsoft.com/office/drawing/2014/main" id="{45CB291F-88C9-454E-9938-E062A66F934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a:extLst>
            <a:ext uri="{FF2B5EF4-FFF2-40B4-BE49-F238E27FC236}">
              <a16:creationId xmlns:a16="http://schemas.microsoft.com/office/drawing/2014/main" id="{75195966-A885-421E-A494-5E1803F6EE8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a:extLst>
            <a:ext uri="{FF2B5EF4-FFF2-40B4-BE49-F238E27FC236}">
              <a16:creationId xmlns:a16="http://schemas.microsoft.com/office/drawing/2014/main" id="{C7BCAD1F-49AB-4B12-AA22-794A1CEF132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a:extLst>
            <a:ext uri="{FF2B5EF4-FFF2-40B4-BE49-F238E27FC236}">
              <a16:creationId xmlns:a16="http://schemas.microsoft.com/office/drawing/2014/main" id="{9829B225-D038-49C6-83BB-E78DC7B2A5D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a:extLst>
            <a:ext uri="{FF2B5EF4-FFF2-40B4-BE49-F238E27FC236}">
              <a16:creationId xmlns:a16="http://schemas.microsoft.com/office/drawing/2014/main" id="{EDC72E0D-A463-440D-8BC1-F54085EE23F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a:extLst>
            <a:ext uri="{FF2B5EF4-FFF2-40B4-BE49-F238E27FC236}">
              <a16:creationId xmlns:a16="http://schemas.microsoft.com/office/drawing/2014/main" id="{18C05424-4D8B-4894-BF94-AF7095722E4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a:extLst>
            <a:ext uri="{FF2B5EF4-FFF2-40B4-BE49-F238E27FC236}">
              <a16:creationId xmlns:a16="http://schemas.microsoft.com/office/drawing/2014/main" id="{12CC45EE-7811-4407-B94E-224C5E4231F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a:extLst>
            <a:ext uri="{FF2B5EF4-FFF2-40B4-BE49-F238E27FC236}">
              <a16:creationId xmlns:a16="http://schemas.microsoft.com/office/drawing/2014/main" id="{13748C0E-1EEF-4A8A-A3D5-B3C36BEDA5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3D465937-8ED9-4381-BBF8-36D7BB91093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a:extLst>
            <a:ext uri="{FF2B5EF4-FFF2-40B4-BE49-F238E27FC236}">
              <a16:creationId xmlns:a16="http://schemas.microsoft.com/office/drawing/2014/main" id="{C68C857F-C268-4BF6-8603-885AF60D2F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73" name="直線コネクタ 672">
          <a:extLst>
            <a:ext uri="{FF2B5EF4-FFF2-40B4-BE49-F238E27FC236}">
              <a16:creationId xmlns:a16="http://schemas.microsoft.com/office/drawing/2014/main" id="{527FFC82-C540-48AC-832B-1CD000CAC7DA}"/>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74" name="【庁舎】&#10;一人当たり面積最小値テキスト">
          <a:extLst>
            <a:ext uri="{FF2B5EF4-FFF2-40B4-BE49-F238E27FC236}">
              <a16:creationId xmlns:a16="http://schemas.microsoft.com/office/drawing/2014/main" id="{D24DEACF-F61A-4D16-96AE-6098FFC53B34}"/>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75" name="直線コネクタ 674">
          <a:extLst>
            <a:ext uri="{FF2B5EF4-FFF2-40B4-BE49-F238E27FC236}">
              <a16:creationId xmlns:a16="http://schemas.microsoft.com/office/drawing/2014/main" id="{F0F7B665-D789-4E99-91FE-4CC353C30C7B}"/>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76" name="【庁舎】&#10;一人当たり面積最大値テキスト">
          <a:extLst>
            <a:ext uri="{FF2B5EF4-FFF2-40B4-BE49-F238E27FC236}">
              <a16:creationId xmlns:a16="http://schemas.microsoft.com/office/drawing/2014/main" id="{0B320C12-1806-4D4E-A468-EF3FED619B33}"/>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77" name="直線コネクタ 676">
          <a:extLst>
            <a:ext uri="{FF2B5EF4-FFF2-40B4-BE49-F238E27FC236}">
              <a16:creationId xmlns:a16="http://schemas.microsoft.com/office/drawing/2014/main" id="{551DCC01-F12C-420B-A6B5-77CBF18A1C6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78" name="【庁舎】&#10;一人当たり面積平均値テキスト">
          <a:extLst>
            <a:ext uri="{FF2B5EF4-FFF2-40B4-BE49-F238E27FC236}">
              <a16:creationId xmlns:a16="http://schemas.microsoft.com/office/drawing/2014/main" id="{D3493871-F47D-4311-85D7-A9DE8879A67F}"/>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79" name="フローチャート: 判断 678">
          <a:extLst>
            <a:ext uri="{FF2B5EF4-FFF2-40B4-BE49-F238E27FC236}">
              <a16:creationId xmlns:a16="http://schemas.microsoft.com/office/drawing/2014/main" id="{68EF8BD0-86D6-4164-932B-F7A4D6838C38}"/>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80" name="フローチャート: 判断 679">
          <a:extLst>
            <a:ext uri="{FF2B5EF4-FFF2-40B4-BE49-F238E27FC236}">
              <a16:creationId xmlns:a16="http://schemas.microsoft.com/office/drawing/2014/main" id="{174AF576-2264-4745-B429-28A38A831F06}"/>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81" name="フローチャート: 判断 680">
          <a:extLst>
            <a:ext uri="{FF2B5EF4-FFF2-40B4-BE49-F238E27FC236}">
              <a16:creationId xmlns:a16="http://schemas.microsoft.com/office/drawing/2014/main" id="{8787C5DC-AEB4-4BA6-958E-E824DF9446EB}"/>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82" name="フローチャート: 判断 681">
          <a:extLst>
            <a:ext uri="{FF2B5EF4-FFF2-40B4-BE49-F238E27FC236}">
              <a16:creationId xmlns:a16="http://schemas.microsoft.com/office/drawing/2014/main" id="{618C9284-B4C5-417A-B40E-AA9F1AE9C45B}"/>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83" name="フローチャート: 判断 682">
          <a:extLst>
            <a:ext uri="{FF2B5EF4-FFF2-40B4-BE49-F238E27FC236}">
              <a16:creationId xmlns:a16="http://schemas.microsoft.com/office/drawing/2014/main" id="{14B5F63B-986F-4F10-A4FF-975D294F9A05}"/>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3B40B32-4DF0-42C2-BA1E-DC5371BB1F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14D70F17-DD79-4A5E-927C-53F95D5652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39D0B58E-8130-48A8-A629-58AB589608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8574C209-09B9-4E99-AA2C-745A7ADCBED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F514A45D-59AB-4BEF-982F-A161F02E205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89866</xdr:rowOff>
    </xdr:from>
    <xdr:to>
      <xdr:col>116</xdr:col>
      <xdr:colOff>114300</xdr:colOff>
      <xdr:row>108</xdr:row>
      <xdr:rowOff>20016</xdr:rowOff>
    </xdr:to>
    <xdr:sp macro="" textlink="">
      <xdr:nvSpPr>
        <xdr:cNvPr id="689" name="楕円 688">
          <a:extLst>
            <a:ext uri="{FF2B5EF4-FFF2-40B4-BE49-F238E27FC236}">
              <a16:creationId xmlns:a16="http://schemas.microsoft.com/office/drawing/2014/main" id="{E31B3F89-5DD6-4F5C-85E2-E7E9678841D2}"/>
            </a:ext>
          </a:extLst>
        </xdr:cNvPr>
        <xdr:cNvSpPr/>
      </xdr:nvSpPr>
      <xdr:spPr>
        <a:xfrm>
          <a:off x="22110700" y="18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4793</xdr:rowOff>
    </xdr:from>
    <xdr:ext cx="469744" cy="259045"/>
    <xdr:sp macro="" textlink="">
      <xdr:nvSpPr>
        <xdr:cNvPr id="690" name="【庁舎】&#10;一人当たり面積該当値テキスト">
          <a:extLst>
            <a:ext uri="{FF2B5EF4-FFF2-40B4-BE49-F238E27FC236}">
              <a16:creationId xmlns:a16="http://schemas.microsoft.com/office/drawing/2014/main" id="{047DBE8B-3E31-4268-BDB4-75F9B28A21B8}"/>
            </a:ext>
          </a:extLst>
        </xdr:cNvPr>
        <xdr:cNvSpPr txBox="1"/>
      </xdr:nvSpPr>
      <xdr:spPr>
        <a:xfrm>
          <a:off x="22199600" y="183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90779</xdr:rowOff>
    </xdr:from>
    <xdr:to>
      <xdr:col>112</xdr:col>
      <xdr:colOff>38100</xdr:colOff>
      <xdr:row>108</xdr:row>
      <xdr:rowOff>20929</xdr:rowOff>
    </xdr:to>
    <xdr:sp macro="" textlink="">
      <xdr:nvSpPr>
        <xdr:cNvPr id="691" name="楕円 690">
          <a:extLst>
            <a:ext uri="{FF2B5EF4-FFF2-40B4-BE49-F238E27FC236}">
              <a16:creationId xmlns:a16="http://schemas.microsoft.com/office/drawing/2014/main" id="{0D720CDB-2D69-4F6F-A9B3-F5080FB69BE7}"/>
            </a:ext>
          </a:extLst>
        </xdr:cNvPr>
        <xdr:cNvSpPr/>
      </xdr:nvSpPr>
      <xdr:spPr>
        <a:xfrm>
          <a:off x="21272500" y="18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140666</xdr:rowOff>
    </xdr:from>
    <xdr:to>
      <xdr:col>116</xdr:col>
      <xdr:colOff>63500</xdr:colOff>
      <xdr:row>107</xdr:row>
      <xdr:rowOff>141579</xdr:rowOff>
    </xdr:to>
    <xdr:cxnSp macro="">
      <xdr:nvCxnSpPr>
        <xdr:cNvPr id="692" name="直線コネクタ 691">
          <a:extLst>
            <a:ext uri="{FF2B5EF4-FFF2-40B4-BE49-F238E27FC236}">
              <a16:creationId xmlns:a16="http://schemas.microsoft.com/office/drawing/2014/main" id="{6D8B5BC5-6AF3-4AC0-BCAF-802435FBE7C9}"/>
            </a:ext>
          </a:extLst>
        </xdr:cNvPr>
        <xdr:cNvCxnSpPr/>
      </xdr:nvCxnSpPr>
      <xdr:spPr>
        <a:xfrm flipV="1">
          <a:off x="21323300" y="18485816"/>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90323</xdr:rowOff>
    </xdr:from>
    <xdr:to>
      <xdr:col>107</xdr:col>
      <xdr:colOff>101600</xdr:colOff>
      <xdr:row>108</xdr:row>
      <xdr:rowOff>20473</xdr:rowOff>
    </xdr:to>
    <xdr:sp macro="" textlink="">
      <xdr:nvSpPr>
        <xdr:cNvPr id="693" name="楕円 692">
          <a:extLst>
            <a:ext uri="{FF2B5EF4-FFF2-40B4-BE49-F238E27FC236}">
              <a16:creationId xmlns:a16="http://schemas.microsoft.com/office/drawing/2014/main" id="{15831D15-ED53-467A-85C5-55C9FAA51703}"/>
            </a:ext>
          </a:extLst>
        </xdr:cNvPr>
        <xdr:cNvSpPr/>
      </xdr:nvSpPr>
      <xdr:spPr>
        <a:xfrm>
          <a:off x="20383500" y="18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141123</xdr:rowOff>
    </xdr:from>
    <xdr:to>
      <xdr:col>111</xdr:col>
      <xdr:colOff>177800</xdr:colOff>
      <xdr:row>107</xdr:row>
      <xdr:rowOff>141579</xdr:rowOff>
    </xdr:to>
    <xdr:cxnSp macro="">
      <xdr:nvCxnSpPr>
        <xdr:cNvPr id="694" name="直線コネクタ 693">
          <a:extLst>
            <a:ext uri="{FF2B5EF4-FFF2-40B4-BE49-F238E27FC236}">
              <a16:creationId xmlns:a16="http://schemas.microsoft.com/office/drawing/2014/main" id="{FBBA534F-2D55-45C9-8DF3-CB1F95A7D78F}"/>
            </a:ext>
          </a:extLst>
        </xdr:cNvPr>
        <xdr:cNvCxnSpPr/>
      </xdr:nvCxnSpPr>
      <xdr:spPr>
        <a:xfrm>
          <a:off x="20434300" y="18486273"/>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91694</xdr:rowOff>
    </xdr:from>
    <xdr:to>
      <xdr:col>102</xdr:col>
      <xdr:colOff>165100</xdr:colOff>
      <xdr:row>108</xdr:row>
      <xdr:rowOff>21844</xdr:rowOff>
    </xdr:to>
    <xdr:sp macro="" textlink="">
      <xdr:nvSpPr>
        <xdr:cNvPr id="695" name="楕円 694">
          <a:extLst>
            <a:ext uri="{FF2B5EF4-FFF2-40B4-BE49-F238E27FC236}">
              <a16:creationId xmlns:a16="http://schemas.microsoft.com/office/drawing/2014/main" id="{F95356E1-B32F-45B3-B208-0E9177CD2A76}"/>
            </a:ext>
          </a:extLst>
        </xdr:cNvPr>
        <xdr:cNvSpPr/>
      </xdr:nvSpPr>
      <xdr:spPr>
        <a:xfrm>
          <a:off x="19494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141123</xdr:rowOff>
    </xdr:from>
    <xdr:to>
      <xdr:col>107</xdr:col>
      <xdr:colOff>50800</xdr:colOff>
      <xdr:row>107</xdr:row>
      <xdr:rowOff>142494</xdr:rowOff>
    </xdr:to>
    <xdr:cxnSp macro="">
      <xdr:nvCxnSpPr>
        <xdr:cNvPr id="696" name="直線コネクタ 695">
          <a:extLst>
            <a:ext uri="{FF2B5EF4-FFF2-40B4-BE49-F238E27FC236}">
              <a16:creationId xmlns:a16="http://schemas.microsoft.com/office/drawing/2014/main" id="{9FC86C59-9F10-4A03-9F36-58A6BBDA426F}"/>
            </a:ext>
          </a:extLst>
        </xdr:cNvPr>
        <xdr:cNvCxnSpPr/>
      </xdr:nvCxnSpPr>
      <xdr:spPr>
        <a:xfrm flipV="1">
          <a:off x="19545300" y="184862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107696</xdr:rowOff>
    </xdr:from>
    <xdr:to>
      <xdr:col>98</xdr:col>
      <xdr:colOff>38100</xdr:colOff>
      <xdr:row>108</xdr:row>
      <xdr:rowOff>37846</xdr:rowOff>
    </xdr:to>
    <xdr:sp macro="" textlink="">
      <xdr:nvSpPr>
        <xdr:cNvPr id="697" name="楕円 696">
          <a:extLst>
            <a:ext uri="{FF2B5EF4-FFF2-40B4-BE49-F238E27FC236}">
              <a16:creationId xmlns:a16="http://schemas.microsoft.com/office/drawing/2014/main" id="{7A735EEA-91E1-4275-A6C4-821EA858E6EA}"/>
            </a:ext>
          </a:extLst>
        </xdr:cNvPr>
        <xdr:cNvSpPr/>
      </xdr:nvSpPr>
      <xdr:spPr>
        <a:xfrm>
          <a:off x="18605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142494</xdr:rowOff>
    </xdr:from>
    <xdr:to>
      <xdr:col>102</xdr:col>
      <xdr:colOff>114300</xdr:colOff>
      <xdr:row>107</xdr:row>
      <xdr:rowOff>158496</xdr:rowOff>
    </xdr:to>
    <xdr:cxnSp macro="">
      <xdr:nvCxnSpPr>
        <xdr:cNvPr id="698" name="直線コネクタ 697">
          <a:extLst>
            <a:ext uri="{FF2B5EF4-FFF2-40B4-BE49-F238E27FC236}">
              <a16:creationId xmlns:a16="http://schemas.microsoft.com/office/drawing/2014/main" id="{988F04C9-8F1E-49E3-99B5-D20830E31BF5}"/>
            </a:ext>
          </a:extLst>
        </xdr:cNvPr>
        <xdr:cNvCxnSpPr/>
      </xdr:nvCxnSpPr>
      <xdr:spPr>
        <a:xfrm flipV="1">
          <a:off x="18656300" y="184876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699" name="n_1aveValue【庁舎】&#10;一人当たり面積">
          <a:extLst>
            <a:ext uri="{FF2B5EF4-FFF2-40B4-BE49-F238E27FC236}">
              <a16:creationId xmlns:a16="http://schemas.microsoft.com/office/drawing/2014/main" id="{5723394D-4B69-48E6-B1D4-15FCA39E2D70}"/>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700" name="n_2aveValue【庁舎】&#10;一人当たり面積">
          <a:extLst>
            <a:ext uri="{FF2B5EF4-FFF2-40B4-BE49-F238E27FC236}">
              <a16:creationId xmlns:a16="http://schemas.microsoft.com/office/drawing/2014/main" id="{EB65FB22-2E74-438D-936F-261AA66A83CB}"/>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701" name="n_3aveValue【庁舎】&#10;一人当たり面積">
          <a:extLst>
            <a:ext uri="{FF2B5EF4-FFF2-40B4-BE49-F238E27FC236}">
              <a16:creationId xmlns:a16="http://schemas.microsoft.com/office/drawing/2014/main" id="{1C41248D-99AC-4960-A4E4-3A688FC75381}"/>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702" name="n_4aveValue【庁舎】&#10;一人当たり面積">
          <a:extLst>
            <a:ext uri="{FF2B5EF4-FFF2-40B4-BE49-F238E27FC236}">
              <a16:creationId xmlns:a16="http://schemas.microsoft.com/office/drawing/2014/main" id="{F638B1C6-E41F-47C7-8180-7818AB1A583C}"/>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12056</xdr:rowOff>
    </xdr:from>
    <xdr:ext cx="469744" cy="259045"/>
    <xdr:sp macro="" textlink="">
      <xdr:nvSpPr>
        <xdr:cNvPr id="703" name="n_1mainValue【庁舎】&#10;一人当たり面積">
          <a:extLst>
            <a:ext uri="{FF2B5EF4-FFF2-40B4-BE49-F238E27FC236}">
              <a16:creationId xmlns:a16="http://schemas.microsoft.com/office/drawing/2014/main" id="{34DF0D6B-278B-4B87-8155-7DCEA65FB5E1}"/>
            </a:ext>
          </a:extLst>
        </xdr:cNvPr>
        <xdr:cNvSpPr txBox="1"/>
      </xdr:nvSpPr>
      <xdr:spPr>
        <a:xfrm>
          <a:off x="21075727" y="185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11600</xdr:rowOff>
    </xdr:from>
    <xdr:ext cx="469744" cy="259045"/>
    <xdr:sp macro="" textlink="">
      <xdr:nvSpPr>
        <xdr:cNvPr id="704" name="n_2mainValue【庁舎】&#10;一人当たり面積">
          <a:extLst>
            <a:ext uri="{FF2B5EF4-FFF2-40B4-BE49-F238E27FC236}">
              <a16:creationId xmlns:a16="http://schemas.microsoft.com/office/drawing/2014/main" id="{9846C14D-F3A2-4E45-B492-EE3FAE26604F}"/>
            </a:ext>
          </a:extLst>
        </xdr:cNvPr>
        <xdr:cNvSpPr txBox="1"/>
      </xdr:nvSpPr>
      <xdr:spPr>
        <a:xfrm>
          <a:off x="20199427" y="1852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12971</xdr:rowOff>
    </xdr:from>
    <xdr:ext cx="469744" cy="259045"/>
    <xdr:sp macro="" textlink="">
      <xdr:nvSpPr>
        <xdr:cNvPr id="705" name="n_3mainValue【庁舎】&#10;一人当たり面積">
          <a:extLst>
            <a:ext uri="{FF2B5EF4-FFF2-40B4-BE49-F238E27FC236}">
              <a16:creationId xmlns:a16="http://schemas.microsoft.com/office/drawing/2014/main" id="{0E55F8CB-42D5-4A4D-AC29-B8071BB86592}"/>
            </a:ext>
          </a:extLst>
        </xdr:cNvPr>
        <xdr:cNvSpPr txBox="1"/>
      </xdr:nvSpPr>
      <xdr:spPr>
        <a:xfrm>
          <a:off x="19310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28973</xdr:rowOff>
    </xdr:from>
    <xdr:ext cx="469744" cy="259045"/>
    <xdr:sp macro="" textlink="">
      <xdr:nvSpPr>
        <xdr:cNvPr id="706" name="n_4mainValue【庁舎】&#10;一人当たり面積">
          <a:extLst>
            <a:ext uri="{FF2B5EF4-FFF2-40B4-BE49-F238E27FC236}">
              <a16:creationId xmlns:a16="http://schemas.microsoft.com/office/drawing/2014/main" id="{E2412C85-0C76-4481-B060-EC4702C79DD1}"/>
            </a:ext>
          </a:extLst>
        </xdr:cNvPr>
        <xdr:cNvSpPr txBox="1"/>
      </xdr:nvSpPr>
      <xdr:spPr>
        <a:xfrm>
          <a:off x="18421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B64F84D3-CC1C-4349-967B-31CECB285A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3C1A3BDC-0C6E-4D32-8587-4ECAAB7DF1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D8A10EC4-36DA-4738-B297-672633220B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庁舎の減価償却率が類似団体平均値より高い</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また</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庁舎の減価償却率が全体的な数値を押し上げている要因のひとつとなっている。体育館や保健センターも他団体に比べ、高い数値となっている。令和５年度には庁舎の</a:t>
          </a:r>
          <a:r>
            <a:rPr kumimoji="1" lang="ja-JP" altLang="en-US" sz="1400">
              <a:solidFill>
                <a:schemeClr val="dk1"/>
              </a:solidFill>
              <a:effectLst/>
              <a:latin typeface="+mn-lt"/>
              <a:ea typeface="+mn-ea"/>
              <a:cs typeface="+mn-cs"/>
            </a:rPr>
            <a:t>改修を予定しているため</a:t>
          </a:r>
          <a:r>
            <a:rPr kumimoji="1" lang="ja-JP" altLang="ja-JP" sz="1400">
              <a:solidFill>
                <a:schemeClr val="dk1"/>
              </a:solidFill>
              <a:effectLst/>
              <a:latin typeface="+mn-lt"/>
              <a:ea typeface="+mn-ea"/>
              <a:cs typeface="+mn-cs"/>
            </a:rPr>
            <a:t>減価償却率は減少すると見込んでいる。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5,206
5,184
24.33
5,824,655
5,733,125
50,666
2,172,500
2,767,851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72502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7250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年調査の数値を引用している。（市町村においては人口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単年度で見た場合は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。需要額は上昇する流れがあるが、今後はコロナ禍もあり、税収が増える要素はない。引き続き、行政の効率化、財政の健全化に努める。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1411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48982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7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62388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て経常収支比率が上昇した要因として、①人件費の増②子育て世代包括支援センターに係る物件費の経常化③新型コロナウイルス感染症の影響により低下していた病院受診率の回復に伴う医療費の増があげられるが、地方交付税の増額もあり、増加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に抑えている。義務的経費の削減に努め、現在の水準を維持する。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63</xdr:row>
      <xdr:rowOff>114300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9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65</xdr:row>
      <xdr:rowOff>104394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91520"/>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65</xdr:row>
      <xdr:rowOff>104394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248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32004</xdr:rowOff>
    </xdr:from>
    <xdr:to>
      <xdr:col>11</xdr:col>
      <xdr:colOff>31750</xdr:colOff>
      <xdr:row>65</xdr:row>
      <xdr:rowOff>104394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76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53594</xdr:rowOff>
    </xdr:from>
    <xdr:to>
      <xdr:col>11</xdr:col>
      <xdr:colOff>82550</xdr:colOff>
      <xdr:row>65</xdr:row>
      <xdr:rowOff>155194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139971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67581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人口減少もあり前年度に比べ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千円増加。職員基本給、退職手当組合負担金、会計年度任用職員報酬等の増加、サーバ更改による電算事務委託料の増加が主な要因となっている。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78381</xdr:rowOff>
    </xdr:from>
    <xdr:to>
      <xdr:col>23</xdr:col>
      <xdr:colOff>133350</xdr:colOff>
      <xdr:row>82</xdr:row>
      <xdr:rowOff>114178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37281"/>
          <a:ext cx="838200" cy="3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12824</xdr:rowOff>
    </xdr:from>
    <xdr:to>
      <xdr:col>19</xdr:col>
      <xdr:colOff>133350</xdr:colOff>
      <xdr:row>82</xdr:row>
      <xdr:rowOff>78381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71724"/>
          <a:ext cx="8890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75352</xdr:rowOff>
    </xdr:from>
    <xdr:to>
      <xdr:col>15</xdr:col>
      <xdr:colOff>82550</xdr:colOff>
      <xdr:row>82</xdr:row>
      <xdr:rowOff>12824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62802"/>
          <a:ext cx="889000" cy="10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74109</xdr:rowOff>
    </xdr:from>
    <xdr:to>
      <xdr:col>11</xdr:col>
      <xdr:colOff>31750</xdr:colOff>
      <xdr:row>81</xdr:row>
      <xdr:rowOff>75352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61559"/>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63378</xdr:rowOff>
    </xdr:from>
    <xdr:to>
      <xdr:col>23</xdr:col>
      <xdr:colOff>184150</xdr:colOff>
      <xdr:row>82</xdr:row>
      <xdr:rowOff>164978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79905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6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27581</xdr:rowOff>
    </xdr:from>
    <xdr:to>
      <xdr:col>19</xdr:col>
      <xdr:colOff>184150</xdr:colOff>
      <xdr:row>82</xdr:row>
      <xdr:rowOff>129181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139358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5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133474</xdr:rowOff>
    </xdr:from>
    <xdr:to>
      <xdr:col>15</xdr:col>
      <xdr:colOff>133350</xdr:colOff>
      <xdr:row>82</xdr:row>
      <xdr:rowOff>63624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73801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8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24552</xdr:rowOff>
    </xdr:from>
    <xdr:to>
      <xdr:col>11</xdr:col>
      <xdr:colOff>82550</xdr:colOff>
      <xdr:row>81</xdr:row>
      <xdr:rowOff>126152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136329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8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23309</xdr:rowOff>
    </xdr:from>
    <xdr:to>
      <xdr:col>7</xdr:col>
      <xdr:colOff>31750</xdr:colOff>
      <xdr:row>81</xdr:row>
      <xdr:rowOff>124909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135086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7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昨年度同様、類似団体平均と同等。比較対象となるモデルに比べ、昇給幅が小さかったケースがあった。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96096</xdr:rowOff>
    </xdr:from>
    <xdr:to>
      <xdr:col>81</xdr:col>
      <xdr:colOff>44450</xdr:colOff>
      <xdr:row>85</xdr:row>
      <xdr:rowOff>96096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69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96096</xdr:rowOff>
    </xdr:from>
    <xdr:to>
      <xdr:col>77</xdr:col>
      <xdr:colOff>44450</xdr:colOff>
      <xdr:row>85</xdr:row>
      <xdr:rowOff>168487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6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168487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67738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17373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45296</xdr:rowOff>
    </xdr:from>
    <xdr:to>
      <xdr:col>77</xdr:col>
      <xdr:colOff>95250</xdr:colOff>
      <xdr:row>85</xdr:row>
      <xdr:rowOff>146896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32614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類似団体等と比べ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人程度少ない状況となっている。今後も定員適正化計画に基づく管理により、現行水準の維持に努める。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13938</xdr:rowOff>
    </xdr:from>
    <xdr:to>
      <xdr:col>81</xdr:col>
      <xdr:colOff>44450</xdr:colOff>
      <xdr:row>60</xdr:row>
      <xdr:rowOff>19971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0093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163671</xdr:rowOff>
    </xdr:from>
    <xdr:to>
      <xdr:col>77</xdr:col>
      <xdr:colOff>44450</xdr:colOff>
      <xdr:row>60</xdr:row>
      <xdr:rowOff>13938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7922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163671</xdr:rowOff>
    </xdr:from>
    <xdr:to>
      <xdr:col>72</xdr:col>
      <xdr:colOff>203200</xdr:colOff>
      <xdr:row>59</xdr:row>
      <xdr:rowOff>167291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27922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167291</xdr:rowOff>
    </xdr:from>
    <xdr:to>
      <xdr:col>68</xdr:col>
      <xdr:colOff>152400</xdr:colOff>
      <xdr:row>60</xdr:row>
      <xdr:rowOff>4287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282841"/>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140621</xdr:rowOff>
    </xdr:from>
    <xdr:to>
      <xdr:col>81</xdr:col>
      <xdr:colOff>95250</xdr:colOff>
      <xdr:row>60</xdr:row>
      <xdr:rowOff>70771</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157148</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0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134588</xdr:rowOff>
    </xdr:from>
    <xdr:to>
      <xdr:col>77</xdr:col>
      <xdr:colOff>95250</xdr:colOff>
      <xdr:row>60</xdr:row>
      <xdr:rowOff>64738</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74915</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1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112871</xdr:rowOff>
    </xdr:from>
    <xdr:to>
      <xdr:col>73</xdr:col>
      <xdr:colOff>44450</xdr:colOff>
      <xdr:row>60</xdr:row>
      <xdr:rowOff>43021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53198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116491</xdr:rowOff>
    </xdr:from>
    <xdr:to>
      <xdr:col>68</xdr:col>
      <xdr:colOff>203200</xdr:colOff>
      <xdr:row>60</xdr:row>
      <xdr:rowOff>46641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56818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0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124937</xdr:rowOff>
    </xdr:from>
    <xdr:to>
      <xdr:col>64</xdr:col>
      <xdr:colOff>152400</xdr:colOff>
      <xdr:row>60</xdr:row>
      <xdr:rowOff>55087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65264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歳入けっかん等債元金償還開始により、前年度と比べて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ポイントほど増加しているが、類似団体平均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19473</xdr:rowOff>
    </xdr:from>
    <xdr:to>
      <xdr:col>81</xdr:col>
      <xdr:colOff>44450</xdr:colOff>
      <xdr:row>38</xdr:row>
      <xdr:rowOff>43604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5345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19473</xdr:rowOff>
    </xdr:from>
    <xdr:to>
      <xdr:col>77</xdr:col>
      <xdr:colOff>44450</xdr:colOff>
      <xdr:row>38</xdr:row>
      <xdr:rowOff>27517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53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59690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54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38</xdr:row>
      <xdr:rowOff>67733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140123</xdr:rowOff>
    </xdr:from>
    <xdr:to>
      <xdr:col>77</xdr:col>
      <xdr:colOff>95250</xdr:colOff>
      <xdr:row>38</xdr:row>
      <xdr:rowOff>70273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80450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25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当分は発生しないものと考える。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5,206
5,184
24.33
5,824,655
5,733,125
50,666
2,172,500
2,767,851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年度に退職者はなく令和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年度新規に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名採用しており、職員基本給が増加。また、令和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年度退職者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名分の退職手当組合負担金の増加や、会計年度任用職員報酬等の増加により、前年度に比べて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2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38</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26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44196</xdr:rowOff>
    </xdr:from>
    <xdr:to>
      <xdr:col>15</xdr:col>
      <xdr:colOff>149225</xdr:colOff>
      <xdr:row>38</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130573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ポイント増加。サーバ更改に伴う電算事務委託料の増加が影響している。引き続き経常的な物件費については支出の抑制に努める。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99568</xdr:rowOff>
    </xdr:from>
    <xdr:to>
      <xdr:col>82</xdr:col>
      <xdr:colOff>107950</xdr:colOff>
      <xdr:row>16</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42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99568</xdr:rowOff>
    </xdr:from>
    <xdr:to>
      <xdr:col>78</xdr:col>
      <xdr:colOff>69850</xdr:colOff>
      <xdr:row>16</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42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33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48768</xdr:rowOff>
    </xdr:from>
    <xdr:to>
      <xdr:col>78</xdr:col>
      <xdr:colOff>120650</xdr:colOff>
      <xdr:row>16</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160545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介護給付費・訓練等給付費の増加や、新型コロナウイルス感染症の影響による受診減少に伴い減少していた子ども医療費の増加が要因。高校生までの医療費無料化など独自の取組を行っていることから、類似団体と比べ依然として高い水準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201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2017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61</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29028</xdr:rowOff>
    </xdr:from>
    <xdr:to>
      <xdr:col>11</xdr:col>
      <xdr:colOff>9525</xdr:colOff>
      <xdr:row>60</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316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141515</xdr:rowOff>
    </xdr:from>
    <xdr:to>
      <xdr:col>15</xdr:col>
      <xdr:colOff>149225</xdr:colOff>
      <xdr:row>61</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56442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43543</xdr:rowOff>
    </xdr:from>
    <xdr:to>
      <xdr:col>11</xdr:col>
      <xdr:colOff>60325</xdr:colOff>
      <xdr:row>60</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ポイント改善しているが、類似団体の平均値と比べると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ポイント上回っている。この内訳のほとんどが、医療等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会計（国民健康保険、介護保険、後期高齢者医療）と簡易水道への繰出金である。医療等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会計については給付の適正化と抑制を図り、簡易水道においては法適化を進めており、独立採算性が取れるように適正化を図り、一般会計の負担を減らすように努める。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291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58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120667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値を上回る高い数値で推移している。相当な量の事業を直営ではなく、一部事務組合により実施しており、その負担金が最大の要因であるが、社会福祉協議会補助ほか、福祉関係で子育て支援の充実を図るための様々な単独補助を行っている点も影響している。単独補助事業については、評価、検証を行いながら支出の抑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108712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780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614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38</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28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ほぼ前年度と同様、本町はハード整備よりもソフト事業を優先させ、類似団体の平均値と比べ、低い水準で推移している。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50800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01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09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17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05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xdr:rowOff>
    </xdr:from>
    <xdr:to>
      <xdr:col>11</xdr:col>
      <xdr:colOff>60325</xdr:colOff>
      <xdr:row>75</xdr:row>
      <xdr:rowOff>109220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119397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大きく上回る高い数値で推移している。本町はハード整備よりもソフト事業を優先させ、地方債の借入額が小さいことから、公債費のウエイトが低く、比較して人件費、補助費が大きいことが主な要因となっている。補助費のうち、清掃施設の設置負担金分については交付税算定算定された金額を同額支出しているため、当町の実質的な負担とならない部分もあるが、人件費については、財政の硬直化を招かないよう会計年度職員を含め定員管理の適正化を図りながら、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111760</xdr:rowOff>
    </xdr:from>
    <xdr:to>
      <xdr:col>82</xdr:col>
      <xdr:colOff>107950</xdr:colOff>
      <xdr:row>79</xdr:row>
      <xdr:rowOff>168911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27610"/>
          <a:ext cx="0" cy="1085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140988</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168911</xdr:rowOff>
    </xdr:from>
    <xdr:to>
      <xdr:col>82</xdr:col>
      <xdr:colOff>196850</xdr:colOff>
      <xdr:row>79</xdr:row>
      <xdr:rowOff>168911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1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26687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111760</xdr:rowOff>
    </xdr:from>
    <xdr:to>
      <xdr:col>82</xdr:col>
      <xdr:colOff>196850</xdr:colOff>
      <xdr:row>73</xdr:row>
      <xdr:rowOff>111760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2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79</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519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146050</xdr:rowOff>
    </xdr:from>
    <xdr:to>
      <xdr:col>78</xdr:col>
      <xdr:colOff>69850</xdr:colOff>
      <xdr:row>80</xdr:row>
      <xdr:rowOff>73661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19150"/>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133350</xdr:rowOff>
    </xdr:from>
    <xdr:to>
      <xdr:col>78</xdr:col>
      <xdr:colOff>120650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73661</xdr:rowOff>
    </xdr:from>
    <xdr:to>
      <xdr:col>73</xdr:col>
      <xdr:colOff>180975</xdr:colOff>
      <xdr:row>80</xdr:row>
      <xdr:rowOff>77470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789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31750</xdr:rowOff>
    </xdr:from>
    <xdr:to>
      <xdr:col>69</xdr:col>
      <xdr:colOff>92075</xdr:colOff>
      <xdr:row>80</xdr:row>
      <xdr:rowOff>77470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747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95250</xdr:rowOff>
    </xdr:from>
    <xdr:to>
      <xdr:col>78</xdr:col>
      <xdr:colOff>120650</xdr:colOff>
      <xdr:row>79</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22861</xdr:rowOff>
    </xdr:from>
    <xdr:to>
      <xdr:col>74</xdr:col>
      <xdr:colOff>31750</xdr:colOff>
      <xdr:row>80</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109238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26670</xdr:rowOff>
    </xdr:from>
    <xdr:to>
      <xdr:col>69</xdr:col>
      <xdr:colOff>142875</xdr:colOff>
      <xdr:row>80</xdr:row>
      <xdr:rowOff>128270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113047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152400</xdr:rowOff>
    </xdr:from>
    <xdr:to>
      <xdr:col>65</xdr:col>
      <xdr:colOff>53975</xdr:colOff>
      <xdr:row>80</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67327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166904</xdr:rowOff>
    </xdr:from>
    <xdr:to>
      <xdr:col>29</xdr:col>
      <xdr:colOff>127000</xdr:colOff>
      <xdr:row>18</xdr:row>
      <xdr:rowOff>58742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29179"/>
          <a:ext cx="647700" cy="63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33464</xdr:rowOff>
    </xdr:from>
    <xdr:to>
      <xdr:col>26</xdr:col>
      <xdr:colOff>50800</xdr:colOff>
      <xdr:row>18</xdr:row>
      <xdr:rowOff>58742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167189"/>
          <a:ext cx="698500" cy="2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33464</xdr:rowOff>
    </xdr:from>
    <xdr:to>
      <xdr:col>22</xdr:col>
      <xdr:colOff>114300</xdr:colOff>
      <xdr:row>18</xdr:row>
      <xdr:rowOff>60251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67189"/>
          <a:ext cx="698500" cy="2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60251</xdr:rowOff>
    </xdr:from>
    <xdr:to>
      <xdr:col>18</xdr:col>
      <xdr:colOff>177800</xdr:colOff>
      <xdr:row>18</xdr:row>
      <xdr:rowOff>74550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93976"/>
          <a:ext cx="698500" cy="14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116104</xdr:rowOff>
    </xdr:from>
    <xdr:to>
      <xdr:col>29</xdr:col>
      <xdr:colOff>177800</xdr:colOff>
      <xdr:row>18</xdr:row>
      <xdr:rowOff>46254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7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88181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5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7942</xdr:rowOff>
    </xdr:from>
    <xdr:to>
      <xdr:col>26</xdr:col>
      <xdr:colOff>101600</xdr:colOff>
      <xdr:row>18</xdr:row>
      <xdr:rowOff>109542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4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94319</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28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154114</xdr:rowOff>
    </xdr:from>
    <xdr:to>
      <xdr:col>22</xdr:col>
      <xdr:colOff>165100</xdr:colOff>
      <xdr:row>18</xdr:row>
      <xdr:rowOff>84264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1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69042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0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9451</xdr:rowOff>
    </xdr:from>
    <xdr:to>
      <xdr:col>19</xdr:col>
      <xdr:colOff>38100</xdr:colOff>
      <xdr:row>18</xdr:row>
      <xdr:rowOff>111051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4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95828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2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23750</xdr:rowOff>
    </xdr:from>
    <xdr:to>
      <xdr:col>15</xdr:col>
      <xdr:colOff>101600</xdr:colOff>
      <xdr:row>18</xdr:row>
      <xdr:rowOff>125350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5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110127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163641</xdr:rowOff>
    </xdr:from>
    <xdr:to>
      <xdr:col>29</xdr:col>
      <xdr:colOff>127000</xdr:colOff>
      <xdr:row>37</xdr:row>
      <xdr:rowOff>234883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88341"/>
          <a:ext cx="647700" cy="7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234883</xdr:rowOff>
    </xdr:from>
    <xdr:to>
      <xdr:col>26</xdr:col>
      <xdr:colOff>50800</xdr:colOff>
      <xdr:row>37</xdr:row>
      <xdr:rowOff>269287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359583"/>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250803</xdr:rowOff>
    </xdr:from>
    <xdr:to>
      <xdr:col>22</xdr:col>
      <xdr:colOff>114300</xdr:colOff>
      <xdr:row>37</xdr:row>
      <xdr:rowOff>269287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375503"/>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232760</xdr:rowOff>
    </xdr:from>
    <xdr:to>
      <xdr:col>18</xdr:col>
      <xdr:colOff>177800</xdr:colOff>
      <xdr:row>37</xdr:row>
      <xdr:rowOff>250803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357460"/>
          <a:ext cx="698500" cy="1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112841</xdr:rowOff>
    </xdr:from>
    <xdr:to>
      <xdr:col>29</xdr:col>
      <xdr:colOff>177800</xdr:colOff>
      <xdr:row>37</xdr:row>
      <xdr:rowOff>214441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3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84918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20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184083</xdr:rowOff>
    </xdr:from>
    <xdr:to>
      <xdr:col>26</xdr:col>
      <xdr:colOff>101600</xdr:colOff>
      <xdr:row>37</xdr:row>
      <xdr:rowOff>285683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0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270460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95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218487</xdr:rowOff>
    </xdr:from>
    <xdr:to>
      <xdr:col>22</xdr:col>
      <xdr:colOff>165100</xdr:colOff>
      <xdr:row>37</xdr:row>
      <xdr:rowOff>320087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4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304864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2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200003</xdr:rowOff>
    </xdr:from>
    <xdr:to>
      <xdr:col>19</xdr:col>
      <xdr:colOff>38100</xdr:colOff>
      <xdr:row>37</xdr:row>
      <xdr:rowOff>301603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2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286380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1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181960</xdr:rowOff>
    </xdr:from>
    <xdr:to>
      <xdr:col>15</xdr:col>
      <xdr:colOff>101600</xdr:colOff>
      <xdr:row>37</xdr:row>
      <xdr:rowOff>283560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30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268337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9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5,206
5,184
24.33
5,824,655
5,733,125
50,666
2,172,500
2,767,851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95043</xdr:rowOff>
    </xdr:from>
    <xdr:to>
      <xdr:col>24</xdr:col>
      <xdr:colOff>63500</xdr:colOff>
      <xdr:row>37</xdr:row>
      <xdr:rowOff>147284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38693"/>
          <a:ext cx="838200" cy="5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93694</xdr:rowOff>
    </xdr:from>
    <xdr:to>
      <xdr:col>19</xdr:col>
      <xdr:colOff>177800</xdr:colOff>
      <xdr:row>37</xdr:row>
      <xdr:rowOff>147284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437344"/>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93694</xdr:rowOff>
    </xdr:from>
    <xdr:to>
      <xdr:col>15</xdr:col>
      <xdr:colOff>50800</xdr:colOff>
      <xdr:row>37</xdr:row>
      <xdr:rowOff>128424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37344"/>
          <a:ext cx="889000" cy="3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34371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128424</xdr:rowOff>
    </xdr:from>
    <xdr:to>
      <xdr:col>10</xdr:col>
      <xdr:colOff>114300</xdr:colOff>
      <xdr:row>37</xdr:row>
      <xdr:rowOff>146655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72074"/>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50110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62106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44243</xdr:rowOff>
    </xdr:from>
    <xdr:to>
      <xdr:col>24</xdr:col>
      <xdr:colOff>114300</xdr:colOff>
      <xdr:row>37</xdr:row>
      <xdr:rowOff>145843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22670</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96484</xdr:rowOff>
    </xdr:from>
    <xdr:to>
      <xdr:col>20</xdr:col>
      <xdr:colOff>38100</xdr:colOff>
      <xdr:row>38</xdr:row>
      <xdr:rowOff>26634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17761</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53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42894</xdr:rowOff>
    </xdr:from>
    <xdr:to>
      <xdr:col>15</xdr:col>
      <xdr:colOff>101600</xdr:colOff>
      <xdr:row>37</xdr:row>
      <xdr:rowOff>144494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135621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47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77624</xdr:rowOff>
    </xdr:from>
    <xdr:to>
      <xdr:col>10</xdr:col>
      <xdr:colOff>165100</xdr:colOff>
      <xdr:row>38</xdr:row>
      <xdr:rowOff>7775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21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170351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1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95855</xdr:rowOff>
    </xdr:from>
    <xdr:to>
      <xdr:col>6</xdr:col>
      <xdr:colOff>38100</xdr:colOff>
      <xdr:row>38</xdr:row>
      <xdr:rowOff>26005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17132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3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1301</xdr:rowOff>
    </xdr:from>
    <xdr:to>
      <xdr:col>24</xdr:col>
      <xdr:colOff>63500</xdr:colOff>
      <xdr:row>57</xdr:row>
      <xdr:rowOff>8726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73951"/>
          <a:ext cx="8382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8726</xdr:rowOff>
    </xdr:from>
    <xdr:to>
      <xdr:col>19</xdr:col>
      <xdr:colOff>177800</xdr:colOff>
      <xdr:row>57</xdr:row>
      <xdr:rowOff>65999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781376"/>
          <a:ext cx="889000" cy="5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65999</xdr:rowOff>
    </xdr:from>
    <xdr:to>
      <xdr:col>15</xdr:col>
      <xdr:colOff>50800</xdr:colOff>
      <xdr:row>57</xdr:row>
      <xdr:rowOff>151254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38649"/>
          <a:ext cx="889000" cy="8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146884</xdr:rowOff>
    </xdr:from>
    <xdr:to>
      <xdr:col>10</xdr:col>
      <xdr:colOff>114300</xdr:colOff>
      <xdr:row>57</xdr:row>
      <xdr:rowOff>151254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19534"/>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121951</xdr:rowOff>
    </xdr:from>
    <xdr:to>
      <xdr:col>24</xdr:col>
      <xdr:colOff>114300</xdr:colOff>
      <xdr:row>57</xdr:row>
      <xdr:rowOff>52101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144828</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7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129376</xdr:rowOff>
    </xdr:from>
    <xdr:to>
      <xdr:col>20</xdr:col>
      <xdr:colOff>38100</xdr:colOff>
      <xdr:row>57</xdr:row>
      <xdr:rowOff>59526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76053</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0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15199</xdr:rowOff>
    </xdr:from>
    <xdr:to>
      <xdr:col>15</xdr:col>
      <xdr:colOff>101600</xdr:colOff>
      <xdr:row>57</xdr:row>
      <xdr:rowOff>116799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8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133326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6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100454</xdr:rowOff>
    </xdr:from>
    <xdr:to>
      <xdr:col>10</xdr:col>
      <xdr:colOff>165100</xdr:colOff>
      <xdr:row>58</xdr:row>
      <xdr:rowOff>30604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21731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6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96084</xdr:rowOff>
    </xdr:from>
    <xdr:to>
      <xdr:col>6</xdr:col>
      <xdr:colOff>38100</xdr:colOff>
      <xdr:row>58</xdr:row>
      <xdr:rowOff>26234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6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17361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6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26406</xdr:rowOff>
    </xdr:from>
    <xdr:to>
      <xdr:col>24</xdr:col>
      <xdr:colOff>63500</xdr:colOff>
      <xdr:row>78</xdr:row>
      <xdr:rowOff>108153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399506"/>
          <a:ext cx="8382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94734</xdr:rowOff>
    </xdr:from>
    <xdr:to>
      <xdr:col>19</xdr:col>
      <xdr:colOff>177800</xdr:colOff>
      <xdr:row>78</xdr:row>
      <xdr:rowOff>108153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6783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32669</xdr:rowOff>
    </xdr:from>
    <xdr:to>
      <xdr:col>15</xdr:col>
      <xdr:colOff>50800</xdr:colOff>
      <xdr:row>78</xdr:row>
      <xdr:rowOff>94734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05769"/>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32669</xdr:rowOff>
    </xdr:from>
    <xdr:to>
      <xdr:col>10</xdr:col>
      <xdr:colOff>114300</xdr:colOff>
      <xdr:row>78</xdr:row>
      <xdr:rowOff>54913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405769"/>
          <a:ext cx="8890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147056</xdr:rowOff>
    </xdr:from>
    <xdr:to>
      <xdr:col>24</xdr:col>
      <xdr:colOff>114300</xdr:colOff>
      <xdr:row>78</xdr:row>
      <xdr:rowOff>77206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61983</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6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57353</xdr:rowOff>
    </xdr:from>
    <xdr:to>
      <xdr:col>20</xdr:col>
      <xdr:colOff>38100</xdr:colOff>
      <xdr:row>78</xdr:row>
      <xdr:rowOff>158953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150080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43934</xdr:rowOff>
    </xdr:from>
    <xdr:to>
      <xdr:col>15</xdr:col>
      <xdr:colOff>101600</xdr:colOff>
      <xdr:row>78</xdr:row>
      <xdr:rowOff>145534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136661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153319</xdr:rowOff>
    </xdr:from>
    <xdr:to>
      <xdr:col>10</xdr:col>
      <xdr:colOff>165100</xdr:colOff>
      <xdr:row>78</xdr:row>
      <xdr:rowOff>83469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74596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4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4113</xdr:rowOff>
    </xdr:from>
    <xdr:to>
      <xdr:col>6</xdr:col>
      <xdr:colOff>38100</xdr:colOff>
      <xdr:row>78</xdr:row>
      <xdr:rowOff>105713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96840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51918</xdr:rowOff>
    </xdr:from>
    <xdr:to>
      <xdr:col>24</xdr:col>
      <xdr:colOff>63500</xdr:colOff>
      <xdr:row>97</xdr:row>
      <xdr:rowOff>20644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39668"/>
          <a:ext cx="838200" cy="3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20644</xdr:rowOff>
    </xdr:from>
    <xdr:to>
      <xdr:col>19</xdr:col>
      <xdr:colOff>177800</xdr:colOff>
      <xdr:row>97</xdr:row>
      <xdr:rowOff>52299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51294"/>
          <a:ext cx="889000" cy="3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52299</xdr:rowOff>
    </xdr:from>
    <xdr:to>
      <xdr:col>15</xdr:col>
      <xdr:colOff>50800</xdr:colOff>
      <xdr:row>97</xdr:row>
      <xdr:rowOff>87176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82949"/>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87176</xdr:rowOff>
    </xdr:from>
    <xdr:to>
      <xdr:col>10</xdr:col>
      <xdr:colOff>114300</xdr:colOff>
      <xdr:row>97</xdr:row>
      <xdr:rowOff>126180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17826"/>
          <a:ext cx="8890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1118</xdr:rowOff>
    </xdr:from>
    <xdr:to>
      <xdr:col>24</xdr:col>
      <xdr:colOff>114300</xdr:colOff>
      <xdr:row>95</xdr:row>
      <xdr:rowOff>102718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23995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4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141294</xdr:rowOff>
    </xdr:from>
    <xdr:to>
      <xdr:col>20</xdr:col>
      <xdr:colOff>38100</xdr:colOff>
      <xdr:row>97</xdr:row>
      <xdr:rowOff>71444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87971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1499</xdr:rowOff>
    </xdr:from>
    <xdr:to>
      <xdr:col>15</xdr:col>
      <xdr:colOff>101600</xdr:colOff>
      <xdr:row>97</xdr:row>
      <xdr:rowOff>103099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119626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36376</xdr:rowOff>
    </xdr:from>
    <xdr:to>
      <xdr:col>10</xdr:col>
      <xdr:colOff>165100</xdr:colOff>
      <xdr:row>97</xdr:row>
      <xdr:rowOff>137976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154503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44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75380</xdr:rowOff>
    </xdr:from>
    <xdr:to>
      <xdr:col>6</xdr:col>
      <xdr:colOff>38100</xdr:colOff>
      <xdr:row>98</xdr:row>
      <xdr:rowOff>5530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0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22057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4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166256</xdr:rowOff>
    </xdr:from>
    <xdr:to>
      <xdr:col>55</xdr:col>
      <xdr:colOff>0</xdr:colOff>
      <xdr:row>38</xdr:row>
      <xdr:rowOff>134983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338456"/>
          <a:ext cx="838200" cy="3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166256</xdr:rowOff>
    </xdr:from>
    <xdr:to>
      <xdr:col>50</xdr:col>
      <xdr:colOff>114300</xdr:colOff>
      <xdr:row>39</xdr:row>
      <xdr:rowOff>117994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338456"/>
          <a:ext cx="889000" cy="4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87971</xdr:rowOff>
    </xdr:from>
    <xdr:to>
      <xdr:col>45</xdr:col>
      <xdr:colOff>177800</xdr:colOff>
      <xdr:row>39</xdr:row>
      <xdr:rowOff>117994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77452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2970</xdr:rowOff>
    </xdr:from>
    <xdr:to>
      <xdr:col>41</xdr:col>
      <xdr:colOff>50800</xdr:colOff>
      <xdr:row>39</xdr:row>
      <xdr:rowOff>87971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689520"/>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84183</xdr:rowOff>
    </xdr:from>
    <xdr:to>
      <xdr:col>55</xdr:col>
      <xdr:colOff>50800</xdr:colOff>
      <xdr:row>39</xdr:row>
      <xdr:rowOff>14333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62610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57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115456</xdr:rowOff>
    </xdr:from>
    <xdr:to>
      <xdr:col>50</xdr:col>
      <xdr:colOff>165100</xdr:colOff>
      <xdr:row>37</xdr:row>
      <xdr:rowOff>45606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36733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38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67194</xdr:rowOff>
    </xdr:from>
    <xdr:to>
      <xdr:col>46</xdr:col>
      <xdr:colOff>38100</xdr:colOff>
      <xdr:row>39</xdr:row>
      <xdr:rowOff>168794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75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159921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8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37171</xdr:rowOff>
    </xdr:from>
    <xdr:to>
      <xdr:col>41</xdr:col>
      <xdr:colOff>101600</xdr:colOff>
      <xdr:row>39</xdr:row>
      <xdr:rowOff>138771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72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129898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8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123620</xdr:rowOff>
    </xdr:from>
    <xdr:to>
      <xdr:col>36</xdr:col>
      <xdr:colOff>165100</xdr:colOff>
      <xdr:row>39</xdr:row>
      <xdr:rowOff>53770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44897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7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69329</xdr:rowOff>
    </xdr:from>
    <xdr:to>
      <xdr:col>55</xdr:col>
      <xdr:colOff>0</xdr:colOff>
      <xdr:row>57</xdr:row>
      <xdr:rowOff>51796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70529"/>
          <a:ext cx="838200" cy="1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51796</xdr:rowOff>
    </xdr:from>
    <xdr:to>
      <xdr:col>50</xdr:col>
      <xdr:colOff>114300</xdr:colOff>
      <xdr:row>58</xdr:row>
      <xdr:rowOff>119759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24446"/>
          <a:ext cx="889000" cy="2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9407</xdr:rowOff>
    </xdr:from>
    <xdr:to>
      <xdr:col>45</xdr:col>
      <xdr:colOff>177800</xdr:colOff>
      <xdr:row>58</xdr:row>
      <xdr:rowOff>119759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53507"/>
          <a:ext cx="889000" cy="1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9407</xdr:rowOff>
    </xdr:from>
    <xdr:to>
      <xdr:col>41</xdr:col>
      <xdr:colOff>50800</xdr:colOff>
      <xdr:row>58</xdr:row>
      <xdr:rowOff>37045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953507"/>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18529</xdr:rowOff>
    </xdr:from>
    <xdr:to>
      <xdr:col>55</xdr:col>
      <xdr:colOff>50800</xdr:colOff>
      <xdr:row>56</xdr:row>
      <xdr:rowOff>120129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41406</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996</xdr:rowOff>
    </xdr:from>
    <xdr:to>
      <xdr:col>50</xdr:col>
      <xdr:colOff>165100</xdr:colOff>
      <xdr:row>57</xdr:row>
      <xdr:rowOff>102596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93723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86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68959</xdr:rowOff>
    </xdr:from>
    <xdr:to>
      <xdr:col>46</xdr:col>
      <xdr:colOff>38100</xdr:colOff>
      <xdr:row>58</xdr:row>
      <xdr:rowOff>170559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100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161686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1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130057</xdr:rowOff>
    </xdr:from>
    <xdr:to>
      <xdr:col>41</xdr:col>
      <xdr:colOff>101600</xdr:colOff>
      <xdr:row>58</xdr:row>
      <xdr:rowOff>60207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51334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9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157695</xdr:rowOff>
    </xdr:from>
    <xdr:to>
      <xdr:col>36</xdr:col>
      <xdr:colOff>165100</xdr:colOff>
      <xdr:row>58</xdr:row>
      <xdr:rowOff>87845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78972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121332</xdr:rowOff>
    </xdr:from>
    <xdr:to>
      <xdr:col>55</xdr:col>
      <xdr:colOff>0</xdr:colOff>
      <xdr:row>78</xdr:row>
      <xdr:rowOff>3975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22982"/>
          <a:ext cx="838200" cy="5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121332</xdr:rowOff>
    </xdr:from>
    <xdr:to>
      <xdr:col>50</xdr:col>
      <xdr:colOff>114300</xdr:colOff>
      <xdr:row>77</xdr:row>
      <xdr:rowOff>152794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22982"/>
          <a:ext cx="889000" cy="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53729</xdr:rowOff>
    </xdr:from>
    <xdr:to>
      <xdr:col>45</xdr:col>
      <xdr:colOff>177800</xdr:colOff>
      <xdr:row>77</xdr:row>
      <xdr:rowOff>152794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083929"/>
          <a:ext cx="889000" cy="27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53729</xdr:rowOff>
    </xdr:from>
    <xdr:to>
      <xdr:col>41</xdr:col>
      <xdr:colOff>50800</xdr:colOff>
      <xdr:row>77</xdr:row>
      <xdr:rowOff>146980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083929"/>
          <a:ext cx="889000" cy="2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124625</xdr:rowOff>
    </xdr:from>
    <xdr:to>
      <xdr:col>55</xdr:col>
      <xdr:colOff>50800</xdr:colOff>
      <xdr:row>78</xdr:row>
      <xdr:rowOff>54775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39552</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4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70532</xdr:rowOff>
    </xdr:from>
    <xdr:to>
      <xdr:col>50</xdr:col>
      <xdr:colOff>165100</xdr:colOff>
      <xdr:row>78</xdr:row>
      <xdr:rowOff>682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163259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3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101994</xdr:rowOff>
    </xdr:from>
    <xdr:to>
      <xdr:col>46</xdr:col>
      <xdr:colOff>38100</xdr:colOff>
      <xdr:row>78</xdr:row>
      <xdr:rowOff>32144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23271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39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2929</xdr:rowOff>
    </xdr:from>
    <xdr:to>
      <xdr:col>41</xdr:col>
      <xdr:colOff>101600</xdr:colOff>
      <xdr:row>76</xdr:row>
      <xdr:rowOff>104529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121056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0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96180</xdr:rowOff>
    </xdr:from>
    <xdr:to>
      <xdr:col>36</xdr:col>
      <xdr:colOff>165100</xdr:colOff>
      <xdr:row>78</xdr:row>
      <xdr:rowOff>26330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17457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3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112277</xdr:rowOff>
    </xdr:from>
    <xdr:to>
      <xdr:col>55</xdr:col>
      <xdr:colOff>0</xdr:colOff>
      <xdr:row>97</xdr:row>
      <xdr:rowOff>151310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71477"/>
          <a:ext cx="838200" cy="2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151310</xdr:rowOff>
    </xdr:from>
    <xdr:to>
      <xdr:col>50</xdr:col>
      <xdr:colOff>114300</xdr:colOff>
      <xdr:row>98</xdr:row>
      <xdr:rowOff>57189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81960"/>
          <a:ext cx="889000" cy="7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46293</xdr:rowOff>
    </xdr:from>
    <xdr:to>
      <xdr:col>45</xdr:col>
      <xdr:colOff>177800</xdr:colOff>
      <xdr:row>98</xdr:row>
      <xdr:rowOff>57189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48393"/>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166604</xdr:rowOff>
    </xdr:from>
    <xdr:to>
      <xdr:col>41</xdr:col>
      <xdr:colOff>50800</xdr:colOff>
      <xdr:row>98</xdr:row>
      <xdr:rowOff>46293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97254"/>
          <a:ext cx="889000" cy="5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61477</xdr:rowOff>
    </xdr:from>
    <xdr:to>
      <xdr:col>55</xdr:col>
      <xdr:colOff>50800</xdr:colOff>
      <xdr:row>96</xdr:row>
      <xdr:rowOff>163077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84354</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100510</xdr:rowOff>
    </xdr:from>
    <xdr:to>
      <xdr:col>50</xdr:col>
      <xdr:colOff>165100</xdr:colOff>
      <xdr:row>98</xdr:row>
      <xdr:rowOff>30660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21787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6389</xdr:rowOff>
    </xdr:from>
    <xdr:to>
      <xdr:col>46</xdr:col>
      <xdr:colOff>38100</xdr:colOff>
      <xdr:row>98</xdr:row>
      <xdr:rowOff>107989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99116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166943</xdr:rowOff>
    </xdr:from>
    <xdr:to>
      <xdr:col>41</xdr:col>
      <xdr:colOff>101600</xdr:colOff>
      <xdr:row>98</xdr:row>
      <xdr:rowOff>97093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88220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115804</xdr:rowOff>
    </xdr:from>
    <xdr:to>
      <xdr:col>36</xdr:col>
      <xdr:colOff>165100</xdr:colOff>
      <xdr:row>98</xdr:row>
      <xdr:rowOff>45954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37081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86372</xdr:rowOff>
    </xdr:from>
    <xdr:to>
      <xdr:col>85</xdr:col>
      <xdr:colOff>127000</xdr:colOff>
      <xdr:row>38</xdr:row>
      <xdr:rowOff>132742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01472"/>
          <a:ext cx="838200" cy="4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86372</xdr:rowOff>
    </xdr:from>
    <xdr:to>
      <xdr:col>81</xdr:col>
      <xdr:colOff>50800</xdr:colOff>
      <xdr:row>38</xdr:row>
      <xdr:rowOff>139151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601472"/>
          <a:ext cx="889000" cy="5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116273</xdr:rowOff>
    </xdr:from>
    <xdr:to>
      <xdr:col>76</xdr:col>
      <xdr:colOff>114300</xdr:colOff>
      <xdr:row>38</xdr:row>
      <xdr:rowOff>139151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31373"/>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34480</xdr:rowOff>
    </xdr:from>
    <xdr:to>
      <xdr:col>71</xdr:col>
      <xdr:colOff>177800</xdr:colOff>
      <xdr:row>38</xdr:row>
      <xdr:rowOff>116273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49580"/>
          <a:ext cx="889000" cy="8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81942</xdr:rowOff>
    </xdr:from>
    <xdr:to>
      <xdr:col>85</xdr:col>
      <xdr:colOff>177800</xdr:colOff>
      <xdr:row>39</xdr:row>
      <xdr:rowOff>12092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168319</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1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35572</xdr:rowOff>
    </xdr:from>
    <xdr:to>
      <xdr:col>81</xdr:col>
      <xdr:colOff>101600</xdr:colOff>
      <xdr:row>38</xdr:row>
      <xdr:rowOff>137172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128299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88351</xdr:rowOff>
    </xdr:from>
    <xdr:to>
      <xdr:col>76</xdr:col>
      <xdr:colOff>165100</xdr:colOff>
      <xdr:row>39</xdr:row>
      <xdr:rowOff>18501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9628</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35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65473</xdr:rowOff>
    </xdr:from>
    <xdr:to>
      <xdr:col>72</xdr:col>
      <xdr:colOff>38100</xdr:colOff>
      <xdr:row>38</xdr:row>
      <xdr:rowOff>167073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8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158200</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7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155130</xdr:rowOff>
    </xdr:from>
    <xdr:to>
      <xdr:col>67</xdr:col>
      <xdr:colOff>101600</xdr:colOff>
      <xdr:row>38</xdr:row>
      <xdr:rowOff>85280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76407</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59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109410</xdr:rowOff>
    </xdr:from>
    <xdr:to>
      <xdr:col>85</xdr:col>
      <xdr:colOff>127000</xdr:colOff>
      <xdr:row>77</xdr:row>
      <xdr:rowOff>122504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311060"/>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122504</xdr:rowOff>
    </xdr:from>
    <xdr:to>
      <xdr:col>81</xdr:col>
      <xdr:colOff>50800</xdr:colOff>
      <xdr:row>77</xdr:row>
      <xdr:rowOff>123149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324154"/>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123149</xdr:rowOff>
    </xdr:from>
    <xdr:to>
      <xdr:col>76</xdr:col>
      <xdr:colOff>114300</xdr:colOff>
      <xdr:row>77</xdr:row>
      <xdr:rowOff>126454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24799"/>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126454</xdr:rowOff>
    </xdr:from>
    <xdr:to>
      <xdr:col>71</xdr:col>
      <xdr:colOff>177800</xdr:colOff>
      <xdr:row>77</xdr:row>
      <xdr:rowOff>132736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328104"/>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58610</xdr:rowOff>
    </xdr:from>
    <xdr:to>
      <xdr:col>85</xdr:col>
      <xdr:colOff>177800</xdr:colOff>
      <xdr:row>77</xdr:row>
      <xdr:rowOff>160210</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37037</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71704</xdr:rowOff>
    </xdr:from>
    <xdr:to>
      <xdr:col>81</xdr:col>
      <xdr:colOff>101600</xdr:colOff>
      <xdr:row>78</xdr:row>
      <xdr:rowOff>1854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164431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6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72349</xdr:rowOff>
    </xdr:from>
    <xdr:to>
      <xdr:col>76</xdr:col>
      <xdr:colOff>165100</xdr:colOff>
      <xdr:row>78</xdr:row>
      <xdr:rowOff>2499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75654</xdr:rowOff>
    </xdr:from>
    <xdr:to>
      <xdr:col>72</xdr:col>
      <xdr:colOff>38100</xdr:colOff>
      <xdr:row>78</xdr:row>
      <xdr:rowOff>5804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168381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7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81936</xdr:rowOff>
    </xdr:from>
    <xdr:to>
      <xdr:col>67</xdr:col>
      <xdr:colOff>101600</xdr:colOff>
      <xdr:row>78</xdr:row>
      <xdr:rowOff>12086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3213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92608</xdr:rowOff>
    </xdr:from>
    <xdr:to>
      <xdr:col>85</xdr:col>
      <xdr:colOff>127000</xdr:colOff>
      <xdr:row>98</xdr:row>
      <xdr:rowOff>98129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894708"/>
          <a:ext cx="8382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92608</xdr:rowOff>
    </xdr:from>
    <xdr:to>
      <xdr:col>81</xdr:col>
      <xdr:colOff>50800</xdr:colOff>
      <xdr:row>98</xdr:row>
      <xdr:rowOff>146340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94708"/>
          <a:ext cx="889000" cy="5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146340</xdr:rowOff>
    </xdr:from>
    <xdr:to>
      <xdr:col>76</xdr:col>
      <xdr:colOff>114300</xdr:colOff>
      <xdr:row>99</xdr:row>
      <xdr:rowOff>33286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48440"/>
          <a:ext cx="889000" cy="5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33286</xdr:rowOff>
    </xdr:from>
    <xdr:to>
      <xdr:col>71</xdr:col>
      <xdr:colOff>177800</xdr:colOff>
      <xdr:row>99</xdr:row>
      <xdr:rowOff>52882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7006836"/>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47329</xdr:rowOff>
    </xdr:from>
    <xdr:to>
      <xdr:col>85</xdr:col>
      <xdr:colOff>177800</xdr:colOff>
      <xdr:row>98</xdr:row>
      <xdr:rowOff>148929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70206</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0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41808</xdr:rowOff>
    </xdr:from>
    <xdr:to>
      <xdr:col>81</xdr:col>
      <xdr:colOff>101600</xdr:colOff>
      <xdr:row>98</xdr:row>
      <xdr:rowOff>143408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159935</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61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95540</xdr:rowOff>
    </xdr:from>
    <xdr:to>
      <xdr:col>76</xdr:col>
      <xdr:colOff>165100</xdr:colOff>
      <xdr:row>99</xdr:row>
      <xdr:rowOff>25690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42217</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292795" y="1667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153936</xdr:rowOff>
    </xdr:from>
    <xdr:to>
      <xdr:col>72</xdr:col>
      <xdr:colOff>38100</xdr:colOff>
      <xdr:row>99</xdr:row>
      <xdr:rowOff>84086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100613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3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2082</xdr:rowOff>
    </xdr:from>
    <xdr:to>
      <xdr:col>67</xdr:col>
      <xdr:colOff>101600</xdr:colOff>
      <xdr:row>99</xdr:row>
      <xdr:rowOff>103682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7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94809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6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5545</xdr:rowOff>
    </xdr:from>
    <xdr:to>
      <xdr:col>116</xdr:col>
      <xdr:colOff>63500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21095"/>
          <a:ext cx="8382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5545</xdr:rowOff>
    </xdr:from>
    <xdr:to>
      <xdr:col>111</xdr:col>
      <xdr:colOff>177800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21095"/>
          <a:ext cx="889000" cy="9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126195</xdr:rowOff>
    </xdr:from>
    <xdr:to>
      <xdr:col>112</xdr:col>
      <xdr:colOff>38100</xdr:colOff>
      <xdr:row>59</xdr:row>
      <xdr:rowOff>56345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72872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84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85522</xdr:rowOff>
    </xdr:from>
    <xdr:to>
      <xdr:col>116</xdr:col>
      <xdr:colOff>63500</xdr:colOff>
      <xdr:row>76</xdr:row>
      <xdr:rowOff>154063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15722"/>
          <a:ext cx="8382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154063</xdr:rowOff>
    </xdr:from>
    <xdr:to>
      <xdr:col>111</xdr:col>
      <xdr:colOff>177800</xdr:colOff>
      <xdr:row>76</xdr:row>
      <xdr:rowOff>160401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84263"/>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96609</xdr:rowOff>
    </xdr:from>
    <xdr:to>
      <xdr:col>107</xdr:col>
      <xdr:colOff>50800</xdr:colOff>
      <xdr:row>76</xdr:row>
      <xdr:rowOff>160401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612459"/>
          <a:ext cx="889000" cy="5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96609</xdr:rowOff>
    </xdr:from>
    <xdr:to>
      <xdr:col>102</xdr:col>
      <xdr:colOff>114300</xdr:colOff>
      <xdr:row>76</xdr:row>
      <xdr:rowOff>169799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612459"/>
          <a:ext cx="889000" cy="58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34722</xdr:rowOff>
    </xdr:from>
    <xdr:to>
      <xdr:col>116</xdr:col>
      <xdr:colOff>114300</xdr:colOff>
      <xdr:row>76</xdr:row>
      <xdr:rowOff>136322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13149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4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103263</xdr:rowOff>
    </xdr:from>
    <xdr:to>
      <xdr:col>112</xdr:col>
      <xdr:colOff>38100</xdr:colOff>
      <xdr:row>77</xdr:row>
      <xdr:rowOff>33413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24540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109601</xdr:rowOff>
    </xdr:from>
    <xdr:to>
      <xdr:col>107</xdr:col>
      <xdr:colOff>101600</xdr:colOff>
      <xdr:row>77</xdr:row>
      <xdr:rowOff>39751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30878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45809</xdr:rowOff>
    </xdr:from>
    <xdr:to>
      <xdr:col>102</xdr:col>
      <xdr:colOff>165100</xdr:colOff>
      <xdr:row>73</xdr:row>
      <xdr:rowOff>147409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163936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33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118999</xdr:rowOff>
    </xdr:from>
    <xdr:to>
      <xdr:col>98</xdr:col>
      <xdr:colOff>38100</xdr:colOff>
      <xdr:row>77</xdr:row>
      <xdr:rowOff>49149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40276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全体的な傾向は前頁までで記述した通りであるが、近年、物件費が高い水準にあるのはふるさと納税寄附額の増加に伴う業務委託料の増による。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人口一人当たりのコストは低く抑えられていると考える。教育と福祉を重視した施策を採用した結果、扶助費が高い水準にあり、下水道、図書館は未整備、文化施設、保健福祉施設、スポーツ施設も少ないが、定住自立圏や都市圏の連携において補っている。区域も小さく、大規模な橋梁や長大な道路も必要としないことから、ハード整備からソフト事業へ傾斜配分した施策をとってき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行われる役場新庁舎建設、木葉駅構内エレベーター設置事業により普通建設事業が大幅に増加する見込みである。今後の投資にあたっては、受益者負担等の方針を適正に設定し、今後のコストについて、明確なビジョンのある公共施設管理計画の策定が必須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5,206
5,184
24.33
5,824,655
5,733,125
50,666
2,172,500
2,767,851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170724</xdr:rowOff>
    </xdr:from>
    <xdr:to>
      <xdr:col>24</xdr:col>
      <xdr:colOff>63500</xdr:colOff>
      <xdr:row>35</xdr:row>
      <xdr:rowOff>130393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00024"/>
          <a:ext cx="838200" cy="1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113085</xdr:rowOff>
    </xdr:from>
    <xdr:to>
      <xdr:col>19</xdr:col>
      <xdr:colOff>177800</xdr:colOff>
      <xdr:row>34</xdr:row>
      <xdr:rowOff>170724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2385"/>
          <a:ext cx="889000" cy="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77162</xdr:rowOff>
    </xdr:from>
    <xdr:to>
      <xdr:col>15</xdr:col>
      <xdr:colOff>50800</xdr:colOff>
      <xdr:row>34</xdr:row>
      <xdr:rowOff>113085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06462"/>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129413</xdr:rowOff>
    </xdr:from>
    <xdr:to>
      <xdr:col>10</xdr:col>
      <xdr:colOff>114300</xdr:colOff>
      <xdr:row>34</xdr:row>
      <xdr:rowOff>77162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87263"/>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79593</xdr:rowOff>
    </xdr:from>
    <xdr:to>
      <xdr:col>24</xdr:col>
      <xdr:colOff>114300</xdr:colOff>
      <xdr:row>36</xdr:row>
      <xdr:rowOff>9743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8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58020</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119924</xdr:rowOff>
    </xdr:from>
    <xdr:to>
      <xdr:col>20</xdr:col>
      <xdr:colOff>38100</xdr:colOff>
      <xdr:row>35</xdr:row>
      <xdr:rowOff>50074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66601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7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62285</xdr:rowOff>
    </xdr:from>
    <xdr:to>
      <xdr:col>15</xdr:col>
      <xdr:colOff>101600</xdr:colOff>
      <xdr:row>34</xdr:row>
      <xdr:rowOff>163885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8962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26362</xdr:rowOff>
    </xdr:from>
    <xdr:to>
      <xdr:col>10</xdr:col>
      <xdr:colOff>165100</xdr:colOff>
      <xdr:row>34</xdr:row>
      <xdr:rowOff>127962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144489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78613</xdr:rowOff>
    </xdr:from>
    <xdr:to>
      <xdr:col>6</xdr:col>
      <xdr:colOff>38100</xdr:colOff>
      <xdr:row>34</xdr:row>
      <xdr:rowOff>8763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25290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1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31084</xdr:rowOff>
    </xdr:from>
    <xdr:to>
      <xdr:col>24</xdr:col>
      <xdr:colOff>63500</xdr:colOff>
      <xdr:row>57</xdr:row>
      <xdr:rowOff>92330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03734"/>
          <a:ext cx="8382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31084</xdr:rowOff>
    </xdr:from>
    <xdr:to>
      <xdr:col>19</xdr:col>
      <xdr:colOff>177800</xdr:colOff>
      <xdr:row>57</xdr:row>
      <xdr:rowOff>158996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03734"/>
          <a:ext cx="889000" cy="1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157356</xdr:rowOff>
    </xdr:from>
    <xdr:to>
      <xdr:col>15</xdr:col>
      <xdr:colOff>50800</xdr:colOff>
      <xdr:row>57</xdr:row>
      <xdr:rowOff>158996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30006"/>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157356</xdr:rowOff>
    </xdr:from>
    <xdr:to>
      <xdr:col>10</xdr:col>
      <xdr:colOff>114300</xdr:colOff>
      <xdr:row>58</xdr:row>
      <xdr:rowOff>77846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30006"/>
          <a:ext cx="889000" cy="9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41530</xdr:rowOff>
    </xdr:from>
    <xdr:to>
      <xdr:col>24</xdr:col>
      <xdr:colOff>114300</xdr:colOff>
      <xdr:row>57</xdr:row>
      <xdr:rowOff>143130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64407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151734</xdr:rowOff>
    </xdr:from>
    <xdr:to>
      <xdr:col>20</xdr:col>
      <xdr:colOff>38100</xdr:colOff>
      <xdr:row>57</xdr:row>
      <xdr:rowOff>81884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98411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108196</xdr:rowOff>
    </xdr:from>
    <xdr:to>
      <xdr:col>15</xdr:col>
      <xdr:colOff>101600</xdr:colOff>
      <xdr:row>58</xdr:row>
      <xdr:rowOff>38346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54873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106556</xdr:rowOff>
    </xdr:from>
    <xdr:to>
      <xdr:col>10</xdr:col>
      <xdr:colOff>165100</xdr:colOff>
      <xdr:row>58</xdr:row>
      <xdr:rowOff>36706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53233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5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27046</xdr:rowOff>
    </xdr:from>
    <xdr:to>
      <xdr:col>6</xdr:col>
      <xdr:colOff>38100</xdr:colOff>
      <xdr:row>58</xdr:row>
      <xdr:rowOff>128646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145173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104287</xdr:rowOff>
    </xdr:from>
    <xdr:to>
      <xdr:col>24</xdr:col>
      <xdr:colOff>63500</xdr:colOff>
      <xdr:row>76</xdr:row>
      <xdr:rowOff>118687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34487"/>
          <a:ext cx="8382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104287</xdr:rowOff>
    </xdr:from>
    <xdr:to>
      <xdr:col>19</xdr:col>
      <xdr:colOff>177800</xdr:colOff>
      <xdr:row>77</xdr:row>
      <xdr:rowOff>118436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34487"/>
          <a:ext cx="889000" cy="18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118436</xdr:rowOff>
    </xdr:from>
    <xdr:to>
      <xdr:col>15</xdr:col>
      <xdr:colOff>50800</xdr:colOff>
      <xdr:row>77</xdr:row>
      <xdr:rowOff>136599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20086"/>
          <a:ext cx="889000" cy="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136599</xdr:rowOff>
    </xdr:from>
    <xdr:to>
      <xdr:col>10</xdr:col>
      <xdr:colOff>114300</xdr:colOff>
      <xdr:row>77</xdr:row>
      <xdr:rowOff>155067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38249"/>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67887</xdr:rowOff>
    </xdr:from>
    <xdr:to>
      <xdr:col>24</xdr:col>
      <xdr:colOff>114300</xdr:colOff>
      <xdr:row>76</xdr:row>
      <xdr:rowOff>169487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46314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53487</xdr:rowOff>
    </xdr:from>
    <xdr:to>
      <xdr:col>20</xdr:col>
      <xdr:colOff>38100</xdr:colOff>
      <xdr:row>76</xdr:row>
      <xdr:rowOff>155087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5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67636</xdr:rowOff>
    </xdr:from>
    <xdr:to>
      <xdr:col>15</xdr:col>
      <xdr:colOff>101600</xdr:colOff>
      <xdr:row>77</xdr:row>
      <xdr:rowOff>169236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160363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6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85799</xdr:rowOff>
    </xdr:from>
    <xdr:to>
      <xdr:col>10</xdr:col>
      <xdr:colOff>165100</xdr:colOff>
      <xdr:row>78</xdr:row>
      <xdr:rowOff>15949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104267</xdr:rowOff>
    </xdr:from>
    <xdr:to>
      <xdr:col>6</xdr:col>
      <xdr:colOff>38100</xdr:colOff>
      <xdr:row>78</xdr:row>
      <xdr:rowOff>34417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9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98346</xdr:rowOff>
    </xdr:from>
    <xdr:to>
      <xdr:col>24</xdr:col>
      <xdr:colOff>63500</xdr:colOff>
      <xdr:row>96</xdr:row>
      <xdr:rowOff>163877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57546"/>
          <a:ext cx="8382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163877</xdr:rowOff>
    </xdr:from>
    <xdr:to>
      <xdr:col>19</xdr:col>
      <xdr:colOff>177800</xdr:colOff>
      <xdr:row>97</xdr:row>
      <xdr:rowOff>11460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23077"/>
          <a:ext cx="8890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148579</xdr:rowOff>
    </xdr:from>
    <xdr:to>
      <xdr:col>15</xdr:col>
      <xdr:colOff>50800</xdr:colOff>
      <xdr:row>97</xdr:row>
      <xdr:rowOff>11460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07779"/>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170351</xdr:rowOff>
    </xdr:from>
    <xdr:to>
      <xdr:col>10</xdr:col>
      <xdr:colOff>114300</xdr:colOff>
      <xdr:row>96</xdr:row>
      <xdr:rowOff>148579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58101"/>
          <a:ext cx="889000" cy="14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47546</xdr:rowOff>
    </xdr:from>
    <xdr:to>
      <xdr:col>24</xdr:col>
      <xdr:colOff>114300</xdr:colOff>
      <xdr:row>96</xdr:row>
      <xdr:rowOff>149146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25973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8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113077</xdr:rowOff>
    </xdr:from>
    <xdr:to>
      <xdr:col>20</xdr:col>
      <xdr:colOff>38100</xdr:colOff>
      <xdr:row>97</xdr:row>
      <xdr:rowOff>43227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34354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132110</xdr:rowOff>
    </xdr:from>
    <xdr:to>
      <xdr:col>15</xdr:col>
      <xdr:colOff>101600</xdr:colOff>
      <xdr:row>97</xdr:row>
      <xdr:rowOff>62260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53387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97779</xdr:rowOff>
    </xdr:from>
    <xdr:to>
      <xdr:col>10</xdr:col>
      <xdr:colOff>165100</xdr:colOff>
      <xdr:row>97</xdr:row>
      <xdr:rowOff>27929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19056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119551</xdr:rowOff>
    </xdr:from>
    <xdr:to>
      <xdr:col>6</xdr:col>
      <xdr:colOff>38100</xdr:colOff>
      <xdr:row>96</xdr:row>
      <xdr:rowOff>49701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66228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18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155706</xdr:rowOff>
    </xdr:from>
    <xdr:to>
      <xdr:col>55</xdr:col>
      <xdr:colOff>0</xdr:colOff>
      <xdr:row>58</xdr:row>
      <xdr:rowOff>157165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99806"/>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157165</xdr:rowOff>
    </xdr:from>
    <xdr:to>
      <xdr:col>50</xdr:col>
      <xdr:colOff>114300</xdr:colOff>
      <xdr:row>58</xdr:row>
      <xdr:rowOff>159882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01265"/>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138450</xdr:rowOff>
    </xdr:from>
    <xdr:to>
      <xdr:col>45</xdr:col>
      <xdr:colOff>177800</xdr:colOff>
      <xdr:row>58</xdr:row>
      <xdr:rowOff>159882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82550"/>
          <a:ext cx="88900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53830</xdr:rowOff>
    </xdr:from>
    <xdr:to>
      <xdr:col>41</xdr:col>
      <xdr:colOff>50800</xdr:colOff>
      <xdr:row>58</xdr:row>
      <xdr:rowOff>138450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97930"/>
          <a:ext cx="889000" cy="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104906</xdr:rowOff>
    </xdr:from>
    <xdr:to>
      <xdr:col>55</xdr:col>
      <xdr:colOff>50800</xdr:colOff>
      <xdr:row>59</xdr:row>
      <xdr:rowOff>35056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19833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106365</xdr:rowOff>
    </xdr:from>
    <xdr:to>
      <xdr:col>50</xdr:col>
      <xdr:colOff>165100</xdr:colOff>
      <xdr:row>59</xdr:row>
      <xdr:rowOff>36515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27642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4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109082</xdr:rowOff>
    </xdr:from>
    <xdr:to>
      <xdr:col>46</xdr:col>
      <xdr:colOff>38100</xdr:colOff>
      <xdr:row>59</xdr:row>
      <xdr:rowOff>39232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30359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87650</xdr:rowOff>
    </xdr:from>
    <xdr:to>
      <xdr:col>41</xdr:col>
      <xdr:colOff>101600</xdr:colOff>
      <xdr:row>59</xdr:row>
      <xdr:rowOff>17800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8927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3030</xdr:rowOff>
    </xdr:from>
    <xdr:to>
      <xdr:col>36</xdr:col>
      <xdr:colOff>165100</xdr:colOff>
      <xdr:row>58</xdr:row>
      <xdr:rowOff>104630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95757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53701</xdr:rowOff>
    </xdr:from>
    <xdr:to>
      <xdr:col>55</xdr:col>
      <xdr:colOff>0</xdr:colOff>
      <xdr:row>78</xdr:row>
      <xdr:rowOff>92661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6801"/>
          <a:ext cx="8382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92661</xdr:rowOff>
    </xdr:from>
    <xdr:to>
      <xdr:col>50</xdr:col>
      <xdr:colOff>114300</xdr:colOff>
      <xdr:row>79</xdr:row>
      <xdr:rowOff>29705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65761"/>
          <a:ext cx="889000" cy="10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29705</xdr:rowOff>
    </xdr:from>
    <xdr:to>
      <xdr:col>45</xdr:col>
      <xdr:colOff>177800</xdr:colOff>
      <xdr:row>79</xdr:row>
      <xdr:rowOff>38933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74255"/>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38475</xdr:rowOff>
    </xdr:from>
    <xdr:to>
      <xdr:col>41</xdr:col>
      <xdr:colOff>50800</xdr:colOff>
      <xdr:row>79</xdr:row>
      <xdr:rowOff>38933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8302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2901</xdr:rowOff>
    </xdr:from>
    <xdr:to>
      <xdr:col>55</xdr:col>
      <xdr:colOff>50800</xdr:colOff>
      <xdr:row>78</xdr:row>
      <xdr:rowOff>104501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152778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41861</xdr:rowOff>
    </xdr:from>
    <xdr:to>
      <xdr:col>50</xdr:col>
      <xdr:colOff>165100</xdr:colOff>
      <xdr:row>78</xdr:row>
      <xdr:rowOff>143461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134588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150355</xdr:rowOff>
    </xdr:from>
    <xdr:to>
      <xdr:col>46</xdr:col>
      <xdr:colOff>38100</xdr:colOff>
      <xdr:row>79</xdr:row>
      <xdr:rowOff>80505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2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71632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1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159583</xdr:rowOff>
    </xdr:from>
    <xdr:to>
      <xdr:col>41</xdr:col>
      <xdr:colOff>101600</xdr:colOff>
      <xdr:row>79</xdr:row>
      <xdr:rowOff>89733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80860</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2017" y="13625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159125</xdr:rowOff>
    </xdr:from>
    <xdr:to>
      <xdr:col>36</xdr:col>
      <xdr:colOff>165100</xdr:colOff>
      <xdr:row>79</xdr:row>
      <xdr:rowOff>89275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80402</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624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8843</xdr:rowOff>
    </xdr:from>
    <xdr:to>
      <xdr:col>55</xdr:col>
      <xdr:colOff>0</xdr:colOff>
      <xdr:row>95</xdr:row>
      <xdr:rowOff>60813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953693"/>
          <a:ext cx="838200" cy="3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60813</xdr:rowOff>
    </xdr:from>
    <xdr:to>
      <xdr:col>50</xdr:col>
      <xdr:colOff>114300</xdr:colOff>
      <xdr:row>97</xdr:row>
      <xdr:rowOff>140660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348563"/>
          <a:ext cx="889000" cy="4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54282</xdr:rowOff>
    </xdr:from>
    <xdr:to>
      <xdr:col>45</xdr:col>
      <xdr:colOff>177800</xdr:colOff>
      <xdr:row>97</xdr:row>
      <xdr:rowOff>140660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84932"/>
          <a:ext cx="889000" cy="8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35446</xdr:rowOff>
    </xdr:from>
    <xdr:to>
      <xdr:col>41</xdr:col>
      <xdr:colOff>50800</xdr:colOff>
      <xdr:row>97</xdr:row>
      <xdr:rowOff>54282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66096"/>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129493</xdr:rowOff>
    </xdr:from>
    <xdr:to>
      <xdr:col>55</xdr:col>
      <xdr:colOff>50800</xdr:colOff>
      <xdr:row>93</xdr:row>
      <xdr:rowOff>59643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152370</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75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10013</xdr:rowOff>
    </xdr:from>
    <xdr:to>
      <xdr:col>50</xdr:col>
      <xdr:colOff>165100</xdr:colOff>
      <xdr:row>95</xdr:row>
      <xdr:rowOff>111613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128140</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07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89860</xdr:rowOff>
    </xdr:from>
    <xdr:to>
      <xdr:col>46</xdr:col>
      <xdr:colOff>38100</xdr:colOff>
      <xdr:row>98</xdr:row>
      <xdr:rowOff>20010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3482</xdr:rowOff>
    </xdr:from>
    <xdr:to>
      <xdr:col>41</xdr:col>
      <xdr:colOff>101600</xdr:colOff>
      <xdr:row>97</xdr:row>
      <xdr:rowOff>105082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3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96209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2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156096</xdr:rowOff>
    </xdr:from>
    <xdr:to>
      <xdr:col>36</xdr:col>
      <xdr:colOff>165100</xdr:colOff>
      <xdr:row>97</xdr:row>
      <xdr:rowOff>86246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77373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54508</xdr:rowOff>
    </xdr:from>
    <xdr:to>
      <xdr:col>85</xdr:col>
      <xdr:colOff>127000</xdr:colOff>
      <xdr:row>37</xdr:row>
      <xdr:rowOff>127345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055258"/>
          <a:ext cx="838200" cy="4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127345</xdr:rowOff>
    </xdr:from>
    <xdr:to>
      <xdr:col>81</xdr:col>
      <xdr:colOff>50800</xdr:colOff>
      <xdr:row>37</xdr:row>
      <xdr:rowOff>147984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70995"/>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147984</xdr:rowOff>
    </xdr:from>
    <xdr:to>
      <xdr:col>76</xdr:col>
      <xdr:colOff>114300</xdr:colOff>
      <xdr:row>38</xdr:row>
      <xdr:rowOff>29885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91634"/>
          <a:ext cx="889000" cy="5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29885</xdr:rowOff>
    </xdr:from>
    <xdr:to>
      <xdr:col>71</xdr:col>
      <xdr:colOff>177800</xdr:colOff>
      <xdr:row>38</xdr:row>
      <xdr:rowOff>46703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44985"/>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3708</xdr:rowOff>
    </xdr:from>
    <xdr:to>
      <xdr:col>85</xdr:col>
      <xdr:colOff>177800</xdr:colOff>
      <xdr:row>35</xdr:row>
      <xdr:rowOff>105308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26585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76545</xdr:rowOff>
    </xdr:from>
    <xdr:to>
      <xdr:col>81</xdr:col>
      <xdr:colOff>101600</xdr:colOff>
      <xdr:row>38</xdr:row>
      <xdr:rowOff>6694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201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169272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1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97184</xdr:rowOff>
    </xdr:from>
    <xdr:to>
      <xdr:col>76</xdr:col>
      <xdr:colOff>165100</xdr:colOff>
      <xdr:row>38</xdr:row>
      <xdr:rowOff>27334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18461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3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150535</xdr:rowOff>
    </xdr:from>
    <xdr:to>
      <xdr:col>72</xdr:col>
      <xdr:colOff>38100</xdr:colOff>
      <xdr:row>38</xdr:row>
      <xdr:rowOff>80685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9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71812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8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167353</xdr:rowOff>
    </xdr:from>
    <xdr:to>
      <xdr:col>67</xdr:col>
      <xdr:colOff>101600</xdr:colOff>
      <xdr:row>38</xdr:row>
      <xdr:rowOff>97503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88630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0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97683</xdr:rowOff>
    </xdr:from>
    <xdr:to>
      <xdr:col>85</xdr:col>
      <xdr:colOff>127000</xdr:colOff>
      <xdr:row>56</xdr:row>
      <xdr:rowOff>122084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98883"/>
          <a:ext cx="838200" cy="2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122084</xdr:rowOff>
    </xdr:from>
    <xdr:to>
      <xdr:col>81</xdr:col>
      <xdr:colOff>50800</xdr:colOff>
      <xdr:row>57</xdr:row>
      <xdr:rowOff>63270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23284"/>
          <a:ext cx="889000" cy="1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63270</xdr:rowOff>
    </xdr:from>
    <xdr:to>
      <xdr:col>76</xdr:col>
      <xdr:colOff>114300</xdr:colOff>
      <xdr:row>57</xdr:row>
      <xdr:rowOff>115788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35920"/>
          <a:ext cx="889000" cy="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86011</xdr:rowOff>
    </xdr:from>
    <xdr:to>
      <xdr:col>71</xdr:col>
      <xdr:colOff>177800</xdr:colOff>
      <xdr:row>57</xdr:row>
      <xdr:rowOff>115788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58661"/>
          <a:ext cx="889000" cy="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46883</xdr:rowOff>
    </xdr:from>
    <xdr:to>
      <xdr:col>85</xdr:col>
      <xdr:colOff>177800</xdr:colOff>
      <xdr:row>56</xdr:row>
      <xdr:rowOff>148483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25310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71284</xdr:rowOff>
    </xdr:from>
    <xdr:to>
      <xdr:col>81</xdr:col>
      <xdr:colOff>101600</xdr:colOff>
      <xdr:row>57</xdr:row>
      <xdr:rowOff>1434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164011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12470</xdr:rowOff>
    </xdr:from>
    <xdr:to>
      <xdr:col>76</xdr:col>
      <xdr:colOff>165100</xdr:colOff>
      <xdr:row>57</xdr:row>
      <xdr:rowOff>114070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105197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64988</xdr:rowOff>
    </xdr:from>
    <xdr:to>
      <xdr:col>72</xdr:col>
      <xdr:colOff>38100</xdr:colOff>
      <xdr:row>57</xdr:row>
      <xdr:rowOff>166588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157715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3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35211</xdr:rowOff>
    </xdr:from>
    <xdr:to>
      <xdr:col>67</xdr:col>
      <xdr:colOff>101600</xdr:colOff>
      <xdr:row>57</xdr:row>
      <xdr:rowOff>136811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127938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86371</xdr:rowOff>
    </xdr:from>
    <xdr:to>
      <xdr:col>85</xdr:col>
      <xdr:colOff>127000</xdr:colOff>
      <xdr:row>78</xdr:row>
      <xdr:rowOff>132741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59471"/>
          <a:ext cx="838200" cy="4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86371</xdr:rowOff>
    </xdr:from>
    <xdr:to>
      <xdr:col>81</xdr:col>
      <xdr:colOff>50800</xdr:colOff>
      <xdr:row>78</xdr:row>
      <xdr:rowOff>139151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59471"/>
          <a:ext cx="889000" cy="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116274</xdr:rowOff>
    </xdr:from>
    <xdr:to>
      <xdr:col>76</xdr:col>
      <xdr:colOff>114300</xdr:colOff>
      <xdr:row>78</xdr:row>
      <xdr:rowOff>139151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89374"/>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34480</xdr:rowOff>
    </xdr:from>
    <xdr:to>
      <xdr:col>71</xdr:col>
      <xdr:colOff>177800</xdr:colOff>
      <xdr:row>78</xdr:row>
      <xdr:rowOff>116274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07580"/>
          <a:ext cx="889000" cy="8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81941</xdr:rowOff>
    </xdr:from>
    <xdr:to>
      <xdr:col>85</xdr:col>
      <xdr:colOff>177800</xdr:colOff>
      <xdr:row>79</xdr:row>
      <xdr:rowOff>12091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168318</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35571</xdr:rowOff>
    </xdr:from>
    <xdr:to>
      <xdr:col>81</xdr:col>
      <xdr:colOff>101600</xdr:colOff>
      <xdr:row>78</xdr:row>
      <xdr:rowOff>137171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128298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0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88351</xdr:rowOff>
    </xdr:from>
    <xdr:to>
      <xdr:col>76</xdr:col>
      <xdr:colOff>165100</xdr:colOff>
      <xdr:row>79</xdr:row>
      <xdr:rowOff>18501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9628</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35333" y="135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65474</xdr:rowOff>
    </xdr:from>
    <xdr:to>
      <xdr:col>72</xdr:col>
      <xdr:colOff>38100</xdr:colOff>
      <xdr:row>78</xdr:row>
      <xdr:rowOff>167074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158201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3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155130</xdr:rowOff>
    </xdr:from>
    <xdr:to>
      <xdr:col>67</xdr:col>
      <xdr:colOff>101600</xdr:colOff>
      <xdr:row>78</xdr:row>
      <xdr:rowOff>85280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76407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4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109410</xdr:rowOff>
    </xdr:from>
    <xdr:to>
      <xdr:col>85</xdr:col>
      <xdr:colOff>127000</xdr:colOff>
      <xdr:row>97</xdr:row>
      <xdr:rowOff>122504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40060"/>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122504</xdr:rowOff>
    </xdr:from>
    <xdr:to>
      <xdr:col>81</xdr:col>
      <xdr:colOff>50800</xdr:colOff>
      <xdr:row>97</xdr:row>
      <xdr:rowOff>123149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53154"/>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123149</xdr:rowOff>
    </xdr:from>
    <xdr:to>
      <xdr:col>76</xdr:col>
      <xdr:colOff>114300</xdr:colOff>
      <xdr:row>97</xdr:row>
      <xdr:rowOff>126454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753799"/>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126454</xdr:rowOff>
    </xdr:from>
    <xdr:to>
      <xdr:col>71</xdr:col>
      <xdr:colOff>177800</xdr:colOff>
      <xdr:row>97</xdr:row>
      <xdr:rowOff>132736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57104"/>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58610</xdr:rowOff>
    </xdr:from>
    <xdr:to>
      <xdr:col>85</xdr:col>
      <xdr:colOff>177800</xdr:colOff>
      <xdr:row>97</xdr:row>
      <xdr:rowOff>160210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37037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71704</xdr:rowOff>
    </xdr:from>
    <xdr:to>
      <xdr:col>81</xdr:col>
      <xdr:colOff>101600</xdr:colOff>
      <xdr:row>98</xdr:row>
      <xdr:rowOff>1854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164431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72349</xdr:rowOff>
    </xdr:from>
    <xdr:to>
      <xdr:col>76</xdr:col>
      <xdr:colOff>165100</xdr:colOff>
      <xdr:row>98</xdr:row>
      <xdr:rowOff>2499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165076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75654</xdr:rowOff>
    </xdr:from>
    <xdr:to>
      <xdr:col>72</xdr:col>
      <xdr:colOff>38100</xdr:colOff>
      <xdr:row>98</xdr:row>
      <xdr:rowOff>5804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168381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81936</xdr:rowOff>
    </xdr:from>
    <xdr:to>
      <xdr:col>67</xdr:col>
      <xdr:colOff>101600</xdr:colOff>
      <xdr:row>98</xdr:row>
      <xdr:rowOff>12086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前頁までに記述した内容と同様。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総務費が高い水準にあるのは、人口に比べふるさと納税事業規模が大きい本町の特殊事情である。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実質単年度収支が前年度と比べて大きくマイナスとなった要因として、財政調整基金の取崩し</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千円があげられるが、財源調整によるもので次年度に歳計余剰金として基金に積戻す。</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年度は、宅地分譲整備のための特別会計繰出金等も発生しているが、次年度以降、分譲地販売による繰入金が見込まれる。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〇一般会計・・・</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コロナ禍による事業中止や地方交付税の増により黒字額が大幅増となった</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年度と比べて黒字額は減少している。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〇宅地開発特別会計・・・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から販売開始した造成地の販売がほぼ完了し収入額が減少したことから、黒字額は減少。</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〇国民健康保険特別会計・・・保険給付費等の著しい増加もなく、安定的に運営することができた。引き続き保健事業に注力し、保健給付費等の適正支出を図る。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〇介護保険特別会計・・・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も保険料の不足に伴う借入はせず運営できているが、当面後期高齢者人口の伸びが継続することから、介護予防の推進及び生活支援の充実等に向けて地域支援事業に力を注いでいく</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〇簡易水道特別会計・・・一般会計からの繰出は公債費に対する基準内繰出に抑え、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R5</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年度までに企業会計移行に向け作業を行っており、将来の計画性を高め経営の健全化に努めていく。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〇後期高齢者医療特別会計・・・その性格上、収支は均衡。</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5824655</v>
      </c>
      <c r="BO4" s="489"/>
      <c r="BP4" s="489"/>
      <c r="BQ4" s="489"/>
      <c r="BR4" s="489"/>
      <c r="BS4" s="489"/>
      <c r="BT4" s="489"/>
      <c r="BU4" s="490"/>
      <c r="BV4" s="488">
        <v>5856454</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2.2999999999999998</v>
      </c>
      <c r="CU4" s="629"/>
      <c r="CV4" s="629"/>
      <c r="CW4" s="629"/>
      <c r="CX4" s="629"/>
      <c r="CY4" s="629"/>
      <c r="CZ4" s="629"/>
      <c r="DA4" s="630"/>
      <c r="DB4" s="628">
        <v>10.6</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5733125</v>
      </c>
      <c r="BO5" s="460"/>
      <c r="BP5" s="460"/>
      <c r="BQ5" s="460"/>
      <c r="BR5" s="460"/>
      <c r="BS5" s="460"/>
      <c r="BT5" s="460"/>
      <c r="BU5" s="461"/>
      <c r="BV5" s="459">
        <v>5587041</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87.5</v>
      </c>
      <c r="CU5" s="457"/>
      <c r="CV5" s="457"/>
      <c r="CW5" s="457"/>
      <c r="CX5" s="457"/>
      <c r="CY5" s="457"/>
      <c r="CZ5" s="457"/>
      <c r="DA5" s="458"/>
      <c r="DB5" s="456">
        <v>87</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91530</v>
      </c>
      <c r="BO6" s="460"/>
      <c r="BP6" s="460"/>
      <c r="BQ6" s="460"/>
      <c r="BR6" s="460"/>
      <c r="BS6" s="460"/>
      <c r="BT6" s="460"/>
      <c r="BU6" s="461"/>
      <c r="BV6" s="459">
        <v>269413</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87.5</v>
      </c>
      <c r="CU6" s="603"/>
      <c r="CV6" s="603"/>
      <c r="CW6" s="603"/>
      <c r="CX6" s="603"/>
      <c r="CY6" s="603"/>
      <c r="CZ6" s="603"/>
      <c r="DA6" s="604"/>
      <c r="DB6" s="602">
        <v>89.8</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40864</v>
      </c>
      <c r="BO7" s="460"/>
      <c r="BP7" s="460"/>
      <c r="BQ7" s="460"/>
      <c r="BR7" s="460"/>
      <c r="BS7" s="460"/>
      <c r="BT7" s="460"/>
      <c r="BU7" s="461"/>
      <c r="BV7" s="459">
        <v>60274</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2172500</v>
      </c>
      <c r="CU7" s="460"/>
      <c r="CV7" s="460"/>
      <c r="CW7" s="460"/>
      <c r="CX7" s="460"/>
      <c r="CY7" s="460"/>
      <c r="CZ7" s="460"/>
      <c r="DA7" s="461"/>
      <c r="DB7" s="459">
        <v>1972933</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94</v>
      </c>
      <c r="AV8" s="518"/>
      <c r="AW8" s="518"/>
      <c r="AX8" s="518"/>
      <c r="AY8" s="473" t="s">
        <v>108</v>
      </c>
      <c r="AZ8" s="474"/>
      <c r="BA8" s="474"/>
      <c r="BB8" s="474"/>
      <c r="BC8" s="474"/>
      <c r="BD8" s="474"/>
      <c r="BE8" s="474"/>
      <c r="BF8" s="474"/>
      <c r="BG8" s="474"/>
      <c r="BH8" s="474"/>
      <c r="BI8" s="474"/>
      <c r="BJ8" s="474"/>
      <c r="BK8" s="474"/>
      <c r="BL8" s="474"/>
      <c r="BM8" s="475"/>
      <c r="BN8" s="459">
        <v>50666</v>
      </c>
      <c r="BO8" s="460"/>
      <c r="BP8" s="460"/>
      <c r="BQ8" s="460"/>
      <c r="BR8" s="460"/>
      <c r="BS8" s="460"/>
      <c r="BT8" s="460"/>
      <c r="BU8" s="461"/>
      <c r="BV8" s="459">
        <v>209139</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0.31</v>
      </c>
      <c r="CU8" s="563"/>
      <c r="CV8" s="563"/>
      <c r="CW8" s="563"/>
      <c r="CX8" s="563"/>
      <c r="CY8" s="563"/>
      <c r="CZ8" s="563"/>
      <c r="DA8" s="564"/>
      <c r="DB8" s="562">
        <v>0.32</v>
      </c>
      <c r="DC8" s="563"/>
      <c r="DD8" s="563"/>
      <c r="DE8" s="563"/>
      <c r="DF8" s="563"/>
      <c r="DG8" s="563"/>
      <c r="DH8" s="563"/>
      <c r="DI8" s="564"/>
    </row>
    <row r="9" spans="1:119" ht="18.75" customHeight="1" thickBot="1" x14ac:dyDescent="0.25">
      <c r="A9" s="178"/>
      <c r="B9" s="591" t="s">
        <v>110</v>
      </c>
      <c r="C9" s="592"/>
      <c r="D9" s="592"/>
      <c r="E9" s="592"/>
      <c r="F9" s="592"/>
      <c r="G9" s="592"/>
      <c r="H9" s="592"/>
      <c r="I9" s="592"/>
      <c r="J9" s="592"/>
      <c r="K9" s="510"/>
      <c r="L9" s="593" t="s">
        <v>111</v>
      </c>
      <c r="M9" s="594"/>
      <c r="N9" s="594"/>
      <c r="O9" s="594"/>
      <c r="P9" s="594"/>
      <c r="Q9" s="595"/>
      <c r="R9" s="596">
        <v>5045</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94</v>
      </c>
      <c r="AV9" s="518"/>
      <c r="AW9" s="518"/>
      <c r="AX9" s="518"/>
      <c r="AY9" s="473" t="s">
        <v>114</v>
      </c>
      <c r="AZ9" s="474"/>
      <c r="BA9" s="474"/>
      <c r="BB9" s="474"/>
      <c r="BC9" s="474"/>
      <c r="BD9" s="474"/>
      <c r="BE9" s="474"/>
      <c r="BF9" s="474"/>
      <c r="BG9" s="474"/>
      <c r="BH9" s="474"/>
      <c r="BI9" s="474"/>
      <c r="BJ9" s="474"/>
      <c r="BK9" s="474"/>
      <c r="BL9" s="474"/>
      <c r="BM9" s="475"/>
      <c r="BN9" s="459">
        <v>-158473</v>
      </c>
      <c r="BO9" s="460"/>
      <c r="BP9" s="460"/>
      <c r="BQ9" s="460"/>
      <c r="BR9" s="460"/>
      <c r="BS9" s="460"/>
      <c r="BT9" s="460"/>
      <c r="BU9" s="461"/>
      <c r="BV9" s="459">
        <v>88947</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5.4</v>
      </c>
      <c r="CU9" s="457"/>
      <c r="CV9" s="457"/>
      <c r="CW9" s="457"/>
      <c r="CX9" s="457"/>
      <c r="CY9" s="457"/>
      <c r="CZ9" s="457"/>
      <c r="DA9" s="458"/>
      <c r="DB9" s="456">
        <v>5.2</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116</v>
      </c>
      <c r="M10" s="416"/>
      <c r="N10" s="416"/>
      <c r="O10" s="416"/>
      <c r="P10" s="416"/>
      <c r="Q10" s="417"/>
      <c r="R10" s="412">
        <v>5265</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118</v>
      </c>
      <c r="AV10" s="518"/>
      <c r="AW10" s="518"/>
      <c r="AX10" s="518"/>
      <c r="AY10" s="473" t="s">
        <v>119</v>
      </c>
      <c r="AZ10" s="474"/>
      <c r="BA10" s="474"/>
      <c r="BB10" s="474"/>
      <c r="BC10" s="474"/>
      <c r="BD10" s="474"/>
      <c r="BE10" s="474"/>
      <c r="BF10" s="474"/>
      <c r="BG10" s="474"/>
      <c r="BH10" s="474"/>
      <c r="BI10" s="474"/>
      <c r="BJ10" s="474"/>
      <c r="BK10" s="474"/>
      <c r="BL10" s="474"/>
      <c r="BM10" s="475"/>
      <c r="BN10" s="459">
        <v>23</v>
      </c>
      <c r="BO10" s="460"/>
      <c r="BP10" s="460"/>
      <c r="BQ10" s="460"/>
      <c r="BR10" s="460"/>
      <c r="BS10" s="460"/>
      <c r="BT10" s="460"/>
      <c r="BU10" s="461"/>
      <c r="BV10" s="459">
        <v>44</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124</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2">
      <c r="A12" s="178"/>
      <c r="B12" s="565" t="s">
        <v>129</v>
      </c>
      <c r="C12" s="566"/>
      <c r="D12" s="566"/>
      <c r="E12" s="566"/>
      <c r="F12" s="566"/>
      <c r="G12" s="566"/>
      <c r="H12" s="566"/>
      <c r="I12" s="566"/>
      <c r="J12" s="566"/>
      <c r="K12" s="567"/>
      <c r="L12" s="574" t="s">
        <v>130</v>
      </c>
      <c r="M12" s="575"/>
      <c r="N12" s="575"/>
      <c r="O12" s="575"/>
      <c r="P12" s="575"/>
      <c r="Q12" s="576"/>
      <c r="R12" s="577">
        <v>5206</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124</v>
      </c>
      <c r="AV12" s="518"/>
      <c r="AW12" s="518"/>
      <c r="AX12" s="518"/>
      <c r="AY12" s="473" t="s">
        <v>134</v>
      </c>
      <c r="AZ12" s="474"/>
      <c r="BA12" s="474"/>
      <c r="BB12" s="474"/>
      <c r="BC12" s="474"/>
      <c r="BD12" s="474"/>
      <c r="BE12" s="474"/>
      <c r="BF12" s="474"/>
      <c r="BG12" s="474"/>
      <c r="BH12" s="474"/>
      <c r="BI12" s="474"/>
      <c r="BJ12" s="474"/>
      <c r="BK12" s="474"/>
      <c r="BL12" s="474"/>
      <c r="BM12" s="475"/>
      <c r="BN12" s="459">
        <v>40000</v>
      </c>
      <c r="BO12" s="460"/>
      <c r="BP12" s="460"/>
      <c r="BQ12" s="460"/>
      <c r="BR12" s="460"/>
      <c r="BS12" s="460"/>
      <c r="BT12" s="460"/>
      <c r="BU12" s="461"/>
      <c r="BV12" s="459">
        <v>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136</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137</v>
      </c>
      <c r="N13" s="544"/>
      <c r="O13" s="544"/>
      <c r="P13" s="544"/>
      <c r="Q13" s="545"/>
      <c r="R13" s="546">
        <v>5184</v>
      </c>
      <c r="S13" s="547"/>
      <c r="T13" s="547"/>
      <c r="U13" s="547"/>
      <c r="V13" s="548"/>
      <c r="W13" s="549" t="s">
        <v>138</v>
      </c>
      <c r="X13" s="445"/>
      <c r="Y13" s="445"/>
      <c r="Z13" s="445"/>
      <c r="AA13" s="445"/>
      <c r="AB13" s="446"/>
      <c r="AC13" s="412">
        <v>554</v>
      </c>
      <c r="AD13" s="413"/>
      <c r="AE13" s="413"/>
      <c r="AF13" s="413"/>
      <c r="AG13" s="414"/>
      <c r="AH13" s="412">
        <v>620</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-198450</v>
      </c>
      <c r="BO13" s="460"/>
      <c r="BP13" s="460"/>
      <c r="BQ13" s="460"/>
      <c r="BR13" s="460"/>
      <c r="BS13" s="460"/>
      <c r="BT13" s="460"/>
      <c r="BU13" s="461"/>
      <c r="BV13" s="459">
        <v>88991</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4.7</v>
      </c>
      <c r="CU13" s="457"/>
      <c r="CV13" s="457"/>
      <c r="CW13" s="457"/>
      <c r="CX13" s="457"/>
      <c r="CY13" s="457"/>
      <c r="CZ13" s="457"/>
      <c r="DA13" s="458"/>
      <c r="DB13" s="456">
        <v>4.4000000000000004</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143</v>
      </c>
      <c r="M14" s="586"/>
      <c r="N14" s="586"/>
      <c r="O14" s="586"/>
      <c r="P14" s="586"/>
      <c r="Q14" s="587"/>
      <c r="R14" s="546">
        <v>5248</v>
      </c>
      <c r="S14" s="547"/>
      <c r="T14" s="547"/>
      <c r="U14" s="547"/>
      <c r="V14" s="548"/>
      <c r="W14" s="550"/>
      <c r="X14" s="448"/>
      <c r="Y14" s="448"/>
      <c r="Z14" s="448"/>
      <c r="AA14" s="448"/>
      <c r="AB14" s="449"/>
      <c r="AC14" s="539">
        <v>21.6</v>
      </c>
      <c r="AD14" s="540"/>
      <c r="AE14" s="540"/>
      <c r="AF14" s="540"/>
      <c r="AG14" s="541"/>
      <c r="AH14" s="539">
        <v>23.2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136</v>
      </c>
      <c r="CU14" s="557"/>
      <c r="CV14" s="557"/>
      <c r="CW14" s="557"/>
      <c r="CX14" s="557"/>
      <c r="CY14" s="557"/>
      <c r="CZ14" s="557"/>
      <c r="DA14" s="558"/>
      <c r="DB14" s="556" t="s">
        <v>136</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137</v>
      </c>
      <c r="N15" s="544"/>
      <c r="O15" s="544"/>
      <c r="P15" s="544"/>
      <c r="Q15" s="545"/>
      <c r="R15" s="546">
        <v>5218</v>
      </c>
      <c r="S15" s="547"/>
      <c r="T15" s="547"/>
      <c r="U15" s="547"/>
      <c r="V15" s="548"/>
      <c r="W15" s="549" t="s">
        <v>145</v>
      </c>
      <c r="X15" s="445"/>
      <c r="Y15" s="445"/>
      <c r="Z15" s="445"/>
      <c r="AA15" s="445"/>
      <c r="AB15" s="446"/>
      <c r="AC15" s="412">
        <v>605</v>
      </c>
      <c r="AD15" s="413"/>
      <c r="AE15" s="413"/>
      <c r="AF15" s="413"/>
      <c r="AG15" s="414"/>
      <c r="AH15" s="412">
        <v>627</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546107</v>
      </c>
      <c r="BO15" s="489"/>
      <c r="BP15" s="489"/>
      <c r="BQ15" s="489"/>
      <c r="BR15" s="489"/>
      <c r="BS15" s="489"/>
      <c r="BT15" s="489"/>
      <c r="BU15" s="490"/>
      <c r="BV15" s="488">
        <v>559965</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23.6</v>
      </c>
      <c r="AD16" s="540"/>
      <c r="AE16" s="540"/>
      <c r="AF16" s="540"/>
      <c r="AG16" s="541"/>
      <c r="AH16" s="539">
        <v>23.4</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1954771</v>
      </c>
      <c r="BO16" s="460"/>
      <c r="BP16" s="460"/>
      <c r="BQ16" s="460"/>
      <c r="BR16" s="460"/>
      <c r="BS16" s="460"/>
      <c r="BT16" s="460"/>
      <c r="BU16" s="461"/>
      <c r="BV16" s="459">
        <v>1776875</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1410</v>
      </c>
      <c r="AD17" s="413"/>
      <c r="AE17" s="413"/>
      <c r="AF17" s="413"/>
      <c r="AG17" s="414"/>
      <c r="AH17" s="412">
        <v>1430</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681100</v>
      </c>
      <c r="BO17" s="460"/>
      <c r="BP17" s="460"/>
      <c r="BQ17" s="460"/>
      <c r="BR17" s="460"/>
      <c r="BS17" s="460"/>
      <c r="BT17" s="460"/>
      <c r="BU17" s="461"/>
      <c r="BV17" s="459">
        <v>702154</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155</v>
      </c>
      <c r="C18" s="510"/>
      <c r="D18" s="510"/>
      <c r="E18" s="511"/>
      <c r="F18" s="511"/>
      <c r="G18" s="511"/>
      <c r="H18" s="511"/>
      <c r="I18" s="511"/>
      <c r="J18" s="511"/>
      <c r="K18" s="511"/>
      <c r="L18" s="512">
        <v>24.33</v>
      </c>
      <c r="M18" s="512"/>
      <c r="N18" s="512"/>
      <c r="O18" s="512"/>
      <c r="P18" s="512"/>
      <c r="Q18" s="512"/>
      <c r="R18" s="513"/>
      <c r="S18" s="513"/>
      <c r="T18" s="513"/>
      <c r="U18" s="513"/>
      <c r="V18" s="514"/>
      <c r="W18" s="530"/>
      <c r="X18" s="531"/>
      <c r="Y18" s="531"/>
      <c r="Z18" s="531"/>
      <c r="AA18" s="531"/>
      <c r="AB18" s="555"/>
      <c r="AC18" s="429">
        <v>54.9</v>
      </c>
      <c r="AD18" s="430"/>
      <c r="AE18" s="430"/>
      <c r="AF18" s="430"/>
      <c r="AG18" s="515"/>
      <c r="AH18" s="429">
        <v>53.4</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1862178</v>
      </c>
      <c r="BO18" s="460"/>
      <c r="BP18" s="460"/>
      <c r="BQ18" s="460"/>
      <c r="BR18" s="460"/>
      <c r="BS18" s="460"/>
      <c r="BT18" s="460"/>
      <c r="BU18" s="461"/>
      <c r="BV18" s="459">
        <v>1702834</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157</v>
      </c>
      <c r="C19" s="510"/>
      <c r="D19" s="510"/>
      <c r="E19" s="511"/>
      <c r="F19" s="511"/>
      <c r="G19" s="511"/>
      <c r="H19" s="511"/>
      <c r="I19" s="511"/>
      <c r="J19" s="511"/>
      <c r="K19" s="511"/>
      <c r="L19" s="519">
        <v>207</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4005140</v>
      </c>
      <c r="BO19" s="460"/>
      <c r="BP19" s="460"/>
      <c r="BQ19" s="460"/>
      <c r="BR19" s="460"/>
      <c r="BS19" s="460"/>
      <c r="BT19" s="460"/>
      <c r="BU19" s="461"/>
      <c r="BV19" s="459">
        <v>3916937</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159</v>
      </c>
      <c r="C20" s="510"/>
      <c r="D20" s="510"/>
      <c r="E20" s="511"/>
      <c r="F20" s="511"/>
      <c r="G20" s="511"/>
      <c r="H20" s="511"/>
      <c r="I20" s="511"/>
      <c r="J20" s="511"/>
      <c r="K20" s="511"/>
      <c r="L20" s="519">
        <v>1814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2767851</v>
      </c>
      <c r="BO22" s="489"/>
      <c r="BP22" s="489"/>
      <c r="BQ22" s="489"/>
      <c r="BR22" s="489"/>
      <c r="BS22" s="489"/>
      <c r="BT22" s="489"/>
      <c r="BU22" s="490"/>
      <c r="BV22" s="488">
        <v>2360519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2541219</v>
      </c>
      <c r="BO23" s="460"/>
      <c r="BP23" s="460"/>
      <c r="BQ23" s="460"/>
      <c r="BR23" s="460"/>
      <c r="BS23" s="460"/>
      <c r="BT23" s="460"/>
      <c r="BU23" s="461"/>
      <c r="BV23" s="459">
        <v>2248853</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169</v>
      </c>
      <c r="F24" s="416"/>
      <c r="G24" s="416"/>
      <c r="H24" s="416"/>
      <c r="I24" s="416"/>
      <c r="J24" s="416"/>
      <c r="K24" s="417"/>
      <c r="L24" s="412">
        <v>1</v>
      </c>
      <c r="M24" s="413"/>
      <c r="N24" s="413"/>
      <c r="O24" s="413"/>
      <c r="P24" s="414"/>
      <c r="Q24" s="412">
        <v>7330</v>
      </c>
      <c r="R24" s="413"/>
      <c r="S24" s="413"/>
      <c r="T24" s="413"/>
      <c r="U24" s="413"/>
      <c r="V24" s="414"/>
      <c r="W24" s="502"/>
      <c r="X24" s="439"/>
      <c r="Y24" s="440"/>
      <c r="Z24" s="415" t="s">
        <v>170</v>
      </c>
      <c r="AA24" s="416"/>
      <c r="AB24" s="416"/>
      <c r="AC24" s="416"/>
      <c r="AD24" s="416"/>
      <c r="AE24" s="416"/>
      <c r="AF24" s="416"/>
      <c r="AG24" s="417"/>
      <c r="AH24" s="412">
        <v>62</v>
      </c>
      <c r="AI24" s="413"/>
      <c r="AJ24" s="413"/>
      <c r="AK24" s="413"/>
      <c r="AL24" s="414"/>
      <c r="AM24" s="412">
        <v>190464</v>
      </c>
      <c r="AN24" s="413"/>
      <c r="AO24" s="413"/>
      <c r="AP24" s="413"/>
      <c r="AQ24" s="413"/>
      <c r="AR24" s="414"/>
      <c r="AS24" s="412">
        <v>3072</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1653728</v>
      </c>
      <c r="BO24" s="460"/>
      <c r="BP24" s="460"/>
      <c r="BQ24" s="460"/>
      <c r="BR24" s="460"/>
      <c r="BS24" s="460"/>
      <c r="BT24" s="460"/>
      <c r="BU24" s="461"/>
      <c r="BV24" s="459">
        <v>1119979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172</v>
      </c>
      <c r="F25" s="416"/>
      <c r="G25" s="416"/>
      <c r="H25" s="416"/>
      <c r="I25" s="416"/>
      <c r="J25" s="416"/>
      <c r="K25" s="417"/>
      <c r="L25" s="412">
        <v>1</v>
      </c>
      <c r="M25" s="413"/>
      <c r="N25" s="413"/>
      <c r="O25" s="413"/>
      <c r="P25" s="414"/>
      <c r="Q25" s="412">
        <v>5450</v>
      </c>
      <c r="R25" s="413"/>
      <c r="S25" s="413"/>
      <c r="T25" s="413"/>
      <c r="U25" s="413"/>
      <c r="V25" s="414"/>
      <c r="W25" s="502"/>
      <c r="X25" s="439"/>
      <c r="Y25" s="440"/>
      <c r="Z25" s="415" t="s">
        <v>173</v>
      </c>
      <c r="AA25" s="416"/>
      <c r="AB25" s="416"/>
      <c r="AC25" s="416"/>
      <c r="AD25" s="416"/>
      <c r="AE25" s="416"/>
      <c r="AF25" s="416"/>
      <c r="AG25" s="417"/>
      <c r="AH25" s="412" t="s">
        <v>136</v>
      </c>
      <c r="AI25" s="413"/>
      <c r="AJ25" s="413"/>
      <c r="AK25" s="413"/>
      <c r="AL25" s="414"/>
      <c r="AM25" s="412" t="s">
        <v>136</v>
      </c>
      <c r="AN25" s="413"/>
      <c r="AO25" s="413"/>
      <c r="AP25" s="413"/>
      <c r="AQ25" s="413"/>
      <c r="AR25" s="414"/>
      <c r="AS25" s="412" t="s">
        <v>136</v>
      </c>
      <c r="AT25" s="413"/>
      <c r="AU25" s="413"/>
      <c r="AV25" s="413"/>
      <c r="AW25" s="413"/>
      <c r="AX25" s="472"/>
      <c r="AY25" s="485" t="s">
        <v>174</v>
      </c>
      <c r="AZ25" s="486"/>
      <c r="BA25" s="486"/>
      <c r="BB25" s="486"/>
      <c r="BC25" s="486"/>
      <c r="BD25" s="486"/>
      <c r="BE25" s="486"/>
      <c r="BF25" s="486"/>
      <c r="BG25" s="486"/>
      <c r="BH25" s="486"/>
      <c r="BI25" s="486"/>
      <c r="BJ25" s="486"/>
      <c r="BK25" s="486"/>
      <c r="BL25" s="486"/>
      <c r="BM25" s="487"/>
      <c r="BN25" s="488">
        <v>1098800</v>
      </c>
      <c r="BO25" s="489"/>
      <c r="BP25" s="489"/>
      <c r="BQ25" s="489"/>
      <c r="BR25" s="489"/>
      <c r="BS25" s="489"/>
      <c r="BT25" s="489"/>
      <c r="BU25" s="490"/>
      <c r="BV25" s="488">
        <v>1493727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175</v>
      </c>
      <c r="F26" s="416"/>
      <c r="G26" s="416"/>
      <c r="H26" s="416"/>
      <c r="I26" s="416"/>
      <c r="J26" s="416"/>
      <c r="K26" s="417"/>
      <c r="L26" s="412">
        <v>1</v>
      </c>
      <c r="M26" s="413"/>
      <c r="N26" s="413"/>
      <c r="O26" s="413"/>
      <c r="P26" s="414"/>
      <c r="Q26" s="412">
        <v>5080</v>
      </c>
      <c r="R26" s="413"/>
      <c r="S26" s="413"/>
      <c r="T26" s="413"/>
      <c r="U26" s="413"/>
      <c r="V26" s="414"/>
      <c r="W26" s="502"/>
      <c r="X26" s="439"/>
      <c r="Y26" s="440"/>
      <c r="Z26" s="415" t="s">
        <v>176</v>
      </c>
      <c r="AA26" s="470"/>
      <c r="AB26" s="470"/>
      <c r="AC26" s="470"/>
      <c r="AD26" s="470"/>
      <c r="AE26" s="470"/>
      <c r="AF26" s="470"/>
      <c r="AG26" s="471"/>
      <c r="AH26" s="412" t="s">
        <v>136</v>
      </c>
      <c r="AI26" s="413"/>
      <c r="AJ26" s="413"/>
      <c r="AK26" s="413"/>
      <c r="AL26" s="414"/>
      <c r="AM26" s="412" t="s">
        <v>136</v>
      </c>
      <c r="AN26" s="413"/>
      <c r="AO26" s="413"/>
      <c r="AP26" s="413"/>
      <c r="AQ26" s="413"/>
      <c r="AR26" s="414"/>
      <c r="AS26" s="412" t="s">
        <v>136</v>
      </c>
      <c r="AT26" s="413"/>
      <c r="AU26" s="413"/>
      <c r="AV26" s="413"/>
      <c r="AW26" s="413"/>
      <c r="AX26" s="472"/>
      <c r="AY26" s="499" t="s">
        <v>177</v>
      </c>
      <c r="AZ26" s="419"/>
      <c r="BA26" s="419"/>
      <c r="BB26" s="419"/>
      <c r="BC26" s="419"/>
      <c r="BD26" s="419"/>
      <c r="BE26" s="419"/>
      <c r="BF26" s="419"/>
      <c r="BG26" s="419"/>
      <c r="BH26" s="419"/>
      <c r="BI26" s="419"/>
      <c r="BJ26" s="419"/>
      <c r="BK26" s="419"/>
      <c r="BL26" s="419"/>
      <c r="BM26" s="500"/>
      <c r="BN26" s="459" t="s">
        <v>136</v>
      </c>
      <c r="BO26" s="460"/>
      <c r="BP26" s="460"/>
      <c r="BQ26" s="460"/>
      <c r="BR26" s="460"/>
      <c r="BS26" s="460"/>
      <c r="BT26" s="460"/>
      <c r="BU26" s="461"/>
      <c r="BV26" s="459" t="s">
        <v>136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178</v>
      </c>
      <c r="F27" s="416"/>
      <c r="G27" s="416"/>
      <c r="H27" s="416"/>
      <c r="I27" s="416"/>
      <c r="J27" s="416"/>
      <c r="K27" s="417"/>
      <c r="L27" s="412">
        <v>1</v>
      </c>
      <c r="M27" s="413"/>
      <c r="N27" s="413"/>
      <c r="O27" s="413"/>
      <c r="P27" s="414"/>
      <c r="Q27" s="412">
        <v>3150</v>
      </c>
      <c r="R27" s="413"/>
      <c r="S27" s="413"/>
      <c r="T27" s="413"/>
      <c r="U27" s="413"/>
      <c r="V27" s="414"/>
      <c r="W27" s="502"/>
      <c r="X27" s="439"/>
      <c r="Y27" s="440"/>
      <c r="Z27" s="415" t="s">
        <v>179</v>
      </c>
      <c r="AA27" s="416"/>
      <c r="AB27" s="416"/>
      <c r="AC27" s="416"/>
      <c r="AD27" s="416"/>
      <c r="AE27" s="416"/>
      <c r="AF27" s="416"/>
      <c r="AG27" s="417"/>
      <c r="AH27" s="412" t="s">
        <v>136</v>
      </c>
      <c r="AI27" s="413"/>
      <c r="AJ27" s="413"/>
      <c r="AK27" s="413"/>
      <c r="AL27" s="414"/>
      <c r="AM27" s="412" t="s">
        <v>136</v>
      </c>
      <c r="AN27" s="413"/>
      <c r="AO27" s="413"/>
      <c r="AP27" s="413"/>
      <c r="AQ27" s="413"/>
      <c r="AR27" s="414"/>
      <c r="AS27" s="412" t="s">
        <v>136</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t="s">
        <v>136</v>
      </c>
      <c r="BO27" s="494"/>
      <c r="BP27" s="494"/>
      <c r="BQ27" s="494"/>
      <c r="BR27" s="494"/>
      <c r="BS27" s="494"/>
      <c r="BT27" s="494"/>
      <c r="BU27" s="495"/>
      <c r="BV27" s="493" t="s">
        <v>136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181</v>
      </c>
      <c r="F28" s="416"/>
      <c r="G28" s="416"/>
      <c r="H28" s="416"/>
      <c r="I28" s="416"/>
      <c r="J28" s="416"/>
      <c r="K28" s="417"/>
      <c r="L28" s="412">
        <v>1</v>
      </c>
      <c r="M28" s="413"/>
      <c r="N28" s="413"/>
      <c r="O28" s="413"/>
      <c r="P28" s="414"/>
      <c r="Q28" s="412">
        <v>2600</v>
      </c>
      <c r="R28" s="413"/>
      <c r="S28" s="413"/>
      <c r="T28" s="413"/>
      <c r="U28" s="413"/>
      <c r="V28" s="414"/>
      <c r="W28" s="502"/>
      <c r="X28" s="439"/>
      <c r="Y28" s="440"/>
      <c r="Z28" s="415" t="s">
        <v>182</v>
      </c>
      <c r="AA28" s="416"/>
      <c r="AB28" s="416"/>
      <c r="AC28" s="416"/>
      <c r="AD28" s="416"/>
      <c r="AE28" s="416"/>
      <c r="AF28" s="416"/>
      <c r="AG28" s="417"/>
      <c r="AH28" s="412" t="s">
        <v>136</v>
      </c>
      <c r="AI28" s="413"/>
      <c r="AJ28" s="413"/>
      <c r="AK28" s="413"/>
      <c r="AL28" s="414"/>
      <c r="AM28" s="412" t="s">
        <v>136</v>
      </c>
      <c r="AN28" s="413"/>
      <c r="AO28" s="413"/>
      <c r="AP28" s="413"/>
      <c r="AQ28" s="413"/>
      <c r="AR28" s="414"/>
      <c r="AS28" s="412" t="s">
        <v>136</v>
      </c>
      <c r="AT28" s="413"/>
      <c r="AU28" s="413"/>
      <c r="AV28" s="413"/>
      <c r="AW28" s="413"/>
      <c r="AX28" s="472"/>
      <c r="AY28" s="476" t="s">
        <v>183</v>
      </c>
      <c r="AZ28" s="477"/>
      <c r="BA28" s="477"/>
      <c r="BB28" s="478"/>
      <c r="BC28" s="485" t="s">
        <v>48</v>
      </c>
      <c r="BD28" s="486"/>
      <c r="BE28" s="486"/>
      <c r="BF28" s="486"/>
      <c r="BG28" s="486"/>
      <c r="BH28" s="486"/>
      <c r="BI28" s="486"/>
      <c r="BJ28" s="486"/>
      <c r="BK28" s="486"/>
      <c r="BL28" s="486"/>
      <c r="BM28" s="487"/>
      <c r="BN28" s="488">
        <v>516113</v>
      </c>
      <c r="BO28" s="489"/>
      <c r="BP28" s="489"/>
      <c r="BQ28" s="489"/>
      <c r="BR28" s="489"/>
      <c r="BS28" s="489"/>
      <c r="BT28" s="489"/>
      <c r="BU28" s="490"/>
      <c r="BV28" s="488">
        <v>446090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184</v>
      </c>
      <c r="F29" s="416"/>
      <c r="G29" s="416"/>
      <c r="H29" s="416"/>
      <c r="I29" s="416"/>
      <c r="J29" s="416"/>
      <c r="K29" s="417"/>
      <c r="L29" s="412">
        <v>8</v>
      </c>
      <c r="M29" s="413"/>
      <c r="N29" s="413"/>
      <c r="O29" s="413"/>
      <c r="P29" s="414"/>
      <c r="Q29" s="412">
        <v>2360</v>
      </c>
      <c r="R29" s="413"/>
      <c r="S29" s="413"/>
      <c r="T29" s="413"/>
      <c r="U29" s="413"/>
      <c r="V29" s="414"/>
      <c r="W29" s="503"/>
      <c r="X29" s="504"/>
      <c r="Y29" s="505"/>
      <c r="Z29" s="415" t="s">
        <v>185</v>
      </c>
      <c r="AA29" s="416"/>
      <c r="AB29" s="416"/>
      <c r="AC29" s="416"/>
      <c r="AD29" s="416"/>
      <c r="AE29" s="416"/>
      <c r="AF29" s="416"/>
      <c r="AG29" s="417"/>
      <c r="AH29" s="412">
        <v>62</v>
      </c>
      <c r="AI29" s="413"/>
      <c r="AJ29" s="413"/>
      <c r="AK29" s="413"/>
      <c r="AL29" s="414"/>
      <c r="AM29" s="412">
        <v>190464</v>
      </c>
      <c r="AN29" s="413"/>
      <c r="AO29" s="413"/>
      <c r="AP29" s="413"/>
      <c r="AQ29" s="413"/>
      <c r="AR29" s="414"/>
      <c r="AS29" s="412">
        <v>3072</v>
      </c>
      <c r="AT29" s="413"/>
      <c r="AU29" s="413"/>
      <c r="AV29" s="413"/>
      <c r="AW29" s="413"/>
      <c r="AX29" s="472"/>
      <c r="AY29" s="479"/>
      <c r="AZ29" s="480"/>
      <c r="BA29" s="480"/>
      <c r="BB29" s="481"/>
      <c r="BC29" s="473" t="s">
        <v>186</v>
      </c>
      <c r="BD29" s="474"/>
      <c r="BE29" s="474"/>
      <c r="BF29" s="474"/>
      <c r="BG29" s="474"/>
      <c r="BH29" s="474"/>
      <c r="BI29" s="474"/>
      <c r="BJ29" s="474"/>
      <c r="BK29" s="474"/>
      <c r="BL29" s="474"/>
      <c r="BM29" s="475"/>
      <c r="BN29" s="459">
        <v>370090</v>
      </c>
      <c r="BO29" s="460"/>
      <c r="BP29" s="460"/>
      <c r="BQ29" s="460"/>
      <c r="BR29" s="460"/>
      <c r="BS29" s="460"/>
      <c r="BT29" s="460"/>
      <c r="BU29" s="461"/>
      <c r="BV29" s="459">
        <v>368855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187</v>
      </c>
      <c r="X30" s="427"/>
      <c r="Y30" s="427"/>
      <c r="Z30" s="427"/>
      <c r="AA30" s="427"/>
      <c r="AB30" s="427"/>
      <c r="AC30" s="427"/>
      <c r="AD30" s="427"/>
      <c r="AE30" s="427"/>
      <c r="AF30" s="427"/>
      <c r="AG30" s="428"/>
      <c r="AH30" s="429">
        <v>95.8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2252359</v>
      </c>
      <c r="BO30" s="494"/>
      <c r="BP30" s="494"/>
      <c r="BQ30" s="494"/>
      <c r="BR30" s="494"/>
      <c r="BS30" s="494"/>
      <c r="BT30" s="494"/>
      <c r="BU30" s="495"/>
      <c r="BV30" s="493">
        <v>1713859</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188</v>
      </c>
      <c r="D32" s="418"/>
      <c r="E32" s="418"/>
      <c r="F32" s="418"/>
      <c r="G32" s="418"/>
      <c r="H32" s="418"/>
      <c r="I32" s="418"/>
      <c r="J32" s="418"/>
      <c r="K32" s="418"/>
      <c r="L32" s="418"/>
      <c r="M32" s="418"/>
      <c r="N32" s="418"/>
      <c r="O32" s="418"/>
      <c r="P32" s="418"/>
      <c r="Q32" s="418"/>
      <c r="R32" s="418"/>
      <c r="S32" s="418"/>
      <c r="U32" s="419" t="s">
        <v>189</v>
      </c>
      <c r="V32" s="419"/>
      <c r="W32" s="419"/>
      <c r="X32" s="419"/>
      <c r="Y32" s="419"/>
      <c r="Z32" s="419"/>
      <c r="AA32" s="419"/>
      <c r="AB32" s="419"/>
      <c r="AC32" s="419"/>
      <c r="AD32" s="419"/>
      <c r="AE32" s="419"/>
      <c r="AF32" s="419"/>
      <c r="AG32" s="419"/>
      <c r="AH32" s="419"/>
      <c r="AI32" s="419"/>
      <c r="AJ32" s="419"/>
      <c r="AK32" s="419"/>
      <c r="AM32" s="419" t="s">
        <v>190</v>
      </c>
      <c r="AN32" s="419"/>
      <c r="AO32" s="419"/>
      <c r="AP32" s="419"/>
      <c r="AQ32" s="419"/>
      <c r="AR32" s="419"/>
      <c r="AS32" s="419"/>
      <c r="AT32" s="419"/>
      <c r="AU32" s="419"/>
      <c r="AV32" s="419"/>
      <c r="AW32" s="419"/>
      <c r="AX32" s="419"/>
      <c r="AY32" s="419"/>
      <c r="AZ32" s="419"/>
      <c r="BA32" s="419"/>
      <c r="BB32" s="419"/>
      <c r="BC32" s="419"/>
      <c r="BE32" s="419" t="s">
        <v>191</v>
      </c>
      <c r="BF32" s="419"/>
      <c r="BG32" s="419"/>
      <c r="BH32" s="419"/>
      <c r="BI32" s="419"/>
      <c r="BJ32" s="419"/>
      <c r="BK32" s="419"/>
      <c r="BL32" s="419"/>
      <c r="BM32" s="419"/>
      <c r="BN32" s="419"/>
      <c r="BO32" s="419"/>
      <c r="BP32" s="419"/>
      <c r="BQ32" s="419"/>
      <c r="BR32" s="419"/>
      <c r="BS32" s="419"/>
      <c r="BT32" s="419"/>
      <c r="BU32" s="419"/>
      <c r="BW32" s="419" t="s">
        <v>192</v>
      </c>
      <c r="BX32" s="419"/>
      <c r="BY32" s="419"/>
      <c r="BZ32" s="419"/>
      <c r="CA32" s="419"/>
      <c r="CB32" s="419"/>
      <c r="CC32" s="419"/>
      <c r="CD32" s="419"/>
      <c r="CE32" s="419"/>
      <c r="CF32" s="419"/>
      <c r="CG32" s="419"/>
      <c r="CH32" s="419"/>
      <c r="CI32" s="419"/>
      <c r="CJ32" s="419"/>
      <c r="CK32" s="419"/>
      <c r="CL32" s="419"/>
      <c r="CM32" s="419"/>
      <c r="CO32" s="419" t="s">
        <v>193</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194</v>
      </c>
      <c r="D33" s="411"/>
      <c r="E33" s="410" t="s">
        <v>195</v>
      </c>
      <c r="F33" s="410"/>
      <c r="G33" s="410"/>
      <c r="H33" s="410"/>
      <c r="I33" s="410"/>
      <c r="J33" s="410"/>
      <c r="K33" s="410"/>
      <c r="L33" s="410"/>
      <c r="M33" s="410"/>
      <c r="N33" s="410"/>
      <c r="O33" s="410"/>
      <c r="P33" s="410"/>
      <c r="Q33" s="410"/>
      <c r="R33" s="410"/>
      <c r="S33" s="410"/>
      <c r="T33" s="203"/>
      <c r="U33" s="411" t="s">
        <v>194</v>
      </c>
      <c r="V33" s="411"/>
      <c r="W33" s="410" t="s">
        <v>195</v>
      </c>
      <c r="X33" s="410"/>
      <c r="Y33" s="410"/>
      <c r="Z33" s="410"/>
      <c r="AA33" s="410"/>
      <c r="AB33" s="410"/>
      <c r="AC33" s="410"/>
      <c r="AD33" s="410"/>
      <c r="AE33" s="410"/>
      <c r="AF33" s="410"/>
      <c r="AG33" s="410"/>
      <c r="AH33" s="410"/>
      <c r="AI33" s="410"/>
      <c r="AJ33" s="410"/>
      <c r="AK33" s="410"/>
      <c r="AL33" s="203"/>
      <c r="AM33" s="411" t="s">
        <v>194</v>
      </c>
      <c r="AN33" s="411"/>
      <c r="AO33" s="410" t="s">
        <v>195</v>
      </c>
      <c r="AP33" s="410"/>
      <c r="AQ33" s="410"/>
      <c r="AR33" s="410"/>
      <c r="AS33" s="410"/>
      <c r="AT33" s="410"/>
      <c r="AU33" s="410"/>
      <c r="AV33" s="410"/>
      <c r="AW33" s="410"/>
      <c r="AX33" s="410"/>
      <c r="AY33" s="410"/>
      <c r="AZ33" s="410"/>
      <c r="BA33" s="410"/>
      <c r="BB33" s="410"/>
      <c r="BC33" s="410"/>
      <c r="BD33" s="204"/>
      <c r="BE33" s="410" t="s">
        <v>196</v>
      </c>
      <c r="BF33" s="410"/>
      <c r="BG33" s="410" t="s">
        <v>197</v>
      </c>
      <c r="BH33" s="410"/>
      <c r="BI33" s="410"/>
      <c r="BJ33" s="410"/>
      <c r="BK33" s="410"/>
      <c r="BL33" s="410"/>
      <c r="BM33" s="410"/>
      <c r="BN33" s="410"/>
      <c r="BO33" s="410"/>
      <c r="BP33" s="410"/>
      <c r="BQ33" s="410"/>
      <c r="BR33" s="410"/>
      <c r="BS33" s="410"/>
      <c r="BT33" s="410"/>
      <c r="BU33" s="410"/>
      <c r="BV33" s="204"/>
      <c r="BW33" s="411" t="s">
        <v>196</v>
      </c>
      <c r="BX33" s="411"/>
      <c r="BY33" s="410" t="s">
        <v>198</v>
      </c>
      <c r="BZ33" s="410"/>
      <c r="CA33" s="410"/>
      <c r="CB33" s="410"/>
      <c r="CC33" s="410"/>
      <c r="CD33" s="410"/>
      <c r="CE33" s="410"/>
      <c r="CF33" s="410"/>
      <c r="CG33" s="410"/>
      <c r="CH33" s="410"/>
      <c r="CI33" s="410"/>
      <c r="CJ33" s="410"/>
      <c r="CK33" s="410"/>
      <c r="CL33" s="410"/>
      <c r="CM33" s="410"/>
      <c r="CN33" s="203"/>
      <c r="CO33" s="411" t="s">
        <v>194</v>
      </c>
      <c r="CP33" s="411"/>
      <c r="CQ33" s="410" t="s">
        <v>199</v>
      </c>
      <c r="CR33" s="410"/>
      <c r="CS33" s="410"/>
      <c r="CT33" s="410"/>
      <c r="CU33" s="410"/>
      <c r="CV33" s="410"/>
      <c r="CW33" s="410"/>
      <c r="CX33" s="410"/>
      <c r="CY33" s="410"/>
      <c r="CZ33" s="410"/>
      <c r="DA33" s="410"/>
      <c r="DB33" s="410"/>
      <c r="DC33" s="410"/>
      <c r="DD33" s="410"/>
      <c r="DE33" s="410"/>
      <c r="DF33" s="203"/>
      <c r="DG33" s="409" t="s">
        <v>200</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t="str">
        <f>IF(AO34="","",MAX(C34:D43,U34:V43)+1)</f>
        <v/>
      </c>
      <c r="AN34" s="407"/>
      <c r="AO34" s="408"/>
      <c r="AP34" s="408"/>
      <c r="AQ34" s="408"/>
      <c r="AR34" s="408"/>
      <c r="AS34" s="408"/>
      <c r="AT34" s="408"/>
      <c r="AU34" s="408"/>
      <c r="AV34" s="408"/>
      <c r="AW34" s="408"/>
      <c r="AX34" s="408"/>
      <c r="AY34" s="408"/>
      <c r="AZ34" s="408"/>
      <c r="BA34" s="408"/>
      <c r="BB34" s="408"/>
      <c r="BC34" s="408"/>
      <c r="BD34" s="178"/>
      <c r="BE34" s="407">
        <f>IF(BG34="","",MAX(C34:D43,U34:V43,AM34:AN43)+1)</f>
        <v>5</v>
      </c>
      <c r="BF34" s="407"/>
      <c r="BG34" s="408" t="str">
        <f>IF('各会計、関係団体の財政状況及び健全化判断比率'!B31="","",'各会計、関係団体の財政状況及び健全化判断比率'!B31)</f>
        <v>簡易水道特別会計</v>
      </c>
      <c r="BH34" s="408"/>
      <c r="BI34" s="408"/>
      <c r="BJ34" s="408"/>
      <c r="BK34" s="408"/>
      <c r="BL34" s="408"/>
      <c r="BM34" s="408"/>
      <c r="BN34" s="408"/>
      <c r="BO34" s="408"/>
      <c r="BP34" s="408"/>
      <c r="BQ34" s="408"/>
      <c r="BR34" s="408"/>
      <c r="BS34" s="408"/>
      <c r="BT34" s="408"/>
      <c r="BU34" s="408"/>
      <c r="BV34" s="178"/>
      <c r="BW34" s="407">
        <f>IF(BY34="","",MAX(C34:D43,U34:V43,AM34:AN43,BE34:BF43)+1)</f>
        <v>7</v>
      </c>
      <c r="BX34" s="407"/>
      <c r="BY34" s="408" t="str">
        <f>IF('各会計、関係団体の財政状況及び健全化判断比率'!B68="","",'各会計、関係団体の財政状況及び健全化判断比率'!B68)</f>
        <v>熊本県市町村総合事務組合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6</v>
      </c>
      <c r="BF35" s="407"/>
      <c r="BG35" s="408" t="str">
        <f>IF('各会計、関係団体の財政状況及び健全化判断比率'!B32="","",'各会計、関係団体の財政状況及び健全化判断比率'!B32)</f>
        <v>宅地開発特別会計</v>
      </c>
      <c r="BH35" s="408"/>
      <c r="BI35" s="408"/>
      <c r="BJ35" s="408"/>
      <c r="BK35" s="408"/>
      <c r="BL35" s="408"/>
      <c r="BM35" s="408"/>
      <c r="BN35" s="408"/>
      <c r="BO35" s="408"/>
      <c r="BP35" s="408"/>
      <c r="BQ35" s="408"/>
      <c r="BR35" s="408"/>
      <c r="BS35" s="408"/>
      <c r="BT35" s="408"/>
      <c r="BU35" s="408"/>
      <c r="BV35" s="178"/>
      <c r="BW35" s="407">
        <f t="shared" ref="BW35:BW43" si="2">IF(BY35="","",BW34+1)</f>
        <v>8</v>
      </c>
      <c r="BX35" s="407"/>
      <c r="BY35" s="408" t="str">
        <f>IF('各会計、関係団体の財政状況及び健全化判断比率'!B69="","",'各会計、関係団体の財政状況及び健全化判断比率'!B69)</f>
        <v>くまもと県北病院機構設立組合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9</v>
      </c>
      <c r="BX36" s="407"/>
      <c r="BY36" s="408" t="str">
        <f>IF('各会計、関係団体の財政状況及び健全化判断比率'!B70="","",'各会計、関係団体の財政状況及び健全化判断比率'!B70)</f>
        <v>有明広域行政事務組合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10</v>
      </c>
      <c r="BX37" s="407"/>
      <c r="BY37" s="408" t="str">
        <f>IF('各会計、関係団体の財政状況及び健全化判断比率'!B71="","",'各会計、関係団体の財政状況及び健全化判断比率'!B71)</f>
        <v>熊本県後期高齢者医療広域連合
（一般会計）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11</v>
      </c>
      <c r="BX38" s="407"/>
      <c r="BY38" s="408" t="str">
        <f>IF('各会計、関係団体の財政状況及び健全化判断比率'!B72="","",'各会計、関係団体の財政状況及び健全化判断比率'!B72)</f>
        <v>熊本県後期高齢者医療広域連合
（後期高齢者医療特別会計）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404" t="s">
        <v>202</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203</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204</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205</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206</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207</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208</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596</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16" t="s">
        <v>571</v>
      </c>
      <c r="D34" s="1216"/>
      <c r="E34" s="1217"/>
      <c r="F34" s="32">
        <v>1.53</v>
      </c>
      <c r="G34" s="33">
        <v>2.68</v>
      </c>
      <c r="H34" s="33">
        <v>3.04</v>
      </c>
      <c r="I34" s="33">
        <v>3.05</v>
      </c>
      <c r="J34" s="34">
        <v>3.06</v>
      </c>
      <c r="K34" s="22"/>
      <c r="L34" s="22"/>
      <c r="M34" s="22"/>
      <c r="N34" s="22"/>
      <c r="O34" s="22"/>
      <c r="P34" s="22"/>
    </row>
    <row r="35" spans="1:16" ht="39" customHeight="1" x14ac:dyDescent="0.2">
      <c r="A35" s="22"/>
      <c r="B35" s="35"/>
      <c r="C35" s="1210" t="s">
        <v>572</v>
      </c>
      <c r="D35" s="1211"/>
      <c r="E35" s="1212"/>
      <c r="F35" s="36">
        <v>7</v>
      </c>
      <c r="G35" s="37">
        <v>4.21</v>
      </c>
      <c r="H35" s="37">
        <v>6.39</v>
      </c>
      <c r="I35" s="37">
        <v>10.6</v>
      </c>
      <c r="J35" s="38">
        <v>2.33</v>
      </c>
      <c r="K35" s="22"/>
      <c r="L35" s="22"/>
      <c r="M35" s="22"/>
      <c r="N35" s="22"/>
      <c r="O35" s="22"/>
      <c r="P35" s="22"/>
    </row>
    <row r="36" spans="1:16" ht="39" customHeight="1" x14ac:dyDescent="0.2">
      <c r="A36" s="22"/>
      <c r="B36" s="35"/>
      <c r="C36" s="1210" t="s">
        <v>573</v>
      </c>
      <c r="D36" s="1211"/>
      <c r="E36" s="1212"/>
      <c r="F36" s="36">
        <v>2.39</v>
      </c>
      <c r="G36" s="37">
        <v>1.47</v>
      </c>
      <c r="H36" s="37">
        <v>1.26</v>
      </c>
      <c r="I36" s="37">
        <v>2.09</v>
      </c>
      <c r="J36" s="38">
        <v>2.2000000000000002</v>
      </c>
      <c r="K36" s="22"/>
      <c r="L36" s="22"/>
      <c r="M36" s="22"/>
      <c r="N36" s="22"/>
      <c r="O36" s="22"/>
      <c r="P36" s="22"/>
    </row>
    <row r="37" spans="1:16" ht="39" customHeight="1" x14ac:dyDescent="0.2">
      <c r="A37" s="22"/>
      <c r="B37" s="35"/>
      <c r="C37" s="1210" t="s">
        <v>574</v>
      </c>
      <c r="D37" s="1211"/>
      <c r="E37" s="1212"/>
      <c r="F37" s="36">
        <v>0.13</v>
      </c>
      <c r="G37" s="37">
        <v>0.16</v>
      </c>
      <c r="H37" s="37">
        <v>0.15</v>
      </c>
      <c r="I37" s="37">
        <v>0.43</v>
      </c>
      <c r="J37" s="38">
        <v>0.35</v>
      </c>
      <c r="K37" s="22"/>
      <c r="L37" s="22"/>
      <c r="M37" s="22"/>
      <c r="N37" s="22"/>
      <c r="O37" s="22"/>
      <c r="P37" s="22"/>
    </row>
    <row r="38" spans="1:16" ht="39" customHeight="1" x14ac:dyDescent="0.2">
      <c r="A38" s="22"/>
      <c r="B38" s="35"/>
      <c r="C38" s="1210" t="s">
        <v>575</v>
      </c>
      <c r="D38" s="1211"/>
      <c r="E38" s="1212"/>
      <c r="F38" s="36">
        <v>0.86</v>
      </c>
      <c r="G38" s="37">
        <v>6.87</v>
      </c>
      <c r="H38" s="37">
        <v>5.53</v>
      </c>
      <c r="I38" s="37">
        <v>2.33</v>
      </c>
      <c r="J38" s="38">
        <v>0.31</v>
      </c>
      <c r="K38" s="22"/>
      <c r="L38" s="22"/>
      <c r="M38" s="22"/>
      <c r="N38" s="22"/>
      <c r="O38" s="22"/>
      <c r="P38" s="22"/>
    </row>
    <row r="39" spans="1:16" ht="39" customHeight="1" x14ac:dyDescent="0.2">
      <c r="A39" s="22"/>
      <c r="B39" s="35"/>
      <c r="C39" s="1210" t="s">
        <v>576</v>
      </c>
      <c r="D39" s="1211"/>
      <c r="E39" s="1212"/>
      <c r="F39" s="36">
        <v>0</v>
      </c>
      <c r="G39" s="37">
        <v>0</v>
      </c>
      <c r="H39" s="37">
        <v>0</v>
      </c>
      <c r="I39" s="37">
        <v>0</v>
      </c>
      <c r="J39" s="38">
        <v>0</v>
      </c>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577</v>
      </c>
      <c r="D42" s="1211"/>
      <c r="E42" s="1212"/>
      <c r="F42" s="36" t="s">
        <v>520</v>
      </c>
      <c r="G42" s="37" t="s">
        <v>520</v>
      </c>
      <c r="H42" s="37" t="s">
        <v>520</v>
      </c>
      <c r="I42" s="37" t="s">
        <v>520</v>
      </c>
      <c r="J42" s="38" t="s">
        <v>520</v>
      </c>
      <c r="K42" s="22"/>
      <c r="L42" s="22"/>
      <c r="M42" s="22"/>
      <c r="N42" s="22"/>
      <c r="O42" s="22"/>
      <c r="P42" s="22"/>
    </row>
    <row r="43" spans="1:16" ht="39" customHeight="1" thickBot="1" x14ac:dyDescent="0.25">
      <c r="A43" s="22"/>
      <c r="B43" s="40"/>
      <c r="C43" s="1213" t="s">
        <v>578</v>
      </c>
      <c r="D43" s="1214"/>
      <c r="E43" s="1215"/>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sJuA42CSE/ZIBNV5Ng6ZiyaDCrxVBFbcglV7DI0z6/AYQMhLLjQVa7+VhuXqlDt5HADq4SpktCkJpQdDZmspw==" saltValue="BIoF8gjTjZfegeMK760d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208</v>
      </c>
      <c r="L45" s="60">
        <v>214</v>
      </c>
      <c r="M45" s="60">
        <v>215</v>
      </c>
      <c r="N45" s="60">
        <v>217</v>
      </c>
      <c r="O45" s="61">
        <v>230</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2">
      <c r="A48" s="48"/>
      <c r="B48" s="1238"/>
      <c r="C48" s="1239"/>
      <c r="D48" s="62"/>
      <c r="E48" s="1220" t="s">
        <v>15</v>
      </c>
      <c r="F48" s="1220"/>
      <c r="G48" s="1220"/>
      <c r="H48" s="1220"/>
      <c r="I48" s="1220"/>
      <c r="J48" s="1221"/>
      <c r="K48" s="63">
        <v>44</v>
      </c>
      <c r="L48" s="64">
        <v>42</v>
      </c>
      <c r="M48" s="64">
        <v>28</v>
      </c>
      <c r="N48" s="64">
        <v>28</v>
      </c>
      <c r="O48" s="65">
        <v>29</v>
      </c>
      <c r="P48" s="48"/>
      <c r="Q48" s="48"/>
      <c r="R48" s="48"/>
      <c r="S48" s="48"/>
      <c r="T48" s="48"/>
      <c r="U48" s="48"/>
    </row>
    <row r="49" spans="1:21" ht="30.75" customHeight="1" x14ac:dyDescent="0.2">
      <c r="A49" s="48"/>
      <c r="B49" s="1238"/>
      <c r="C49" s="1239"/>
      <c r="D49" s="62"/>
      <c r="E49" s="1220" t="s">
        <v>16</v>
      </c>
      <c r="F49" s="1220"/>
      <c r="G49" s="1220"/>
      <c r="H49" s="1220"/>
      <c r="I49" s="1220"/>
      <c r="J49" s="1221"/>
      <c r="K49" s="63">
        <v>73</v>
      </c>
      <c r="L49" s="64">
        <v>60</v>
      </c>
      <c r="M49" s="64">
        <v>62</v>
      </c>
      <c r="N49" s="64">
        <v>73</v>
      </c>
      <c r="O49" s="65">
        <v>80</v>
      </c>
      <c r="P49" s="48"/>
      <c r="Q49" s="48"/>
      <c r="R49" s="48"/>
      <c r="S49" s="48"/>
      <c r="T49" s="48"/>
      <c r="U49" s="48"/>
    </row>
    <row r="50" spans="1:21" ht="30.75" customHeight="1" x14ac:dyDescent="0.2">
      <c r="A50" s="48"/>
      <c r="B50" s="1238"/>
      <c r="C50" s="1239"/>
      <c r="D50" s="62"/>
      <c r="E50" s="1220" t="s">
        <v>17</v>
      </c>
      <c r="F50" s="1220"/>
      <c r="G50" s="1220"/>
      <c r="H50" s="1220"/>
      <c r="I50" s="1220"/>
      <c r="J50" s="1221"/>
      <c r="K50" s="63">
        <v>3</v>
      </c>
      <c r="L50" s="64">
        <v>2</v>
      </c>
      <c r="M50" s="64">
        <v>1</v>
      </c>
      <c r="N50" s="64">
        <v>1</v>
      </c>
      <c r="O50" s="65">
        <v>10</v>
      </c>
      <c r="P50" s="48"/>
      <c r="Q50" s="48"/>
      <c r="R50" s="48"/>
      <c r="S50" s="48"/>
      <c r="T50" s="48"/>
      <c r="U50" s="48"/>
    </row>
    <row r="51" spans="1:21" ht="30.75" customHeight="1" x14ac:dyDescent="0.2">
      <c r="A51" s="48"/>
      <c r="B51" s="1240"/>
      <c r="C51" s="1241"/>
      <c r="D51" s="66"/>
      <c r="E51" s="1220" t="s">
        <v>18</v>
      </c>
      <c r="F51" s="1220"/>
      <c r="G51" s="1220"/>
      <c r="H51" s="1220"/>
      <c r="I51" s="1220"/>
      <c r="J51" s="1221"/>
      <c r="K51" s="63" t="s">
        <v>520</v>
      </c>
      <c r="L51" s="64" t="s">
        <v>520</v>
      </c>
      <c r="M51" s="64" t="s">
        <v>520</v>
      </c>
      <c r="N51" s="64" t="s">
        <v>520</v>
      </c>
      <c r="O51" s="65" t="s">
        <v>520</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244</v>
      </c>
      <c r="L52" s="64">
        <v>241</v>
      </c>
      <c r="M52" s="64">
        <v>237</v>
      </c>
      <c r="N52" s="64">
        <v>238</v>
      </c>
      <c r="O52" s="65">
        <v>246</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84</v>
      </c>
      <c r="L53" s="69">
        <v>77</v>
      </c>
      <c r="M53" s="69">
        <v>69</v>
      </c>
      <c r="N53" s="69">
        <v>81</v>
      </c>
      <c r="O53" s="70">
        <v>103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TD3Kva/H6G/osNuO0EPXQc632q+OdkdnM94xvocw+EHZgb6T2Sw+PJpKlT5qcL/8WSUXySaBMSzAcHV0/zD5Q==" saltValue="wCR2JNEqf1ObHdA5WpZC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56" t="s">
        <v>30</v>
      </c>
      <c r="C41" s="1257"/>
      <c r="D41" s="102"/>
      <c r="E41" s="1258" t="s">
        <v>31</v>
      </c>
      <c r="F41" s="1258"/>
      <c r="G41" s="1258"/>
      <c r="H41" s="1259"/>
      <c r="I41" s="358">
        <v>2252</v>
      </c>
      <c r="J41" s="359">
        <v>2300</v>
      </c>
      <c r="K41" s="359">
        <v>2221</v>
      </c>
      <c r="L41" s="359">
        <v>2361</v>
      </c>
      <c r="M41" s="360">
        <v>2768</v>
      </c>
    </row>
    <row r="42" spans="2:13" ht="27.75" customHeight="1" x14ac:dyDescent="0.2">
      <c r="B42" s="1246"/>
      <c r="C42" s="1247"/>
      <c r="D42" s="103"/>
      <c r="E42" s="1250" t="s">
        <v>32</v>
      </c>
      <c r="F42" s="1250"/>
      <c r="G42" s="1250"/>
      <c r="H42" s="1251"/>
      <c r="I42" s="361">
        <v>31</v>
      </c>
      <c r="J42" s="362">
        <v>28</v>
      </c>
      <c r="K42" s="362">
        <v>25</v>
      </c>
      <c r="L42" s="362">
        <v>23</v>
      </c>
      <c r="M42" s="363">
        <v>73</v>
      </c>
    </row>
    <row r="43" spans="2:13" ht="27.75" customHeight="1" x14ac:dyDescent="0.2">
      <c r="B43" s="1246"/>
      <c r="C43" s="1247"/>
      <c r="D43" s="103"/>
      <c r="E43" s="1250" t="s">
        <v>33</v>
      </c>
      <c r="F43" s="1250"/>
      <c r="G43" s="1250"/>
      <c r="H43" s="1251"/>
      <c r="I43" s="361">
        <v>307</v>
      </c>
      <c r="J43" s="362">
        <v>266</v>
      </c>
      <c r="K43" s="362">
        <v>243</v>
      </c>
      <c r="L43" s="362">
        <v>256</v>
      </c>
      <c r="M43" s="363">
        <v>189</v>
      </c>
    </row>
    <row r="44" spans="2:13" ht="27.75" customHeight="1" x14ac:dyDescent="0.2">
      <c r="B44" s="1246"/>
      <c r="C44" s="1247"/>
      <c r="D44" s="103"/>
      <c r="E44" s="1250" t="s">
        <v>34</v>
      </c>
      <c r="F44" s="1250"/>
      <c r="G44" s="1250"/>
      <c r="H44" s="1251"/>
      <c r="I44" s="361">
        <v>221</v>
      </c>
      <c r="J44" s="362">
        <v>244</v>
      </c>
      <c r="K44" s="362">
        <v>260</v>
      </c>
      <c r="L44" s="362">
        <v>336</v>
      </c>
      <c r="M44" s="363">
        <v>376</v>
      </c>
    </row>
    <row r="45" spans="2:13" ht="27.75" customHeight="1" x14ac:dyDescent="0.2">
      <c r="B45" s="1246"/>
      <c r="C45" s="1247"/>
      <c r="D45" s="103"/>
      <c r="E45" s="1250" t="s">
        <v>35</v>
      </c>
      <c r="F45" s="1250"/>
      <c r="G45" s="1250"/>
      <c r="H45" s="1251"/>
      <c r="I45" s="361">
        <v>244</v>
      </c>
      <c r="J45" s="362">
        <v>165</v>
      </c>
      <c r="K45" s="362">
        <v>188</v>
      </c>
      <c r="L45" s="362">
        <v>179</v>
      </c>
      <c r="M45" s="363">
        <v>115</v>
      </c>
    </row>
    <row r="46" spans="2:13" ht="27.75" customHeight="1" x14ac:dyDescent="0.2">
      <c r="B46" s="1246"/>
      <c r="C46" s="1247"/>
      <c r="D46" s="104"/>
      <c r="E46" s="1250" t="s">
        <v>36</v>
      </c>
      <c r="F46" s="1250"/>
      <c r="G46" s="1250"/>
      <c r="H46" s="1251"/>
      <c r="I46" s="361" t="s">
        <v>520</v>
      </c>
      <c r="J46" s="362" t="s">
        <v>520</v>
      </c>
      <c r="K46" s="362" t="s">
        <v>520</v>
      </c>
      <c r="L46" s="362" t="s">
        <v>520</v>
      </c>
      <c r="M46" s="363" t="s">
        <v>520</v>
      </c>
    </row>
    <row r="47" spans="2:13" ht="27.75" customHeight="1" x14ac:dyDescent="0.2">
      <c r="B47" s="1246"/>
      <c r="C47" s="1247"/>
      <c r="D47" s="105"/>
      <c r="E47" s="1260" t="s">
        <v>37</v>
      </c>
      <c r="F47" s="1261"/>
      <c r="G47" s="1261"/>
      <c r="H47" s="1262"/>
      <c r="I47" s="361" t="s">
        <v>520</v>
      </c>
      <c r="J47" s="362" t="s">
        <v>520</v>
      </c>
      <c r="K47" s="362" t="s">
        <v>520</v>
      </c>
      <c r="L47" s="362" t="s">
        <v>520</v>
      </c>
      <c r="M47" s="363" t="s">
        <v>520</v>
      </c>
    </row>
    <row r="48" spans="2:13" ht="27.75" customHeight="1" x14ac:dyDescent="0.2">
      <c r="B48" s="1246"/>
      <c r="C48" s="1247"/>
      <c r="D48" s="103"/>
      <c r="E48" s="1250" t="s">
        <v>38</v>
      </c>
      <c r="F48" s="1250"/>
      <c r="G48" s="1250"/>
      <c r="H48" s="1251"/>
      <c r="I48" s="361" t="s">
        <v>520</v>
      </c>
      <c r="J48" s="362" t="s">
        <v>520</v>
      </c>
      <c r="K48" s="362" t="s">
        <v>520</v>
      </c>
      <c r="L48" s="362" t="s">
        <v>520</v>
      </c>
      <c r="M48" s="363" t="s">
        <v>520</v>
      </c>
    </row>
    <row r="49" spans="2:13" ht="27.75" customHeight="1" x14ac:dyDescent="0.2">
      <c r="B49" s="1248"/>
      <c r="C49" s="1249"/>
      <c r="D49" s="103"/>
      <c r="E49" s="1250" t="s">
        <v>39</v>
      </c>
      <c r="F49" s="1250"/>
      <c r="G49" s="1250"/>
      <c r="H49" s="1251"/>
      <c r="I49" s="361" t="s">
        <v>520</v>
      </c>
      <c r="J49" s="362" t="s">
        <v>520</v>
      </c>
      <c r="K49" s="362" t="s">
        <v>520</v>
      </c>
      <c r="L49" s="362" t="s">
        <v>520</v>
      </c>
      <c r="M49" s="363" t="s">
        <v>520</v>
      </c>
    </row>
    <row r="50" spans="2:13" ht="27.75" customHeight="1" x14ac:dyDescent="0.2">
      <c r="B50" s="1244" t="s">
        <v>40</v>
      </c>
      <c r="C50" s="1245"/>
      <c r="D50" s="106"/>
      <c r="E50" s="1250" t="s">
        <v>41</v>
      </c>
      <c r="F50" s="1250"/>
      <c r="G50" s="1250"/>
      <c r="H50" s="1251"/>
      <c r="I50" s="361">
        <v>1642</v>
      </c>
      <c r="J50" s="362">
        <v>1719</v>
      </c>
      <c r="K50" s="362">
        <v>2125</v>
      </c>
      <c r="L50" s="362">
        <v>2630</v>
      </c>
      <c r="M50" s="363">
        <v>2791</v>
      </c>
    </row>
    <row r="51" spans="2:13" ht="27.75" customHeight="1" x14ac:dyDescent="0.2">
      <c r="B51" s="1246"/>
      <c r="C51" s="1247"/>
      <c r="D51" s="103"/>
      <c r="E51" s="1250" t="s">
        <v>42</v>
      </c>
      <c r="F51" s="1250"/>
      <c r="G51" s="1250"/>
      <c r="H51" s="1251"/>
      <c r="I51" s="361">
        <v>66</v>
      </c>
      <c r="J51" s="362">
        <v>54</v>
      </c>
      <c r="K51" s="362">
        <v>42</v>
      </c>
      <c r="L51" s="362">
        <v>30</v>
      </c>
      <c r="M51" s="363" t="s">
        <v>520</v>
      </c>
    </row>
    <row r="52" spans="2:13" ht="27.75" customHeight="1" x14ac:dyDescent="0.2">
      <c r="B52" s="1248"/>
      <c r="C52" s="1249"/>
      <c r="D52" s="103"/>
      <c r="E52" s="1250" t="s">
        <v>43</v>
      </c>
      <c r="F52" s="1250"/>
      <c r="G52" s="1250"/>
      <c r="H52" s="1251"/>
      <c r="I52" s="361">
        <v>2711</v>
      </c>
      <c r="J52" s="362">
        <v>2575</v>
      </c>
      <c r="K52" s="362">
        <v>2498</v>
      </c>
      <c r="L52" s="362">
        <v>2679</v>
      </c>
      <c r="M52" s="363">
        <v>2570</v>
      </c>
    </row>
    <row r="53" spans="2:13" ht="27.75" customHeight="1" thickBot="1" x14ac:dyDescent="0.25">
      <c r="B53" s="1252" t="s">
        <v>44</v>
      </c>
      <c r="C53" s="1253"/>
      <c r="D53" s="107"/>
      <c r="E53" s="1254" t="s">
        <v>45</v>
      </c>
      <c r="F53" s="1254"/>
      <c r="G53" s="1254"/>
      <c r="H53" s="1255"/>
      <c r="I53" s="364">
        <v>-1364</v>
      </c>
      <c r="J53" s="365">
        <v>-1345</v>
      </c>
      <c r="K53" s="365">
        <v>-1729</v>
      </c>
      <c r="L53" s="365">
        <v>-2186</v>
      </c>
      <c r="M53" s="366">
        <v>-1839</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lB2JfAfedeML6n+4SX1IruzRbC2/FxSCRImCT3MqsJMrlvusQhK2TkHc4YxmiGdv+wPrV52aI68GX12poBAn7g==" saltValue="+XaJ3D/B3vdFBNh7mtgg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564</v>
      </c>
      <c r="G54" s="116" t="s">
        <v>565</v>
      </c>
      <c r="H54" s="117" t="s">
        <v>566</v>
      </c>
    </row>
    <row r="55" spans="2:8" ht="52.5" customHeight="1" x14ac:dyDescent="0.2">
      <c r="B55" s="118"/>
      <c r="C55" s="1271" t="s">
        <v>48</v>
      </c>
      <c r="D55" s="1271"/>
      <c r="E55" s="1272"/>
      <c r="F55" s="119">
        <v>366</v>
      </c>
      <c r="G55" s="119">
        <v>446</v>
      </c>
      <c r="H55" s="120">
        <v>516</v>
      </c>
    </row>
    <row r="56" spans="2:8" ht="52.5" customHeight="1" x14ac:dyDescent="0.2">
      <c r="B56" s="121"/>
      <c r="C56" s="1273" t="s">
        <v>49</v>
      </c>
      <c r="D56" s="1273"/>
      <c r="E56" s="1274"/>
      <c r="F56" s="122">
        <v>368</v>
      </c>
      <c r="G56" s="122">
        <v>369</v>
      </c>
      <c r="H56" s="123">
        <v>370</v>
      </c>
    </row>
    <row r="57" spans="2:8" ht="53.25" customHeight="1" x14ac:dyDescent="0.2">
      <c r="B57" s="121"/>
      <c r="C57" s="1275" t="s">
        <v>50</v>
      </c>
      <c r="D57" s="1275"/>
      <c r="E57" s="1276"/>
      <c r="F57" s="124">
        <v>1293</v>
      </c>
      <c r="G57" s="124">
        <v>1714</v>
      </c>
      <c r="H57" s="125">
        <v>2252</v>
      </c>
    </row>
    <row r="58" spans="2:8" ht="45.75" customHeight="1" x14ac:dyDescent="0.2">
      <c r="B58" s="126"/>
      <c r="C58" s="1263" t="s">
        <v>591</v>
      </c>
      <c r="D58" s="1264"/>
      <c r="E58" s="1265"/>
      <c r="F58" s="127">
        <v>461</v>
      </c>
      <c r="G58" s="127">
        <v>819</v>
      </c>
      <c r="H58" s="128">
        <v>1020</v>
      </c>
    </row>
    <row r="59" spans="2:8" ht="45.75" customHeight="1" x14ac:dyDescent="0.2">
      <c r="B59" s="126"/>
      <c r="C59" s="1263" t="s">
        <v>592</v>
      </c>
      <c r="D59" s="1264"/>
      <c r="E59" s="1265"/>
      <c r="F59" s="127">
        <v>554</v>
      </c>
      <c r="G59" s="127">
        <v>335</v>
      </c>
      <c r="H59" s="128">
        <v>777</v>
      </c>
    </row>
    <row r="60" spans="2:8" ht="45.75" customHeight="1" x14ac:dyDescent="0.2">
      <c r="B60" s="126"/>
      <c r="C60" s="1263" t="s">
        <v>593</v>
      </c>
      <c r="D60" s="1264"/>
      <c r="E60" s="1265"/>
      <c r="F60" s="127">
        <v>45</v>
      </c>
      <c r="G60" s="127">
        <v>107</v>
      </c>
      <c r="H60" s="128">
        <v>283</v>
      </c>
    </row>
    <row r="61" spans="2:8" ht="45.75" customHeight="1" x14ac:dyDescent="0.2">
      <c r="B61" s="126"/>
      <c r="C61" s="1263" t="s">
        <v>594</v>
      </c>
      <c r="D61" s="1264"/>
      <c r="E61" s="1265"/>
      <c r="F61" s="127">
        <v>134</v>
      </c>
      <c r="G61" s="127">
        <v>135</v>
      </c>
      <c r="H61" s="128">
        <v>135</v>
      </c>
    </row>
    <row r="62" spans="2:8" ht="45.75" customHeight="1" thickBot="1" x14ac:dyDescent="0.25">
      <c r="B62" s="129"/>
      <c r="C62" s="1266" t="s">
        <v>595</v>
      </c>
      <c r="D62" s="1267"/>
      <c r="E62" s="1268"/>
      <c r="F62" s="130">
        <v>30</v>
      </c>
      <c r="G62" s="130">
        <v>30</v>
      </c>
      <c r="H62" s="131">
        <v>26</v>
      </c>
    </row>
    <row r="63" spans="2:8" ht="52.5" customHeight="1" thickBot="1" x14ac:dyDescent="0.25">
      <c r="B63" s="132"/>
      <c r="C63" s="1269" t="s">
        <v>51</v>
      </c>
      <c r="D63" s="1269"/>
      <c r="E63" s="1270"/>
      <c r="F63" s="133">
        <v>2027</v>
      </c>
      <c r="G63" s="133">
        <v>2529</v>
      </c>
      <c r="H63" s="134">
        <v>3139</v>
      </c>
    </row>
    <row r="64" spans="2:8" ht="13" x14ac:dyDescent="0.2"/>
  </sheetData>
  <sheetProtection algorithmName="SHA-512" hashValue="4cMbgrD3jNjCBJrwpw182lDwwTQ9pMCna15VUvuxA7tP9msdxtsI32/FP3IciJSD7yuutcMH8WmI3tkVRCp2MQ==" saltValue="D7XKEL3jVAPAYKv0dmzx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6" zoomScale="85" zoomScaleNormal="85" zoomScaleSheetLayoutView="55" workbookViewId="0">
      <selection activeCell="AN43" sqref="AN43:DC47"/>
    </sheetView>
  </sheetViews>
  <sheetFormatPr defaultColWidth="0" defaultRowHeight="0" customHeight="1" zeroHeight="1" x14ac:dyDescent="0.2"/>
  <cols>
    <col min="1" max="1" width="6.36328125" style="368" customWidth="1"/>
    <col min="2" max="107" width="2.453125" style="368" customWidth="1"/>
    <col min="108" max="108" width="6.08984375" style="370" customWidth="1"/>
    <col min="109" max="109" width="5.90625" style="369" customWidth="1"/>
    <col min="110" max="16384" width="8.6328125" style="368" hidden="1"/>
  </cols>
  <sheetData>
    <row r="1" spans="1:109" ht="42.75" customHeight="1" x14ac:dyDescent="0.2">
      <c r="A1" s="403"/>
      <c r="B1" s="402"/>
      <c r="DD1" s="368"/>
      <c r="DE1" s="368"/>
    </row>
    <row r="2" spans="1:109" ht="25.5" customHeight="1" x14ac:dyDescent="0.2">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2">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62" customFormat="1" ht="13" x14ac:dyDescent="0.2">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62" customFormat="1" ht="13" x14ac:dyDescent="0.2">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62" customFormat="1" ht="13" x14ac:dyDescent="0.2">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62" customFormat="1" ht="13" x14ac:dyDescent="0.2">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62" customFormat="1" ht="13" x14ac:dyDescent="0.2">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62" customFormat="1" ht="13" x14ac:dyDescent="0.2">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62" customFormat="1" ht="13" x14ac:dyDescent="0.2">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62" customFormat="1" ht="13" x14ac:dyDescent="0.2">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62" customFormat="1" ht="13" x14ac:dyDescent="0.2">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62" customFormat="1" ht="13" x14ac:dyDescent="0.2">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62" customFormat="1" ht="13" x14ac:dyDescent="0.2">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62" customFormat="1" ht="13" x14ac:dyDescent="0.2">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62" customFormat="1" ht="13" x14ac:dyDescent="0.2">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62" customFormat="1" ht="13" x14ac:dyDescent="0.2">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62" customFormat="1" ht="13" x14ac:dyDescent="0.2">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 x14ac:dyDescent="0.2">
      <c r="DD19" s="368"/>
      <c r="DE19" s="368"/>
    </row>
    <row r="20" spans="1:109" ht="13" x14ac:dyDescent="0.2">
      <c r="DD20" s="368"/>
      <c r="DE20" s="368"/>
    </row>
    <row r="21" spans="1:109" ht="17.25" customHeight="1" x14ac:dyDescent="0.2">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2">
      <c r="B22" s="369"/>
    </row>
    <row r="23" spans="1:109" ht="13" x14ac:dyDescent="0.2">
      <c r="B23" s="369"/>
    </row>
    <row r="24" spans="1:109" ht="13" x14ac:dyDescent="0.2">
      <c r="B24" s="369"/>
    </row>
    <row r="25" spans="1:109" ht="13" x14ac:dyDescent="0.2">
      <c r="B25" s="369"/>
    </row>
    <row r="26" spans="1:109" ht="13" x14ac:dyDescent="0.2">
      <c r="B26" s="369"/>
    </row>
    <row r="27" spans="1:109" ht="13" x14ac:dyDescent="0.2">
      <c r="B27" s="369"/>
    </row>
    <row r="28" spans="1:109" ht="13" x14ac:dyDescent="0.2">
      <c r="B28" s="369"/>
    </row>
    <row r="29" spans="1:109" ht="13" x14ac:dyDescent="0.2">
      <c r="B29" s="369"/>
    </row>
    <row r="30" spans="1:109" ht="13" x14ac:dyDescent="0.2">
      <c r="B30" s="369"/>
    </row>
    <row r="31" spans="1:109" ht="13" x14ac:dyDescent="0.2">
      <c r="B31" s="369"/>
    </row>
    <row r="32" spans="1:109" ht="13" x14ac:dyDescent="0.2">
      <c r="B32" s="369"/>
    </row>
    <row r="33" spans="2:109" ht="13" x14ac:dyDescent="0.2">
      <c r="B33" s="369"/>
    </row>
    <row r="34" spans="2:109" ht="13" x14ac:dyDescent="0.2">
      <c r="B34" s="369"/>
    </row>
    <row r="35" spans="2:109" ht="13" x14ac:dyDescent="0.2">
      <c r="B35" s="369"/>
    </row>
    <row r="36" spans="2:109" ht="13" x14ac:dyDescent="0.2">
      <c r="B36" s="369"/>
    </row>
    <row r="37" spans="2:109" ht="13" x14ac:dyDescent="0.2">
      <c r="B37" s="369"/>
    </row>
    <row r="38" spans="2:109" ht="13" x14ac:dyDescent="0.2">
      <c r="B38" s="369"/>
    </row>
    <row r="39" spans="2:109" ht="13" x14ac:dyDescent="0.2">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 x14ac:dyDescent="0.2">
      <c r="B40" s="388"/>
      <c r="DD40" s="388"/>
      <c r="DE40" s="368"/>
    </row>
    <row r="41" spans="2:109" ht="16.5" x14ac:dyDescent="0.2">
      <c r="B41" s="398" t="s">
        <v>606</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 x14ac:dyDescent="0.2">
      <c r="B42" s="369"/>
      <c r="G42" s="384"/>
      <c r="I42" s="383"/>
      <c r="J42" s="383"/>
      <c r="K42" s="383"/>
      <c r="AM42" s="384"/>
      <c r="AN42" s="384" t="s">
        <v>603</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2">
      <c r="B43" s="369"/>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 x14ac:dyDescent="0.2">
      <c r="B44" s="369"/>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 x14ac:dyDescent="0.2">
      <c r="B45" s="369"/>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 x14ac:dyDescent="0.2">
      <c r="B46" s="369"/>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 x14ac:dyDescent="0.2">
      <c r="B47" s="369"/>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 x14ac:dyDescent="0.2">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 x14ac:dyDescent="0.2">
      <c r="B49" s="369"/>
      <c r="AN49" s="368" t="s">
        <v>601</v>
      </c>
    </row>
    <row r="50" spans="1:109" ht="13" x14ac:dyDescent="0.2">
      <c r="B50" s="369"/>
      <c r="G50" s="1277"/>
      <c r="H50" s="1277"/>
      <c r="I50" s="1277"/>
      <c r="J50" s="1277"/>
      <c r="K50" s="377"/>
      <c r="L50" s="377"/>
      <c r="M50" s="376"/>
      <c r="N50" s="37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x14ac:dyDescent="0.2">
      <c r="B51" s="369"/>
      <c r="G51" s="1288"/>
      <c r="H51" s="1288"/>
      <c r="I51" s="1298"/>
      <c r="J51" s="1298"/>
      <c r="K51" s="1282"/>
      <c r="L51" s="1282"/>
      <c r="M51" s="1282"/>
      <c r="N51" s="1282"/>
      <c r="AM51" s="375"/>
      <c r="AN51" s="1281" t="s">
        <v>600</v>
      </c>
      <c r="AO51" s="1281"/>
      <c r="AP51" s="1281"/>
      <c r="AQ51" s="1281"/>
      <c r="AR51" s="1281"/>
      <c r="AS51" s="1281"/>
      <c r="AT51" s="1281"/>
      <c r="AU51" s="1281"/>
      <c r="AV51" s="1281"/>
      <c r="AW51" s="1281"/>
      <c r="AX51" s="1281"/>
      <c r="AY51" s="1281"/>
      <c r="AZ51" s="1281"/>
      <c r="BA51" s="1281"/>
      <c r="BB51" s="1281" t="s">
        <v>598</v>
      </c>
      <c r="BC51" s="1281"/>
      <c r="BD51" s="1281"/>
      <c r="BE51" s="1281"/>
      <c r="BF51" s="1281"/>
      <c r="BG51" s="1281"/>
      <c r="BH51" s="1281"/>
      <c r="BI51" s="1281"/>
      <c r="BJ51" s="1281"/>
      <c r="BK51" s="1281"/>
      <c r="BL51" s="1281"/>
      <c r="BM51" s="1281"/>
      <c r="BN51" s="1281"/>
      <c r="BO51" s="1281"/>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 x14ac:dyDescent="0.2">
      <c r="B52" s="369"/>
      <c r="G52" s="1288"/>
      <c r="H52" s="1288"/>
      <c r="I52" s="1298"/>
      <c r="J52" s="1298"/>
      <c r="K52" s="1282"/>
      <c r="L52" s="1282"/>
      <c r="M52" s="1282"/>
      <c r="N52" s="1282"/>
      <c r="AM52" s="375"/>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383"/>
      <c r="B53" s="369"/>
      <c r="G53" s="1288"/>
      <c r="H53" s="1288"/>
      <c r="I53" s="1277"/>
      <c r="J53" s="1277"/>
      <c r="K53" s="1282"/>
      <c r="L53" s="1282"/>
      <c r="M53" s="1282"/>
      <c r="N53" s="1282"/>
      <c r="AM53" s="375"/>
      <c r="AN53" s="1281"/>
      <c r="AO53" s="1281"/>
      <c r="AP53" s="1281"/>
      <c r="AQ53" s="1281"/>
      <c r="AR53" s="1281"/>
      <c r="AS53" s="1281"/>
      <c r="AT53" s="1281"/>
      <c r="AU53" s="1281"/>
      <c r="AV53" s="1281"/>
      <c r="AW53" s="1281"/>
      <c r="AX53" s="1281"/>
      <c r="AY53" s="1281"/>
      <c r="AZ53" s="1281"/>
      <c r="BA53" s="1281"/>
      <c r="BB53" s="1281" t="s">
        <v>605</v>
      </c>
      <c r="BC53" s="1281"/>
      <c r="BD53" s="1281"/>
      <c r="BE53" s="1281"/>
      <c r="BF53" s="1281"/>
      <c r="BG53" s="1281"/>
      <c r="BH53" s="1281"/>
      <c r="BI53" s="1281"/>
      <c r="BJ53" s="1281"/>
      <c r="BK53" s="1281"/>
      <c r="BL53" s="1281"/>
      <c r="BM53" s="1281"/>
      <c r="BN53" s="1281"/>
      <c r="BO53" s="1281"/>
      <c r="BP53" s="1279">
        <v>64.7</v>
      </c>
      <c r="BQ53" s="1279"/>
      <c r="BR53" s="1279"/>
      <c r="BS53" s="1279"/>
      <c r="BT53" s="1279"/>
      <c r="BU53" s="1279"/>
      <c r="BV53" s="1279"/>
      <c r="BW53" s="1279"/>
      <c r="BX53" s="1279">
        <v>67.7</v>
      </c>
      <c r="BY53" s="1279"/>
      <c r="BZ53" s="1279"/>
      <c r="CA53" s="1279"/>
      <c r="CB53" s="1279"/>
      <c r="CC53" s="1279"/>
      <c r="CD53" s="1279"/>
      <c r="CE53" s="1279"/>
      <c r="CF53" s="1279">
        <v>69.099999999999994</v>
      </c>
      <c r="CG53" s="1279"/>
      <c r="CH53" s="1279"/>
      <c r="CI53" s="1279"/>
      <c r="CJ53" s="1279"/>
      <c r="CK53" s="1279"/>
      <c r="CL53" s="1279"/>
      <c r="CM53" s="1279"/>
      <c r="CN53" s="1279">
        <v>67.599999999999994</v>
      </c>
      <c r="CO53" s="1279"/>
      <c r="CP53" s="1279"/>
      <c r="CQ53" s="1279"/>
      <c r="CR53" s="1279"/>
      <c r="CS53" s="1279"/>
      <c r="CT53" s="1279"/>
      <c r="CU53" s="1279"/>
      <c r="CV53" s="1279">
        <v>61.9</v>
      </c>
      <c r="CW53" s="1279"/>
      <c r="CX53" s="1279"/>
      <c r="CY53" s="1279"/>
      <c r="CZ53" s="1279"/>
      <c r="DA53" s="1279"/>
      <c r="DB53" s="1279"/>
      <c r="DC53" s="1279"/>
    </row>
    <row r="54" spans="1:109" ht="13" x14ac:dyDescent="0.2">
      <c r="A54" s="383"/>
      <c r="B54" s="369"/>
      <c r="G54" s="1288"/>
      <c r="H54" s="1288"/>
      <c r="I54" s="1277"/>
      <c r="J54" s="1277"/>
      <c r="K54" s="1282"/>
      <c r="L54" s="1282"/>
      <c r="M54" s="1282"/>
      <c r="N54" s="1282"/>
      <c r="AM54" s="375"/>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383"/>
      <c r="B55" s="369"/>
      <c r="G55" s="1277"/>
      <c r="H55" s="1277"/>
      <c r="I55" s="1277"/>
      <c r="J55" s="1277"/>
      <c r="K55" s="1282"/>
      <c r="L55" s="1282"/>
      <c r="M55" s="1282"/>
      <c r="N55" s="1282"/>
      <c r="AN55" s="1280" t="s">
        <v>599</v>
      </c>
      <c r="AO55" s="1280"/>
      <c r="AP55" s="1280"/>
      <c r="AQ55" s="1280"/>
      <c r="AR55" s="1280"/>
      <c r="AS55" s="1280"/>
      <c r="AT55" s="1280"/>
      <c r="AU55" s="1280"/>
      <c r="AV55" s="1280"/>
      <c r="AW55" s="1280"/>
      <c r="AX55" s="1280"/>
      <c r="AY55" s="1280"/>
      <c r="AZ55" s="1280"/>
      <c r="BA55" s="1280"/>
      <c r="BB55" s="1281" t="s">
        <v>598</v>
      </c>
      <c r="BC55" s="1281"/>
      <c r="BD55" s="1281"/>
      <c r="BE55" s="1281"/>
      <c r="BF55" s="1281"/>
      <c r="BG55" s="1281"/>
      <c r="BH55" s="1281"/>
      <c r="BI55" s="1281"/>
      <c r="BJ55" s="1281"/>
      <c r="BK55" s="1281"/>
      <c r="BL55" s="1281"/>
      <c r="BM55" s="1281"/>
      <c r="BN55" s="1281"/>
      <c r="BO55" s="1281"/>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 x14ac:dyDescent="0.2">
      <c r="A56" s="383"/>
      <c r="B56" s="369"/>
      <c r="G56" s="1277"/>
      <c r="H56" s="1277"/>
      <c r="I56" s="1277"/>
      <c r="J56" s="1277"/>
      <c r="K56" s="1282"/>
      <c r="L56" s="1282"/>
      <c r="M56" s="1282"/>
      <c r="N56" s="1282"/>
      <c r="AN56" s="1280"/>
      <c r="AO56" s="1280"/>
      <c r="AP56" s="1280"/>
      <c r="AQ56" s="1280"/>
      <c r="AR56" s="1280"/>
      <c r="AS56" s="1280"/>
      <c r="AT56" s="1280"/>
      <c r="AU56" s="1280"/>
      <c r="AV56" s="1280"/>
      <c r="AW56" s="1280"/>
      <c r="AX56" s="1280"/>
      <c r="AY56" s="1280"/>
      <c r="AZ56" s="1280"/>
      <c r="BA56" s="1280"/>
      <c r="BB56" s="1281"/>
      <c r="BC56" s="1281"/>
      <c r="BD56" s="1281"/>
      <c r="BE56" s="1281"/>
      <c r="BF56" s="1281"/>
      <c r="BG56" s="1281"/>
      <c r="BH56" s="1281"/>
      <c r="BI56" s="1281"/>
      <c r="BJ56" s="1281"/>
      <c r="BK56" s="1281"/>
      <c r="BL56" s="1281"/>
      <c r="BM56" s="1281"/>
      <c r="BN56" s="1281"/>
      <c r="BO56" s="1281"/>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3" customFormat="1" ht="13" x14ac:dyDescent="0.2">
      <c r="B57" s="389"/>
      <c r="G57" s="1277"/>
      <c r="H57" s="1277"/>
      <c r="I57" s="1283"/>
      <c r="J57" s="1283"/>
      <c r="K57" s="1282"/>
      <c r="L57" s="1282"/>
      <c r="M57" s="1282"/>
      <c r="N57" s="1282"/>
      <c r="AM57" s="368"/>
      <c r="AN57" s="1280"/>
      <c r="AO57" s="1280"/>
      <c r="AP57" s="1280"/>
      <c r="AQ57" s="1280"/>
      <c r="AR57" s="1280"/>
      <c r="AS57" s="1280"/>
      <c r="AT57" s="1280"/>
      <c r="AU57" s="1280"/>
      <c r="AV57" s="1280"/>
      <c r="AW57" s="1280"/>
      <c r="AX57" s="1280"/>
      <c r="AY57" s="1280"/>
      <c r="AZ57" s="1280"/>
      <c r="BA57" s="1280"/>
      <c r="BB57" s="1281" t="s">
        <v>605</v>
      </c>
      <c r="BC57" s="1281"/>
      <c r="BD57" s="1281"/>
      <c r="BE57" s="1281"/>
      <c r="BF57" s="1281"/>
      <c r="BG57" s="1281"/>
      <c r="BH57" s="1281"/>
      <c r="BI57" s="1281"/>
      <c r="BJ57" s="1281"/>
      <c r="BK57" s="1281"/>
      <c r="BL57" s="1281"/>
      <c r="BM57" s="1281"/>
      <c r="BN57" s="1281"/>
      <c r="BO57" s="1281"/>
      <c r="BP57" s="1279">
        <v>58.2</v>
      </c>
      <c r="BQ57" s="1279"/>
      <c r="BR57" s="1279"/>
      <c r="BS57" s="1279"/>
      <c r="BT57" s="1279"/>
      <c r="BU57" s="1279"/>
      <c r="BV57" s="1279"/>
      <c r="BW57" s="1279"/>
      <c r="BX57" s="1279">
        <v>60.1</v>
      </c>
      <c r="BY57" s="1279"/>
      <c r="BZ57" s="1279"/>
      <c r="CA57" s="1279"/>
      <c r="CB57" s="1279"/>
      <c r="CC57" s="1279"/>
      <c r="CD57" s="1279"/>
      <c r="CE57" s="1279"/>
      <c r="CF57" s="1279">
        <v>61.6</v>
      </c>
      <c r="CG57" s="1279"/>
      <c r="CH57" s="1279"/>
      <c r="CI57" s="1279"/>
      <c r="CJ57" s="1279"/>
      <c r="CK57" s="1279"/>
      <c r="CL57" s="1279"/>
      <c r="CM57" s="1279"/>
      <c r="CN57" s="1279">
        <v>64</v>
      </c>
      <c r="CO57" s="1279"/>
      <c r="CP57" s="1279"/>
      <c r="CQ57" s="1279"/>
      <c r="CR57" s="1279"/>
      <c r="CS57" s="1279"/>
      <c r="CT57" s="1279"/>
      <c r="CU57" s="1279"/>
      <c r="CV57" s="1279">
        <v>64.900000000000006</v>
      </c>
      <c r="CW57" s="1279"/>
      <c r="CX57" s="1279"/>
      <c r="CY57" s="1279"/>
      <c r="CZ57" s="1279"/>
      <c r="DA57" s="1279"/>
      <c r="DB57" s="1279"/>
      <c r="DC57" s="1279"/>
      <c r="DD57" s="394"/>
      <c r="DE57" s="389"/>
    </row>
    <row r="58" spans="1:109" s="383" customFormat="1" ht="13" x14ac:dyDescent="0.2">
      <c r="A58" s="368"/>
      <c r="B58" s="389"/>
      <c r="G58" s="1277"/>
      <c r="H58" s="1277"/>
      <c r="I58" s="1283"/>
      <c r="J58" s="1283"/>
      <c r="K58" s="1282"/>
      <c r="L58" s="1282"/>
      <c r="M58" s="1282"/>
      <c r="N58" s="1282"/>
      <c r="AM58" s="368"/>
      <c r="AN58" s="1280"/>
      <c r="AO58" s="1280"/>
      <c r="AP58" s="1280"/>
      <c r="AQ58" s="1280"/>
      <c r="AR58" s="1280"/>
      <c r="AS58" s="1280"/>
      <c r="AT58" s="1280"/>
      <c r="AU58" s="1280"/>
      <c r="AV58" s="1280"/>
      <c r="AW58" s="1280"/>
      <c r="AX58" s="1280"/>
      <c r="AY58" s="1280"/>
      <c r="AZ58" s="1280"/>
      <c r="BA58" s="1280"/>
      <c r="BB58" s="1281"/>
      <c r="BC58" s="1281"/>
      <c r="BD58" s="1281"/>
      <c r="BE58" s="1281"/>
      <c r="BF58" s="1281"/>
      <c r="BG58" s="1281"/>
      <c r="BH58" s="1281"/>
      <c r="BI58" s="1281"/>
      <c r="BJ58" s="1281"/>
      <c r="BK58" s="1281"/>
      <c r="BL58" s="1281"/>
      <c r="BM58" s="1281"/>
      <c r="BN58" s="1281"/>
      <c r="BO58" s="1281"/>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94"/>
      <c r="DE58" s="389"/>
    </row>
    <row r="59" spans="1:109" s="383" customFormat="1" ht="13" x14ac:dyDescent="0.2">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 x14ac:dyDescent="0.2">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 x14ac:dyDescent="0.2">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 x14ac:dyDescent="0.2">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6.5" x14ac:dyDescent="0.2">
      <c r="B63" s="387" t="s">
        <v>604</v>
      </c>
    </row>
    <row r="64" spans="1:109" ht="13" x14ac:dyDescent="0.2">
      <c r="B64" s="369"/>
      <c r="G64" s="384"/>
      <c r="I64" s="386"/>
      <c r="J64" s="386"/>
      <c r="K64" s="386"/>
      <c r="L64" s="386"/>
      <c r="M64" s="386"/>
      <c r="N64" s="385"/>
      <c r="AM64" s="384"/>
      <c r="AN64" s="384" t="s">
        <v>603</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 x14ac:dyDescent="0.2">
      <c r="B65" s="369"/>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x14ac:dyDescent="0.2">
      <c r="B66" s="369"/>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x14ac:dyDescent="0.2">
      <c r="B67" s="369"/>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x14ac:dyDescent="0.2">
      <c r="B68" s="369"/>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x14ac:dyDescent="0.2">
      <c r="B69" s="369"/>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x14ac:dyDescent="0.2">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 x14ac:dyDescent="0.2">
      <c r="B71" s="369"/>
      <c r="G71" s="378"/>
      <c r="I71" s="381"/>
      <c r="J71" s="380"/>
      <c r="K71" s="380"/>
      <c r="L71" s="379"/>
      <c r="M71" s="380"/>
      <c r="N71" s="379"/>
      <c r="AM71" s="378"/>
      <c r="AN71" s="368" t="s">
        <v>601</v>
      </c>
    </row>
    <row r="72" spans="2:107" ht="13" x14ac:dyDescent="0.2">
      <c r="B72" s="369"/>
      <c r="G72" s="1277"/>
      <c r="H72" s="1277"/>
      <c r="I72" s="1277"/>
      <c r="J72" s="1277"/>
      <c r="K72" s="377"/>
      <c r="L72" s="377"/>
      <c r="M72" s="376"/>
      <c r="N72" s="37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ht="13" x14ac:dyDescent="0.2">
      <c r="B73" s="369"/>
      <c r="G73" s="1288"/>
      <c r="H73" s="1288"/>
      <c r="I73" s="1288"/>
      <c r="J73" s="1288"/>
      <c r="K73" s="1278"/>
      <c r="L73" s="1278"/>
      <c r="M73" s="1278"/>
      <c r="N73" s="1278"/>
      <c r="AM73" s="375"/>
      <c r="AN73" s="1281" t="s">
        <v>600</v>
      </c>
      <c r="AO73" s="1281"/>
      <c r="AP73" s="1281"/>
      <c r="AQ73" s="1281"/>
      <c r="AR73" s="1281"/>
      <c r="AS73" s="1281"/>
      <c r="AT73" s="1281"/>
      <c r="AU73" s="1281"/>
      <c r="AV73" s="1281"/>
      <c r="AW73" s="1281"/>
      <c r="AX73" s="1281"/>
      <c r="AY73" s="1281"/>
      <c r="AZ73" s="1281"/>
      <c r="BA73" s="1281"/>
      <c r="BB73" s="1281" t="s">
        <v>598</v>
      </c>
      <c r="BC73" s="1281"/>
      <c r="BD73" s="1281"/>
      <c r="BE73" s="1281"/>
      <c r="BF73" s="1281"/>
      <c r="BG73" s="1281"/>
      <c r="BH73" s="1281"/>
      <c r="BI73" s="1281"/>
      <c r="BJ73" s="1281"/>
      <c r="BK73" s="1281"/>
      <c r="BL73" s="1281"/>
      <c r="BM73" s="1281"/>
      <c r="BN73" s="1281"/>
      <c r="BO73" s="1281"/>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 x14ac:dyDescent="0.2">
      <c r="B74" s="369"/>
      <c r="G74" s="1288"/>
      <c r="H74" s="1288"/>
      <c r="I74" s="1288"/>
      <c r="J74" s="1288"/>
      <c r="K74" s="1278"/>
      <c r="L74" s="1278"/>
      <c r="M74" s="1278"/>
      <c r="N74" s="1278"/>
      <c r="AM74" s="375"/>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369"/>
      <c r="G75" s="1288"/>
      <c r="H75" s="1288"/>
      <c r="I75" s="1277"/>
      <c r="J75" s="1277"/>
      <c r="K75" s="1282"/>
      <c r="L75" s="1282"/>
      <c r="M75" s="1282"/>
      <c r="N75" s="1282"/>
      <c r="AM75" s="375"/>
      <c r="AN75" s="1281"/>
      <c r="AO75" s="1281"/>
      <c r="AP75" s="1281"/>
      <c r="AQ75" s="1281"/>
      <c r="AR75" s="1281"/>
      <c r="AS75" s="1281"/>
      <c r="AT75" s="1281"/>
      <c r="AU75" s="1281"/>
      <c r="AV75" s="1281"/>
      <c r="AW75" s="1281"/>
      <c r="AX75" s="1281"/>
      <c r="AY75" s="1281"/>
      <c r="AZ75" s="1281"/>
      <c r="BA75" s="1281"/>
      <c r="BB75" s="1281" t="s">
        <v>597</v>
      </c>
      <c r="BC75" s="1281"/>
      <c r="BD75" s="1281"/>
      <c r="BE75" s="1281"/>
      <c r="BF75" s="1281"/>
      <c r="BG75" s="1281"/>
      <c r="BH75" s="1281"/>
      <c r="BI75" s="1281"/>
      <c r="BJ75" s="1281"/>
      <c r="BK75" s="1281"/>
      <c r="BL75" s="1281"/>
      <c r="BM75" s="1281"/>
      <c r="BN75" s="1281"/>
      <c r="BO75" s="1281"/>
      <c r="BP75" s="1279">
        <v>5</v>
      </c>
      <c r="BQ75" s="1279"/>
      <c r="BR75" s="1279"/>
      <c r="BS75" s="1279"/>
      <c r="BT75" s="1279"/>
      <c r="BU75" s="1279"/>
      <c r="BV75" s="1279"/>
      <c r="BW75" s="1279"/>
      <c r="BX75" s="1279">
        <v>4.9000000000000004</v>
      </c>
      <c r="BY75" s="1279"/>
      <c r="BZ75" s="1279"/>
      <c r="CA75" s="1279"/>
      <c r="CB75" s="1279"/>
      <c r="CC75" s="1279"/>
      <c r="CD75" s="1279"/>
      <c r="CE75" s="1279"/>
      <c r="CF75" s="1279">
        <v>4.5</v>
      </c>
      <c r="CG75" s="1279"/>
      <c r="CH75" s="1279"/>
      <c r="CI75" s="1279"/>
      <c r="CJ75" s="1279"/>
      <c r="CK75" s="1279"/>
      <c r="CL75" s="1279"/>
      <c r="CM75" s="1279"/>
      <c r="CN75" s="1279">
        <v>4.4000000000000004</v>
      </c>
      <c r="CO75" s="1279"/>
      <c r="CP75" s="1279"/>
      <c r="CQ75" s="1279"/>
      <c r="CR75" s="1279"/>
      <c r="CS75" s="1279"/>
      <c r="CT75" s="1279"/>
      <c r="CU75" s="1279"/>
      <c r="CV75" s="1279">
        <v>4.7</v>
      </c>
      <c r="CW75" s="1279"/>
      <c r="CX75" s="1279"/>
      <c r="CY75" s="1279"/>
      <c r="CZ75" s="1279"/>
      <c r="DA75" s="1279"/>
      <c r="DB75" s="1279"/>
      <c r="DC75" s="1279"/>
    </row>
    <row r="76" spans="2:107" ht="13" x14ac:dyDescent="0.2">
      <c r="B76" s="369"/>
      <c r="G76" s="1288"/>
      <c r="H76" s="1288"/>
      <c r="I76" s="1277"/>
      <c r="J76" s="1277"/>
      <c r="K76" s="1282"/>
      <c r="L76" s="1282"/>
      <c r="M76" s="1282"/>
      <c r="N76" s="1282"/>
      <c r="AM76" s="375"/>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369"/>
      <c r="G77" s="1277"/>
      <c r="H77" s="1277"/>
      <c r="I77" s="1277"/>
      <c r="J77" s="1277"/>
      <c r="K77" s="1278"/>
      <c r="L77" s="1278"/>
      <c r="M77" s="1278"/>
      <c r="N77" s="1278"/>
      <c r="AN77" s="1280" t="s">
        <v>599</v>
      </c>
      <c r="AO77" s="1280"/>
      <c r="AP77" s="1280"/>
      <c r="AQ77" s="1280"/>
      <c r="AR77" s="1280"/>
      <c r="AS77" s="1280"/>
      <c r="AT77" s="1280"/>
      <c r="AU77" s="1280"/>
      <c r="AV77" s="1280"/>
      <c r="AW77" s="1280"/>
      <c r="AX77" s="1280"/>
      <c r="AY77" s="1280"/>
      <c r="AZ77" s="1280"/>
      <c r="BA77" s="1280"/>
      <c r="BB77" s="1281" t="s">
        <v>598</v>
      </c>
      <c r="BC77" s="1281"/>
      <c r="BD77" s="1281"/>
      <c r="BE77" s="1281"/>
      <c r="BF77" s="1281"/>
      <c r="BG77" s="1281"/>
      <c r="BH77" s="1281"/>
      <c r="BI77" s="1281"/>
      <c r="BJ77" s="1281"/>
      <c r="BK77" s="1281"/>
      <c r="BL77" s="1281"/>
      <c r="BM77" s="1281"/>
      <c r="BN77" s="1281"/>
      <c r="BO77" s="1281"/>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 x14ac:dyDescent="0.2">
      <c r="B78" s="369"/>
      <c r="G78" s="1277"/>
      <c r="H78" s="1277"/>
      <c r="I78" s="1277"/>
      <c r="J78" s="1277"/>
      <c r="K78" s="1278"/>
      <c r="L78" s="1278"/>
      <c r="M78" s="1278"/>
      <c r="N78" s="1278"/>
      <c r="AN78" s="1280"/>
      <c r="AO78" s="1280"/>
      <c r="AP78" s="1280"/>
      <c r="AQ78" s="1280"/>
      <c r="AR78" s="1280"/>
      <c r="AS78" s="1280"/>
      <c r="AT78" s="1280"/>
      <c r="AU78" s="1280"/>
      <c r="AV78" s="1280"/>
      <c r="AW78" s="1280"/>
      <c r="AX78" s="1280"/>
      <c r="AY78" s="1280"/>
      <c r="AZ78" s="1280"/>
      <c r="BA78" s="1280"/>
      <c r="BB78" s="1281"/>
      <c r="BC78" s="1281"/>
      <c r="BD78" s="1281"/>
      <c r="BE78" s="1281"/>
      <c r="BF78" s="1281"/>
      <c r="BG78" s="1281"/>
      <c r="BH78" s="1281"/>
      <c r="BI78" s="1281"/>
      <c r="BJ78" s="1281"/>
      <c r="BK78" s="1281"/>
      <c r="BL78" s="1281"/>
      <c r="BM78" s="1281"/>
      <c r="BN78" s="1281"/>
      <c r="BO78" s="1281"/>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369"/>
      <c r="G79" s="1277"/>
      <c r="H79" s="1277"/>
      <c r="I79" s="1283"/>
      <c r="J79" s="1283"/>
      <c r="K79" s="1284"/>
      <c r="L79" s="1284"/>
      <c r="M79" s="1284"/>
      <c r="N79" s="1284"/>
      <c r="AN79" s="1280"/>
      <c r="AO79" s="1280"/>
      <c r="AP79" s="1280"/>
      <c r="AQ79" s="1280"/>
      <c r="AR79" s="1280"/>
      <c r="AS79" s="1280"/>
      <c r="AT79" s="1280"/>
      <c r="AU79" s="1280"/>
      <c r="AV79" s="1280"/>
      <c r="AW79" s="1280"/>
      <c r="AX79" s="1280"/>
      <c r="AY79" s="1280"/>
      <c r="AZ79" s="1280"/>
      <c r="BA79" s="1280"/>
      <c r="BB79" s="1281" t="s">
        <v>597</v>
      </c>
      <c r="BC79" s="1281"/>
      <c r="BD79" s="1281"/>
      <c r="BE79" s="1281"/>
      <c r="BF79" s="1281"/>
      <c r="BG79" s="1281"/>
      <c r="BH79" s="1281"/>
      <c r="BI79" s="1281"/>
      <c r="BJ79" s="1281"/>
      <c r="BK79" s="1281"/>
      <c r="BL79" s="1281"/>
      <c r="BM79" s="1281"/>
      <c r="BN79" s="1281"/>
      <c r="BO79" s="1281"/>
      <c r="BP79" s="1279">
        <v>8.5</v>
      </c>
      <c r="BQ79" s="1279"/>
      <c r="BR79" s="1279"/>
      <c r="BS79" s="1279"/>
      <c r="BT79" s="1279"/>
      <c r="BU79" s="1279"/>
      <c r="BV79" s="1279"/>
      <c r="BW79" s="1279"/>
      <c r="BX79" s="1279">
        <v>8.6</v>
      </c>
      <c r="BY79" s="1279"/>
      <c r="BZ79" s="1279"/>
      <c r="CA79" s="1279"/>
      <c r="CB79" s="1279"/>
      <c r="CC79" s="1279"/>
      <c r="CD79" s="1279"/>
      <c r="CE79" s="1279"/>
      <c r="CF79" s="1279">
        <v>8.6</v>
      </c>
      <c r="CG79" s="1279"/>
      <c r="CH79" s="1279"/>
      <c r="CI79" s="1279"/>
      <c r="CJ79" s="1279"/>
      <c r="CK79" s="1279"/>
      <c r="CL79" s="1279"/>
      <c r="CM79" s="1279"/>
      <c r="CN79" s="1279">
        <v>8.9</v>
      </c>
      <c r="CO79" s="1279"/>
      <c r="CP79" s="1279"/>
      <c r="CQ79" s="1279"/>
      <c r="CR79" s="1279"/>
      <c r="CS79" s="1279"/>
      <c r="CT79" s="1279"/>
      <c r="CU79" s="1279"/>
      <c r="CV79" s="1279">
        <v>8.9</v>
      </c>
      <c r="CW79" s="1279"/>
      <c r="CX79" s="1279"/>
      <c r="CY79" s="1279"/>
      <c r="CZ79" s="1279"/>
      <c r="DA79" s="1279"/>
      <c r="DB79" s="1279"/>
      <c r="DC79" s="1279"/>
    </row>
    <row r="80" spans="2:107" ht="13" x14ac:dyDescent="0.2">
      <c r="B80" s="369"/>
      <c r="G80" s="1277"/>
      <c r="H80" s="1277"/>
      <c r="I80" s="1283"/>
      <c r="J80" s="1283"/>
      <c r="K80" s="1284"/>
      <c r="L80" s="1284"/>
      <c r="M80" s="1284"/>
      <c r="N80" s="1284"/>
      <c r="AN80" s="1280"/>
      <c r="AO80" s="1280"/>
      <c r="AP80" s="1280"/>
      <c r="AQ80" s="1280"/>
      <c r="AR80" s="1280"/>
      <c r="AS80" s="1280"/>
      <c r="AT80" s="1280"/>
      <c r="AU80" s="1280"/>
      <c r="AV80" s="1280"/>
      <c r="AW80" s="1280"/>
      <c r="AX80" s="1280"/>
      <c r="AY80" s="1280"/>
      <c r="AZ80" s="1280"/>
      <c r="BA80" s="1280"/>
      <c r="BB80" s="1281"/>
      <c r="BC80" s="1281"/>
      <c r="BD80" s="1281"/>
      <c r="BE80" s="1281"/>
      <c r="BF80" s="1281"/>
      <c r="BG80" s="1281"/>
      <c r="BH80" s="1281"/>
      <c r="BI80" s="1281"/>
      <c r="BJ80" s="1281"/>
      <c r="BK80" s="1281"/>
      <c r="BL80" s="1281"/>
      <c r="BM80" s="1281"/>
      <c r="BN80" s="1281"/>
      <c r="BO80" s="1281"/>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369"/>
    </row>
    <row r="82" spans="2:109" ht="16.5" x14ac:dyDescent="0.2">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 x14ac:dyDescent="0.2">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 x14ac:dyDescent="0.2">
      <c r="DD84" s="368"/>
      <c r="DE84" s="368"/>
    </row>
    <row r="85" spans="2:109" ht="13" x14ac:dyDescent="0.2">
      <c r="DD85" s="368"/>
      <c r="DE85" s="368"/>
    </row>
  </sheetData>
  <sheetProtection algorithmName="SHA-512" hashValue="BoP65Ksv8aKm1pmuKT+4Ds/7zERR5N2fU/xCPcXIi+bd0Foo6S0gXFg9Ug5nV8bcErbgFjGhwUZeMazBH/0N6Q==" saltValue="GxFH+NQoyj5ewZVqvzRVE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70" zoomScaleNormal="70" zoomScaleSheetLayoutView="70" workbookViewId="0">
      <selection activeCell="AF111" sqref="AF111"/>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9ONTv1NehR7eO4LjURSPAS6NMOk44pEFddF9ydRRbamSvqvKyKxNvCVOTz7QxKuDKttojMOpKIXbChgLYOriXw==" saltValue="gAMizKqpA86Ego17hadv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73" zoomScale="70" zoomScaleNormal="70" zoomScaleSheetLayoutView="55" workbookViewId="0">
      <selection activeCell="AG108" sqref="AG108"/>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509</v>
      </c>
    </row>
  </sheetData>
  <sheetProtection algorithmName="SHA-512" hashValue="/5IAEVe8DeT+wwi2//5pNq6A/ae+t2GfdJ2Ur/NCvIFZDadGb2gOGMASNj6TtoBkS07xqpws9z24ws4c/s8+Xg==" saltValue="yamfgG8MD765KUNrMqNO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559</v>
      </c>
      <c r="G2" s="148"/>
      <c r="H2" s="149"/>
    </row>
    <row r="3" spans="1:8" x14ac:dyDescent="0.2">
      <c r="A3" s="145" t="s">
        <v>552</v>
      </c>
      <c r="B3" s="150"/>
      <c r="C3" s="151"/>
      <c r="D3" s="152">
        <v>93887</v>
      </c>
      <c r="E3" s="153"/>
      <c r="F3" s="154">
        <v>202870</v>
      </c>
      <c r="G3" s="155"/>
      <c r="H3" s="156"/>
    </row>
    <row r="4" spans="1:8" x14ac:dyDescent="0.2">
      <c r="A4" s="157"/>
      <c r="B4" s="158"/>
      <c r="C4" s="159"/>
      <c r="D4" s="160">
        <v>31213</v>
      </c>
      <c r="E4" s="161"/>
      <c r="F4" s="162">
        <v>79735</v>
      </c>
      <c r="G4" s="163"/>
      <c r="H4" s="164"/>
    </row>
    <row r="5" spans="1:8" x14ac:dyDescent="0.2">
      <c r="A5" s="145" t="s">
        <v>554</v>
      </c>
      <c r="B5" s="150"/>
      <c r="C5" s="151"/>
      <c r="D5" s="152">
        <v>108395</v>
      </c>
      <c r="E5" s="153"/>
      <c r="F5" s="154">
        <v>167497</v>
      </c>
      <c r="G5" s="155"/>
      <c r="H5" s="156"/>
    </row>
    <row r="6" spans="1:8" x14ac:dyDescent="0.2">
      <c r="A6" s="157"/>
      <c r="B6" s="158"/>
      <c r="C6" s="159"/>
      <c r="D6" s="160">
        <v>25607</v>
      </c>
      <c r="E6" s="161"/>
      <c r="F6" s="162">
        <v>82571</v>
      </c>
      <c r="G6" s="163"/>
      <c r="H6" s="164"/>
    </row>
    <row r="7" spans="1:8" x14ac:dyDescent="0.2">
      <c r="A7" s="145" t="s">
        <v>555</v>
      </c>
      <c r="B7" s="150"/>
      <c r="C7" s="151"/>
      <c r="D7" s="152">
        <v>50468</v>
      </c>
      <c r="E7" s="153"/>
      <c r="F7" s="154">
        <v>190274</v>
      </c>
      <c r="G7" s="155"/>
      <c r="H7" s="156"/>
    </row>
    <row r="8" spans="1:8" x14ac:dyDescent="0.2">
      <c r="A8" s="157"/>
      <c r="B8" s="158"/>
      <c r="C8" s="159"/>
      <c r="D8" s="160">
        <v>25919</v>
      </c>
      <c r="E8" s="161"/>
      <c r="F8" s="162">
        <v>88584</v>
      </c>
      <c r="G8" s="163"/>
      <c r="H8" s="164"/>
    </row>
    <row r="9" spans="1:8" x14ac:dyDescent="0.2">
      <c r="A9" s="145" t="s">
        <v>556</v>
      </c>
      <c r="B9" s="150"/>
      <c r="C9" s="151"/>
      <c r="D9" s="152">
        <v>176144</v>
      </c>
      <c r="E9" s="153"/>
      <c r="F9" s="154">
        <v>200194</v>
      </c>
      <c r="G9" s="155"/>
      <c r="H9" s="156"/>
    </row>
    <row r="10" spans="1:8" x14ac:dyDescent="0.2">
      <c r="A10" s="157"/>
      <c r="B10" s="158"/>
      <c r="C10" s="159"/>
      <c r="D10" s="160">
        <v>32643</v>
      </c>
      <c r="E10" s="161"/>
      <c r="F10" s="162">
        <v>106422</v>
      </c>
      <c r="G10" s="163"/>
      <c r="H10" s="164"/>
    </row>
    <row r="11" spans="1:8" x14ac:dyDescent="0.2">
      <c r="A11" s="145" t="s">
        <v>557</v>
      </c>
      <c r="B11" s="150"/>
      <c r="C11" s="151"/>
      <c r="D11" s="152">
        <v>256940</v>
      </c>
      <c r="E11" s="153"/>
      <c r="F11" s="154">
        <v>196914</v>
      </c>
      <c r="G11" s="155"/>
      <c r="H11" s="156"/>
    </row>
    <row r="12" spans="1:8" x14ac:dyDescent="0.2">
      <c r="A12" s="157"/>
      <c r="B12" s="158"/>
      <c r="C12" s="165"/>
      <c r="D12" s="160">
        <v>122487</v>
      </c>
      <c r="E12" s="161"/>
      <c r="F12" s="162">
        <v>98966</v>
      </c>
      <c r="G12" s="163"/>
      <c r="H12" s="164"/>
    </row>
    <row r="13" spans="1:8" x14ac:dyDescent="0.2">
      <c r="A13" s="145"/>
      <c r="B13" s="150"/>
      <c r="C13" s="166"/>
      <c r="D13" s="167">
        <v>137167</v>
      </c>
      <c r="E13" s="168"/>
      <c r="F13" s="169">
        <v>191550</v>
      </c>
      <c r="G13" s="170"/>
      <c r="H13" s="156"/>
    </row>
    <row r="14" spans="1:8" x14ac:dyDescent="0.2">
      <c r="A14" s="157"/>
      <c r="B14" s="158"/>
      <c r="C14" s="159"/>
      <c r="D14" s="160">
        <v>47574</v>
      </c>
      <c r="E14" s="161"/>
      <c r="F14" s="162">
        <v>91256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v>
      </c>
      <c r="C19" s="171">
        <f>ROUND(VALUE(SUBSTITUTE(実質収支比率等に係る経年分析!G$48,"▲","-")),2)</f>
        <v>4.21</v>
      </c>
      <c r="D19" s="171">
        <f>ROUND(VALUE(SUBSTITUTE(実質収支比率等に係る経年分析!H$48,"▲","-")),2)</f>
        <v>6.4</v>
      </c>
      <c r="E19" s="171">
        <f>ROUND(VALUE(SUBSTITUTE(実質収支比率等に係る経年分析!I$48,"▲","-")),2)</f>
        <v>10.6</v>
      </c>
      <c r="F19" s="171">
        <f>ROUND(VALUE(SUBSTITUTE(実質収支比率等に係る経年分析!J$48,"▲","-")),2)</f>
        <v>2.33</v>
      </c>
    </row>
    <row r="20" spans="1:11" x14ac:dyDescent="0.2">
      <c r="A20" s="171" t="s">
        <v>55</v>
      </c>
      <c r="B20" s="171">
        <f>ROUND(VALUE(SUBSTITUTE(実質収支比率等に係る経年分析!F$47,"▲","-")),2)</f>
        <v>23.03</v>
      </c>
      <c r="C20" s="171">
        <f>ROUND(VALUE(SUBSTITUTE(実質収支比率等に係る経年分析!G$47,"▲","-")),2)</f>
        <v>22.54</v>
      </c>
      <c r="D20" s="171">
        <f>ROUND(VALUE(SUBSTITUTE(実質収支比率等に係る経年分析!H$47,"▲","-")),2)</f>
        <v>19.489999999999998</v>
      </c>
      <c r="E20" s="171">
        <f>ROUND(VALUE(SUBSTITUTE(実質収支比率等に係る経年分析!I$47,"▲","-")),2)</f>
        <v>22.61</v>
      </c>
      <c r="F20" s="171">
        <f>ROUND(VALUE(SUBSTITUTE(実質収支比率等に係る経年分析!J$47,"▲","-")),2)</f>
        <v>23.76</v>
      </c>
    </row>
    <row r="21" spans="1:11" x14ac:dyDescent="0.2">
      <c r="A21" s="171" t="s">
        <v>56</v>
      </c>
      <c r="B21" s="171">
        <f>IF(ISNUMBER(VALUE(SUBSTITUTE(実質収支比率等に係る経年分析!F$49,"▲","-"))),ROUND(VALUE(SUBSTITUTE(実質収支比率等に係る経年分析!F$49,"▲","-")),2),NA())</f>
        <v>-6.51</v>
      </c>
      <c r="C21" s="171">
        <f>IF(ISNUMBER(VALUE(SUBSTITUTE(実質収支比率等に係る経年分析!G$49,"▲","-"))),ROUND(VALUE(SUBSTITUTE(実質収支比率等に係る経年分析!G$49,"▲","-")),2),NA())</f>
        <v>-7.03</v>
      </c>
      <c r="D21" s="171">
        <f>IF(ISNUMBER(VALUE(SUBSTITUTE(実質収支比率等に係る経年分析!H$49,"▲","-"))),ROUND(VALUE(SUBSTITUTE(実質収支比率等に係る経年分析!H$49,"▲","-")),2),NA())</f>
        <v>-3.16</v>
      </c>
      <c r="E21" s="171">
        <f>IF(ISNUMBER(VALUE(SUBSTITUTE(実質収支比率等に係る経年分析!I$49,"▲","-"))),ROUND(VALUE(SUBSTITUTE(実質収支比率等に係る経年分析!I$49,"▲","-")),2),NA())</f>
        <v>4.51</v>
      </c>
      <c r="F21" s="171">
        <f>IF(ISNUMBER(VALUE(SUBSTITUTE(実質収支比率等に係る経年分析!J$49,"▲","-"))),ROUND(VALUE(SUBSTITUTE(実質収支比率等に係る経年分析!J$49,"▲","-")),2),NA())</f>
        <v>-9.1300000000000008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宅地開発特別会計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6.87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5.53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2.33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0.31</v>
      </c>
    </row>
    <row r="33" spans="1:16" x14ac:dyDescent="0.2">
      <c r="A33" s="172" t="str">
        <f>IF(連結実質赤字比率に係る赤字・黒字の構成分析!C$37="",NA(),連結実質赤字比率に係る赤字・黒字の構成分析!C$37)</f>
        <v>簡易水道特別会計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0.35</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2.2000000000000002</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2.33</v>
      </c>
    </row>
    <row r="36" spans="1:16" x14ac:dyDescent="0.2">
      <c r="A36" s="172" t="str">
        <f>IF(連結実質赤字比率に係る赤字・黒字の構成分析!C$34="",NA(),連結実質赤字比率に係る赤字・黒字の構成分析!C$34)</f>
        <v>国民健康保険特別会計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2.68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3.05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3.06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244</v>
      </c>
      <c r="E42" s="173"/>
      <c r="F42" s="173"/>
      <c r="G42" s="173">
        <f>'実質公債費比率（分子）の構造'!L$52</f>
        <v>241</v>
      </c>
      <c r="H42" s="173"/>
      <c r="I42" s="173"/>
      <c r="J42" s="173">
        <f>'実質公債費比率（分子）の構造'!M$52</f>
        <v>237</v>
      </c>
      <c r="K42" s="173"/>
      <c r="L42" s="173"/>
      <c r="M42" s="173">
        <f>'実質公債費比率（分子）の構造'!N$52</f>
        <v>238</v>
      </c>
      <c r="N42" s="173"/>
      <c r="O42" s="173"/>
      <c r="P42" s="173">
        <f>'実質公債費比率（分子）の構造'!O$52</f>
        <v>246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v>
      </c>
      <c r="C44" s="173"/>
      <c r="D44" s="173"/>
      <c r="E44" s="173">
        <f>'実質公債費比率（分子）の構造'!L$50</f>
        <v>2</v>
      </c>
      <c r="F44" s="173"/>
      <c r="G44" s="173"/>
      <c r="H44" s="173">
        <f>'実質公債費比率（分子）の構造'!M$50</f>
        <v>1</v>
      </c>
      <c r="I44" s="173"/>
      <c r="J44" s="173"/>
      <c r="K44" s="173">
        <f>'実質公債費比率（分子）の構造'!N$50</f>
        <v>1</v>
      </c>
      <c r="L44" s="173"/>
      <c r="M44" s="173"/>
      <c r="N44" s="173">
        <f>'実質公債費比率（分子）の構造'!O$50</f>
        <v>10</v>
      </c>
      <c r="O44" s="173"/>
      <c r="P44" s="173"/>
    </row>
    <row r="45" spans="1:16" x14ac:dyDescent="0.2">
      <c r="A45" s="173" t="s">
        <v>66</v>
      </c>
      <c r="B45" s="173">
        <f>'実質公債費比率（分子）の構造'!K$49</f>
        <v>73</v>
      </c>
      <c r="C45" s="173"/>
      <c r="D45" s="173"/>
      <c r="E45" s="173">
        <f>'実質公債費比率（分子）の構造'!L$49</f>
        <v>60</v>
      </c>
      <c r="F45" s="173"/>
      <c r="G45" s="173"/>
      <c r="H45" s="173">
        <f>'実質公債費比率（分子）の構造'!M$49</f>
        <v>62</v>
      </c>
      <c r="I45" s="173"/>
      <c r="J45" s="173"/>
      <c r="K45" s="173">
        <f>'実質公債費比率（分子）の構造'!N$49</f>
        <v>73</v>
      </c>
      <c r="L45" s="173"/>
      <c r="M45" s="173"/>
      <c r="N45" s="173">
        <f>'実質公債費比率（分子）の構造'!O$49</f>
        <v>80</v>
      </c>
      <c r="O45" s="173"/>
      <c r="P45" s="173"/>
    </row>
    <row r="46" spans="1:16" x14ac:dyDescent="0.2">
      <c r="A46" s="173" t="s">
        <v>67</v>
      </c>
      <c r="B46" s="173">
        <f>'実質公債費比率（分子）の構造'!K$48</f>
        <v>44</v>
      </c>
      <c r="C46" s="173"/>
      <c r="D46" s="173"/>
      <c r="E46" s="173">
        <f>'実質公債費比率（分子）の構造'!L$48</f>
        <v>42</v>
      </c>
      <c r="F46" s="173"/>
      <c r="G46" s="173"/>
      <c r="H46" s="173">
        <f>'実質公債費比率（分子）の構造'!M$48</f>
        <v>28</v>
      </c>
      <c r="I46" s="173"/>
      <c r="J46" s="173"/>
      <c r="K46" s="173">
        <f>'実質公債費比率（分子）の構造'!N$48</f>
        <v>28</v>
      </c>
      <c r="L46" s="173"/>
      <c r="M46" s="173"/>
      <c r="N46" s="173">
        <f>'実質公債費比率（分子）の構造'!O$48</f>
        <v>29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208</v>
      </c>
      <c r="C49" s="173"/>
      <c r="D49" s="173"/>
      <c r="E49" s="173">
        <f>'実質公債費比率（分子）の構造'!L$45</f>
        <v>214</v>
      </c>
      <c r="F49" s="173"/>
      <c r="G49" s="173"/>
      <c r="H49" s="173">
        <f>'実質公債費比率（分子）の構造'!M$45</f>
        <v>215</v>
      </c>
      <c r="I49" s="173"/>
      <c r="J49" s="173"/>
      <c r="K49" s="173">
        <f>'実質公債費比率（分子）の構造'!N$45</f>
        <v>217</v>
      </c>
      <c r="L49" s="173"/>
      <c r="M49" s="173"/>
      <c r="N49" s="173">
        <f>'実質公債費比率（分子）の構造'!O$45</f>
        <v>230</v>
      </c>
      <c r="O49" s="173"/>
      <c r="P49" s="173"/>
    </row>
    <row r="50" spans="1:16" x14ac:dyDescent="0.2">
      <c r="A50" s="173" t="s">
        <v>71</v>
      </c>
      <c r="B50" s="173" t="e">
        <f>NA()</f>
        <v>#N/A</v>
      </c>
      <c r="C50" s="173">
        <f>IF(ISNUMBER('実質公債費比率（分子）の構造'!K$53),'実質公債費比率（分子）の構造'!K$53,NA())</f>
        <v>84</v>
      </c>
      <c r="D50" s="173" t="e">
        <f>NA()</f>
        <v>#N/A</v>
      </c>
      <c r="E50" s="173" t="e">
        <f>NA()</f>
        <v>#N/A</v>
      </c>
      <c r="F50" s="173">
        <f>IF(ISNUMBER('実質公債費比率（分子）の構造'!L$53),'実質公債費比率（分子）の構造'!L$53,NA())</f>
        <v>77</v>
      </c>
      <c r="G50" s="173" t="e">
        <f>NA()</f>
        <v>#N/A</v>
      </c>
      <c r="H50" s="173" t="e">
        <f>NA()</f>
        <v>#N/A</v>
      </c>
      <c r="I50" s="173">
        <f>IF(ISNUMBER('実質公債費比率（分子）の構造'!M$53),'実質公債費比率（分子）の構造'!M$53,NA())</f>
        <v>69</v>
      </c>
      <c r="J50" s="173" t="e">
        <f>NA()</f>
        <v>#N/A</v>
      </c>
      <c r="K50" s="173" t="e">
        <f>NA()</f>
        <v>#N/A</v>
      </c>
      <c r="L50" s="173">
        <f>IF(ISNUMBER('実質公債費比率（分子）の構造'!N$53),'実質公債費比率（分子）の構造'!N$53,NA())</f>
        <v>81</v>
      </c>
      <c r="M50" s="173" t="e">
        <f>NA()</f>
        <v>#N/A</v>
      </c>
      <c r="N50" s="173" t="e">
        <f>NA()</f>
        <v>#N/A</v>
      </c>
      <c r="O50" s="173">
        <f>IF(ISNUMBER('実質公債費比率（分子）の構造'!O$53),'実質公債費比率（分子）の構造'!O$53,NA())</f>
        <v>103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2711</v>
      </c>
      <c r="E56" s="172"/>
      <c r="F56" s="172"/>
      <c r="G56" s="172">
        <f>'将来負担比率（分子）の構造'!J$52</f>
        <v>2575</v>
      </c>
      <c r="H56" s="172"/>
      <c r="I56" s="172"/>
      <c r="J56" s="172">
        <f>'将来負担比率（分子）の構造'!K$52</f>
        <v>2498</v>
      </c>
      <c r="K56" s="172"/>
      <c r="L56" s="172"/>
      <c r="M56" s="172">
        <f>'将来負担比率（分子）の構造'!L$52</f>
        <v>2679</v>
      </c>
      <c r="N56" s="172"/>
      <c r="O56" s="172"/>
      <c r="P56" s="172">
        <f>'将来負担比率（分子）の構造'!M$52</f>
        <v>2570</v>
      </c>
    </row>
    <row r="57" spans="1:16" x14ac:dyDescent="0.2">
      <c r="A57" s="172" t="s">
        <v>42</v>
      </c>
      <c r="B57" s="172"/>
      <c r="C57" s="172"/>
      <c r="D57" s="172">
        <f>'将来負担比率（分子）の構造'!I$51</f>
        <v>66</v>
      </c>
      <c r="E57" s="172"/>
      <c r="F57" s="172"/>
      <c r="G57" s="172">
        <f>'将来負担比率（分子）の構造'!J$51</f>
        <v>54</v>
      </c>
      <c r="H57" s="172"/>
      <c r="I57" s="172"/>
      <c r="J57" s="172">
        <f>'将来負担比率（分子）の構造'!K$51</f>
        <v>42</v>
      </c>
      <c r="K57" s="172"/>
      <c r="L57" s="172"/>
      <c r="M57" s="172">
        <f>'将来負担比率（分子）の構造'!L$51</f>
        <v>30</v>
      </c>
      <c r="N57" s="172"/>
      <c r="O57" s="172"/>
      <c r="P57" s="172" t="str">
        <f>'将来負担比率（分子）の構造'!M$51</f>
        <v>-</v>
      </c>
    </row>
    <row r="58" spans="1:16" x14ac:dyDescent="0.2">
      <c r="A58" s="172" t="s">
        <v>41</v>
      </c>
      <c r="B58" s="172"/>
      <c r="C58" s="172"/>
      <c r="D58" s="172">
        <f>'将来負担比率（分子）の構造'!I$50</f>
        <v>1642</v>
      </c>
      <c r="E58" s="172"/>
      <c r="F58" s="172"/>
      <c r="G58" s="172">
        <f>'将来負担比率（分子）の構造'!J$50</f>
        <v>1719</v>
      </c>
      <c r="H58" s="172"/>
      <c r="I58" s="172"/>
      <c r="J58" s="172">
        <f>'将来負担比率（分子）の構造'!K$50</f>
        <v>2125</v>
      </c>
      <c r="K58" s="172"/>
      <c r="L58" s="172"/>
      <c r="M58" s="172">
        <f>'将来負担比率（分子）の構造'!L$50</f>
        <v>2630</v>
      </c>
      <c r="N58" s="172"/>
      <c r="O58" s="172"/>
      <c r="P58" s="172">
        <f>'将来負担比率（分子）の構造'!M$50</f>
        <v>2791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244</v>
      </c>
      <c r="C62" s="172"/>
      <c r="D62" s="172"/>
      <c r="E62" s="172">
        <f>'将来負担比率（分子）の構造'!J$45</f>
        <v>165</v>
      </c>
      <c r="F62" s="172"/>
      <c r="G62" s="172"/>
      <c r="H62" s="172">
        <f>'将来負担比率（分子）の構造'!K$45</f>
        <v>188</v>
      </c>
      <c r="I62" s="172"/>
      <c r="J62" s="172"/>
      <c r="K62" s="172">
        <f>'将来負担比率（分子）の構造'!L$45</f>
        <v>179</v>
      </c>
      <c r="L62" s="172"/>
      <c r="M62" s="172"/>
      <c r="N62" s="172">
        <f>'将来負担比率（分子）の構造'!M$45</f>
        <v>115</v>
      </c>
      <c r="O62" s="172"/>
      <c r="P62" s="172"/>
    </row>
    <row r="63" spans="1:16" x14ac:dyDescent="0.2">
      <c r="A63" s="172" t="s">
        <v>34</v>
      </c>
      <c r="B63" s="172">
        <f>'将来負担比率（分子）の構造'!I$44</f>
        <v>221</v>
      </c>
      <c r="C63" s="172"/>
      <c r="D63" s="172"/>
      <c r="E63" s="172">
        <f>'将来負担比率（分子）の構造'!J$44</f>
        <v>244</v>
      </c>
      <c r="F63" s="172"/>
      <c r="G63" s="172"/>
      <c r="H63" s="172">
        <f>'将来負担比率（分子）の構造'!K$44</f>
        <v>260</v>
      </c>
      <c r="I63" s="172"/>
      <c r="J63" s="172"/>
      <c r="K63" s="172">
        <f>'将来負担比率（分子）の構造'!L$44</f>
        <v>336</v>
      </c>
      <c r="L63" s="172"/>
      <c r="M63" s="172"/>
      <c r="N63" s="172">
        <f>'将来負担比率（分子）の構造'!M$44</f>
        <v>376</v>
      </c>
      <c r="O63" s="172"/>
      <c r="P63" s="172"/>
    </row>
    <row r="64" spans="1:16" x14ac:dyDescent="0.2">
      <c r="A64" s="172" t="s">
        <v>33</v>
      </c>
      <c r="B64" s="172">
        <f>'将来負担比率（分子）の構造'!I$43</f>
        <v>307</v>
      </c>
      <c r="C64" s="172"/>
      <c r="D64" s="172"/>
      <c r="E64" s="172">
        <f>'将来負担比率（分子）の構造'!J$43</f>
        <v>266</v>
      </c>
      <c r="F64" s="172"/>
      <c r="G64" s="172"/>
      <c r="H64" s="172">
        <f>'将来負担比率（分子）の構造'!K$43</f>
        <v>243</v>
      </c>
      <c r="I64" s="172"/>
      <c r="J64" s="172"/>
      <c r="K64" s="172">
        <f>'将来負担比率（分子）の構造'!L$43</f>
        <v>256</v>
      </c>
      <c r="L64" s="172"/>
      <c r="M64" s="172"/>
      <c r="N64" s="172">
        <f>'将来負担比率（分子）の構造'!M$43</f>
        <v>189</v>
      </c>
      <c r="O64" s="172"/>
      <c r="P64" s="172"/>
    </row>
    <row r="65" spans="1:16" x14ac:dyDescent="0.2">
      <c r="A65" s="172" t="s">
        <v>32</v>
      </c>
      <c r="B65" s="172">
        <f>'将来負担比率（分子）の構造'!I$42</f>
        <v>31</v>
      </c>
      <c r="C65" s="172"/>
      <c r="D65" s="172"/>
      <c r="E65" s="172">
        <f>'将来負担比率（分子）の構造'!J$42</f>
        <v>28</v>
      </c>
      <c r="F65" s="172"/>
      <c r="G65" s="172"/>
      <c r="H65" s="172">
        <f>'将来負担比率（分子）の構造'!K$42</f>
        <v>25</v>
      </c>
      <c r="I65" s="172"/>
      <c r="J65" s="172"/>
      <c r="K65" s="172">
        <f>'将来負担比率（分子）の構造'!L$42</f>
        <v>23</v>
      </c>
      <c r="L65" s="172"/>
      <c r="M65" s="172"/>
      <c r="N65" s="172">
        <f>'将来負担比率（分子）の構造'!M$42</f>
        <v>73</v>
      </c>
      <c r="O65" s="172"/>
      <c r="P65" s="172"/>
    </row>
    <row r="66" spans="1:16" x14ac:dyDescent="0.2">
      <c r="A66" s="172" t="s">
        <v>31</v>
      </c>
      <c r="B66" s="172">
        <f>'将来負担比率（分子）の構造'!I$41</f>
        <v>2252</v>
      </c>
      <c r="C66" s="172"/>
      <c r="D66" s="172"/>
      <c r="E66" s="172">
        <f>'将来負担比率（分子）の構造'!J$41</f>
        <v>2300</v>
      </c>
      <c r="F66" s="172"/>
      <c r="G66" s="172"/>
      <c r="H66" s="172">
        <f>'将来負担比率（分子）の構造'!K$41</f>
        <v>2221</v>
      </c>
      <c r="I66" s="172"/>
      <c r="J66" s="172"/>
      <c r="K66" s="172">
        <f>'将来負担比率（分子）の構造'!L$41</f>
        <v>2361</v>
      </c>
      <c r="L66" s="172"/>
      <c r="M66" s="172"/>
      <c r="N66" s="172">
        <f>'将来負担比率（分子）の構造'!M$41</f>
        <v>2768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366</v>
      </c>
      <c r="C72" s="176">
        <f>基金残高に係る経年分析!G55</f>
        <v>446</v>
      </c>
      <c r="D72" s="176">
        <f>基金残高に係る経年分析!H55</f>
        <v>516</v>
      </c>
    </row>
    <row r="73" spans="1:16" x14ac:dyDescent="0.2">
      <c r="A73" s="175" t="s">
        <v>78</v>
      </c>
      <c r="B73" s="176">
        <f>基金残高に係る経年分析!F56</f>
        <v>368</v>
      </c>
      <c r="C73" s="176">
        <f>基金残高に係る経年分析!G56</f>
        <v>369</v>
      </c>
      <c r="D73" s="176">
        <f>基金残高に係る経年分析!H56</f>
        <v>370</v>
      </c>
    </row>
    <row r="74" spans="1:16" x14ac:dyDescent="0.2">
      <c r="A74" s="175" t="s">
        <v>79</v>
      </c>
      <c r="B74" s="176">
        <f>基金残高に係る経年分析!F57</f>
        <v>1293</v>
      </c>
      <c r="C74" s="176">
        <f>基金残高に係る経年分析!G57</f>
        <v>1714</v>
      </c>
      <c r="D74" s="176">
        <f>基金残高に係る経年分析!H57</f>
        <v>2252</v>
      </c>
    </row>
  </sheetData>
  <sheetProtection algorithmName="SHA-512" hashValue="2jgMam/I+YAJgVE9dJXYI0C5nYR7IHgfUBdLQk+cJ4XQokuTIi13FP5ihHVoi7K6GwDmqQL5IdnlgsFdf2b5Iw==" saltValue="AYLDuhboKmIb4SXl6LdR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209</v>
      </c>
      <c r="DI1" s="783"/>
      <c r="DJ1" s="783"/>
      <c r="DK1" s="783"/>
      <c r="DL1" s="783"/>
      <c r="DM1" s="783"/>
      <c r="DN1" s="784"/>
      <c r="DO1" s="212"/>
      <c r="DP1" s="782" t="s">
        <v>210</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214</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215</v>
      </c>
      <c r="S4" s="725"/>
      <c r="T4" s="725"/>
      <c r="U4" s="725"/>
      <c r="V4" s="725"/>
      <c r="W4" s="725"/>
      <c r="X4" s="725"/>
      <c r="Y4" s="726"/>
      <c r="Z4" s="724" t="s">
        <v>216</v>
      </c>
      <c r="AA4" s="725"/>
      <c r="AB4" s="725"/>
      <c r="AC4" s="726"/>
      <c r="AD4" s="724" t="s">
        <v>217</v>
      </c>
      <c r="AE4" s="725"/>
      <c r="AF4" s="725"/>
      <c r="AG4" s="725"/>
      <c r="AH4" s="725"/>
      <c r="AI4" s="725"/>
      <c r="AJ4" s="725"/>
      <c r="AK4" s="726"/>
      <c r="AL4" s="724" t="s">
        <v>216</v>
      </c>
      <c r="AM4" s="725"/>
      <c r="AN4" s="725"/>
      <c r="AO4" s="726"/>
      <c r="AP4" s="785" t="s">
        <v>218</v>
      </c>
      <c r="AQ4" s="785"/>
      <c r="AR4" s="785"/>
      <c r="AS4" s="785"/>
      <c r="AT4" s="785"/>
      <c r="AU4" s="785"/>
      <c r="AV4" s="785"/>
      <c r="AW4" s="785"/>
      <c r="AX4" s="785"/>
      <c r="AY4" s="785"/>
      <c r="AZ4" s="785"/>
      <c r="BA4" s="785"/>
      <c r="BB4" s="785"/>
      <c r="BC4" s="785"/>
      <c r="BD4" s="785"/>
      <c r="BE4" s="785"/>
      <c r="BF4" s="785"/>
      <c r="BG4" s="785" t="s">
        <v>219</v>
      </c>
      <c r="BH4" s="785"/>
      <c r="BI4" s="785"/>
      <c r="BJ4" s="785"/>
      <c r="BK4" s="785"/>
      <c r="BL4" s="785"/>
      <c r="BM4" s="785"/>
      <c r="BN4" s="785"/>
      <c r="BO4" s="785" t="s">
        <v>216</v>
      </c>
      <c r="BP4" s="785"/>
      <c r="BQ4" s="785"/>
      <c r="BR4" s="785"/>
      <c r="BS4" s="785" t="s">
        <v>220</v>
      </c>
      <c r="BT4" s="785"/>
      <c r="BU4" s="785"/>
      <c r="BV4" s="785"/>
      <c r="BW4" s="785"/>
      <c r="BX4" s="785"/>
      <c r="BY4" s="785"/>
      <c r="BZ4" s="785"/>
      <c r="CA4" s="785"/>
      <c r="CB4" s="785"/>
      <c r="CD4" s="767" t="s">
        <v>221</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2">
      <c r="B5" s="731" t="s">
        <v>222</v>
      </c>
      <c r="C5" s="732"/>
      <c r="D5" s="732"/>
      <c r="E5" s="732"/>
      <c r="F5" s="732"/>
      <c r="G5" s="732"/>
      <c r="H5" s="732"/>
      <c r="I5" s="732"/>
      <c r="J5" s="732"/>
      <c r="K5" s="732"/>
      <c r="L5" s="732"/>
      <c r="M5" s="732"/>
      <c r="N5" s="732"/>
      <c r="O5" s="732"/>
      <c r="P5" s="732"/>
      <c r="Q5" s="733"/>
      <c r="R5" s="718">
        <v>560513</v>
      </c>
      <c r="S5" s="719"/>
      <c r="T5" s="719"/>
      <c r="U5" s="719"/>
      <c r="V5" s="719"/>
      <c r="W5" s="719"/>
      <c r="X5" s="719"/>
      <c r="Y5" s="762"/>
      <c r="Z5" s="780">
        <v>9.6</v>
      </c>
      <c r="AA5" s="780"/>
      <c r="AB5" s="780"/>
      <c r="AC5" s="780"/>
      <c r="AD5" s="781">
        <v>560513</v>
      </c>
      <c r="AE5" s="781"/>
      <c r="AF5" s="781"/>
      <c r="AG5" s="781"/>
      <c r="AH5" s="781"/>
      <c r="AI5" s="781"/>
      <c r="AJ5" s="781"/>
      <c r="AK5" s="781"/>
      <c r="AL5" s="763">
        <v>26.3</v>
      </c>
      <c r="AM5" s="736"/>
      <c r="AN5" s="736"/>
      <c r="AO5" s="764"/>
      <c r="AP5" s="731" t="s">
        <v>223</v>
      </c>
      <c r="AQ5" s="732"/>
      <c r="AR5" s="732"/>
      <c r="AS5" s="732"/>
      <c r="AT5" s="732"/>
      <c r="AU5" s="732"/>
      <c r="AV5" s="732"/>
      <c r="AW5" s="732"/>
      <c r="AX5" s="732"/>
      <c r="AY5" s="732"/>
      <c r="AZ5" s="732"/>
      <c r="BA5" s="732"/>
      <c r="BB5" s="732"/>
      <c r="BC5" s="732"/>
      <c r="BD5" s="732"/>
      <c r="BE5" s="732"/>
      <c r="BF5" s="733"/>
      <c r="BG5" s="665">
        <v>560513</v>
      </c>
      <c r="BH5" s="666"/>
      <c r="BI5" s="666"/>
      <c r="BJ5" s="666"/>
      <c r="BK5" s="666"/>
      <c r="BL5" s="666"/>
      <c r="BM5" s="666"/>
      <c r="BN5" s="667"/>
      <c r="BO5" s="692">
        <v>100</v>
      </c>
      <c r="BP5" s="692"/>
      <c r="BQ5" s="692"/>
      <c r="BR5" s="692"/>
      <c r="BS5" s="693" t="s">
        <v>224</v>
      </c>
      <c r="BT5" s="693"/>
      <c r="BU5" s="693"/>
      <c r="BV5" s="693"/>
      <c r="BW5" s="693"/>
      <c r="BX5" s="693"/>
      <c r="BY5" s="693"/>
      <c r="BZ5" s="693"/>
      <c r="CA5" s="693"/>
      <c r="CB5" s="751"/>
      <c r="CD5" s="767" t="s">
        <v>218</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216</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x14ac:dyDescent="0.2">
      <c r="B6" s="662" t="s">
        <v>228</v>
      </c>
      <c r="C6" s="663"/>
      <c r="D6" s="663"/>
      <c r="E6" s="663"/>
      <c r="F6" s="663"/>
      <c r="G6" s="663"/>
      <c r="H6" s="663"/>
      <c r="I6" s="663"/>
      <c r="J6" s="663"/>
      <c r="K6" s="663"/>
      <c r="L6" s="663"/>
      <c r="M6" s="663"/>
      <c r="N6" s="663"/>
      <c r="O6" s="663"/>
      <c r="P6" s="663"/>
      <c r="Q6" s="664"/>
      <c r="R6" s="665">
        <v>29882</v>
      </c>
      <c r="S6" s="666"/>
      <c r="T6" s="666"/>
      <c r="U6" s="666"/>
      <c r="V6" s="666"/>
      <c r="W6" s="666"/>
      <c r="X6" s="666"/>
      <c r="Y6" s="667"/>
      <c r="Z6" s="692">
        <v>0.5</v>
      </c>
      <c r="AA6" s="692"/>
      <c r="AB6" s="692"/>
      <c r="AC6" s="692"/>
      <c r="AD6" s="693">
        <v>29882</v>
      </c>
      <c r="AE6" s="693"/>
      <c r="AF6" s="693"/>
      <c r="AG6" s="693"/>
      <c r="AH6" s="693"/>
      <c r="AI6" s="693"/>
      <c r="AJ6" s="693"/>
      <c r="AK6" s="693"/>
      <c r="AL6" s="668">
        <v>1.4</v>
      </c>
      <c r="AM6" s="669"/>
      <c r="AN6" s="669"/>
      <c r="AO6" s="694"/>
      <c r="AP6" s="662" t="s">
        <v>229</v>
      </c>
      <c r="AQ6" s="663"/>
      <c r="AR6" s="663"/>
      <c r="AS6" s="663"/>
      <c r="AT6" s="663"/>
      <c r="AU6" s="663"/>
      <c r="AV6" s="663"/>
      <c r="AW6" s="663"/>
      <c r="AX6" s="663"/>
      <c r="AY6" s="663"/>
      <c r="AZ6" s="663"/>
      <c r="BA6" s="663"/>
      <c r="BB6" s="663"/>
      <c r="BC6" s="663"/>
      <c r="BD6" s="663"/>
      <c r="BE6" s="663"/>
      <c r="BF6" s="664"/>
      <c r="BG6" s="665">
        <v>560513</v>
      </c>
      <c r="BH6" s="666"/>
      <c r="BI6" s="666"/>
      <c r="BJ6" s="666"/>
      <c r="BK6" s="666"/>
      <c r="BL6" s="666"/>
      <c r="BM6" s="666"/>
      <c r="BN6" s="667"/>
      <c r="BO6" s="692">
        <v>100</v>
      </c>
      <c r="BP6" s="692"/>
      <c r="BQ6" s="692"/>
      <c r="BR6" s="692"/>
      <c r="BS6" s="693" t="s">
        <v>136</v>
      </c>
      <c r="BT6" s="693"/>
      <c r="BU6" s="693"/>
      <c r="BV6" s="693"/>
      <c r="BW6" s="693"/>
      <c r="BX6" s="693"/>
      <c r="BY6" s="693"/>
      <c r="BZ6" s="693"/>
      <c r="CA6" s="693"/>
      <c r="CB6" s="751"/>
      <c r="CD6" s="721" t="s">
        <v>230</v>
      </c>
      <c r="CE6" s="722"/>
      <c r="CF6" s="722"/>
      <c r="CG6" s="722"/>
      <c r="CH6" s="722"/>
      <c r="CI6" s="722"/>
      <c r="CJ6" s="722"/>
      <c r="CK6" s="722"/>
      <c r="CL6" s="722"/>
      <c r="CM6" s="722"/>
      <c r="CN6" s="722"/>
      <c r="CO6" s="722"/>
      <c r="CP6" s="722"/>
      <c r="CQ6" s="723"/>
      <c r="CR6" s="665">
        <v>52096</v>
      </c>
      <c r="CS6" s="666"/>
      <c r="CT6" s="666"/>
      <c r="CU6" s="666"/>
      <c r="CV6" s="666"/>
      <c r="CW6" s="666"/>
      <c r="CX6" s="666"/>
      <c r="CY6" s="667"/>
      <c r="CZ6" s="763">
        <v>0.9</v>
      </c>
      <c r="DA6" s="736"/>
      <c r="DB6" s="736"/>
      <c r="DC6" s="766"/>
      <c r="DD6" s="671" t="s">
        <v>231</v>
      </c>
      <c r="DE6" s="666"/>
      <c r="DF6" s="666"/>
      <c r="DG6" s="666"/>
      <c r="DH6" s="666"/>
      <c r="DI6" s="666"/>
      <c r="DJ6" s="666"/>
      <c r="DK6" s="666"/>
      <c r="DL6" s="666"/>
      <c r="DM6" s="666"/>
      <c r="DN6" s="666"/>
      <c r="DO6" s="666"/>
      <c r="DP6" s="667"/>
      <c r="DQ6" s="671">
        <v>52096</v>
      </c>
      <c r="DR6" s="666"/>
      <c r="DS6" s="666"/>
      <c r="DT6" s="666"/>
      <c r="DU6" s="666"/>
      <c r="DV6" s="666"/>
      <c r="DW6" s="666"/>
      <c r="DX6" s="666"/>
      <c r="DY6" s="666"/>
      <c r="DZ6" s="666"/>
      <c r="EA6" s="666"/>
      <c r="EB6" s="666"/>
      <c r="EC6" s="706"/>
    </row>
    <row r="7" spans="2:143" ht="11.25" customHeight="1" x14ac:dyDescent="0.2">
      <c r="B7" s="662" t="s">
        <v>232</v>
      </c>
      <c r="C7" s="663"/>
      <c r="D7" s="663"/>
      <c r="E7" s="663"/>
      <c r="F7" s="663"/>
      <c r="G7" s="663"/>
      <c r="H7" s="663"/>
      <c r="I7" s="663"/>
      <c r="J7" s="663"/>
      <c r="K7" s="663"/>
      <c r="L7" s="663"/>
      <c r="M7" s="663"/>
      <c r="N7" s="663"/>
      <c r="O7" s="663"/>
      <c r="P7" s="663"/>
      <c r="Q7" s="664"/>
      <c r="R7" s="665">
        <v>230</v>
      </c>
      <c r="S7" s="666"/>
      <c r="T7" s="666"/>
      <c r="U7" s="666"/>
      <c r="V7" s="666"/>
      <c r="W7" s="666"/>
      <c r="X7" s="666"/>
      <c r="Y7" s="667"/>
      <c r="Z7" s="692">
        <v>0</v>
      </c>
      <c r="AA7" s="692"/>
      <c r="AB7" s="692"/>
      <c r="AC7" s="692"/>
      <c r="AD7" s="693">
        <v>230</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180441</v>
      </c>
      <c r="BH7" s="666"/>
      <c r="BI7" s="666"/>
      <c r="BJ7" s="666"/>
      <c r="BK7" s="666"/>
      <c r="BL7" s="666"/>
      <c r="BM7" s="666"/>
      <c r="BN7" s="667"/>
      <c r="BO7" s="692">
        <v>32.200000000000003</v>
      </c>
      <c r="BP7" s="692"/>
      <c r="BQ7" s="692"/>
      <c r="BR7" s="692"/>
      <c r="BS7" s="693" t="s">
        <v>234</v>
      </c>
      <c r="BT7" s="693"/>
      <c r="BU7" s="693"/>
      <c r="BV7" s="693"/>
      <c r="BW7" s="693"/>
      <c r="BX7" s="693"/>
      <c r="BY7" s="693"/>
      <c r="BZ7" s="693"/>
      <c r="CA7" s="693"/>
      <c r="CB7" s="751"/>
      <c r="CD7" s="707" t="s">
        <v>235</v>
      </c>
      <c r="CE7" s="704"/>
      <c r="CF7" s="704"/>
      <c r="CG7" s="704"/>
      <c r="CH7" s="704"/>
      <c r="CI7" s="704"/>
      <c r="CJ7" s="704"/>
      <c r="CK7" s="704"/>
      <c r="CL7" s="704"/>
      <c r="CM7" s="704"/>
      <c r="CN7" s="704"/>
      <c r="CO7" s="704"/>
      <c r="CP7" s="704"/>
      <c r="CQ7" s="705"/>
      <c r="CR7" s="665">
        <v>2015579</v>
      </c>
      <c r="CS7" s="666"/>
      <c r="CT7" s="666"/>
      <c r="CU7" s="666"/>
      <c r="CV7" s="666"/>
      <c r="CW7" s="666"/>
      <c r="CX7" s="666"/>
      <c r="CY7" s="667"/>
      <c r="CZ7" s="692">
        <v>35.200000000000003</v>
      </c>
      <c r="DA7" s="692"/>
      <c r="DB7" s="692"/>
      <c r="DC7" s="692"/>
      <c r="DD7" s="671">
        <v>79437</v>
      </c>
      <c r="DE7" s="666"/>
      <c r="DF7" s="666"/>
      <c r="DG7" s="666"/>
      <c r="DH7" s="666"/>
      <c r="DI7" s="666"/>
      <c r="DJ7" s="666"/>
      <c r="DK7" s="666"/>
      <c r="DL7" s="666"/>
      <c r="DM7" s="666"/>
      <c r="DN7" s="666"/>
      <c r="DO7" s="666"/>
      <c r="DP7" s="667"/>
      <c r="DQ7" s="671">
        <v>1984604</v>
      </c>
      <c r="DR7" s="666"/>
      <c r="DS7" s="666"/>
      <c r="DT7" s="666"/>
      <c r="DU7" s="666"/>
      <c r="DV7" s="666"/>
      <c r="DW7" s="666"/>
      <c r="DX7" s="666"/>
      <c r="DY7" s="666"/>
      <c r="DZ7" s="666"/>
      <c r="EA7" s="666"/>
      <c r="EB7" s="666"/>
      <c r="EC7" s="706"/>
    </row>
    <row r="8" spans="2:143" ht="11.25" customHeight="1" x14ac:dyDescent="0.2">
      <c r="B8" s="662" t="s">
        <v>236</v>
      </c>
      <c r="C8" s="663"/>
      <c r="D8" s="663"/>
      <c r="E8" s="663"/>
      <c r="F8" s="663"/>
      <c r="G8" s="663"/>
      <c r="H8" s="663"/>
      <c r="I8" s="663"/>
      <c r="J8" s="663"/>
      <c r="K8" s="663"/>
      <c r="L8" s="663"/>
      <c r="M8" s="663"/>
      <c r="N8" s="663"/>
      <c r="O8" s="663"/>
      <c r="P8" s="663"/>
      <c r="Q8" s="664"/>
      <c r="R8" s="665">
        <v>1048</v>
      </c>
      <c r="S8" s="666"/>
      <c r="T8" s="666"/>
      <c r="U8" s="666"/>
      <c r="V8" s="666"/>
      <c r="W8" s="666"/>
      <c r="X8" s="666"/>
      <c r="Y8" s="667"/>
      <c r="Z8" s="692">
        <v>0</v>
      </c>
      <c r="AA8" s="692"/>
      <c r="AB8" s="692"/>
      <c r="AC8" s="692"/>
      <c r="AD8" s="693">
        <v>1048</v>
      </c>
      <c r="AE8" s="693"/>
      <c r="AF8" s="693"/>
      <c r="AG8" s="693"/>
      <c r="AH8" s="693"/>
      <c r="AI8" s="693"/>
      <c r="AJ8" s="693"/>
      <c r="AK8" s="693"/>
      <c r="AL8" s="668">
        <v>0</v>
      </c>
      <c r="AM8" s="669"/>
      <c r="AN8" s="669"/>
      <c r="AO8" s="694"/>
      <c r="AP8" s="662" t="s">
        <v>237</v>
      </c>
      <c r="AQ8" s="663"/>
      <c r="AR8" s="663"/>
      <c r="AS8" s="663"/>
      <c r="AT8" s="663"/>
      <c r="AU8" s="663"/>
      <c r="AV8" s="663"/>
      <c r="AW8" s="663"/>
      <c r="AX8" s="663"/>
      <c r="AY8" s="663"/>
      <c r="AZ8" s="663"/>
      <c r="BA8" s="663"/>
      <c r="BB8" s="663"/>
      <c r="BC8" s="663"/>
      <c r="BD8" s="663"/>
      <c r="BE8" s="663"/>
      <c r="BF8" s="664"/>
      <c r="BG8" s="665">
        <v>8244</v>
      </c>
      <c r="BH8" s="666"/>
      <c r="BI8" s="666"/>
      <c r="BJ8" s="666"/>
      <c r="BK8" s="666"/>
      <c r="BL8" s="666"/>
      <c r="BM8" s="666"/>
      <c r="BN8" s="667"/>
      <c r="BO8" s="692">
        <v>1.5</v>
      </c>
      <c r="BP8" s="692"/>
      <c r="BQ8" s="692"/>
      <c r="BR8" s="692"/>
      <c r="BS8" s="693" t="s">
        <v>234</v>
      </c>
      <c r="BT8" s="693"/>
      <c r="BU8" s="693"/>
      <c r="BV8" s="693"/>
      <c r="BW8" s="693"/>
      <c r="BX8" s="693"/>
      <c r="BY8" s="693"/>
      <c r="BZ8" s="693"/>
      <c r="CA8" s="693"/>
      <c r="CB8" s="751"/>
      <c r="CD8" s="707" t="s">
        <v>238</v>
      </c>
      <c r="CE8" s="704"/>
      <c r="CF8" s="704"/>
      <c r="CG8" s="704"/>
      <c r="CH8" s="704"/>
      <c r="CI8" s="704"/>
      <c r="CJ8" s="704"/>
      <c r="CK8" s="704"/>
      <c r="CL8" s="704"/>
      <c r="CM8" s="704"/>
      <c r="CN8" s="704"/>
      <c r="CO8" s="704"/>
      <c r="CP8" s="704"/>
      <c r="CQ8" s="705"/>
      <c r="CR8" s="665">
        <v>1121969</v>
      </c>
      <c r="CS8" s="666"/>
      <c r="CT8" s="666"/>
      <c r="CU8" s="666"/>
      <c r="CV8" s="666"/>
      <c r="CW8" s="666"/>
      <c r="CX8" s="666"/>
      <c r="CY8" s="667"/>
      <c r="CZ8" s="692">
        <v>19.600000000000001</v>
      </c>
      <c r="DA8" s="692"/>
      <c r="DB8" s="692"/>
      <c r="DC8" s="692"/>
      <c r="DD8" s="671">
        <v>12969</v>
      </c>
      <c r="DE8" s="666"/>
      <c r="DF8" s="666"/>
      <c r="DG8" s="666"/>
      <c r="DH8" s="666"/>
      <c r="DI8" s="666"/>
      <c r="DJ8" s="666"/>
      <c r="DK8" s="666"/>
      <c r="DL8" s="666"/>
      <c r="DM8" s="666"/>
      <c r="DN8" s="666"/>
      <c r="DO8" s="666"/>
      <c r="DP8" s="667"/>
      <c r="DQ8" s="671">
        <v>528986</v>
      </c>
      <c r="DR8" s="666"/>
      <c r="DS8" s="666"/>
      <c r="DT8" s="666"/>
      <c r="DU8" s="666"/>
      <c r="DV8" s="666"/>
      <c r="DW8" s="666"/>
      <c r="DX8" s="666"/>
      <c r="DY8" s="666"/>
      <c r="DZ8" s="666"/>
      <c r="EA8" s="666"/>
      <c r="EB8" s="666"/>
      <c r="EC8" s="706"/>
    </row>
    <row r="9" spans="2:143" ht="11.25" customHeight="1" x14ac:dyDescent="0.2">
      <c r="B9" s="662" t="s">
        <v>239</v>
      </c>
      <c r="C9" s="663"/>
      <c r="D9" s="663"/>
      <c r="E9" s="663"/>
      <c r="F9" s="663"/>
      <c r="G9" s="663"/>
      <c r="H9" s="663"/>
      <c r="I9" s="663"/>
      <c r="J9" s="663"/>
      <c r="K9" s="663"/>
      <c r="L9" s="663"/>
      <c r="M9" s="663"/>
      <c r="N9" s="663"/>
      <c r="O9" s="663"/>
      <c r="P9" s="663"/>
      <c r="Q9" s="664"/>
      <c r="R9" s="665">
        <v>2102</v>
      </c>
      <c r="S9" s="666"/>
      <c r="T9" s="666"/>
      <c r="U9" s="666"/>
      <c r="V9" s="666"/>
      <c r="W9" s="666"/>
      <c r="X9" s="666"/>
      <c r="Y9" s="667"/>
      <c r="Z9" s="692">
        <v>0</v>
      </c>
      <c r="AA9" s="692"/>
      <c r="AB9" s="692"/>
      <c r="AC9" s="692"/>
      <c r="AD9" s="693">
        <v>2102</v>
      </c>
      <c r="AE9" s="693"/>
      <c r="AF9" s="693"/>
      <c r="AG9" s="693"/>
      <c r="AH9" s="693"/>
      <c r="AI9" s="693"/>
      <c r="AJ9" s="693"/>
      <c r="AK9" s="693"/>
      <c r="AL9" s="668">
        <v>0.1</v>
      </c>
      <c r="AM9" s="669"/>
      <c r="AN9" s="669"/>
      <c r="AO9" s="694"/>
      <c r="AP9" s="662" t="s">
        <v>240</v>
      </c>
      <c r="AQ9" s="663"/>
      <c r="AR9" s="663"/>
      <c r="AS9" s="663"/>
      <c r="AT9" s="663"/>
      <c r="AU9" s="663"/>
      <c r="AV9" s="663"/>
      <c r="AW9" s="663"/>
      <c r="AX9" s="663"/>
      <c r="AY9" s="663"/>
      <c r="AZ9" s="663"/>
      <c r="BA9" s="663"/>
      <c r="BB9" s="663"/>
      <c r="BC9" s="663"/>
      <c r="BD9" s="663"/>
      <c r="BE9" s="663"/>
      <c r="BF9" s="664"/>
      <c r="BG9" s="665">
        <v>162430</v>
      </c>
      <c r="BH9" s="666"/>
      <c r="BI9" s="666"/>
      <c r="BJ9" s="666"/>
      <c r="BK9" s="666"/>
      <c r="BL9" s="666"/>
      <c r="BM9" s="666"/>
      <c r="BN9" s="667"/>
      <c r="BO9" s="692">
        <v>29</v>
      </c>
      <c r="BP9" s="692"/>
      <c r="BQ9" s="692"/>
      <c r="BR9" s="692"/>
      <c r="BS9" s="693" t="s">
        <v>224</v>
      </c>
      <c r="BT9" s="693"/>
      <c r="BU9" s="693"/>
      <c r="BV9" s="693"/>
      <c r="BW9" s="693"/>
      <c r="BX9" s="693"/>
      <c r="BY9" s="693"/>
      <c r="BZ9" s="693"/>
      <c r="CA9" s="693"/>
      <c r="CB9" s="751"/>
      <c r="CD9" s="707" t="s">
        <v>241</v>
      </c>
      <c r="CE9" s="704"/>
      <c r="CF9" s="704"/>
      <c r="CG9" s="704"/>
      <c r="CH9" s="704"/>
      <c r="CI9" s="704"/>
      <c r="CJ9" s="704"/>
      <c r="CK9" s="704"/>
      <c r="CL9" s="704"/>
      <c r="CM9" s="704"/>
      <c r="CN9" s="704"/>
      <c r="CO9" s="704"/>
      <c r="CP9" s="704"/>
      <c r="CQ9" s="705"/>
      <c r="CR9" s="665">
        <v>437540</v>
      </c>
      <c r="CS9" s="666"/>
      <c r="CT9" s="666"/>
      <c r="CU9" s="666"/>
      <c r="CV9" s="666"/>
      <c r="CW9" s="666"/>
      <c r="CX9" s="666"/>
      <c r="CY9" s="667"/>
      <c r="CZ9" s="692">
        <v>7.6</v>
      </c>
      <c r="DA9" s="692"/>
      <c r="DB9" s="692"/>
      <c r="DC9" s="692"/>
      <c r="DD9" s="671">
        <v>29227</v>
      </c>
      <c r="DE9" s="666"/>
      <c r="DF9" s="666"/>
      <c r="DG9" s="666"/>
      <c r="DH9" s="666"/>
      <c r="DI9" s="666"/>
      <c r="DJ9" s="666"/>
      <c r="DK9" s="666"/>
      <c r="DL9" s="666"/>
      <c r="DM9" s="666"/>
      <c r="DN9" s="666"/>
      <c r="DO9" s="666"/>
      <c r="DP9" s="667"/>
      <c r="DQ9" s="671">
        <v>329882</v>
      </c>
      <c r="DR9" s="666"/>
      <c r="DS9" s="666"/>
      <c r="DT9" s="666"/>
      <c r="DU9" s="666"/>
      <c r="DV9" s="666"/>
      <c r="DW9" s="666"/>
      <c r="DX9" s="666"/>
      <c r="DY9" s="666"/>
      <c r="DZ9" s="666"/>
      <c r="EA9" s="666"/>
      <c r="EB9" s="666"/>
      <c r="EC9" s="706"/>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231</v>
      </c>
      <c r="S10" s="666"/>
      <c r="T10" s="666"/>
      <c r="U10" s="666"/>
      <c r="V10" s="666"/>
      <c r="W10" s="666"/>
      <c r="X10" s="666"/>
      <c r="Y10" s="667"/>
      <c r="Z10" s="692" t="s">
        <v>136</v>
      </c>
      <c r="AA10" s="692"/>
      <c r="AB10" s="692"/>
      <c r="AC10" s="692"/>
      <c r="AD10" s="693" t="s">
        <v>234</v>
      </c>
      <c r="AE10" s="693"/>
      <c r="AF10" s="693"/>
      <c r="AG10" s="693"/>
      <c r="AH10" s="693"/>
      <c r="AI10" s="693"/>
      <c r="AJ10" s="693"/>
      <c r="AK10" s="693"/>
      <c r="AL10" s="668" t="s">
        <v>234</v>
      </c>
      <c r="AM10" s="669"/>
      <c r="AN10" s="669"/>
      <c r="AO10" s="694"/>
      <c r="AP10" s="662" t="s">
        <v>243</v>
      </c>
      <c r="AQ10" s="663"/>
      <c r="AR10" s="663"/>
      <c r="AS10" s="663"/>
      <c r="AT10" s="663"/>
      <c r="AU10" s="663"/>
      <c r="AV10" s="663"/>
      <c r="AW10" s="663"/>
      <c r="AX10" s="663"/>
      <c r="AY10" s="663"/>
      <c r="AZ10" s="663"/>
      <c r="BA10" s="663"/>
      <c r="BB10" s="663"/>
      <c r="BC10" s="663"/>
      <c r="BD10" s="663"/>
      <c r="BE10" s="663"/>
      <c r="BF10" s="664"/>
      <c r="BG10" s="665">
        <v>7531</v>
      </c>
      <c r="BH10" s="666"/>
      <c r="BI10" s="666"/>
      <c r="BJ10" s="666"/>
      <c r="BK10" s="666"/>
      <c r="BL10" s="666"/>
      <c r="BM10" s="666"/>
      <c r="BN10" s="667"/>
      <c r="BO10" s="692">
        <v>1.3</v>
      </c>
      <c r="BP10" s="692"/>
      <c r="BQ10" s="692"/>
      <c r="BR10" s="692"/>
      <c r="BS10" s="693" t="s">
        <v>224</v>
      </c>
      <c r="BT10" s="693"/>
      <c r="BU10" s="693"/>
      <c r="BV10" s="693"/>
      <c r="BW10" s="693"/>
      <c r="BX10" s="693"/>
      <c r="BY10" s="693"/>
      <c r="BZ10" s="693"/>
      <c r="CA10" s="693"/>
      <c r="CB10" s="751"/>
      <c r="CD10" s="707" t="s">
        <v>244</v>
      </c>
      <c r="CE10" s="704"/>
      <c r="CF10" s="704"/>
      <c r="CG10" s="704"/>
      <c r="CH10" s="704"/>
      <c r="CI10" s="704"/>
      <c r="CJ10" s="704"/>
      <c r="CK10" s="704"/>
      <c r="CL10" s="704"/>
      <c r="CM10" s="704"/>
      <c r="CN10" s="704"/>
      <c r="CO10" s="704"/>
      <c r="CP10" s="704"/>
      <c r="CQ10" s="705"/>
      <c r="CR10" s="665" t="s">
        <v>234</v>
      </c>
      <c r="CS10" s="666"/>
      <c r="CT10" s="666"/>
      <c r="CU10" s="666"/>
      <c r="CV10" s="666"/>
      <c r="CW10" s="666"/>
      <c r="CX10" s="666"/>
      <c r="CY10" s="667"/>
      <c r="CZ10" s="692" t="s">
        <v>234</v>
      </c>
      <c r="DA10" s="692"/>
      <c r="DB10" s="692"/>
      <c r="DC10" s="692"/>
      <c r="DD10" s="671" t="s">
        <v>224</v>
      </c>
      <c r="DE10" s="666"/>
      <c r="DF10" s="666"/>
      <c r="DG10" s="666"/>
      <c r="DH10" s="666"/>
      <c r="DI10" s="666"/>
      <c r="DJ10" s="666"/>
      <c r="DK10" s="666"/>
      <c r="DL10" s="666"/>
      <c r="DM10" s="666"/>
      <c r="DN10" s="666"/>
      <c r="DO10" s="666"/>
      <c r="DP10" s="667"/>
      <c r="DQ10" s="671" t="s">
        <v>224</v>
      </c>
      <c r="DR10" s="666"/>
      <c r="DS10" s="666"/>
      <c r="DT10" s="666"/>
      <c r="DU10" s="666"/>
      <c r="DV10" s="666"/>
      <c r="DW10" s="666"/>
      <c r="DX10" s="666"/>
      <c r="DY10" s="666"/>
      <c r="DZ10" s="666"/>
      <c r="EA10" s="666"/>
      <c r="EB10" s="666"/>
      <c r="EC10" s="706"/>
    </row>
    <row r="11" spans="2:143" ht="11.25" customHeight="1" x14ac:dyDescent="0.2">
      <c r="B11" s="662" t="s">
        <v>245</v>
      </c>
      <c r="C11" s="663"/>
      <c r="D11" s="663"/>
      <c r="E11" s="663"/>
      <c r="F11" s="663"/>
      <c r="G11" s="663"/>
      <c r="H11" s="663"/>
      <c r="I11" s="663"/>
      <c r="J11" s="663"/>
      <c r="K11" s="663"/>
      <c r="L11" s="663"/>
      <c r="M11" s="663"/>
      <c r="N11" s="663"/>
      <c r="O11" s="663"/>
      <c r="P11" s="663"/>
      <c r="Q11" s="664"/>
      <c r="R11" s="665">
        <v>111675</v>
      </c>
      <c r="S11" s="666"/>
      <c r="T11" s="666"/>
      <c r="U11" s="666"/>
      <c r="V11" s="666"/>
      <c r="W11" s="666"/>
      <c r="X11" s="666"/>
      <c r="Y11" s="667"/>
      <c r="Z11" s="668">
        <v>1.9</v>
      </c>
      <c r="AA11" s="669"/>
      <c r="AB11" s="669"/>
      <c r="AC11" s="670"/>
      <c r="AD11" s="671">
        <v>111675</v>
      </c>
      <c r="AE11" s="666"/>
      <c r="AF11" s="666"/>
      <c r="AG11" s="666"/>
      <c r="AH11" s="666"/>
      <c r="AI11" s="666"/>
      <c r="AJ11" s="666"/>
      <c r="AK11" s="667"/>
      <c r="AL11" s="668">
        <v>5.2</v>
      </c>
      <c r="AM11" s="669"/>
      <c r="AN11" s="669"/>
      <c r="AO11" s="694"/>
      <c r="AP11" s="662" t="s">
        <v>246</v>
      </c>
      <c r="AQ11" s="663"/>
      <c r="AR11" s="663"/>
      <c r="AS11" s="663"/>
      <c r="AT11" s="663"/>
      <c r="AU11" s="663"/>
      <c r="AV11" s="663"/>
      <c r="AW11" s="663"/>
      <c r="AX11" s="663"/>
      <c r="AY11" s="663"/>
      <c r="AZ11" s="663"/>
      <c r="BA11" s="663"/>
      <c r="BB11" s="663"/>
      <c r="BC11" s="663"/>
      <c r="BD11" s="663"/>
      <c r="BE11" s="663"/>
      <c r="BF11" s="664"/>
      <c r="BG11" s="665">
        <v>2236</v>
      </c>
      <c r="BH11" s="666"/>
      <c r="BI11" s="666"/>
      <c r="BJ11" s="666"/>
      <c r="BK11" s="666"/>
      <c r="BL11" s="666"/>
      <c r="BM11" s="666"/>
      <c r="BN11" s="667"/>
      <c r="BO11" s="692">
        <v>0.4</v>
      </c>
      <c r="BP11" s="692"/>
      <c r="BQ11" s="692"/>
      <c r="BR11" s="692"/>
      <c r="BS11" s="693" t="s">
        <v>224</v>
      </c>
      <c r="BT11" s="693"/>
      <c r="BU11" s="693"/>
      <c r="BV11" s="693"/>
      <c r="BW11" s="693"/>
      <c r="BX11" s="693"/>
      <c r="BY11" s="693"/>
      <c r="BZ11" s="693"/>
      <c r="CA11" s="693"/>
      <c r="CB11" s="751"/>
      <c r="CD11" s="707" t="s">
        <v>247</v>
      </c>
      <c r="CE11" s="704"/>
      <c r="CF11" s="704"/>
      <c r="CG11" s="704"/>
      <c r="CH11" s="704"/>
      <c r="CI11" s="704"/>
      <c r="CJ11" s="704"/>
      <c r="CK11" s="704"/>
      <c r="CL11" s="704"/>
      <c r="CM11" s="704"/>
      <c r="CN11" s="704"/>
      <c r="CO11" s="704"/>
      <c r="CP11" s="704"/>
      <c r="CQ11" s="705"/>
      <c r="CR11" s="665">
        <v>82250</v>
      </c>
      <c r="CS11" s="666"/>
      <c r="CT11" s="666"/>
      <c r="CU11" s="666"/>
      <c r="CV11" s="666"/>
      <c r="CW11" s="666"/>
      <c r="CX11" s="666"/>
      <c r="CY11" s="667"/>
      <c r="CZ11" s="692">
        <v>1.4</v>
      </c>
      <c r="DA11" s="692"/>
      <c r="DB11" s="692"/>
      <c r="DC11" s="692"/>
      <c r="DD11" s="671">
        <v>5015</v>
      </c>
      <c r="DE11" s="666"/>
      <c r="DF11" s="666"/>
      <c r="DG11" s="666"/>
      <c r="DH11" s="666"/>
      <c r="DI11" s="666"/>
      <c r="DJ11" s="666"/>
      <c r="DK11" s="666"/>
      <c r="DL11" s="666"/>
      <c r="DM11" s="666"/>
      <c r="DN11" s="666"/>
      <c r="DO11" s="666"/>
      <c r="DP11" s="667"/>
      <c r="DQ11" s="671">
        <v>50244</v>
      </c>
      <c r="DR11" s="666"/>
      <c r="DS11" s="666"/>
      <c r="DT11" s="666"/>
      <c r="DU11" s="666"/>
      <c r="DV11" s="666"/>
      <c r="DW11" s="666"/>
      <c r="DX11" s="666"/>
      <c r="DY11" s="666"/>
      <c r="DZ11" s="666"/>
      <c r="EA11" s="666"/>
      <c r="EB11" s="666"/>
      <c r="EC11" s="706"/>
    </row>
    <row r="12" spans="2:143" ht="11.25" customHeight="1" x14ac:dyDescent="0.2">
      <c r="B12" s="662" t="s">
        <v>248</v>
      </c>
      <c r="C12" s="663"/>
      <c r="D12" s="663"/>
      <c r="E12" s="663"/>
      <c r="F12" s="663"/>
      <c r="G12" s="663"/>
      <c r="H12" s="663"/>
      <c r="I12" s="663"/>
      <c r="J12" s="663"/>
      <c r="K12" s="663"/>
      <c r="L12" s="663"/>
      <c r="M12" s="663"/>
      <c r="N12" s="663"/>
      <c r="O12" s="663"/>
      <c r="P12" s="663"/>
      <c r="Q12" s="664"/>
      <c r="R12" s="665" t="s">
        <v>234</v>
      </c>
      <c r="S12" s="666"/>
      <c r="T12" s="666"/>
      <c r="U12" s="666"/>
      <c r="V12" s="666"/>
      <c r="W12" s="666"/>
      <c r="X12" s="666"/>
      <c r="Y12" s="667"/>
      <c r="Z12" s="692" t="s">
        <v>136</v>
      </c>
      <c r="AA12" s="692"/>
      <c r="AB12" s="692"/>
      <c r="AC12" s="692"/>
      <c r="AD12" s="693" t="s">
        <v>224</v>
      </c>
      <c r="AE12" s="693"/>
      <c r="AF12" s="693"/>
      <c r="AG12" s="693"/>
      <c r="AH12" s="693"/>
      <c r="AI12" s="693"/>
      <c r="AJ12" s="693"/>
      <c r="AK12" s="693"/>
      <c r="AL12" s="668" t="s">
        <v>234</v>
      </c>
      <c r="AM12" s="669"/>
      <c r="AN12" s="669"/>
      <c r="AO12" s="694"/>
      <c r="AP12" s="662" t="s">
        <v>249</v>
      </c>
      <c r="AQ12" s="663"/>
      <c r="AR12" s="663"/>
      <c r="AS12" s="663"/>
      <c r="AT12" s="663"/>
      <c r="AU12" s="663"/>
      <c r="AV12" s="663"/>
      <c r="AW12" s="663"/>
      <c r="AX12" s="663"/>
      <c r="AY12" s="663"/>
      <c r="AZ12" s="663"/>
      <c r="BA12" s="663"/>
      <c r="BB12" s="663"/>
      <c r="BC12" s="663"/>
      <c r="BD12" s="663"/>
      <c r="BE12" s="663"/>
      <c r="BF12" s="664"/>
      <c r="BG12" s="665">
        <v>326355</v>
      </c>
      <c r="BH12" s="666"/>
      <c r="BI12" s="666"/>
      <c r="BJ12" s="666"/>
      <c r="BK12" s="666"/>
      <c r="BL12" s="666"/>
      <c r="BM12" s="666"/>
      <c r="BN12" s="667"/>
      <c r="BO12" s="692">
        <v>58.2</v>
      </c>
      <c r="BP12" s="692"/>
      <c r="BQ12" s="692"/>
      <c r="BR12" s="692"/>
      <c r="BS12" s="693" t="s">
        <v>224</v>
      </c>
      <c r="BT12" s="693"/>
      <c r="BU12" s="693"/>
      <c r="BV12" s="693"/>
      <c r="BW12" s="693"/>
      <c r="BX12" s="693"/>
      <c r="BY12" s="693"/>
      <c r="BZ12" s="693"/>
      <c r="CA12" s="693"/>
      <c r="CB12" s="751"/>
      <c r="CD12" s="707" t="s">
        <v>250</v>
      </c>
      <c r="CE12" s="704"/>
      <c r="CF12" s="704"/>
      <c r="CG12" s="704"/>
      <c r="CH12" s="704"/>
      <c r="CI12" s="704"/>
      <c r="CJ12" s="704"/>
      <c r="CK12" s="704"/>
      <c r="CL12" s="704"/>
      <c r="CM12" s="704"/>
      <c r="CN12" s="704"/>
      <c r="CO12" s="704"/>
      <c r="CP12" s="704"/>
      <c r="CQ12" s="705"/>
      <c r="CR12" s="665">
        <v>110815</v>
      </c>
      <c r="CS12" s="666"/>
      <c r="CT12" s="666"/>
      <c r="CU12" s="666"/>
      <c r="CV12" s="666"/>
      <c r="CW12" s="666"/>
      <c r="CX12" s="666"/>
      <c r="CY12" s="667"/>
      <c r="CZ12" s="692">
        <v>1.9</v>
      </c>
      <c r="DA12" s="692"/>
      <c r="DB12" s="692"/>
      <c r="DC12" s="692"/>
      <c r="DD12" s="671" t="s">
        <v>234</v>
      </c>
      <c r="DE12" s="666"/>
      <c r="DF12" s="666"/>
      <c r="DG12" s="666"/>
      <c r="DH12" s="666"/>
      <c r="DI12" s="666"/>
      <c r="DJ12" s="666"/>
      <c r="DK12" s="666"/>
      <c r="DL12" s="666"/>
      <c r="DM12" s="666"/>
      <c r="DN12" s="666"/>
      <c r="DO12" s="666"/>
      <c r="DP12" s="667"/>
      <c r="DQ12" s="671">
        <v>110459</v>
      </c>
      <c r="DR12" s="666"/>
      <c r="DS12" s="666"/>
      <c r="DT12" s="666"/>
      <c r="DU12" s="666"/>
      <c r="DV12" s="666"/>
      <c r="DW12" s="666"/>
      <c r="DX12" s="666"/>
      <c r="DY12" s="666"/>
      <c r="DZ12" s="666"/>
      <c r="EA12" s="666"/>
      <c r="EB12" s="666"/>
      <c r="EC12" s="706"/>
    </row>
    <row r="13" spans="2:143" ht="11.25" customHeight="1" x14ac:dyDescent="0.2">
      <c r="B13" s="662" t="s">
        <v>251</v>
      </c>
      <c r="C13" s="663"/>
      <c r="D13" s="663"/>
      <c r="E13" s="663"/>
      <c r="F13" s="663"/>
      <c r="G13" s="663"/>
      <c r="H13" s="663"/>
      <c r="I13" s="663"/>
      <c r="J13" s="663"/>
      <c r="K13" s="663"/>
      <c r="L13" s="663"/>
      <c r="M13" s="663"/>
      <c r="N13" s="663"/>
      <c r="O13" s="663"/>
      <c r="P13" s="663"/>
      <c r="Q13" s="664"/>
      <c r="R13" s="665" t="s">
        <v>224</v>
      </c>
      <c r="S13" s="666"/>
      <c r="T13" s="666"/>
      <c r="U13" s="666"/>
      <c r="V13" s="666"/>
      <c r="W13" s="666"/>
      <c r="X13" s="666"/>
      <c r="Y13" s="667"/>
      <c r="Z13" s="692" t="s">
        <v>224</v>
      </c>
      <c r="AA13" s="692"/>
      <c r="AB13" s="692"/>
      <c r="AC13" s="692"/>
      <c r="AD13" s="693" t="s">
        <v>136</v>
      </c>
      <c r="AE13" s="693"/>
      <c r="AF13" s="693"/>
      <c r="AG13" s="693"/>
      <c r="AH13" s="693"/>
      <c r="AI13" s="693"/>
      <c r="AJ13" s="693"/>
      <c r="AK13" s="693"/>
      <c r="AL13" s="668" t="s">
        <v>234</v>
      </c>
      <c r="AM13" s="669"/>
      <c r="AN13" s="669"/>
      <c r="AO13" s="694"/>
      <c r="AP13" s="662" t="s">
        <v>252</v>
      </c>
      <c r="AQ13" s="663"/>
      <c r="AR13" s="663"/>
      <c r="AS13" s="663"/>
      <c r="AT13" s="663"/>
      <c r="AU13" s="663"/>
      <c r="AV13" s="663"/>
      <c r="AW13" s="663"/>
      <c r="AX13" s="663"/>
      <c r="AY13" s="663"/>
      <c r="AZ13" s="663"/>
      <c r="BA13" s="663"/>
      <c r="BB13" s="663"/>
      <c r="BC13" s="663"/>
      <c r="BD13" s="663"/>
      <c r="BE13" s="663"/>
      <c r="BF13" s="664"/>
      <c r="BG13" s="665">
        <v>326162</v>
      </c>
      <c r="BH13" s="666"/>
      <c r="BI13" s="666"/>
      <c r="BJ13" s="666"/>
      <c r="BK13" s="666"/>
      <c r="BL13" s="666"/>
      <c r="BM13" s="666"/>
      <c r="BN13" s="667"/>
      <c r="BO13" s="692">
        <v>58.2</v>
      </c>
      <c r="BP13" s="692"/>
      <c r="BQ13" s="692"/>
      <c r="BR13" s="692"/>
      <c r="BS13" s="693" t="s">
        <v>224</v>
      </c>
      <c r="BT13" s="693"/>
      <c r="BU13" s="693"/>
      <c r="BV13" s="693"/>
      <c r="BW13" s="693"/>
      <c r="BX13" s="693"/>
      <c r="BY13" s="693"/>
      <c r="BZ13" s="693"/>
      <c r="CA13" s="693"/>
      <c r="CB13" s="751"/>
      <c r="CD13" s="707" t="s">
        <v>253</v>
      </c>
      <c r="CE13" s="704"/>
      <c r="CF13" s="704"/>
      <c r="CG13" s="704"/>
      <c r="CH13" s="704"/>
      <c r="CI13" s="704"/>
      <c r="CJ13" s="704"/>
      <c r="CK13" s="704"/>
      <c r="CL13" s="704"/>
      <c r="CM13" s="704"/>
      <c r="CN13" s="704"/>
      <c r="CO13" s="704"/>
      <c r="CP13" s="704"/>
      <c r="CQ13" s="705"/>
      <c r="CR13" s="665">
        <v>891708</v>
      </c>
      <c r="CS13" s="666"/>
      <c r="CT13" s="666"/>
      <c r="CU13" s="666"/>
      <c r="CV13" s="666"/>
      <c r="CW13" s="666"/>
      <c r="CX13" s="666"/>
      <c r="CY13" s="667"/>
      <c r="CZ13" s="692">
        <v>15.6</v>
      </c>
      <c r="DA13" s="692"/>
      <c r="DB13" s="692"/>
      <c r="DC13" s="692"/>
      <c r="DD13" s="671">
        <v>810670</v>
      </c>
      <c r="DE13" s="666"/>
      <c r="DF13" s="666"/>
      <c r="DG13" s="666"/>
      <c r="DH13" s="666"/>
      <c r="DI13" s="666"/>
      <c r="DJ13" s="666"/>
      <c r="DK13" s="666"/>
      <c r="DL13" s="666"/>
      <c r="DM13" s="666"/>
      <c r="DN13" s="666"/>
      <c r="DO13" s="666"/>
      <c r="DP13" s="667"/>
      <c r="DQ13" s="671">
        <v>213692</v>
      </c>
      <c r="DR13" s="666"/>
      <c r="DS13" s="666"/>
      <c r="DT13" s="666"/>
      <c r="DU13" s="666"/>
      <c r="DV13" s="666"/>
      <c r="DW13" s="666"/>
      <c r="DX13" s="666"/>
      <c r="DY13" s="666"/>
      <c r="DZ13" s="666"/>
      <c r="EA13" s="666"/>
      <c r="EB13" s="666"/>
      <c r="EC13" s="706"/>
    </row>
    <row r="14" spans="2:143" ht="11.25" customHeight="1" x14ac:dyDescent="0.2">
      <c r="B14" s="662" t="s">
        <v>254</v>
      </c>
      <c r="C14" s="663"/>
      <c r="D14" s="663"/>
      <c r="E14" s="663"/>
      <c r="F14" s="663"/>
      <c r="G14" s="663"/>
      <c r="H14" s="663"/>
      <c r="I14" s="663"/>
      <c r="J14" s="663"/>
      <c r="K14" s="663"/>
      <c r="L14" s="663"/>
      <c r="M14" s="663"/>
      <c r="N14" s="663"/>
      <c r="O14" s="663"/>
      <c r="P14" s="663"/>
      <c r="Q14" s="664"/>
      <c r="R14" s="665" t="s">
        <v>224</v>
      </c>
      <c r="S14" s="666"/>
      <c r="T14" s="666"/>
      <c r="U14" s="666"/>
      <c r="V14" s="666"/>
      <c r="W14" s="666"/>
      <c r="X14" s="666"/>
      <c r="Y14" s="667"/>
      <c r="Z14" s="692" t="s">
        <v>234</v>
      </c>
      <c r="AA14" s="692"/>
      <c r="AB14" s="692"/>
      <c r="AC14" s="692"/>
      <c r="AD14" s="693" t="s">
        <v>136</v>
      </c>
      <c r="AE14" s="693"/>
      <c r="AF14" s="693"/>
      <c r="AG14" s="693"/>
      <c r="AH14" s="693"/>
      <c r="AI14" s="693"/>
      <c r="AJ14" s="693"/>
      <c r="AK14" s="693"/>
      <c r="AL14" s="668" t="s">
        <v>224</v>
      </c>
      <c r="AM14" s="669"/>
      <c r="AN14" s="669"/>
      <c r="AO14" s="694"/>
      <c r="AP14" s="662" t="s">
        <v>255</v>
      </c>
      <c r="AQ14" s="663"/>
      <c r="AR14" s="663"/>
      <c r="AS14" s="663"/>
      <c r="AT14" s="663"/>
      <c r="AU14" s="663"/>
      <c r="AV14" s="663"/>
      <c r="AW14" s="663"/>
      <c r="AX14" s="663"/>
      <c r="AY14" s="663"/>
      <c r="AZ14" s="663"/>
      <c r="BA14" s="663"/>
      <c r="BB14" s="663"/>
      <c r="BC14" s="663"/>
      <c r="BD14" s="663"/>
      <c r="BE14" s="663"/>
      <c r="BF14" s="664"/>
      <c r="BG14" s="665">
        <v>23420</v>
      </c>
      <c r="BH14" s="666"/>
      <c r="BI14" s="666"/>
      <c r="BJ14" s="666"/>
      <c r="BK14" s="666"/>
      <c r="BL14" s="666"/>
      <c r="BM14" s="666"/>
      <c r="BN14" s="667"/>
      <c r="BO14" s="692">
        <v>4.2</v>
      </c>
      <c r="BP14" s="692"/>
      <c r="BQ14" s="692"/>
      <c r="BR14" s="692"/>
      <c r="BS14" s="693" t="s">
        <v>224</v>
      </c>
      <c r="BT14" s="693"/>
      <c r="BU14" s="693"/>
      <c r="BV14" s="693"/>
      <c r="BW14" s="693"/>
      <c r="BX14" s="693"/>
      <c r="BY14" s="693"/>
      <c r="BZ14" s="693"/>
      <c r="CA14" s="693"/>
      <c r="CB14" s="751"/>
      <c r="CD14" s="707" t="s">
        <v>256</v>
      </c>
      <c r="CE14" s="704"/>
      <c r="CF14" s="704"/>
      <c r="CG14" s="704"/>
      <c r="CH14" s="704"/>
      <c r="CI14" s="704"/>
      <c r="CJ14" s="704"/>
      <c r="CK14" s="704"/>
      <c r="CL14" s="704"/>
      <c r="CM14" s="704"/>
      <c r="CN14" s="704"/>
      <c r="CO14" s="704"/>
      <c r="CP14" s="704"/>
      <c r="CQ14" s="705"/>
      <c r="CR14" s="665">
        <v>349196</v>
      </c>
      <c r="CS14" s="666"/>
      <c r="CT14" s="666"/>
      <c r="CU14" s="666"/>
      <c r="CV14" s="666"/>
      <c r="CW14" s="666"/>
      <c r="CX14" s="666"/>
      <c r="CY14" s="667"/>
      <c r="CZ14" s="692">
        <v>6.1</v>
      </c>
      <c r="DA14" s="692"/>
      <c r="DB14" s="692"/>
      <c r="DC14" s="692"/>
      <c r="DD14" s="671">
        <v>211077</v>
      </c>
      <c r="DE14" s="666"/>
      <c r="DF14" s="666"/>
      <c r="DG14" s="666"/>
      <c r="DH14" s="666"/>
      <c r="DI14" s="666"/>
      <c r="DJ14" s="666"/>
      <c r="DK14" s="666"/>
      <c r="DL14" s="666"/>
      <c r="DM14" s="666"/>
      <c r="DN14" s="666"/>
      <c r="DO14" s="666"/>
      <c r="DP14" s="667"/>
      <c r="DQ14" s="671">
        <v>136536</v>
      </c>
      <c r="DR14" s="666"/>
      <c r="DS14" s="666"/>
      <c r="DT14" s="666"/>
      <c r="DU14" s="666"/>
      <c r="DV14" s="666"/>
      <c r="DW14" s="666"/>
      <c r="DX14" s="666"/>
      <c r="DY14" s="666"/>
      <c r="DZ14" s="666"/>
      <c r="EA14" s="666"/>
      <c r="EB14" s="666"/>
      <c r="EC14" s="706"/>
    </row>
    <row r="15" spans="2:143" ht="11.25" customHeight="1" x14ac:dyDescent="0.2">
      <c r="B15" s="662" t="s">
        <v>257</v>
      </c>
      <c r="C15" s="663"/>
      <c r="D15" s="663"/>
      <c r="E15" s="663"/>
      <c r="F15" s="663"/>
      <c r="G15" s="663"/>
      <c r="H15" s="663"/>
      <c r="I15" s="663"/>
      <c r="J15" s="663"/>
      <c r="K15" s="663"/>
      <c r="L15" s="663"/>
      <c r="M15" s="663"/>
      <c r="N15" s="663"/>
      <c r="O15" s="663"/>
      <c r="P15" s="663"/>
      <c r="Q15" s="664"/>
      <c r="R15" s="665" t="s">
        <v>136</v>
      </c>
      <c r="S15" s="666"/>
      <c r="T15" s="666"/>
      <c r="U15" s="666"/>
      <c r="V15" s="666"/>
      <c r="W15" s="666"/>
      <c r="X15" s="666"/>
      <c r="Y15" s="667"/>
      <c r="Z15" s="692" t="s">
        <v>224</v>
      </c>
      <c r="AA15" s="692"/>
      <c r="AB15" s="692"/>
      <c r="AC15" s="692"/>
      <c r="AD15" s="693" t="s">
        <v>224</v>
      </c>
      <c r="AE15" s="693"/>
      <c r="AF15" s="693"/>
      <c r="AG15" s="693"/>
      <c r="AH15" s="693"/>
      <c r="AI15" s="693"/>
      <c r="AJ15" s="693"/>
      <c r="AK15" s="693"/>
      <c r="AL15" s="668" t="s">
        <v>136</v>
      </c>
      <c r="AM15" s="669"/>
      <c r="AN15" s="669"/>
      <c r="AO15" s="694"/>
      <c r="AP15" s="662" t="s">
        <v>258</v>
      </c>
      <c r="AQ15" s="663"/>
      <c r="AR15" s="663"/>
      <c r="AS15" s="663"/>
      <c r="AT15" s="663"/>
      <c r="AU15" s="663"/>
      <c r="AV15" s="663"/>
      <c r="AW15" s="663"/>
      <c r="AX15" s="663"/>
      <c r="AY15" s="663"/>
      <c r="AZ15" s="663"/>
      <c r="BA15" s="663"/>
      <c r="BB15" s="663"/>
      <c r="BC15" s="663"/>
      <c r="BD15" s="663"/>
      <c r="BE15" s="663"/>
      <c r="BF15" s="664"/>
      <c r="BG15" s="665">
        <v>30297</v>
      </c>
      <c r="BH15" s="666"/>
      <c r="BI15" s="666"/>
      <c r="BJ15" s="666"/>
      <c r="BK15" s="666"/>
      <c r="BL15" s="666"/>
      <c r="BM15" s="666"/>
      <c r="BN15" s="667"/>
      <c r="BO15" s="692">
        <v>5.4</v>
      </c>
      <c r="BP15" s="692"/>
      <c r="BQ15" s="692"/>
      <c r="BR15" s="692"/>
      <c r="BS15" s="693" t="s">
        <v>224</v>
      </c>
      <c r="BT15" s="693"/>
      <c r="BU15" s="693"/>
      <c r="BV15" s="693"/>
      <c r="BW15" s="693"/>
      <c r="BX15" s="693"/>
      <c r="BY15" s="693"/>
      <c r="BZ15" s="693"/>
      <c r="CA15" s="693"/>
      <c r="CB15" s="751"/>
      <c r="CD15" s="707" t="s">
        <v>259</v>
      </c>
      <c r="CE15" s="704"/>
      <c r="CF15" s="704"/>
      <c r="CG15" s="704"/>
      <c r="CH15" s="704"/>
      <c r="CI15" s="704"/>
      <c r="CJ15" s="704"/>
      <c r="CK15" s="704"/>
      <c r="CL15" s="704"/>
      <c r="CM15" s="704"/>
      <c r="CN15" s="704"/>
      <c r="CO15" s="704"/>
      <c r="CP15" s="704"/>
      <c r="CQ15" s="705"/>
      <c r="CR15" s="665">
        <v>438292</v>
      </c>
      <c r="CS15" s="666"/>
      <c r="CT15" s="666"/>
      <c r="CU15" s="666"/>
      <c r="CV15" s="666"/>
      <c r="CW15" s="666"/>
      <c r="CX15" s="666"/>
      <c r="CY15" s="667"/>
      <c r="CZ15" s="692">
        <v>7.6</v>
      </c>
      <c r="DA15" s="692"/>
      <c r="DB15" s="692"/>
      <c r="DC15" s="692"/>
      <c r="DD15" s="671">
        <v>189234</v>
      </c>
      <c r="DE15" s="666"/>
      <c r="DF15" s="666"/>
      <c r="DG15" s="666"/>
      <c r="DH15" s="666"/>
      <c r="DI15" s="666"/>
      <c r="DJ15" s="666"/>
      <c r="DK15" s="666"/>
      <c r="DL15" s="666"/>
      <c r="DM15" s="666"/>
      <c r="DN15" s="666"/>
      <c r="DO15" s="666"/>
      <c r="DP15" s="667"/>
      <c r="DQ15" s="671">
        <v>285061</v>
      </c>
      <c r="DR15" s="666"/>
      <c r="DS15" s="666"/>
      <c r="DT15" s="666"/>
      <c r="DU15" s="666"/>
      <c r="DV15" s="666"/>
      <c r="DW15" s="666"/>
      <c r="DX15" s="666"/>
      <c r="DY15" s="666"/>
      <c r="DZ15" s="666"/>
      <c r="EA15" s="666"/>
      <c r="EB15" s="666"/>
      <c r="EC15" s="706"/>
    </row>
    <row r="16" spans="2:143" ht="11.25" customHeight="1" x14ac:dyDescent="0.2">
      <c r="B16" s="662" t="s">
        <v>260</v>
      </c>
      <c r="C16" s="663"/>
      <c r="D16" s="663"/>
      <c r="E16" s="663"/>
      <c r="F16" s="663"/>
      <c r="G16" s="663"/>
      <c r="H16" s="663"/>
      <c r="I16" s="663"/>
      <c r="J16" s="663"/>
      <c r="K16" s="663"/>
      <c r="L16" s="663"/>
      <c r="M16" s="663"/>
      <c r="N16" s="663"/>
      <c r="O16" s="663"/>
      <c r="P16" s="663"/>
      <c r="Q16" s="664"/>
      <c r="R16" s="665">
        <v>2077</v>
      </c>
      <c r="S16" s="666"/>
      <c r="T16" s="666"/>
      <c r="U16" s="666"/>
      <c r="V16" s="666"/>
      <c r="W16" s="666"/>
      <c r="X16" s="666"/>
      <c r="Y16" s="667"/>
      <c r="Z16" s="692">
        <v>0</v>
      </c>
      <c r="AA16" s="692"/>
      <c r="AB16" s="692"/>
      <c r="AC16" s="692"/>
      <c r="AD16" s="693">
        <v>2077</v>
      </c>
      <c r="AE16" s="693"/>
      <c r="AF16" s="693"/>
      <c r="AG16" s="693"/>
      <c r="AH16" s="693"/>
      <c r="AI16" s="693"/>
      <c r="AJ16" s="693"/>
      <c r="AK16" s="693"/>
      <c r="AL16" s="668">
        <v>0.1</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234</v>
      </c>
      <c r="BH16" s="666"/>
      <c r="BI16" s="666"/>
      <c r="BJ16" s="666"/>
      <c r="BK16" s="666"/>
      <c r="BL16" s="666"/>
      <c r="BM16" s="666"/>
      <c r="BN16" s="667"/>
      <c r="BO16" s="692" t="s">
        <v>234</v>
      </c>
      <c r="BP16" s="692"/>
      <c r="BQ16" s="692"/>
      <c r="BR16" s="692"/>
      <c r="BS16" s="693" t="s">
        <v>224</v>
      </c>
      <c r="BT16" s="693"/>
      <c r="BU16" s="693"/>
      <c r="BV16" s="693"/>
      <c r="BW16" s="693"/>
      <c r="BX16" s="693"/>
      <c r="BY16" s="693"/>
      <c r="BZ16" s="693"/>
      <c r="CA16" s="693"/>
      <c r="CB16" s="751"/>
      <c r="CD16" s="707" t="s">
        <v>262</v>
      </c>
      <c r="CE16" s="704"/>
      <c r="CF16" s="704"/>
      <c r="CG16" s="704"/>
      <c r="CH16" s="704"/>
      <c r="CI16" s="704"/>
      <c r="CJ16" s="704"/>
      <c r="CK16" s="704"/>
      <c r="CL16" s="704"/>
      <c r="CM16" s="704"/>
      <c r="CN16" s="704"/>
      <c r="CO16" s="704"/>
      <c r="CP16" s="704"/>
      <c r="CQ16" s="705"/>
      <c r="CR16" s="665">
        <v>3964</v>
      </c>
      <c r="CS16" s="666"/>
      <c r="CT16" s="666"/>
      <c r="CU16" s="666"/>
      <c r="CV16" s="666"/>
      <c r="CW16" s="666"/>
      <c r="CX16" s="666"/>
      <c r="CY16" s="667"/>
      <c r="CZ16" s="692">
        <v>0.1</v>
      </c>
      <c r="DA16" s="692"/>
      <c r="DB16" s="692"/>
      <c r="DC16" s="692"/>
      <c r="DD16" s="671" t="s">
        <v>224</v>
      </c>
      <c r="DE16" s="666"/>
      <c r="DF16" s="666"/>
      <c r="DG16" s="666"/>
      <c r="DH16" s="666"/>
      <c r="DI16" s="666"/>
      <c r="DJ16" s="666"/>
      <c r="DK16" s="666"/>
      <c r="DL16" s="666"/>
      <c r="DM16" s="666"/>
      <c r="DN16" s="666"/>
      <c r="DO16" s="666"/>
      <c r="DP16" s="667"/>
      <c r="DQ16" s="671">
        <v>3964</v>
      </c>
      <c r="DR16" s="666"/>
      <c r="DS16" s="666"/>
      <c r="DT16" s="666"/>
      <c r="DU16" s="666"/>
      <c r="DV16" s="666"/>
      <c r="DW16" s="666"/>
      <c r="DX16" s="666"/>
      <c r="DY16" s="666"/>
      <c r="DZ16" s="666"/>
      <c r="EA16" s="666"/>
      <c r="EB16" s="666"/>
      <c r="EC16" s="706"/>
    </row>
    <row r="17" spans="2:133" ht="11.25" customHeight="1" x14ac:dyDescent="0.2">
      <c r="B17" s="662" t="s">
        <v>263</v>
      </c>
      <c r="C17" s="663"/>
      <c r="D17" s="663"/>
      <c r="E17" s="663"/>
      <c r="F17" s="663"/>
      <c r="G17" s="663"/>
      <c r="H17" s="663"/>
      <c r="I17" s="663"/>
      <c r="J17" s="663"/>
      <c r="K17" s="663"/>
      <c r="L17" s="663"/>
      <c r="M17" s="663"/>
      <c r="N17" s="663"/>
      <c r="O17" s="663"/>
      <c r="P17" s="663"/>
      <c r="Q17" s="664"/>
      <c r="R17" s="665">
        <v>2442</v>
      </c>
      <c r="S17" s="666"/>
      <c r="T17" s="666"/>
      <c r="U17" s="666"/>
      <c r="V17" s="666"/>
      <c r="W17" s="666"/>
      <c r="X17" s="666"/>
      <c r="Y17" s="667"/>
      <c r="Z17" s="692">
        <v>0</v>
      </c>
      <c r="AA17" s="692"/>
      <c r="AB17" s="692"/>
      <c r="AC17" s="692"/>
      <c r="AD17" s="693">
        <v>2442</v>
      </c>
      <c r="AE17" s="693"/>
      <c r="AF17" s="693"/>
      <c r="AG17" s="693"/>
      <c r="AH17" s="693"/>
      <c r="AI17" s="693"/>
      <c r="AJ17" s="693"/>
      <c r="AK17" s="693"/>
      <c r="AL17" s="668">
        <v>0.1</v>
      </c>
      <c r="AM17" s="669"/>
      <c r="AN17" s="669"/>
      <c r="AO17" s="694"/>
      <c r="AP17" s="662" t="s">
        <v>264</v>
      </c>
      <c r="AQ17" s="663"/>
      <c r="AR17" s="663"/>
      <c r="AS17" s="663"/>
      <c r="AT17" s="663"/>
      <c r="AU17" s="663"/>
      <c r="AV17" s="663"/>
      <c r="AW17" s="663"/>
      <c r="AX17" s="663"/>
      <c r="AY17" s="663"/>
      <c r="AZ17" s="663"/>
      <c r="BA17" s="663"/>
      <c r="BB17" s="663"/>
      <c r="BC17" s="663"/>
      <c r="BD17" s="663"/>
      <c r="BE17" s="663"/>
      <c r="BF17" s="664"/>
      <c r="BG17" s="665" t="s">
        <v>234</v>
      </c>
      <c r="BH17" s="666"/>
      <c r="BI17" s="666"/>
      <c r="BJ17" s="666"/>
      <c r="BK17" s="666"/>
      <c r="BL17" s="666"/>
      <c r="BM17" s="666"/>
      <c r="BN17" s="667"/>
      <c r="BO17" s="692" t="s">
        <v>234</v>
      </c>
      <c r="BP17" s="692"/>
      <c r="BQ17" s="692"/>
      <c r="BR17" s="692"/>
      <c r="BS17" s="693" t="s">
        <v>136</v>
      </c>
      <c r="BT17" s="693"/>
      <c r="BU17" s="693"/>
      <c r="BV17" s="693"/>
      <c r="BW17" s="693"/>
      <c r="BX17" s="693"/>
      <c r="BY17" s="693"/>
      <c r="BZ17" s="693"/>
      <c r="CA17" s="693"/>
      <c r="CB17" s="751"/>
      <c r="CD17" s="707" t="s">
        <v>265</v>
      </c>
      <c r="CE17" s="704"/>
      <c r="CF17" s="704"/>
      <c r="CG17" s="704"/>
      <c r="CH17" s="704"/>
      <c r="CI17" s="704"/>
      <c r="CJ17" s="704"/>
      <c r="CK17" s="704"/>
      <c r="CL17" s="704"/>
      <c r="CM17" s="704"/>
      <c r="CN17" s="704"/>
      <c r="CO17" s="704"/>
      <c r="CP17" s="704"/>
      <c r="CQ17" s="705"/>
      <c r="CR17" s="665">
        <v>229716</v>
      </c>
      <c r="CS17" s="666"/>
      <c r="CT17" s="666"/>
      <c r="CU17" s="666"/>
      <c r="CV17" s="666"/>
      <c r="CW17" s="666"/>
      <c r="CX17" s="666"/>
      <c r="CY17" s="667"/>
      <c r="CZ17" s="692">
        <v>4</v>
      </c>
      <c r="DA17" s="692"/>
      <c r="DB17" s="692"/>
      <c r="DC17" s="692"/>
      <c r="DD17" s="671" t="s">
        <v>234</v>
      </c>
      <c r="DE17" s="666"/>
      <c r="DF17" s="666"/>
      <c r="DG17" s="666"/>
      <c r="DH17" s="666"/>
      <c r="DI17" s="666"/>
      <c r="DJ17" s="666"/>
      <c r="DK17" s="666"/>
      <c r="DL17" s="666"/>
      <c r="DM17" s="666"/>
      <c r="DN17" s="666"/>
      <c r="DO17" s="666"/>
      <c r="DP17" s="667"/>
      <c r="DQ17" s="671">
        <v>218086</v>
      </c>
      <c r="DR17" s="666"/>
      <c r="DS17" s="666"/>
      <c r="DT17" s="666"/>
      <c r="DU17" s="666"/>
      <c r="DV17" s="666"/>
      <c r="DW17" s="666"/>
      <c r="DX17" s="666"/>
      <c r="DY17" s="666"/>
      <c r="DZ17" s="666"/>
      <c r="EA17" s="666"/>
      <c r="EB17" s="666"/>
      <c r="EC17" s="706"/>
    </row>
    <row r="18" spans="2:133" ht="11.25" customHeight="1" x14ac:dyDescent="0.2">
      <c r="B18" s="662" t="s">
        <v>266</v>
      </c>
      <c r="C18" s="663"/>
      <c r="D18" s="663"/>
      <c r="E18" s="663"/>
      <c r="F18" s="663"/>
      <c r="G18" s="663"/>
      <c r="H18" s="663"/>
      <c r="I18" s="663"/>
      <c r="J18" s="663"/>
      <c r="K18" s="663"/>
      <c r="L18" s="663"/>
      <c r="M18" s="663"/>
      <c r="N18" s="663"/>
      <c r="O18" s="663"/>
      <c r="P18" s="663"/>
      <c r="Q18" s="664"/>
      <c r="R18" s="665">
        <v>5588</v>
      </c>
      <c r="S18" s="666"/>
      <c r="T18" s="666"/>
      <c r="U18" s="666"/>
      <c r="V18" s="666"/>
      <c r="W18" s="666"/>
      <c r="X18" s="666"/>
      <c r="Y18" s="667"/>
      <c r="Z18" s="692">
        <v>0.1</v>
      </c>
      <c r="AA18" s="692"/>
      <c r="AB18" s="692"/>
      <c r="AC18" s="692"/>
      <c r="AD18" s="693">
        <v>5588</v>
      </c>
      <c r="AE18" s="693"/>
      <c r="AF18" s="693"/>
      <c r="AG18" s="693"/>
      <c r="AH18" s="693"/>
      <c r="AI18" s="693"/>
      <c r="AJ18" s="693"/>
      <c r="AK18" s="693"/>
      <c r="AL18" s="668">
        <v>0.30000001192092896</v>
      </c>
      <c r="AM18" s="669"/>
      <c r="AN18" s="669"/>
      <c r="AO18" s="694"/>
      <c r="AP18" s="662" t="s">
        <v>267</v>
      </c>
      <c r="AQ18" s="663"/>
      <c r="AR18" s="663"/>
      <c r="AS18" s="663"/>
      <c r="AT18" s="663"/>
      <c r="AU18" s="663"/>
      <c r="AV18" s="663"/>
      <c r="AW18" s="663"/>
      <c r="AX18" s="663"/>
      <c r="AY18" s="663"/>
      <c r="AZ18" s="663"/>
      <c r="BA18" s="663"/>
      <c r="BB18" s="663"/>
      <c r="BC18" s="663"/>
      <c r="BD18" s="663"/>
      <c r="BE18" s="663"/>
      <c r="BF18" s="664"/>
      <c r="BG18" s="665" t="s">
        <v>136</v>
      </c>
      <c r="BH18" s="666"/>
      <c r="BI18" s="666"/>
      <c r="BJ18" s="666"/>
      <c r="BK18" s="666"/>
      <c r="BL18" s="666"/>
      <c r="BM18" s="666"/>
      <c r="BN18" s="667"/>
      <c r="BO18" s="692" t="s">
        <v>136</v>
      </c>
      <c r="BP18" s="692"/>
      <c r="BQ18" s="692"/>
      <c r="BR18" s="692"/>
      <c r="BS18" s="693" t="s">
        <v>224</v>
      </c>
      <c r="BT18" s="693"/>
      <c r="BU18" s="693"/>
      <c r="BV18" s="693"/>
      <c r="BW18" s="693"/>
      <c r="BX18" s="693"/>
      <c r="BY18" s="693"/>
      <c r="BZ18" s="693"/>
      <c r="CA18" s="693"/>
      <c r="CB18" s="751"/>
      <c r="CD18" s="707" t="s">
        <v>268</v>
      </c>
      <c r="CE18" s="704"/>
      <c r="CF18" s="704"/>
      <c r="CG18" s="704"/>
      <c r="CH18" s="704"/>
      <c r="CI18" s="704"/>
      <c r="CJ18" s="704"/>
      <c r="CK18" s="704"/>
      <c r="CL18" s="704"/>
      <c r="CM18" s="704"/>
      <c r="CN18" s="704"/>
      <c r="CO18" s="704"/>
      <c r="CP18" s="704"/>
      <c r="CQ18" s="705"/>
      <c r="CR18" s="665" t="s">
        <v>234</v>
      </c>
      <c r="CS18" s="666"/>
      <c r="CT18" s="666"/>
      <c r="CU18" s="666"/>
      <c r="CV18" s="666"/>
      <c r="CW18" s="666"/>
      <c r="CX18" s="666"/>
      <c r="CY18" s="667"/>
      <c r="CZ18" s="692" t="s">
        <v>224</v>
      </c>
      <c r="DA18" s="692"/>
      <c r="DB18" s="692"/>
      <c r="DC18" s="692"/>
      <c r="DD18" s="671" t="s">
        <v>224</v>
      </c>
      <c r="DE18" s="666"/>
      <c r="DF18" s="666"/>
      <c r="DG18" s="666"/>
      <c r="DH18" s="666"/>
      <c r="DI18" s="666"/>
      <c r="DJ18" s="666"/>
      <c r="DK18" s="666"/>
      <c r="DL18" s="666"/>
      <c r="DM18" s="666"/>
      <c r="DN18" s="666"/>
      <c r="DO18" s="666"/>
      <c r="DP18" s="667"/>
      <c r="DQ18" s="671" t="s">
        <v>231</v>
      </c>
      <c r="DR18" s="666"/>
      <c r="DS18" s="666"/>
      <c r="DT18" s="666"/>
      <c r="DU18" s="666"/>
      <c r="DV18" s="666"/>
      <c r="DW18" s="666"/>
      <c r="DX18" s="666"/>
      <c r="DY18" s="666"/>
      <c r="DZ18" s="666"/>
      <c r="EA18" s="666"/>
      <c r="EB18" s="666"/>
      <c r="EC18" s="706"/>
    </row>
    <row r="19" spans="2:133" ht="11.25" customHeight="1" x14ac:dyDescent="0.2">
      <c r="B19" s="662" t="s">
        <v>269</v>
      </c>
      <c r="C19" s="663"/>
      <c r="D19" s="663"/>
      <c r="E19" s="663"/>
      <c r="F19" s="663"/>
      <c r="G19" s="663"/>
      <c r="H19" s="663"/>
      <c r="I19" s="663"/>
      <c r="J19" s="663"/>
      <c r="K19" s="663"/>
      <c r="L19" s="663"/>
      <c r="M19" s="663"/>
      <c r="N19" s="663"/>
      <c r="O19" s="663"/>
      <c r="P19" s="663"/>
      <c r="Q19" s="664"/>
      <c r="R19" s="665">
        <v>4260</v>
      </c>
      <c r="S19" s="666"/>
      <c r="T19" s="666"/>
      <c r="U19" s="666"/>
      <c r="V19" s="666"/>
      <c r="W19" s="666"/>
      <c r="X19" s="666"/>
      <c r="Y19" s="667"/>
      <c r="Z19" s="692">
        <v>0.1</v>
      </c>
      <c r="AA19" s="692"/>
      <c r="AB19" s="692"/>
      <c r="AC19" s="692"/>
      <c r="AD19" s="693">
        <v>4260</v>
      </c>
      <c r="AE19" s="693"/>
      <c r="AF19" s="693"/>
      <c r="AG19" s="693"/>
      <c r="AH19" s="693"/>
      <c r="AI19" s="693"/>
      <c r="AJ19" s="693"/>
      <c r="AK19" s="693"/>
      <c r="AL19" s="668">
        <v>0.2</v>
      </c>
      <c r="AM19" s="669"/>
      <c r="AN19" s="669"/>
      <c r="AO19" s="694"/>
      <c r="AP19" s="662" t="s">
        <v>270</v>
      </c>
      <c r="AQ19" s="663"/>
      <c r="AR19" s="663"/>
      <c r="AS19" s="663"/>
      <c r="AT19" s="663"/>
      <c r="AU19" s="663"/>
      <c r="AV19" s="663"/>
      <c r="AW19" s="663"/>
      <c r="AX19" s="663"/>
      <c r="AY19" s="663"/>
      <c r="AZ19" s="663"/>
      <c r="BA19" s="663"/>
      <c r="BB19" s="663"/>
      <c r="BC19" s="663"/>
      <c r="BD19" s="663"/>
      <c r="BE19" s="663"/>
      <c r="BF19" s="664"/>
      <c r="BG19" s="665" t="s">
        <v>224</v>
      </c>
      <c r="BH19" s="666"/>
      <c r="BI19" s="666"/>
      <c r="BJ19" s="666"/>
      <c r="BK19" s="666"/>
      <c r="BL19" s="666"/>
      <c r="BM19" s="666"/>
      <c r="BN19" s="667"/>
      <c r="BO19" s="692" t="s">
        <v>136</v>
      </c>
      <c r="BP19" s="692"/>
      <c r="BQ19" s="692"/>
      <c r="BR19" s="692"/>
      <c r="BS19" s="693" t="s">
        <v>231</v>
      </c>
      <c r="BT19" s="693"/>
      <c r="BU19" s="693"/>
      <c r="BV19" s="693"/>
      <c r="BW19" s="693"/>
      <c r="BX19" s="693"/>
      <c r="BY19" s="693"/>
      <c r="BZ19" s="693"/>
      <c r="CA19" s="693"/>
      <c r="CB19" s="751"/>
      <c r="CD19" s="707" t="s">
        <v>271</v>
      </c>
      <c r="CE19" s="704"/>
      <c r="CF19" s="704"/>
      <c r="CG19" s="704"/>
      <c r="CH19" s="704"/>
      <c r="CI19" s="704"/>
      <c r="CJ19" s="704"/>
      <c r="CK19" s="704"/>
      <c r="CL19" s="704"/>
      <c r="CM19" s="704"/>
      <c r="CN19" s="704"/>
      <c r="CO19" s="704"/>
      <c r="CP19" s="704"/>
      <c r="CQ19" s="705"/>
      <c r="CR19" s="665" t="s">
        <v>224</v>
      </c>
      <c r="CS19" s="666"/>
      <c r="CT19" s="666"/>
      <c r="CU19" s="666"/>
      <c r="CV19" s="666"/>
      <c r="CW19" s="666"/>
      <c r="CX19" s="666"/>
      <c r="CY19" s="667"/>
      <c r="CZ19" s="692" t="s">
        <v>224</v>
      </c>
      <c r="DA19" s="692"/>
      <c r="DB19" s="692"/>
      <c r="DC19" s="692"/>
      <c r="DD19" s="671" t="s">
        <v>234</v>
      </c>
      <c r="DE19" s="666"/>
      <c r="DF19" s="666"/>
      <c r="DG19" s="666"/>
      <c r="DH19" s="666"/>
      <c r="DI19" s="666"/>
      <c r="DJ19" s="666"/>
      <c r="DK19" s="666"/>
      <c r="DL19" s="666"/>
      <c r="DM19" s="666"/>
      <c r="DN19" s="666"/>
      <c r="DO19" s="666"/>
      <c r="DP19" s="667"/>
      <c r="DQ19" s="671" t="s">
        <v>224</v>
      </c>
      <c r="DR19" s="666"/>
      <c r="DS19" s="666"/>
      <c r="DT19" s="666"/>
      <c r="DU19" s="666"/>
      <c r="DV19" s="666"/>
      <c r="DW19" s="666"/>
      <c r="DX19" s="666"/>
      <c r="DY19" s="666"/>
      <c r="DZ19" s="666"/>
      <c r="EA19" s="666"/>
      <c r="EB19" s="666"/>
      <c r="EC19" s="706"/>
    </row>
    <row r="20" spans="2:133" ht="11.25" customHeight="1" x14ac:dyDescent="0.2">
      <c r="B20" s="662" t="s">
        <v>272</v>
      </c>
      <c r="C20" s="663"/>
      <c r="D20" s="663"/>
      <c r="E20" s="663"/>
      <c r="F20" s="663"/>
      <c r="G20" s="663"/>
      <c r="H20" s="663"/>
      <c r="I20" s="663"/>
      <c r="J20" s="663"/>
      <c r="K20" s="663"/>
      <c r="L20" s="663"/>
      <c r="M20" s="663"/>
      <c r="N20" s="663"/>
      <c r="O20" s="663"/>
      <c r="P20" s="663"/>
      <c r="Q20" s="664"/>
      <c r="R20" s="665">
        <v>661</v>
      </c>
      <c r="S20" s="666"/>
      <c r="T20" s="666"/>
      <c r="U20" s="666"/>
      <c r="V20" s="666"/>
      <c r="W20" s="666"/>
      <c r="X20" s="666"/>
      <c r="Y20" s="667"/>
      <c r="Z20" s="692">
        <v>0</v>
      </c>
      <c r="AA20" s="692"/>
      <c r="AB20" s="692"/>
      <c r="AC20" s="692"/>
      <c r="AD20" s="693">
        <v>661</v>
      </c>
      <c r="AE20" s="693"/>
      <c r="AF20" s="693"/>
      <c r="AG20" s="693"/>
      <c r="AH20" s="693"/>
      <c r="AI20" s="693"/>
      <c r="AJ20" s="693"/>
      <c r="AK20" s="693"/>
      <c r="AL20" s="668">
        <v>0</v>
      </c>
      <c r="AM20" s="669"/>
      <c r="AN20" s="669"/>
      <c r="AO20" s="694"/>
      <c r="AP20" s="662" t="s">
        <v>273</v>
      </c>
      <c r="AQ20" s="663"/>
      <c r="AR20" s="663"/>
      <c r="AS20" s="663"/>
      <c r="AT20" s="663"/>
      <c r="AU20" s="663"/>
      <c r="AV20" s="663"/>
      <c r="AW20" s="663"/>
      <c r="AX20" s="663"/>
      <c r="AY20" s="663"/>
      <c r="AZ20" s="663"/>
      <c r="BA20" s="663"/>
      <c r="BB20" s="663"/>
      <c r="BC20" s="663"/>
      <c r="BD20" s="663"/>
      <c r="BE20" s="663"/>
      <c r="BF20" s="664"/>
      <c r="BG20" s="665" t="s">
        <v>224</v>
      </c>
      <c r="BH20" s="666"/>
      <c r="BI20" s="666"/>
      <c r="BJ20" s="666"/>
      <c r="BK20" s="666"/>
      <c r="BL20" s="666"/>
      <c r="BM20" s="666"/>
      <c r="BN20" s="667"/>
      <c r="BO20" s="692" t="s">
        <v>136</v>
      </c>
      <c r="BP20" s="692"/>
      <c r="BQ20" s="692"/>
      <c r="BR20" s="692"/>
      <c r="BS20" s="693" t="s">
        <v>234</v>
      </c>
      <c r="BT20" s="693"/>
      <c r="BU20" s="693"/>
      <c r="BV20" s="693"/>
      <c r="BW20" s="693"/>
      <c r="BX20" s="693"/>
      <c r="BY20" s="693"/>
      <c r="BZ20" s="693"/>
      <c r="CA20" s="693"/>
      <c r="CB20" s="751"/>
      <c r="CD20" s="707" t="s">
        <v>274</v>
      </c>
      <c r="CE20" s="704"/>
      <c r="CF20" s="704"/>
      <c r="CG20" s="704"/>
      <c r="CH20" s="704"/>
      <c r="CI20" s="704"/>
      <c r="CJ20" s="704"/>
      <c r="CK20" s="704"/>
      <c r="CL20" s="704"/>
      <c r="CM20" s="704"/>
      <c r="CN20" s="704"/>
      <c r="CO20" s="704"/>
      <c r="CP20" s="704"/>
      <c r="CQ20" s="705"/>
      <c r="CR20" s="665">
        <v>5733125</v>
      </c>
      <c r="CS20" s="666"/>
      <c r="CT20" s="666"/>
      <c r="CU20" s="666"/>
      <c r="CV20" s="666"/>
      <c r="CW20" s="666"/>
      <c r="CX20" s="666"/>
      <c r="CY20" s="667"/>
      <c r="CZ20" s="692">
        <v>100</v>
      </c>
      <c r="DA20" s="692"/>
      <c r="DB20" s="692"/>
      <c r="DC20" s="692"/>
      <c r="DD20" s="671">
        <v>1337629</v>
      </c>
      <c r="DE20" s="666"/>
      <c r="DF20" s="666"/>
      <c r="DG20" s="666"/>
      <c r="DH20" s="666"/>
      <c r="DI20" s="666"/>
      <c r="DJ20" s="666"/>
      <c r="DK20" s="666"/>
      <c r="DL20" s="666"/>
      <c r="DM20" s="666"/>
      <c r="DN20" s="666"/>
      <c r="DO20" s="666"/>
      <c r="DP20" s="667"/>
      <c r="DQ20" s="671">
        <v>3913610</v>
      </c>
      <c r="DR20" s="666"/>
      <c r="DS20" s="666"/>
      <c r="DT20" s="666"/>
      <c r="DU20" s="666"/>
      <c r="DV20" s="666"/>
      <c r="DW20" s="666"/>
      <c r="DX20" s="666"/>
      <c r="DY20" s="666"/>
      <c r="DZ20" s="666"/>
      <c r="EA20" s="666"/>
      <c r="EB20" s="666"/>
      <c r="EC20" s="706"/>
    </row>
    <row r="21" spans="2:133" ht="11.25" customHeight="1" x14ac:dyDescent="0.2">
      <c r="B21" s="662" t="s">
        <v>275</v>
      </c>
      <c r="C21" s="663"/>
      <c r="D21" s="663"/>
      <c r="E21" s="663"/>
      <c r="F21" s="663"/>
      <c r="G21" s="663"/>
      <c r="H21" s="663"/>
      <c r="I21" s="663"/>
      <c r="J21" s="663"/>
      <c r="K21" s="663"/>
      <c r="L21" s="663"/>
      <c r="M21" s="663"/>
      <c r="N21" s="663"/>
      <c r="O21" s="663"/>
      <c r="P21" s="663"/>
      <c r="Q21" s="664"/>
      <c r="R21" s="665">
        <v>299</v>
      </c>
      <c r="S21" s="666"/>
      <c r="T21" s="666"/>
      <c r="U21" s="666"/>
      <c r="V21" s="666"/>
      <c r="W21" s="666"/>
      <c r="X21" s="666"/>
      <c r="Y21" s="667"/>
      <c r="Z21" s="692">
        <v>0</v>
      </c>
      <c r="AA21" s="692"/>
      <c r="AB21" s="692"/>
      <c r="AC21" s="692"/>
      <c r="AD21" s="693">
        <v>299</v>
      </c>
      <c r="AE21" s="693"/>
      <c r="AF21" s="693"/>
      <c r="AG21" s="693"/>
      <c r="AH21" s="693"/>
      <c r="AI21" s="693"/>
      <c r="AJ21" s="693"/>
      <c r="AK21" s="693"/>
      <c r="AL21" s="668">
        <v>0</v>
      </c>
      <c r="AM21" s="669"/>
      <c r="AN21" s="669"/>
      <c r="AO21" s="694"/>
      <c r="AP21" s="758" t="s">
        <v>276</v>
      </c>
      <c r="AQ21" s="765"/>
      <c r="AR21" s="765"/>
      <c r="AS21" s="765"/>
      <c r="AT21" s="765"/>
      <c r="AU21" s="765"/>
      <c r="AV21" s="765"/>
      <c r="AW21" s="765"/>
      <c r="AX21" s="765"/>
      <c r="AY21" s="765"/>
      <c r="AZ21" s="765"/>
      <c r="BA21" s="765"/>
      <c r="BB21" s="765"/>
      <c r="BC21" s="765"/>
      <c r="BD21" s="765"/>
      <c r="BE21" s="765"/>
      <c r="BF21" s="760"/>
      <c r="BG21" s="665" t="s">
        <v>234</v>
      </c>
      <c r="BH21" s="666"/>
      <c r="BI21" s="666"/>
      <c r="BJ21" s="666"/>
      <c r="BK21" s="666"/>
      <c r="BL21" s="666"/>
      <c r="BM21" s="666"/>
      <c r="BN21" s="667"/>
      <c r="BO21" s="692" t="s">
        <v>224</v>
      </c>
      <c r="BP21" s="692"/>
      <c r="BQ21" s="692"/>
      <c r="BR21" s="692"/>
      <c r="BS21" s="693" t="s">
        <v>234</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277</v>
      </c>
      <c r="C22" s="729"/>
      <c r="D22" s="729"/>
      <c r="E22" s="729"/>
      <c r="F22" s="729"/>
      <c r="G22" s="729"/>
      <c r="H22" s="729"/>
      <c r="I22" s="729"/>
      <c r="J22" s="729"/>
      <c r="K22" s="729"/>
      <c r="L22" s="729"/>
      <c r="M22" s="729"/>
      <c r="N22" s="729"/>
      <c r="O22" s="729"/>
      <c r="P22" s="729"/>
      <c r="Q22" s="730"/>
      <c r="R22" s="665">
        <v>368</v>
      </c>
      <c r="S22" s="666"/>
      <c r="T22" s="666"/>
      <c r="U22" s="666"/>
      <c r="V22" s="666"/>
      <c r="W22" s="666"/>
      <c r="X22" s="666"/>
      <c r="Y22" s="667"/>
      <c r="Z22" s="692">
        <v>0</v>
      </c>
      <c r="AA22" s="692"/>
      <c r="AB22" s="692"/>
      <c r="AC22" s="692"/>
      <c r="AD22" s="693">
        <v>368</v>
      </c>
      <c r="AE22" s="693"/>
      <c r="AF22" s="693"/>
      <c r="AG22" s="693"/>
      <c r="AH22" s="693"/>
      <c r="AI22" s="693"/>
      <c r="AJ22" s="693"/>
      <c r="AK22" s="693"/>
      <c r="AL22" s="668">
        <v>0</v>
      </c>
      <c r="AM22" s="669"/>
      <c r="AN22" s="669"/>
      <c r="AO22" s="694"/>
      <c r="AP22" s="758" t="s">
        <v>278</v>
      </c>
      <c r="AQ22" s="765"/>
      <c r="AR22" s="765"/>
      <c r="AS22" s="765"/>
      <c r="AT22" s="765"/>
      <c r="AU22" s="765"/>
      <c r="AV22" s="765"/>
      <c r="AW22" s="765"/>
      <c r="AX22" s="765"/>
      <c r="AY22" s="765"/>
      <c r="AZ22" s="765"/>
      <c r="BA22" s="765"/>
      <c r="BB22" s="765"/>
      <c r="BC22" s="765"/>
      <c r="BD22" s="765"/>
      <c r="BE22" s="765"/>
      <c r="BF22" s="760"/>
      <c r="BG22" s="665" t="s">
        <v>224</v>
      </c>
      <c r="BH22" s="666"/>
      <c r="BI22" s="666"/>
      <c r="BJ22" s="666"/>
      <c r="BK22" s="666"/>
      <c r="BL22" s="666"/>
      <c r="BM22" s="666"/>
      <c r="BN22" s="667"/>
      <c r="BO22" s="692" t="s">
        <v>224</v>
      </c>
      <c r="BP22" s="692"/>
      <c r="BQ22" s="692"/>
      <c r="BR22" s="692"/>
      <c r="BS22" s="693" t="s">
        <v>224</v>
      </c>
      <c r="BT22" s="693"/>
      <c r="BU22" s="693"/>
      <c r="BV22" s="693"/>
      <c r="BW22" s="693"/>
      <c r="BX22" s="693"/>
      <c r="BY22" s="693"/>
      <c r="BZ22" s="693"/>
      <c r="CA22" s="693"/>
      <c r="CB22" s="751"/>
      <c r="CD22" s="767" t="s">
        <v>279</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280</v>
      </c>
      <c r="C23" s="663"/>
      <c r="D23" s="663"/>
      <c r="E23" s="663"/>
      <c r="F23" s="663"/>
      <c r="G23" s="663"/>
      <c r="H23" s="663"/>
      <c r="I23" s="663"/>
      <c r="J23" s="663"/>
      <c r="K23" s="663"/>
      <c r="L23" s="663"/>
      <c r="M23" s="663"/>
      <c r="N23" s="663"/>
      <c r="O23" s="663"/>
      <c r="P23" s="663"/>
      <c r="Q23" s="664"/>
      <c r="R23" s="665">
        <v>1497959</v>
      </c>
      <c r="S23" s="666"/>
      <c r="T23" s="666"/>
      <c r="U23" s="666"/>
      <c r="V23" s="666"/>
      <c r="W23" s="666"/>
      <c r="X23" s="666"/>
      <c r="Y23" s="667"/>
      <c r="Z23" s="692">
        <v>25.7</v>
      </c>
      <c r="AA23" s="692"/>
      <c r="AB23" s="692"/>
      <c r="AC23" s="692"/>
      <c r="AD23" s="693">
        <v>1408664</v>
      </c>
      <c r="AE23" s="693"/>
      <c r="AF23" s="693"/>
      <c r="AG23" s="693"/>
      <c r="AH23" s="693"/>
      <c r="AI23" s="693"/>
      <c r="AJ23" s="693"/>
      <c r="AK23" s="693"/>
      <c r="AL23" s="668">
        <v>66.2</v>
      </c>
      <c r="AM23" s="669"/>
      <c r="AN23" s="669"/>
      <c r="AO23" s="694"/>
      <c r="AP23" s="758" t="s">
        <v>281</v>
      </c>
      <c r="AQ23" s="765"/>
      <c r="AR23" s="765"/>
      <c r="AS23" s="765"/>
      <c r="AT23" s="765"/>
      <c r="AU23" s="765"/>
      <c r="AV23" s="765"/>
      <c r="AW23" s="765"/>
      <c r="AX23" s="765"/>
      <c r="AY23" s="765"/>
      <c r="AZ23" s="765"/>
      <c r="BA23" s="765"/>
      <c r="BB23" s="765"/>
      <c r="BC23" s="765"/>
      <c r="BD23" s="765"/>
      <c r="BE23" s="765"/>
      <c r="BF23" s="760"/>
      <c r="BG23" s="665" t="s">
        <v>224</v>
      </c>
      <c r="BH23" s="666"/>
      <c r="BI23" s="666"/>
      <c r="BJ23" s="666"/>
      <c r="BK23" s="666"/>
      <c r="BL23" s="666"/>
      <c r="BM23" s="666"/>
      <c r="BN23" s="667"/>
      <c r="BO23" s="692" t="s">
        <v>231</v>
      </c>
      <c r="BP23" s="692"/>
      <c r="BQ23" s="692"/>
      <c r="BR23" s="692"/>
      <c r="BS23" s="693" t="s">
        <v>224</v>
      </c>
      <c r="BT23" s="693"/>
      <c r="BU23" s="693"/>
      <c r="BV23" s="693"/>
      <c r="BW23" s="693"/>
      <c r="BX23" s="693"/>
      <c r="BY23" s="693"/>
      <c r="BZ23" s="693"/>
      <c r="CA23" s="693"/>
      <c r="CB23" s="751"/>
      <c r="CD23" s="767" t="s">
        <v>218</v>
      </c>
      <c r="CE23" s="768"/>
      <c r="CF23" s="768"/>
      <c r="CG23" s="768"/>
      <c r="CH23" s="768"/>
      <c r="CI23" s="768"/>
      <c r="CJ23" s="768"/>
      <c r="CK23" s="768"/>
      <c r="CL23" s="768"/>
      <c r="CM23" s="768"/>
      <c r="CN23" s="768"/>
      <c r="CO23" s="768"/>
      <c r="CP23" s="768"/>
      <c r="CQ23" s="769"/>
      <c r="CR23" s="767" t="s">
        <v>282</v>
      </c>
      <c r="CS23" s="768"/>
      <c r="CT23" s="768"/>
      <c r="CU23" s="768"/>
      <c r="CV23" s="768"/>
      <c r="CW23" s="768"/>
      <c r="CX23" s="768"/>
      <c r="CY23" s="769"/>
      <c r="CZ23" s="767" t="s">
        <v>283</v>
      </c>
      <c r="DA23" s="768"/>
      <c r="DB23" s="768"/>
      <c r="DC23" s="769"/>
      <c r="DD23" s="767" t="s">
        <v>284</v>
      </c>
      <c r="DE23" s="768"/>
      <c r="DF23" s="768"/>
      <c r="DG23" s="768"/>
      <c r="DH23" s="768"/>
      <c r="DI23" s="768"/>
      <c r="DJ23" s="768"/>
      <c r="DK23" s="769"/>
      <c r="DL23" s="776" t="s">
        <v>285</v>
      </c>
      <c r="DM23" s="777"/>
      <c r="DN23" s="777"/>
      <c r="DO23" s="777"/>
      <c r="DP23" s="777"/>
      <c r="DQ23" s="777"/>
      <c r="DR23" s="777"/>
      <c r="DS23" s="777"/>
      <c r="DT23" s="777"/>
      <c r="DU23" s="777"/>
      <c r="DV23" s="778"/>
      <c r="DW23" s="767" t="s">
        <v>286</v>
      </c>
      <c r="DX23" s="768"/>
      <c r="DY23" s="768"/>
      <c r="DZ23" s="768"/>
      <c r="EA23" s="768"/>
      <c r="EB23" s="768"/>
      <c r="EC23" s="769"/>
    </row>
    <row r="24" spans="2:133" ht="11.25" customHeight="1" x14ac:dyDescent="0.2">
      <c r="B24" s="662" t="s">
        <v>287</v>
      </c>
      <c r="C24" s="663"/>
      <c r="D24" s="663"/>
      <c r="E24" s="663"/>
      <c r="F24" s="663"/>
      <c r="G24" s="663"/>
      <c r="H24" s="663"/>
      <c r="I24" s="663"/>
      <c r="J24" s="663"/>
      <c r="K24" s="663"/>
      <c r="L24" s="663"/>
      <c r="M24" s="663"/>
      <c r="N24" s="663"/>
      <c r="O24" s="663"/>
      <c r="P24" s="663"/>
      <c r="Q24" s="664"/>
      <c r="R24" s="665">
        <v>1408664</v>
      </c>
      <c r="S24" s="666"/>
      <c r="T24" s="666"/>
      <c r="U24" s="666"/>
      <c r="V24" s="666"/>
      <c r="W24" s="666"/>
      <c r="X24" s="666"/>
      <c r="Y24" s="667"/>
      <c r="Z24" s="692">
        <v>24.2</v>
      </c>
      <c r="AA24" s="692"/>
      <c r="AB24" s="692"/>
      <c r="AC24" s="692"/>
      <c r="AD24" s="693">
        <v>1408664</v>
      </c>
      <c r="AE24" s="693"/>
      <c r="AF24" s="693"/>
      <c r="AG24" s="693"/>
      <c r="AH24" s="693"/>
      <c r="AI24" s="693"/>
      <c r="AJ24" s="693"/>
      <c r="AK24" s="693"/>
      <c r="AL24" s="668">
        <v>66.2</v>
      </c>
      <c r="AM24" s="669"/>
      <c r="AN24" s="669"/>
      <c r="AO24" s="694"/>
      <c r="AP24" s="758" t="s">
        <v>288</v>
      </c>
      <c r="AQ24" s="765"/>
      <c r="AR24" s="765"/>
      <c r="AS24" s="765"/>
      <c r="AT24" s="765"/>
      <c r="AU24" s="765"/>
      <c r="AV24" s="765"/>
      <c r="AW24" s="765"/>
      <c r="AX24" s="765"/>
      <c r="AY24" s="765"/>
      <c r="AZ24" s="765"/>
      <c r="BA24" s="765"/>
      <c r="BB24" s="765"/>
      <c r="BC24" s="765"/>
      <c r="BD24" s="765"/>
      <c r="BE24" s="765"/>
      <c r="BF24" s="760"/>
      <c r="BG24" s="665" t="s">
        <v>224</v>
      </c>
      <c r="BH24" s="666"/>
      <c r="BI24" s="666"/>
      <c r="BJ24" s="666"/>
      <c r="BK24" s="666"/>
      <c r="BL24" s="666"/>
      <c r="BM24" s="666"/>
      <c r="BN24" s="667"/>
      <c r="BO24" s="692" t="s">
        <v>224</v>
      </c>
      <c r="BP24" s="692"/>
      <c r="BQ24" s="692"/>
      <c r="BR24" s="692"/>
      <c r="BS24" s="693" t="s">
        <v>224</v>
      </c>
      <c r="BT24" s="693"/>
      <c r="BU24" s="693"/>
      <c r="BV24" s="693"/>
      <c r="BW24" s="693"/>
      <c r="BX24" s="693"/>
      <c r="BY24" s="693"/>
      <c r="BZ24" s="693"/>
      <c r="CA24" s="693"/>
      <c r="CB24" s="751"/>
      <c r="CD24" s="721" t="s">
        <v>289</v>
      </c>
      <c r="CE24" s="722"/>
      <c r="CF24" s="722"/>
      <c r="CG24" s="722"/>
      <c r="CH24" s="722"/>
      <c r="CI24" s="722"/>
      <c r="CJ24" s="722"/>
      <c r="CK24" s="722"/>
      <c r="CL24" s="722"/>
      <c r="CM24" s="722"/>
      <c r="CN24" s="722"/>
      <c r="CO24" s="722"/>
      <c r="CP24" s="722"/>
      <c r="CQ24" s="723"/>
      <c r="CR24" s="718">
        <v>1505854</v>
      </c>
      <c r="CS24" s="719"/>
      <c r="CT24" s="719"/>
      <c r="CU24" s="719"/>
      <c r="CV24" s="719"/>
      <c r="CW24" s="719"/>
      <c r="CX24" s="719"/>
      <c r="CY24" s="762"/>
      <c r="CZ24" s="763">
        <v>26.3</v>
      </c>
      <c r="DA24" s="736"/>
      <c r="DB24" s="736"/>
      <c r="DC24" s="766"/>
      <c r="DD24" s="761">
        <v>946747</v>
      </c>
      <c r="DE24" s="719"/>
      <c r="DF24" s="719"/>
      <c r="DG24" s="719"/>
      <c r="DH24" s="719"/>
      <c r="DI24" s="719"/>
      <c r="DJ24" s="719"/>
      <c r="DK24" s="762"/>
      <c r="DL24" s="761">
        <v>920593</v>
      </c>
      <c r="DM24" s="719"/>
      <c r="DN24" s="719"/>
      <c r="DO24" s="719"/>
      <c r="DP24" s="719"/>
      <c r="DQ24" s="719"/>
      <c r="DR24" s="719"/>
      <c r="DS24" s="719"/>
      <c r="DT24" s="719"/>
      <c r="DU24" s="719"/>
      <c r="DV24" s="762"/>
      <c r="DW24" s="763">
        <v>43.3</v>
      </c>
      <c r="DX24" s="736"/>
      <c r="DY24" s="736"/>
      <c r="DZ24" s="736"/>
      <c r="EA24" s="736"/>
      <c r="EB24" s="736"/>
      <c r="EC24" s="764"/>
    </row>
    <row r="25" spans="2:133" ht="11.25" customHeight="1" x14ac:dyDescent="0.2">
      <c r="B25" s="662" t="s">
        <v>290</v>
      </c>
      <c r="C25" s="663"/>
      <c r="D25" s="663"/>
      <c r="E25" s="663"/>
      <c r="F25" s="663"/>
      <c r="G25" s="663"/>
      <c r="H25" s="663"/>
      <c r="I25" s="663"/>
      <c r="J25" s="663"/>
      <c r="K25" s="663"/>
      <c r="L25" s="663"/>
      <c r="M25" s="663"/>
      <c r="N25" s="663"/>
      <c r="O25" s="663"/>
      <c r="P25" s="663"/>
      <c r="Q25" s="664"/>
      <c r="R25" s="665">
        <v>89295</v>
      </c>
      <c r="S25" s="666"/>
      <c r="T25" s="666"/>
      <c r="U25" s="666"/>
      <c r="V25" s="666"/>
      <c r="W25" s="666"/>
      <c r="X25" s="666"/>
      <c r="Y25" s="667"/>
      <c r="Z25" s="692">
        <v>1.5</v>
      </c>
      <c r="AA25" s="692"/>
      <c r="AB25" s="692"/>
      <c r="AC25" s="692"/>
      <c r="AD25" s="693" t="s">
        <v>136</v>
      </c>
      <c r="AE25" s="693"/>
      <c r="AF25" s="693"/>
      <c r="AG25" s="693"/>
      <c r="AH25" s="693"/>
      <c r="AI25" s="693"/>
      <c r="AJ25" s="693"/>
      <c r="AK25" s="693"/>
      <c r="AL25" s="668" t="s">
        <v>224</v>
      </c>
      <c r="AM25" s="669"/>
      <c r="AN25" s="669"/>
      <c r="AO25" s="694"/>
      <c r="AP25" s="758" t="s">
        <v>291</v>
      </c>
      <c r="AQ25" s="765"/>
      <c r="AR25" s="765"/>
      <c r="AS25" s="765"/>
      <c r="AT25" s="765"/>
      <c r="AU25" s="765"/>
      <c r="AV25" s="765"/>
      <c r="AW25" s="765"/>
      <c r="AX25" s="765"/>
      <c r="AY25" s="765"/>
      <c r="AZ25" s="765"/>
      <c r="BA25" s="765"/>
      <c r="BB25" s="765"/>
      <c r="BC25" s="765"/>
      <c r="BD25" s="765"/>
      <c r="BE25" s="765"/>
      <c r="BF25" s="760"/>
      <c r="BG25" s="665" t="s">
        <v>234</v>
      </c>
      <c r="BH25" s="666"/>
      <c r="BI25" s="666"/>
      <c r="BJ25" s="666"/>
      <c r="BK25" s="666"/>
      <c r="BL25" s="666"/>
      <c r="BM25" s="666"/>
      <c r="BN25" s="667"/>
      <c r="BO25" s="692" t="s">
        <v>224</v>
      </c>
      <c r="BP25" s="692"/>
      <c r="BQ25" s="692"/>
      <c r="BR25" s="692"/>
      <c r="BS25" s="693" t="s">
        <v>224</v>
      </c>
      <c r="BT25" s="693"/>
      <c r="BU25" s="693"/>
      <c r="BV25" s="693"/>
      <c r="BW25" s="693"/>
      <c r="BX25" s="693"/>
      <c r="BY25" s="693"/>
      <c r="BZ25" s="693"/>
      <c r="CA25" s="693"/>
      <c r="CB25" s="751"/>
      <c r="CD25" s="707" t="s">
        <v>292</v>
      </c>
      <c r="CE25" s="704"/>
      <c r="CF25" s="704"/>
      <c r="CG25" s="704"/>
      <c r="CH25" s="704"/>
      <c r="CI25" s="704"/>
      <c r="CJ25" s="704"/>
      <c r="CK25" s="704"/>
      <c r="CL25" s="704"/>
      <c r="CM25" s="704"/>
      <c r="CN25" s="704"/>
      <c r="CO25" s="704"/>
      <c r="CP25" s="704"/>
      <c r="CQ25" s="705"/>
      <c r="CR25" s="665">
        <v>613342</v>
      </c>
      <c r="CS25" s="676"/>
      <c r="CT25" s="676"/>
      <c r="CU25" s="676"/>
      <c r="CV25" s="676"/>
      <c r="CW25" s="676"/>
      <c r="CX25" s="676"/>
      <c r="CY25" s="677"/>
      <c r="CZ25" s="668">
        <v>10.7</v>
      </c>
      <c r="DA25" s="678"/>
      <c r="DB25" s="678"/>
      <c r="DC25" s="679"/>
      <c r="DD25" s="671">
        <v>559712</v>
      </c>
      <c r="DE25" s="676"/>
      <c r="DF25" s="676"/>
      <c r="DG25" s="676"/>
      <c r="DH25" s="676"/>
      <c r="DI25" s="676"/>
      <c r="DJ25" s="676"/>
      <c r="DK25" s="677"/>
      <c r="DL25" s="671">
        <v>544077</v>
      </c>
      <c r="DM25" s="676"/>
      <c r="DN25" s="676"/>
      <c r="DO25" s="676"/>
      <c r="DP25" s="676"/>
      <c r="DQ25" s="676"/>
      <c r="DR25" s="676"/>
      <c r="DS25" s="676"/>
      <c r="DT25" s="676"/>
      <c r="DU25" s="676"/>
      <c r="DV25" s="677"/>
      <c r="DW25" s="668">
        <v>25.6</v>
      </c>
      <c r="DX25" s="678"/>
      <c r="DY25" s="678"/>
      <c r="DZ25" s="678"/>
      <c r="EA25" s="678"/>
      <c r="EB25" s="678"/>
      <c r="EC25" s="699"/>
    </row>
    <row r="26" spans="2:133" ht="11.25" customHeight="1" x14ac:dyDescent="0.2">
      <c r="B26" s="662" t="s">
        <v>293</v>
      </c>
      <c r="C26" s="663"/>
      <c r="D26" s="663"/>
      <c r="E26" s="663"/>
      <c r="F26" s="663"/>
      <c r="G26" s="663"/>
      <c r="H26" s="663"/>
      <c r="I26" s="663"/>
      <c r="J26" s="663"/>
      <c r="K26" s="663"/>
      <c r="L26" s="663"/>
      <c r="M26" s="663"/>
      <c r="N26" s="663"/>
      <c r="O26" s="663"/>
      <c r="P26" s="663"/>
      <c r="Q26" s="664"/>
      <c r="R26" s="665" t="s">
        <v>234</v>
      </c>
      <c r="S26" s="666"/>
      <c r="T26" s="666"/>
      <c r="U26" s="666"/>
      <c r="V26" s="666"/>
      <c r="W26" s="666"/>
      <c r="X26" s="666"/>
      <c r="Y26" s="667"/>
      <c r="Z26" s="692" t="s">
        <v>224</v>
      </c>
      <c r="AA26" s="692"/>
      <c r="AB26" s="692"/>
      <c r="AC26" s="692"/>
      <c r="AD26" s="693" t="s">
        <v>224</v>
      </c>
      <c r="AE26" s="693"/>
      <c r="AF26" s="693"/>
      <c r="AG26" s="693"/>
      <c r="AH26" s="693"/>
      <c r="AI26" s="693"/>
      <c r="AJ26" s="693"/>
      <c r="AK26" s="693"/>
      <c r="AL26" s="668" t="s">
        <v>234</v>
      </c>
      <c r="AM26" s="669"/>
      <c r="AN26" s="669"/>
      <c r="AO26" s="694"/>
      <c r="AP26" s="758" t="s">
        <v>294</v>
      </c>
      <c r="AQ26" s="759"/>
      <c r="AR26" s="759"/>
      <c r="AS26" s="759"/>
      <c r="AT26" s="759"/>
      <c r="AU26" s="759"/>
      <c r="AV26" s="759"/>
      <c r="AW26" s="759"/>
      <c r="AX26" s="759"/>
      <c r="AY26" s="759"/>
      <c r="AZ26" s="759"/>
      <c r="BA26" s="759"/>
      <c r="BB26" s="759"/>
      <c r="BC26" s="759"/>
      <c r="BD26" s="759"/>
      <c r="BE26" s="759"/>
      <c r="BF26" s="760"/>
      <c r="BG26" s="665" t="s">
        <v>234</v>
      </c>
      <c r="BH26" s="666"/>
      <c r="BI26" s="666"/>
      <c r="BJ26" s="666"/>
      <c r="BK26" s="666"/>
      <c r="BL26" s="666"/>
      <c r="BM26" s="666"/>
      <c r="BN26" s="667"/>
      <c r="BO26" s="692" t="s">
        <v>224</v>
      </c>
      <c r="BP26" s="692"/>
      <c r="BQ26" s="692"/>
      <c r="BR26" s="692"/>
      <c r="BS26" s="693" t="s">
        <v>224</v>
      </c>
      <c r="BT26" s="693"/>
      <c r="BU26" s="693"/>
      <c r="BV26" s="693"/>
      <c r="BW26" s="693"/>
      <c r="BX26" s="693"/>
      <c r="BY26" s="693"/>
      <c r="BZ26" s="693"/>
      <c r="CA26" s="693"/>
      <c r="CB26" s="751"/>
      <c r="CD26" s="707" t="s">
        <v>295</v>
      </c>
      <c r="CE26" s="704"/>
      <c r="CF26" s="704"/>
      <c r="CG26" s="704"/>
      <c r="CH26" s="704"/>
      <c r="CI26" s="704"/>
      <c r="CJ26" s="704"/>
      <c r="CK26" s="704"/>
      <c r="CL26" s="704"/>
      <c r="CM26" s="704"/>
      <c r="CN26" s="704"/>
      <c r="CO26" s="704"/>
      <c r="CP26" s="704"/>
      <c r="CQ26" s="705"/>
      <c r="CR26" s="665">
        <v>310220</v>
      </c>
      <c r="CS26" s="666"/>
      <c r="CT26" s="666"/>
      <c r="CU26" s="666"/>
      <c r="CV26" s="666"/>
      <c r="CW26" s="666"/>
      <c r="CX26" s="666"/>
      <c r="CY26" s="667"/>
      <c r="CZ26" s="668">
        <v>5.4</v>
      </c>
      <c r="DA26" s="678"/>
      <c r="DB26" s="678"/>
      <c r="DC26" s="679"/>
      <c r="DD26" s="671">
        <v>284763</v>
      </c>
      <c r="DE26" s="666"/>
      <c r="DF26" s="666"/>
      <c r="DG26" s="666"/>
      <c r="DH26" s="666"/>
      <c r="DI26" s="666"/>
      <c r="DJ26" s="666"/>
      <c r="DK26" s="667"/>
      <c r="DL26" s="671" t="s">
        <v>224</v>
      </c>
      <c r="DM26" s="666"/>
      <c r="DN26" s="666"/>
      <c r="DO26" s="666"/>
      <c r="DP26" s="666"/>
      <c r="DQ26" s="666"/>
      <c r="DR26" s="666"/>
      <c r="DS26" s="666"/>
      <c r="DT26" s="666"/>
      <c r="DU26" s="666"/>
      <c r="DV26" s="667"/>
      <c r="DW26" s="668" t="s">
        <v>231</v>
      </c>
      <c r="DX26" s="678"/>
      <c r="DY26" s="678"/>
      <c r="DZ26" s="678"/>
      <c r="EA26" s="678"/>
      <c r="EB26" s="678"/>
      <c r="EC26" s="699"/>
    </row>
    <row r="27" spans="2:133" ht="11.25" customHeight="1" x14ac:dyDescent="0.2">
      <c r="B27" s="662" t="s">
        <v>296</v>
      </c>
      <c r="C27" s="663"/>
      <c r="D27" s="663"/>
      <c r="E27" s="663"/>
      <c r="F27" s="663"/>
      <c r="G27" s="663"/>
      <c r="H27" s="663"/>
      <c r="I27" s="663"/>
      <c r="J27" s="663"/>
      <c r="K27" s="663"/>
      <c r="L27" s="663"/>
      <c r="M27" s="663"/>
      <c r="N27" s="663"/>
      <c r="O27" s="663"/>
      <c r="P27" s="663"/>
      <c r="Q27" s="664"/>
      <c r="R27" s="665">
        <v>2213516</v>
      </c>
      <c r="S27" s="666"/>
      <c r="T27" s="666"/>
      <c r="U27" s="666"/>
      <c r="V27" s="666"/>
      <c r="W27" s="666"/>
      <c r="X27" s="666"/>
      <c r="Y27" s="667"/>
      <c r="Z27" s="692">
        <v>38</v>
      </c>
      <c r="AA27" s="692"/>
      <c r="AB27" s="692"/>
      <c r="AC27" s="692"/>
      <c r="AD27" s="693">
        <v>2124221</v>
      </c>
      <c r="AE27" s="693"/>
      <c r="AF27" s="693"/>
      <c r="AG27" s="693"/>
      <c r="AH27" s="693"/>
      <c r="AI27" s="693"/>
      <c r="AJ27" s="693"/>
      <c r="AK27" s="693"/>
      <c r="AL27" s="668">
        <v>99.800003051757813</v>
      </c>
      <c r="AM27" s="669"/>
      <c r="AN27" s="669"/>
      <c r="AO27" s="694"/>
      <c r="AP27" s="662" t="s">
        <v>297</v>
      </c>
      <c r="AQ27" s="663"/>
      <c r="AR27" s="663"/>
      <c r="AS27" s="663"/>
      <c r="AT27" s="663"/>
      <c r="AU27" s="663"/>
      <c r="AV27" s="663"/>
      <c r="AW27" s="663"/>
      <c r="AX27" s="663"/>
      <c r="AY27" s="663"/>
      <c r="AZ27" s="663"/>
      <c r="BA27" s="663"/>
      <c r="BB27" s="663"/>
      <c r="BC27" s="663"/>
      <c r="BD27" s="663"/>
      <c r="BE27" s="663"/>
      <c r="BF27" s="664"/>
      <c r="BG27" s="665">
        <v>560513</v>
      </c>
      <c r="BH27" s="666"/>
      <c r="BI27" s="666"/>
      <c r="BJ27" s="666"/>
      <c r="BK27" s="666"/>
      <c r="BL27" s="666"/>
      <c r="BM27" s="666"/>
      <c r="BN27" s="667"/>
      <c r="BO27" s="692">
        <v>100</v>
      </c>
      <c r="BP27" s="692"/>
      <c r="BQ27" s="692"/>
      <c r="BR27" s="692"/>
      <c r="BS27" s="693" t="s">
        <v>234</v>
      </c>
      <c r="BT27" s="693"/>
      <c r="BU27" s="693"/>
      <c r="BV27" s="693"/>
      <c r="BW27" s="693"/>
      <c r="BX27" s="693"/>
      <c r="BY27" s="693"/>
      <c r="BZ27" s="693"/>
      <c r="CA27" s="693"/>
      <c r="CB27" s="751"/>
      <c r="CD27" s="707" t="s">
        <v>298</v>
      </c>
      <c r="CE27" s="704"/>
      <c r="CF27" s="704"/>
      <c r="CG27" s="704"/>
      <c r="CH27" s="704"/>
      <c r="CI27" s="704"/>
      <c r="CJ27" s="704"/>
      <c r="CK27" s="704"/>
      <c r="CL27" s="704"/>
      <c r="CM27" s="704"/>
      <c r="CN27" s="704"/>
      <c r="CO27" s="704"/>
      <c r="CP27" s="704"/>
      <c r="CQ27" s="705"/>
      <c r="CR27" s="665">
        <v>662796</v>
      </c>
      <c r="CS27" s="676"/>
      <c r="CT27" s="676"/>
      <c r="CU27" s="676"/>
      <c r="CV27" s="676"/>
      <c r="CW27" s="676"/>
      <c r="CX27" s="676"/>
      <c r="CY27" s="677"/>
      <c r="CZ27" s="668">
        <v>11.6</v>
      </c>
      <c r="DA27" s="678"/>
      <c r="DB27" s="678"/>
      <c r="DC27" s="679"/>
      <c r="DD27" s="671">
        <v>168949</v>
      </c>
      <c r="DE27" s="676"/>
      <c r="DF27" s="676"/>
      <c r="DG27" s="676"/>
      <c r="DH27" s="676"/>
      <c r="DI27" s="676"/>
      <c r="DJ27" s="676"/>
      <c r="DK27" s="677"/>
      <c r="DL27" s="671">
        <v>158430</v>
      </c>
      <c r="DM27" s="676"/>
      <c r="DN27" s="676"/>
      <c r="DO27" s="676"/>
      <c r="DP27" s="676"/>
      <c r="DQ27" s="676"/>
      <c r="DR27" s="676"/>
      <c r="DS27" s="676"/>
      <c r="DT27" s="676"/>
      <c r="DU27" s="676"/>
      <c r="DV27" s="677"/>
      <c r="DW27" s="668">
        <v>7.4</v>
      </c>
      <c r="DX27" s="678"/>
      <c r="DY27" s="678"/>
      <c r="DZ27" s="678"/>
      <c r="EA27" s="678"/>
      <c r="EB27" s="678"/>
      <c r="EC27" s="699"/>
    </row>
    <row r="28" spans="2:133" ht="11.25" customHeight="1" x14ac:dyDescent="0.2">
      <c r="B28" s="662" t="s">
        <v>299</v>
      </c>
      <c r="C28" s="663"/>
      <c r="D28" s="663"/>
      <c r="E28" s="663"/>
      <c r="F28" s="663"/>
      <c r="G28" s="663"/>
      <c r="H28" s="663"/>
      <c r="I28" s="663"/>
      <c r="J28" s="663"/>
      <c r="K28" s="663"/>
      <c r="L28" s="663"/>
      <c r="M28" s="663"/>
      <c r="N28" s="663"/>
      <c r="O28" s="663"/>
      <c r="P28" s="663"/>
      <c r="Q28" s="664"/>
      <c r="R28" s="665">
        <v>627</v>
      </c>
      <c r="S28" s="666"/>
      <c r="T28" s="666"/>
      <c r="U28" s="666"/>
      <c r="V28" s="666"/>
      <c r="W28" s="666"/>
      <c r="X28" s="666"/>
      <c r="Y28" s="667"/>
      <c r="Z28" s="692">
        <v>0</v>
      </c>
      <c r="AA28" s="692"/>
      <c r="AB28" s="692"/>
      <c r="AC28" s="692"/>
      <c r="AD28" s="693">
        <v>627</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300</v>
      </c>
      <c r="CE28" s="704"/>
      <c r="CF28" s="704"/>
      <c r="CG28" s="704"/>
      <c r="CH28" s="704"/>
      <c r="CI28" s="704"/>
      <c r="CJ28" s="704"/>
      <c r="CK28" s="704"/>
      <c r="CL28" s="704"/>
      <c r="CM28" s="704"/>
      <c r="CN28" s="704"/>
      <c r="CO28" s="704"/>
      <c r="CP28" s="704"/>
      <c r="CQ28" s="705"/>
      <c r="CR28" s="665">
        <v>229716</v>
      </c>
      <c r="CS28" s="666"/>
      <c r="CT28" s="666"/>
      <c r="CU28" s="666"/>
      <c r="CV28" s="666"/>
      <c r="CW28" s="666"/>
      <c r="CX28" s="666"/>
      <c r="CY28" s="667"/>
      <c r="CZ28" s="668">
        <v>4</v>
      </c>
      <c r="DA28" s="678"/>
      <c r="DB28" s="678"/>
      <c r="DC28" s="679"/>
      <c r="DD28" s="671">
        <v>218086</v>
      </c>
      <c r="DE28" s="666"/>
      <c r="DF28" s="666"/>
      <c r="DG28" s="666"/>
      <c r="DH28" s="666"/>
      <c r="DI28" s="666"/>
      <c r="DJ28" s="666"/>
      <c r="DK28" s="667"/>
      <c r="DL28" s="671">
        <v>218086</v>
      </c>
      <c r="DM28" s="666"/>
      <c r="DN28" s="666"/>
      <c r="DO28" s="666"/>
      <c r="DP28" s="666"/>
      <c r="DQ28" s="666"/>
      <c r="DR28" s="666"/>
      <c r="DS28" s="666"/>
      <c r="DT28" s="666"/>
      <c r="DU28" s="666"/>
      <c r="DV28" s="667"/>
      <c r="DW28" s="668">
        <v>10.3</v>
      </c>
      <c r="DX28" s="678"/>
      <c r="DY28" s="678"/>
      <c r="DZ28" s="678"/>
      <c r="EA28" s="678"/>
      <c r="EB28" s="678"/>
      <c r="EC28" s="699"/>
    </row>
    <row r="29" spans="2:133" ht="11.25" customHeight="1" x14ac:dyDescent="0.2">
      <c r="B29" s="662" t="s">
        <v>301</v>
      </c>
      <c r="C29" s="663"/>
      <c r="D29" s="663"/>
      <c r="E29" s="663"/>
      <c r="F29" s="663"/>
      <c r="G29" s="663"/>
      <c r="H29" s="663"/>
      <c r="I29" s="663"/>
      <c r="J29" s="663"/>
      <c r="K29" s="663"/>
      <c r="L29" s="663"/>
      <c r="M29" s="663"/>
      <c r="N29" s="663"/>
      <c r="O29" s="663"/>
      <c r="P29" s="663"/>
      <c r="Q29" s="664"/>
      <c r="R29" s="665">
        <v>16985</v>
      </c>
      <c r="S29" s="666"/>
      <c r="T29" s="666"/>
      <c r="U29" s="666"/>
      <c r="V29" s="666"/>
      <c r="W29" s="666"/>
      <c r="X29" s="666"/>
      <c r="Y29" s="667"/>
      <c r="Z29" s="692">
        <v>0.3</v>
      </c>
      <c r="AA29" s="692"/>
      <c r="AB29" s="692"/>
      <c r="AC29" s="692"/>
      <c r="AD29" s="693" t="s">
        <v>234</v>
      </c>
      <c r="AE29" s="693"/>
      <c r="AF29" s="693"/>
      <c r="AG29" s="693"/>
      <c r="AH29" s="693"/>
      <c r="AI29" s="693"/>
      <c r="AJ29" s="693"/>
      <c r="AK29" s="693"/>
      <c r="AL29" s="668" t="s">
        <v>234</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302</v>
      </c>
      <c r="CE29" s="753"/>
      <c r="CF29" s="707" t="s">
        <v>303</v>
      </c>
      <c r="CG29" s="704"/>
      <c r="CH29" s="704"/>
      <c r="CI29" s="704"/>
      <c r="CJ29" s="704"/>
      <c r="CK29" s="704"/>
      <c r="CL29" s="704"/>
      <c r="CM29" s="704"/>
      <c r="CN29" s="704"/>
      <c r="CO29" s="704"/>
      <c r="CP29" s="704"/>
      <c r="CQ29" s="705"/>
      <c r="CR29" s="665">
        <v>229716</v>
      </c>
      <c r="CS29" s="676"/>
      <c r="CT29" s="676"/>
      <c r="CU29" s="676"/>
      <c r="CV29" s="676"/>
      <c r="CW29" s="676"/>
      <c r="CX29" s="676"/>
      <c r="CY29" s="677"/>
      <c r="CZ29" s="668">
        <v>4</v>
      </c>
      <c r="DA29" s="678"/>
      <c r="DB29" s="678"/>
      <c r="DC29" s="679"/>
      <c r="DD29" s="671">
        <v>218086</v>
      </c>
      <c r="DE29" s="676"/>
      <c r="DF29" s="676"/>
      <c r="DG29" s="676"/>
      <c r="DH29" s="676"/>
      <c r="DI29" s="676"/>
      <c r="DJ29" s="676"/>
      <c r="DK29" s="677"/>
      <c r="DL29" s="671">
        <v>218086</v>
      </c>
      <c r="DM29" s="676"/>
      <c r="DN29" s="676"/>
      <c r="DO29" s="676"/>
      <c r="DP29" s="676"/>
      <c r="DQ29" s="676"/>
      <c r="DR29" s="676"/>
      <c r="DS29" s="676"/>
      <c r="DT29" s="676"/>
      <c r="DU29" s="676"/>
      <c r="DV29" s="677"/>
      <c r="DW29" s="668">
        <v>10.3</v>
      </c>
      <c r="DX29" s="678"/>
      <c r="DY29" s="678"/>
      <c r="DZ29" s="678"/>
      <c r="EA29" s="678"/>
      <c r="EB29" s="678"/>
      <c r="EC29" s="699"/>
    </row>
    <row r="30" spans="2:133" ht="11.25" customHeight="1" x14ac:dyDescent="0.2">
      <c r="B30" s="662" t="s">
        <v>304</v>
      </c>
      <c r="C30" s="663"/>
      <c r="D30" s="663"/>
      <c r="E30" s="663"/>
      <c r="F30" s="663"/>
      <c r="G30" s="663"/>
      <c r="H30" s="663"/>
      <c r="I30" s="663"/>
      <c r="J30" s="663"/>
      <c r="K30" s="663"/>
      <c r="L30" s="663"/>
      <c r="M30" s="663"/>
      <c r="N30" s="663"/>
      <c r="O30" s="663"/>
      <c r="P30" s="663"/>
      <c r="Q30" s="664"/>
      <c r="R30" s="665">
        <v>42176</v>
      </c>
      <c r="S30" s="666"/>
      <c r="T30" s="666"/>
      <c r="U30" s="666"/>
      <c r="V30" s="666"/>
      <c r="W30" s="666"/>
      <c r="X30" s="666"/>
      <c r="Y30" s="667"/>
      <c r="Z30" s="692">
        <v>0.7</v>
      </c>
      <c r="AA30" s="692"/>
      <c r="AB30" s="692"/>
      <c r="AC30" s="692"/>
      <c r="AD30" s="693">
        <v>1331</v>
      </c>
      <c r="AE30" s="693"/>
      <c r="AF30" s="693"/>
      <c r="AG30" s="693"/>
      <c r="AH30" s="693"/>
      <c r="AI30" s="693"/>
      <c r="AJ30" s="693"/>
      <c r="AK30" s="693"/>
      <c r="AL30" s="668">
        <v>0.1</v>
      </c>
      <c r="AM30" s="669"/>
      <c r="AN30" s="669"/>
      <c r="AO30" s="694"/>
      <c r="AP30" s="724" t="s">
        <v>218</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707" t="s">
        <v>307</v>
      </c>
      <c r="CG30" s="704"/>
      <c r="CH30" s="704"/>
      <c r="CI30" s="704"/>
      <c r="CJ30" s="704"/>
      <c r="CK30" s="704"/>
      <c r="CL30" s="704"/>
      <c r="CM30" s="704"/>
      <c r="CN30" s="704"/>
      <c r="CO30" s="704"/>
      <c r="CP30" s="704"/>
      <c r="CQ30" s="705"/>
      <c r="CR30" s="665">
        <v>221668</v>
      </c>
      <c r="CS30" s="666"/>
      <c r="CT30" s="666"/>
      <c r="CU30" s="666"/>
      <c r="CV30" s="666"/>
      <c r="CW30" s="666"/>
      <c r="CX30" s="666"/>
      <c r="CY30" s="667"/>
      <c r="CZ30" s="668">
        <v>3.9</v>
      </c>
      <c r="DA30" s="678"/>
      <c r="DB30" s="678"/>
      <c r="DC30" s="679"/>
      <c r="DD30" s="671">
        <v>210419</v>
      </c>
      <c r="DE30" s="666"/>
      <c r="DF30" s="666"/>
      <c r="DG30" s="666"/>
      <c r="DH30" s="666"/>
      <c r="DI30" s="666"/>
      <c r="DJ30" s="666"/>
      <c r="DK30" s="667"/>
      <c r="DL30" s="671">
        <v>210419</v>
      </c>
      <c r="DM30" s="666"/>
      <c r="DN30" s="666"/>
      <c r="DO30" s="666"/>
      <c r="DP30" s="666"/>
      <c r="DQ30" s="666"/>
      <c r="DR30" s="666"/>
      <c r="DS30" s="666"/>
      <c r="DT30" s="666"/>
      <c r="DU30" s="666"/>
      <c r="DV30" s="667"/>
      <c r="DW30" s="668">
        <v>9.9</v>
      </c>
      <c r="DX30" s="678"/>
      <c r="DY30" s="678"/>
      <c r="DZ30" s="678"/>
      <c r="EA30" s="678"/>
      <c r="EB30" s="678"/>
      <c r="EC30" s="699"/>
    </row>
    <row r="31" spans="2:133" ht="11.25" customHeight="1" x14ac:dyDescent="0.2">
      <c r="B31" s="662" t="s">
        <v>308</v>
      </c>
      <c r="C31" s="663"/>
      <c r="D31" s="663"/>
      <c r="E31" s="663"/>
      <c r="F31" s="663"/>
      <c r="G31" s="663"/>
      <c r="H31" s="663"/>
      <c r="I31" s="663"/>
      <c r="J31" s="663"/>
      <c r="K31" s="663"/>
      <c r="L31" s="663"/>
      <c r="M31" s="663"/>
      <c r="N31" s="663"/>
      <c r="O31" s="663"/>
      <c r="P31" s="663"/>
      <c r="Q31" s="664"/>
      <c r="R31" s="665">
        <v>2680</v>
      </c>
      <c r="S31" s="666"/>
      <c r="T31" s="666"/>
      <c r="U31" s="666"/>
      <c r="V31" s="666"/>
      <c r="W31" s="666"/>
      <c r="X31" s="666"/>
      <c r="Y31" s="667"/>
      <c r="Z31" s="692">
        <v>0</v>
      </c>
      <c r="AA31" s="692"/>
      <c r="AB31" s="692"/>
      <c r="AC31" s="692"/>
      <c r="AD31" s="693" t="s">
        <v>234</v>
      </c>
      <c r="AE31" s="693"/>
      <c r="AF31" s="693"/>
      <c r="AG31" s="693"/>
      <c r="AH31" s="693"/>
      <c r="AI31" s="693"/>
      <c r="AJ31" s="693"/>
      <c r="AK31" s="693"/>
      <c r="AL31" s="668" t="s">
        <v>224</v>
      </c>
      <c r="AM31" s="669"/>
      <c r="AN31" s="669"/>
      <c r="AO31" s="694"/>
      <c r="AP31" s="738" t="s">
        <v>309</v>
      </c>
      <c r="AQ31" s="739"/>
      <c r="AR31" s="739"/>
      <c r="AS31" s="739"/>
      <c r="AT31" s="744" t="s">
        <v>310</v>
      </c>
      <c r="AU31" s="217"/>
      <c r="AV31" s="217"/>
      <c r="AW31" s="217"/>
      <c r="AX31" s="731" t="s">
        <v>185</v>
      </c>
      <c r="AY31" s="732"/>
      <c r="AZ31" s="732"/>
      <c r="BA31" s="732"/>
      <c r="BB31" s="732"/>
      <c r="BC31" s="732"/>
      <c r="BD31" s="732"/>
      <c r="BE31" s="732"/>
      <c r="BF31" s="733"/>
      <c r="BG31" s="734">
        <v>99.3</v>
      </c>
      <c r="BH31" s="735"/>
      <c r="BI31" s="735"/>
      <c r="BJ31" s="735"/>
      <c r="BK31" s="735"/>
      <c r="BL31" s="735"/>
      <c r="BM31" s="736">
        <v>97.8</v>
      </c>
      <c r="BN31" s="735"/>
      <c r="BO31" s="735"/>
      <c r="BP31" s="735"/>
      <c r="BQ31" s="737"/>
      <c r="BR31" s="734">
        <v>97</v>
      </c>
      <c r="BS31" s="735"/>
      <c r="BT31" s="735"/>
      <c r="BU31" s="735"/>
      <c r="BV31" s="735"/>
      <c r="BW31" s="735"/>
      <c r="BX31" s="736">
        <v>96</v>
      </c>
      <c r="BY31" s="735"/>
      <c r="BZ31" s="735"/>
      <c r="CA31" s="735"/>
      <c r="CB31" s="737"/>
      <c r="CD31" s="754"/>
      <c r="CE31" s="755"/>
      <c r="CF31" s="707" t="s">
        <v>311</v>
      </c>
      <c r="CG31" s="704"/>
      <c r="CH31" s="704"/>
      <c r="CI31" s="704"/>
      <c r="CJ31" s="704"/>
      <c r="CK31" s="704"/>
      <c r="CL31" s="704"/>
      <c r="CM31" s="704"/>
      <c r="CN31" s="704"/>
      <c r="CO31" s="704"/>
      <c r="CP31" s="704"/>
      <c r="CQ31" s="705"/>
      <c r="CR31" s="665">
        <v>8048</v>
      </c>
      <c r="CS31" s="676"/>
      <c r="CT31" s="676"/>
      <c r="CU31" s="676"/>
      <c r="CV31" s="676"/>
      <c r="CW31" s="676"/>
      <c r="CX31" s="676"/>
      <c r="CY31" s="677"/>
      <c r="CZ31" s="668">
        <v>0.1</v>
      </c>
      <c r="DA31" s="678"/>
      <c r="DB31" s="678"/>
      <c r="DC31" s="679"/>
      <c r="DD31" s="671">
        <v>7667</v>
      </c>
      <c r="DE31" s="676"/>
      <c r="DF31" s="676"/>
      <c r="DG31" s="676"/>
      <c r="DH31" s="676"/>
      <c r="DI31" s="676"/>
      <c r="DJ31" s="676"/>
      <c r="DK31" s="677"/>
      <c r="DL31" s="671">
        <v>7667</v>
      </c>
      <c r="DM31" s="676"/>
      <c r="DN31" s="676"/>
      <c r="DO31" s="676"/>
      <c r="DP31" s="676"/>
      <c r="DQ31" s="676"/>
      <c r="DR31" s="676"/>
      <c r="DS31" s="676"/>
      <c r="DT31" s="676"/>
      <c r="DU31" s="676"/>
      <c r="DV31" s="677"/>
      <c r="DW31" s="668">
        <v>0.4</v>
      </c>
      <c r="DX31" s="678"/>
      <c r="DY31" s="678"/>
      <c r="DZ31" s="678"/>
      <c r="EA31" s="678"/>
      <c r="EB31" s="678"/>
      <c r="EC31" s="699"/>
    </row>
    <row r="32" spans="2:133" ht="11.25" customHeight="1" x14ac:dyDescent="0.2">
      <c r="B32" s="662" t="s">
        <v>312</v>
      </c>
      <c r="C32" s="663"/>
      <c r="D32" s="663"/>
      <c r="E32" s="663"/>
      <c r="F32" s="663"/>
      <c r="G32" s="663"/>
      <c r="H32" s="663"/>
      <c r="I32" s="663"/>
      <c r="J32" s="663"/>
      <c r="K32" s="663"/>
      <c r="L32" s="663"/>
      <c r="M32" s="663"/>
      <c r="N32" s="663"/>
      <c r="O32" s="663"/>
      <c r="P32" s="663"/>
      <c r="Q32" s="664"/>
      <c r="R32" s="665">
        <v>999680</v>
      </c>
      <c r="S32" s="666"/>
      <c r="T32" s="666"/>
      <c r="U32" s="666"/>
      <c r="V32" s="666"/>
      <c r="W32" s="666"/>
      <c r="X32" s="666"/>
      <c r="Y32" s="667"/>
      <c r="Z32" s="692">
        <v>17.2</v>
      </c>
      <c r="AA32" s="692"/>
      <c r="AB32" s="692"/>
      <c r="AC32" s="692"/>
      <c r="AD32" s="693" t="s">
        <v>224</v>
      </c>
      <c r="AE32" s="693"/>
      <c r="AF32" s="693"/>
      <c r="AG32" s="693"/>
      <c r="AH32" s="693"/>
      <c r="AI32" s="693"/>
      <c r="AJ32" s="693"/>
      <c r="AK32" s="693"/>
      <c r="AL32" s="668" t="s">
        <v>224</v>
      </c>
      <c r="AM32" s="669"/>
      <c r="AN32" s="669"/>
      <c r="AO32" s="694"/>
      <c r="AP32" s="740"/>
      <c r="AQ32" s="741"/>
      <c r="AR32" s="741"/>
      <c r="AS32" s="741"/>
      <c r="AT32" s="745"/>
      <c r="AU32" s="216" t="s">
        <v>313</v>
      </c>
      <c r="AV32" s="216"/>
      <c r="AW32" s="216"/>
      <c r="AX32" s="662" t="s">
        <v>314</v>
      </c>
      <c r="AY32" s="663"/>
      <c r="AZ32" s="663"/>
      <c r="BA32" s="663"/>
      <c r="BB32" s="663"/>
      <c r="BC32" s="663"/>
      <c r="BD32" s="663"/>
      <c r="BE32" s="663"/>
      <c r="BF32" s="664"/>
      <c r="BG32" s="747">
        <v>99.1</v>
      </c>
      <c r="BH32" s="676"/>
      <c r="BI32" s="676"/>
      <c r="BJ32" s="676"/>
      <c r="BK32" s="676"/>
      <c r="BL32" s="676"/>
      <c r="BM32" s="669">
        <v>97.7</v>
      </c>
      <c r="BN32" s="748"/>
      <c r="BO32" s="748"/>
      <c r="BP32" s="748"/>
      <c r="BQ32" s="703"/>
      <c r="BR32" s="747">
        <v>99.1</v>
      </c>
      <c r="BS32" s="676"/>
      <c r="BT32" s="676"/>
      <c r="BU32" s="676"/>
      <c r="BV32" s="676"/>
      <c r="BW32" s="676"/>
      <c r="BX32" s="669">
        <v>97.9</v>
      </c>
      <c r="BY32" s="748"/>
      <c r="BZ32" s="748"/>
      <c r="CA32" s="748"/>
      <c r="CB32" s="703"/>
      <c r="CD32" s="756"/>
      <c r="CE32" s="757"/>
      <c r="CF32" s="707" t="s">
        <v>315</v>
      </c>
      <c r="CG32" s="704"/>
      <c r="CH32" s="704"/>
      <c r="CI32" s="704"/>
      <c r="CJ32" s="704"/>
      <c r="CK32" s="704"/>
      <c r="CL32" s="704"/>
      <c r="CM32" s="704"/>
      <c r="CN32" s="704"/>
      <c r="CO32" s="704"/>
      <c r="CP32" s="704"/>
      <c r="CQ32" s="705"/>
      <c r="CR32" s="665" t="s">
        <v>224</v>
      </c>
      <c r="CS32" s="666"/>
      <c r="CT32" s="666"/>
      <c r="CU32" s="666"/>
      <c r="CV32" s="666"/>
      <c r="CW32" s="666"/>
      <c r="CX32" s="666"/>
      <c r="CY32" s="667"/>
      <c r="CZ32" s="668" t="s">
        <v>224</v>
      </c>
      <c r="DA32" s="678"/>
      <c r="DB32" s="678"/>
      <c r="DC32" s="679"/>
      <c r="DD32" s="671" t="s">
        <v>224</v>
      </c>
      <c r="DE32" s="666"/>
      <c r="DF32" s="666"/>
      <c r="DG32" s="666"/>
      <c r="DH32" s="666"/>
      <c r="DI32" s="666"/>
      <c r="DJ32" s="666"/>
      <c r="DK32" s="667"/>
      <c r="DL32" s="671" t="s">
        <v>234</v>
      </c>
      <c r="DM32" s="666"/>
      <c r="DN32" s="666"/>
      <c r="DO32" s="666"/>
      <c r="DP32" s="666"/>
      <c r="DQ32" s="666"/>
      <c r="DR32" s="666"/>
      <c r="DS32" s="666"/>
      <c r="DT32" s="666"/>
      <c r="DU32" s="666"/>
      <c r="DV32" s="667"/>
      <c r="DW32" s="668" t="s">
        <v>224</v>
      </c>
      <c r="DX32" s="678"/>
      <c r="DY32" s="678"/>
      <c r="DZ32" s="678"/>
      <c r="EA32" s="678"/>
      <c r="EB32" s="678"/>
      <c r="EC32" s="699"/>
    </row>
    <row r="33" spans="2:133" ht="11.25" customHeight="1" x14ac:dyDescent="0.2">
      <c r="B33" s="728" t="s">
        <v>316</v>
      </c>
      <c r="C33" s="729"/>
      <c r="D33" s="729"/>
      <c r="E33" s="729"/>
      <c r="F33" s="729"/>
      <c r="G33" s="729"/>
      <c r="H33" s="729"/>
      <c r="I33" s="729"/>
      <c r="J33" s="729"/>
      <c r="K33" s="729"/>
      <c r="L33" s="729"/>
      <c r="M33" s="729"/>
      <c r="N33" s="729"/>
      <c r="O33" s="729"/>
      <c r="P33" s="729"/>
      <c r="Q33" s="730"/>
      <c r="R33" s="665" t="s">
        <v>234</v>
      </c>
      <c r="S33" s="666"/>
      <c r="T33" s="666"/>
      <c r="U33" s="666"/>
      <c r="V33" s="666"/>
      <c r="W33" s="666"/>
      <c r="X33" s="666"/>
      <c r="Y33" s="667"/>
      <c r="Z33" s="692" t="s">
        <v>136</v>
      </c>
      <c r="AA33" s="692"/>
      <c r="AB33" s="692"/>
      <c r="AC33" s="692"/>
      <c r="AD33" s="693" t="s">
        <v>224</v>
      </c>
      <c r="AE33" s="693"/>
      <c r="AF33" s="693"/>
      <c r="AG33" s="693"/>
      <c r="AH33" s="693"/>
      <c r="AI33" s="693"/>
      <c r="AJ33" s="693"/>
      <c r="AK33" s="693"/>
      <c r="AL33" s="668" t="s">
        <v>224</v>
      </c>
      <c r="AM33" s="669"/>
      <c r="AN33" s="669"/>
      <c r="AO33" s="694"/>
      <c r="AP33" s="742"/>
      <c r="AQ33" s="743"/>
      <c r="AR33" s="743"/>
      <c r="AS33" s="743"/>
      <c r="AT33" s="746"/>
      <c r="AU33" s="218"/>
      <c r="AV33" s="218"/>
      <c r="AW33" s="218"/>
      <c r="AX33" s="642" t="s">
        <v>317</v>
      </c>
      <c r="AY33" s="643"/>
      <c r="AZ33" s="643"/>
      <c r="BA33" s="643"/>
      <c r="BB33" s="643"/>
      <c r="BC33" s="643"/>
      <c r="BD33" s="643"/>
      <c r="BE33" s="643"/>
      <c r="BF33" s="644"/>
      <c r="BG33" s="727">
        <v>99.4</v>
      </c>
      <c r="BH33" s="646"/>
      <c r="BI33" s="646"/>
      <c r="BJ33" s="646"/>
      <c r="BK33" s="646"/>
      <c r="BL33" s="646"/>
      <c r="BM33" s="684">
        <v>97.7</v>
      </c>
      <c r="BN33" s="646"/>
      <c r="BO33" s="646"/>
      <c r="BP33" s="646"/>
      <c r="BQ33" s="695"/>
      <c r="BR33" s="727">
        <v>95.5</v>
      </c>
      <c r="BS33" s="646"/>
      <c r="BT33" s="646"/>
      <c r="BU33" s="646"/>
      <c r="BV33" s="646"/>
      <c r="BW33" s="646"/>
      <c r="BX33" s="684">
        <v>94.6</v>
      </c>
      <c r="BY33" s="646"/>
      <c r="BZ33" s="646"/>
      <c r="CA33" s="646"/>
      <c r="CB33" s="695"/>
      <c r="CD33" s="707" t="s">
        <v>318</v>
      </c>
      <c r="CE33" s="704"/>
      <c r="CF33" s="704"/>
      <c r="CG33" s="704"/>
      <c r="CH33" s="704"/>
      <c r="CI33" s="704"/>
      <c r="CJ33" s="704"/>
      <c r="CK33" s="704"/>
      <c r="CL33" s="704"/>
      <c r="CM33" s="704"/>
      <c r="CN33" s="704"/>
      <c r="CO33" s="704"/>
      <c r="CP33" s="704"/>
      <c r="CQ33" s="705"/>
      <c r="CR33" s="665">
        <v>2885678</v>
      </c>
      <c r="CS33" s="676"/>
      <c r="CT33" s="676"/>
      <c r="CU33" s="676"/>
      <c r="CV33" s="676"/>
      <c r="CW33" s="676"/>
      <c r="CX33" s="676"/>
      <c r="CY33" s="677"/>
      <c r="CZ33" s="668">
        <v>50.3</v>
      </c>
      <c r="DA33" s="678"/>
      <c r="DB33" s="678"/>
      <c r="DC33" s="679"/>
      <c r="DD33" s="671">
        <v>2662149</v>
      </c>
      <c r="DE33" s="676"/>
      <c r="DF33" s="676"/>
      <c r="DG33" s="676"/>
      <c r="DH33" s="676"/>
      <c r="DI33" s="676"/>
      <c r="DJ33" s="676"/>
      <c r="DK33" s="677"/>
      <c r="DL33" s="671">
        <v>941585</v>
      </c>
      <c r="DM33" s="676"/>
      <c r="DN33" s="676"/>
      <c r="DO33" s="676"/>
      <c r="DP33" s="676"/>
      <c r="DQ33" s="676"/>
      <c r="DR33" s="676"/>
      <c r="DS33" s="676"/>
      <c r="DT33" s="676"/>
      <c r="DU33" s="676"/>
      <c r="DV33" s="677"/>
      <c r="DW33" s="668">
        <v>44.3</v>
      </c>
      <c r="DX33" s="678"/>
      <c r="DY33" s="678"/>
      <c r="DZ33" s="678"/>
      <c r="EA33" s="678"/>
      <c r="EB33" s="678"/>
      <c r="EC33" s="699"/>
    </row>
    <row r="34" spans="2:133" ht="11.25" customHeight="1" x14ac:dyDescent="0.2">
      <c r="B34" s="662" t="s">
        <v>319</v>
      </c>
      <c r="C34" s="663"/>
      <c r="D34" s="663"/>
      <c r="E34" s="663"/>
      <c r="F34" s="663"/>
      <c r="G34" s="663"/>
      <c r="H34" s="663"/>
      <c r="I34" s="663"/>
      <c r="J34" s="663"/>
      <c r="K34" s="663"/>
      <c r="L34" s="663"/>
      <c r="M34" s="663"/>
      <c r="N34" s="663"/>
      <c r="O34" s="663"/>
      <c r="P34" s="663"/>
      <c r="Q34" s="664"/>
      <c r="R34" s="665">
        <v>277486</v>
      </c>
      <c r="S34" s="666"/>
      <c r="T34" s="666"/>
      <c r="U34" s="666"/>
      <c r="V34" s="666"/>
      <c r="W34" s="666"/>
      <c r="X34" s="666"/>
      <c r="Y34" s="667"/>
      <c r="Z34" s="692">
        <v>4.8</v>
      </c>
      <c r="AA34" s="692"/>
      <c r="AB34" s="692"/>
      <c r="AC34" s="692"/>
      <c r="AD34" s="693" t="s">
        <v>234</v>
      </c>
      <c r="AE34" s="693"/>
      <c r="AF34" s="693"/>
      <c r="AG34" s="693"/>
      <c r="AH34" s="693"/>
      <c r="AI34" s="693"/>
      <c r="AJ34" s="693"/>
      <c r="AK34" s="693"/>
      <c r="AL34" s="668" t="s">
        <v>234</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320</v>
      </c>
      <c r="CE34" s="704"/>
      <c r="CF34" s="704"/>
      <c r="CG34" s="704"/>
      <c r="CH34" s="704"/>
      <c r="CI34" s="704"/>
      <c r="CJ34" s="704"/>
      <c r="CK34" s="704"/>
      <c r="CL34" s="704"/>
      <c r="CM34" s="704"/>
      <c r="CN34" s="704"/>
      <c r="CO34" s="704"/>
      <c r="CP34" s="704"/>
      <c r="CQ34" s="705"/>
      <c r="CR34" s="665">
        <v>1054995</v>
      </c>
      <c r="CS34" s="666"/>
      <c r="CT34" s="666"/>
      <c r="CU34" s="666"/>
      <c r="CV34" s="666"/>
      <c r="CW34" s="666"/>
      <c r="CX34" s="666"/>
      <c r="CY34" s="667"/>
      <c r="CZ34" s="668">
        <v>18.399999999999999</v>
      </c>
      <c r="DA34" s="678"/>
      <c r="DB34" s="678"/>
      <c r="DC34" s="679"/>
      <c r="DD34" s="671">
        <v>948273</v>
      </c>
      <c r="DE34" s="666"/>
      <c r="DF34" s="666"/>
      <c r="DG34" s="666"/>
      <c r="DH34" s="666"/>
      <c r="DI34" s="666"/>
      <c r="DJ34" s="666"/>
      <c r="DK34" s="667"/>
      <c r="DL34" s="671">
        <v>263057</v>
      </c>
      <c r="DM34" s="666"/>
      <c r="DN34" s="666"/>
      <c r="DO34" s="666"/>
      <c r="DP34" s="666"/>
      <c r="DQ34" s="666"/>
      <c r="DR34" s="666"/>
      <c r="DS34" s="666"/>
      <c r="DT34" s="666"/>
      <c r="DU34" s="666"/>
      <c r="DV34" s="667"/>
      <c r="DW34" s="668">
        <v>12.4</v>
      </c>
      <c r="DX34" s="678"/>
      <c r="DY34" s="678"/>
      <c r="DZ34" s="678"/>
      <c r="EA34" s="678"/>
      <c r="EB34" s="678"/>
      <c r="EC34" s="699"/>
    </row>
    <row r="35" spans="2:133" ht="11.25" customHeight="1" x14ac:dyDescent="0.2">
      <c r="B35" s="662" t="s">
        <v>321</v>
      </c>
      <c r="C35" s="663"/>
      <c r="D35" s="663"/>
      <c r="E35" s="663"/>
      <c r="F35" s="663"/>
      <c r="G35" s="663"/>
      <c r="H35" s="663"/>
      <c r="I35" s="663"/>
      <c r="J35" s="663"/>
      <c r="K35" s="663"/>
      <c r="L35" s="663"/>
      <c r="M35" s="663"/>
      <c r="N35" s="663"/>
      <c r="O35" s="663"/>
      <c r="P35" s="663"/>
      <c r="Q35" s="664"/>
      <c r="R35" s="665">
        <v>3293</v>
      </c>
      <c r="S35" s="666"/>
      <c r="T35" s="666"/>
      <c r="U35" s="666"/>
      <c r="V35" s="666"/>
      <c r="W35" s="666"/>
      <c r="X35" s="666"/>
      <c r="Y35" s="667"/>
      <c r="Z35" s="692">
        <v>0.1</v>
      </c>
      <c r="AA35" s="692"/>
      <c r="AB35" s="692"/>
      <c r="AC35" s="692"/>
      <c r="AD35" s="693">
        <v>477</v>
      </c>
      <c r="AE35" s="693"/>
      <c r="AF35" s="693"/>
      <c r="AG35" s="693"/>
      <c r="AH35" s="693"/>
      <c r="AI35" s="693"/>
      <c r="AJ35" s="693"/>
      <c r="AK35" s="693"/>
      <c r="AL35" s="668">
        <v>0</v>
      </c>
      <c r="AM35" s="669"/>
      <c r="AN35" s="669"/>
      <c r="AO35" s="694"/>
      <c r="AP35" s="221"/>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324</v>
      </c>
      <c r="CE35" s="704"/>
      <c r="CF35" s="704"/>
      <c r="CG35" s="704"/>
      <c r="CH35" s="704"/>
      <c r="CI35" s="704"/>
      <c r="CJ35" s="704"/>
      <c r="CK35" s="704"/>
      <c r="CL35" s="704"/>
      <c r="CM35" s="704"/>
      <c r="CN35" s="704"/>
      <c r="CO35" s="704"/>
      <c r="CP35" s="704"/>
      <c r="CQ35" s="705"/>
      <c r="CR35" s="665">
        <v>25802</v>
      </c>
      <c r="CS35" s="676"/>
      <c r="CT35" s="676"/>
      <c r="CU35" s="676"/>
      <c r="CV35" s="676"/>
      <c r="CW35" s="676"/>
      <c r="CX35" s="676"/>
      <c r="CY35" s="677"/>
      <c r="CZ35" s="668">
        <v>0.5</v>
      </c>
      <c r="DA35" s="678"/>
      <c r="DB35" s="678"/>
      <c r="DC35" s="679"/>
      <c r="DD35" s="671">
        <v>22121</v>
      </c>
      <c r="DE35" s="676"/>
      <c r="DF35" s="676"/>
      <c r="DG35" s="676"/>
      <c r="DH35" s="676"/>
      <c r="DI35" s="676"/>
      <c r="DJ35" s="676"/>
      <c r="DK35" s="677"/>
      <c r="DL35" s="671">
        <v>11046</v>
      </c>
      <c r="DM35" s="676"/>
      <c r="DN35" s="676"/>
      <c r="DO35" s="676"/>
      <c r="DP35" s="676"/>
      <c r="DQ35" s="676"/>
      <c r="DR35" s="676"/>
      <c r="DS35" s="676"/>
      <c r="DT35" s="676"/>
      <c r="DU35" s="676"/>
      <c r="DV35" s="677"/>
      <c r="DW35" s="668">
        <v>0.5</v>
      </c>
      <c r="DX35" s="678"/>
      <c r="DY35" s="678"/>
      <c r="DZ35" s="678"/>
      <c r="EA35" s="678"/>
      <c r="EB35" s="678"/>
      <c r="EC35" s="699"/>
    </row>
    <row r="36" spans="2:133" ht="11.25" customHeight="1" x14ac:dyDescent="0.2">
      <c r="B36" s="662" t="s">
        <v>325</v>
      </c>
      <c r="C36" s="663"/>
      <c r="D36" s="663"/>
      <c r="E36" s="663"/>
      <c r="F36" s="663"/>
      <c r="G36" s="663"/>
      <c r="H36" s="663"/>
      <c r="I36" s="663"/>
      <c r="J36" s="663"/>
      <c r="K36" s="663"/>
      <c r="L36" s="663"/>
      <c r="M36" s="663"/>
      <c r="N36" s="663"/>
      <c r="O36" s="663"/>
      <c r="P36" s="663"/>
      <c r="Q36" s="664"/>
      <c r="R36" s="665">
        <v>1076620</v>
      </c>
      <c r="S36" s="666"/>
      <c r="T36" s="666"/>
      <c r="U36" s="666"/>
      <c r="V36" s="666"/>
      <c r="W36" s="666"/>
      <c r="X36" s="666"/>
      <c r="Y36" s="667"/>
      <c r="Z36" s="692">
        <v>18.5</v>
      </c>
      <c r="AA36" s="692"/>
      <c r="AB36" s="692"/>
      <c r="AC36" s="692"/>
      <c r="AD36" s="693" t="s">
        <v>234</v>
      </c>
      <c r="AE36" s="693"/>
      <c r="AF36" s="693"/>
      <c r="AG36" s="693"/>
      <c r="AH36" s="693"/>
      <c r="AI36" s="693"/>
      <c r="AJ36" s="693"/>
      <c r="AK36" s="693"/>
      <c r="AL36" s="668" t="s">
        <v>224</v>
      </c>
      <c r="AM36" s="669"/>
      <c r="AN36" s="669"/>
      <c r="AO36" s="694"/>
      <c r="AP36" s="221"/>
      <c r="AQ36" s="715" t="s">
        <v>326</v>
      </c>
      <c r="AR36" s="716"/>
      <c r="AS36" s="716"/>
      <c r="AT36" s="716"/>
      <c r="AU36" s="716"/>
      <c r="AV36" s="716"/>
      <c r="AW36" s="716"/>
      <c r="AX36" s="716"/>
      <c r="AY36" s="717"/>
      <c r="AZ36" s="718">
        <v>350186</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66603</v>
      </c>
      <c r="BW36" s="719"/>
      <c r="BX36" s="719"/>
      <c r="BY36" s="719"/>
      <c r="BZ36" s="719"/>
      <c r="CA36" s="719"/>
      <c r="CB36" s="720"/>
      <c r="CD36" s="707" t="s">
        <v>328</v>
      </c>
      <c r="CE36" s="704"/>
      <c r="CF36" s="704"/>
      <c r="CG36" s="704"/>
      <c r="CH36" s="704"/>
      <c r="CI36" s="704"/>
      <c r="CJ36" s="704"/>
      <c r="CK36" s="704"/>
      <c r="CL36" s="704"/>
      <c r="CM36" s="704"/>
      <c r="CN36" s="704"/>
      <c r="CO36" s="704"/>
      <c r="CP36" s="704"/>
      <c r="CQ36" s="705"/>
      <c r="CR36" s="665">
        <v>631167</v>
      </c>
      <c r="CS36" s="666"/>
      <c r="CT36" s="666"/>
      <c r="CU36" s="666"/>
      <c r="CV36" s="666"/>
      <c r="CW36" s="666"/>
      <c r="CX36" s="666"/>
      <c r="CY36" s="667"/>
      <c r="CZ36" s="668">
        <v>11</v>
      </c>
      <c r="DA36" s="678"/>
      <c r="DB36" s="678"/>
      <c r="DC36" s="679"/>
      <c r="DD36" s="671">
        <v>570805</v>
      </c>
      <c r="DE36" s="666"/>
      <c r="DF36" s="666"/>
      <c r="DG36" s="666"/>
      <c r="DH36" s="666"/>
      <c r="DI36" s="666"/>
      <c r="DJ36" s="666"/>
      <c r="DK36" s="667"/>
      <c r="DL36" s="671">
        <v>416302</v>
      </c>
      <c r="DM36" s="666"/>
      <c r="DN36" s="666"/>
      <c r="DO36" s="666"/>
      <c r="DP36" s="666"/>
      <c r="DQ36" s="666"/>
      <c r="DR36" s="666"/>
      <c r="DS36" s="666"/>
      <c r="DT36" s="666"/>
      <c r="DU36" s="666"/>
      <c r="DV36" s="667"/>
      <c r="DW36" s="668">
        <v>19.600000000000001</v>
      </c>
      <c r="DX36" s="678"/>
      <c r="DY36" s="678"/>
      <c r="DZ36" s="678"/>
      <c r="EA36" s="678"/>
      <c r="EB36" s="678"/>
      <c r="EC36" s="699"/>
    </row>
    <row r="37" spans="2:133" ht="11.25" customHeight="1" x14ac:dyDescent="0.2">
      <c r="B37" s="662" t="s">
        <v>329</v>
      </c>
      <c r="C37" s="663"/>
      <c r="D37" s="663"/>
      <c r="E37" s="663"/>
      <c r="F37" s="663"/>
      <c r="G37" s="663"/>
      <c r="H37" s="663"/>
      <c r="I37" s="663"/>
      <c r="J37" s="663"/>
      <c r="K37" s="663"/>
      <c r="L37" s="663"/>
      <c r="M37" s="663"/>
      <c r="N37" s="663"/>
      <c r="O37" s="663"/>
      <c r="P37" s="663"/>
      <c r="Q37" s="664"/>
      <c r="R37" s="665">
        <v>358620</v>
      </c>
      <c r="S37" s="666"/>
      <c r="T37" s="666"/>
      <c r="U37" s="666"/>
      <c r="V37" s="666"/>
      <c r="W37" s="666"/>
      <c r="X37" s="666"/>
      <c r="Y37" s="667"/>
      <c r="Z37" s="692">
        <v>6.2</v>
      </c>
      <c r="AA37" s="692"/>
      <c r="AB37" s="692"/>
      <c r="AC37" s="692"/>
      <c r="AD37" s="693" t="s">
        <v>234</v>
      </c>
      <c r="AE37" s="693"/>
      <c r="AF37" s="693"/>
      <c r="AG37" s="693"/>
      <c r="AH37" s="693"/>
      <c r="AI37" s="693"/>
      <c r="AJ37" s="693"/>
      <c r="AK37" s="693"/>
      <c r="AL37" s="668" t="s">
        <v>224</v>
      </c>
      <c r="AM37" s="669"/>
      <c r="AN37" s="669"/>
      <c r="AO37" s="694"/>
      <c r="AQ37" s="700" t="s">
        <v>330</v>
      </c>
      <c r="AR37" s="701"/>
      <c r="AS37" s="701"/>
      <c r="AT37" s="701"/>
      <c r="AU37" s="701"/>
      <c r="AV37" s="701"/>
      <c r="AW37" s="701"/>
      <c r="AX37" s="701"/>
      <c r="AY37" s="702"/>
      <c r="AZ37" s="665">
        <v>41645</v>
      </c>
      <c r="BA37" s="666"/>
      <c r="BB37" s="666"/>
      <c r="BC37" s="666"/>
      <c r="BD37" s="676"/>
      <c r="BE37" s="676"/>
      <c r="BF37" s="703"/>
      <c r="BG37" s="707" t="s">
        <v>331</v>
      </c>
      <c r="BH37" s="704"/>
      <c r="BI37" s="704"/>
      <c r="BJ37" s="704"/>
      <c r="BK37" s="704"/>
      <c r="BL37" s="704"/>
      <c r="BM37" s="704"/>
      <c r="BN37" s="704"/>
      <c r="BO37" s="704"/>
      <c r="BP37" s="704"/>
      <c r="BQ37" s="704"/>
      <c r="BR37" s="704"/>
      <c r="BS37" s="704"/>
      <c r="BT37" s="704"/>
      <c r="BU37" s="705"/>
      <c r="BV37" s="665">
        <v>57750</v>
      </c>
      <c r="BW37" s="666"/>
      <c r="BX37" s="666"/>
      <c r="BY37" s="666"/>
      <c r="BZ37" s="666"/>
      <c r="CA37" s="666"/>
      <c r="CB37" s="706"/>
      <c r="CD37" s="707" t="s">
        <v>332</v>
      </c>
      <c r="CE37" s="704"/>
      <c r="CF37" s="704"/>
      <c r="CG37" s="704"/>
      <c r="CH37" s="704"/>
      <c r="CI37" s="704"/>
      <c r="CJ37" s="704"/>
      <c r="CK37" s="704"/>
      <c r="CL37" s="704"/>
      <c r="CM37" s="704"/>
      <c r="CN37" s="704"/>
      <c r="CO37" s="704"/>
      <c r="CP37" s="704"/>
      <c r="CQ37" s="705"/>
      <c r="CR37" s="665">
        <v>297402</v>
      </c>
      <c r="CS37" s="676"/>
      <c r="CT37" s="676"/>
      <c r="CU37" s="676"/>
      <c r="CV37" s="676"/>
      <c r="CW37" s="676"/>
      <c r="CX37" s="676"/>
      <c r="CY37" s="677"/>
      <c r="CZ37" s="668">
        <v>5.2</v>
      </c>
      <c r="DA37" s="678"/>
      <c r="DB37" s="678"/>
      <c r="DC37" s="679"/>
      <c r="DD37" s="671">
        <v>297388</v>
      </c>
      <c r="DE37" s="676"/>
      <c r="DF37" s="676"/>
      <c r="DG37" s="676"/>
      <c r="DH37" s="676"/>
      <c r="DI37" s="676"/>
      <c r="DJ37" s="676"/>
      <c r="DK37" s="677"/>
      <c r="DL37" s="671">
        <v>293579</v>
      </c>
      <c r="DM37" s="676"/>
      <c r="DN37" s="676"/>
      <c r="DO37" s="676"/>
      <c r="DP37" s="676"/>
      <c r="DQ37" s="676"/>
      <c r="DR37" s="676"/>
      <c r="DS37" s="676"/>
      <c r="DT37" s="676"/>
      <c r="DU37" s="676"/>
      <c r="DV37" s="677"/>
      <c r="DW37" s="668">
        <v>13.8</v>
      </c>
      <c r="DX37" s="678"/>
      <c r="DY37" s="678"/>
      <c r="DZ37" s="678"/>
      <c r="EA37" s="678"/>
      <c r="EB37" s="678"/>
      <c r="EC37" s="699"/>
    </row>
    <row r="38" spans="2:133" ht="11.25" customHeight="1" x14ac:dyDescent="0.2">
      <c r="B38" s="662" t="s">
        <v>333</v>
      </c>
      <c r="C38" s="663"/>
      <c r="D38" s="663"/>
      <c r="E38" s="663"/>
      <c r="F38" s="663"/>
      <c r="G38" s="663"/>
      <c r="H38" s="663"/>
      <c r="I38" s="663"/>
      <c r="J38" s="663"/>
      <c r="K38" s="663"/>
      <c r="L38" s="663"/>
      <c r="M38" s="663"/>
      <c r="N38" s="663"/>
      <c r="O38" s="663"/>
      <c r="P38" s="663"/>
      <c r="Q38" s="664"/>
      <c r="R38" s="665">
        <v>159413</v>
      </c>
      <c r="S38" s="666"/>
      <c r="T38" s="666"/>
      <c r="U38" s="666"/>
      <c r="V38" s="666"/>
      <c r="W38" s="666"/>
      <c r="X38" s="666"/>
      <c r="Y38" s="667"/>
      <c r="Z38" s="692">
        <v>2.7</v>
      </c>
      <c r="AA38" s="692"/>
      <c r="AB38" s="692"/>
      <c r="AC38" s="692"/>
      <c r="AD38" s="693" t="s">
        <v>234</v>
      </c>
      <c r="AE38" s="693"/>
      <c r="AF38" s="693"/>
      <c r="AG38" s="693"/>
      <c r="AH38" s="693"/>
      <c r="AI38" s="693"/>
      <c r="AJ38" s="693"/>
      <c r="AK38" s="693"/>
      <c r="AL38" s="668" t="s">
        <v>224</v>
      </c>
      <c r="AM38" s="669"/>
      <c r="AN38" s="669"/>
      <c r="AO38" s="694"/>
      <c r="AQ38" s="700" t="s">
        <v>334</v>
      </c>
      <c r="AR38" s="701"/>
      <c r="AS38" s="701"/>
      <c r="AT38" s="701"/>
      <c r="AU38" s="701"/>
      <c r="AV38" s="701"/>
      <c r="AW38" s="701"/>
      <c r="AX38" s="701"/>
      <c r="AY38" s="702"/>
      <c r="AZ38" s="665">
        <v>28511</v>
      </c>
      <c r="BA38" s="666"/>
      <c r="BB38" s="666"/>
      <c r="BC38" s="666"/>
      <c r="BD38" s="676"/>
      <c r="BE38" s="676"/>
      <c r="BF38" s="703"/>
      <c r="BG38" s="707" t="s">
        <v>335</v>
      </c>
      <c r="BH38" s="704"/>
      <c r="BI38" s="704"/>
      <c r="BJ38" s="704"/>
      <c r="BK38" s="704"/>
      <c r="BL38" s="704"/>
      <c r="BM38" s="704"/>
      <c r="BN38" s="704"/>
      <c r="BO38" s="704"/>
      <c r="BP38" s="704"/>
      <c r="BQ38" s="704"/>
      <c r="BR38" s="704"/>
      <c r="BS38" s="704"/>
      <c r="BT38" s="704"/>
      <c r="BU38" s="705"/>
      <c r="BV38" s="665">
        <v>776</v>
      </c>
      <c r="BW38" s="666"/>
      <c r="BX38" s="666"/>
      <c r="BY38" s="666"/>
      <c r="BZ38" s="666"/>
      <c r="CA38" s="666"/>
      <c r="CB38" s="706"/>
      <c r="CD38" s="707" t="s">
        <v>336</v>
      </c>
      <c r="CE38" s="704"/>
      <c r="CF38" s="704"/>
      <c r="CG38" s="704"/>
      <c r="CH38" s="704"/>
      <c r="CI38" s="704"/>
      <c r="CJ38" s="704"/>
      <c r="CK38" s="704"/>
      <c r="CL38" s="704"/>
      <c r="CM38" s="704"/>
      <c r="CN38" s="704"/>
      <c r="CO38" s="704"/>
      <c r="CP38" s="704"/>
      <c r="CQ38" s="705"/>
      <c r="CR38" s="665">
        <v>350186</v>
      </c>
      <c r="CS38" s="666"/>
      <c r="CT38" s="666"/>
      <c r="CU38" s="666"/>
      <c r="CV38" s="666"/>
      <c r="CW38" s="666"/>
      <c r="CX38" s="666"/>
      <c r="CY38" s="667"/>
      <c r="CZ38" s="668">
        <v>6.1</v>
      </c>
      <c r="DA38" s="678"/>
      <c r="DB38" s="678"/>
      <c r="DC38" s="679"/>
      <c r="DD38" s="671">
        <v>301962</v>
      </c>
      <c r="DE38" s="666"/>
      <c r="DF38" s="666"/>
      <c r="DG38" s="666"/>
      <c r="DH38" s="666"/>
      <c r="DI38" s="666"/>
      <c r="DJ38" s="666"/>
      <c r="DK38" s="667"/>
      <c r="DL38" s="671">
        <v>251180</v>
      </c>
      <c r="DM38" s="666"/>
      <c r="DN38" s="666"/>
      <c r="DO38" s="666"/>
      <c r="DP38" s="666"/>
      <c r="DQ38" s="666"/>
      <c r="DR38" s="666"/>
      <c r="DS38" s="666"/>
      <c r="DT38" s="666"/>
      <c r="DU38" s="666"/>
      <c r="DV38" s="667"/>
      <c r="DW38" s="668">
        <v>11.8</v>
      </c>
      <c r="DX38" s="678"/>
      <c r="DY38" s="678"/>
      <c r="DZ38" s="678"/>
      <c r="EA38" s="678"/>
      <c r="EB38" s="678"/>
      <c r="EC38" s="699"/>
    </row>
    <row r="39" spans="2:133" ht="11.25" customHeight="1" x14ac:dyDescent="0.2">
      <c r="B39" s="662" t="s">
        <v>337</v>
      </c>
      <c r="C39" s="663"/>
      <c r="D39" s="663"/>
      <c r="E39" s="663"/>
      <c r="F39" s="663"/>
      <c r="G39" s="663"/>
      <c r="H39" s="663"/>
      <c r="I39" s="663"/>
      <c r="J39" s="663"/>
      <c r="K39" s="663"/>
      <c r="L39" s="663"/>
      <c r="M39" s="663"/>
      <c r="N39" s="663"/>
      <c r="O39" s="663"/>
      <c r="P39" s="663"/>
      <c r="Q39" s="664"/>
      <c r="R39" s="665">
        <v>44559</v>
      </c>
      <c r="S39" s="666"/>
      <c r="T39" s="666"/>
      <c r="U39" s="666"/>
      <c r="V39" s="666"/>
      <c r="W39" s="666"/>
      <c r="X39" s="666"/>
      <c r="Y39" s="667"/>
      <c r="Z39" s="692">
        <v>0.8</v>
      </c>
      <c r="AA39" s="692"/>
      <c r="AB39" s="692"/>
      <c r="AC39" s="692"/>
      <c r="AD39" s="693">
        <v>947</v>
      </c>
      <c r="AE39" s="693"/>
      <c r="AF39" s="693"/>
      <c r="AG39" s="693"/>
      <c r="AH39" s="693"/>
      <c r="AI39" s="693"/>
      <c r="AJ39" s="693"/>
      <c r="AK39" s="693"/>
      <c r="AL39" s="668">
        <v>0</v>
      </c>
      <c r="AM39" s="669"/>
      <c r="AN39" s="669"/>
      <c r="AO39" s="694"/>
      <c r="AQ39" s="700" t="s">
        <v>338</v>
      </c>
      <c r="AR39" s="701"/>
      <c r="AS39" s="701"/>
      <c r="AT39" s="701"/>
      <c r="AU39" s="701"/>
      <c r="AV39" s="701"/>
      <c r="AW39" s="701"/>
      <c r="AX39" s="701"/>
      <c r="AY39" s="702"/>
      <c r="AZ39" s="665" t="s">
        <v>224</v>
      </c>
      <c r="BA39" s="666"/>
      <c r="BB39" s="666"/>
      <c r="BC39" s="666"/>
      <c r="BD39" s="676"/>
      <c r="BE39" s="676"/>
      <c r="BF39" s="703"/>
      <c r="BG39" s="707" t="s">
        <v>339</v>
      </c>
      <c r="BH39" s="704"/>
      <c r="BI39" s="704"/>
      <c r="BJ39" s="704"/>
      <c r="BK39" s="704"/>
      <c r="BL39" s="704"/>
      <c r="BM39" s="704"/>
      <c r="BN39" s="704"/>
      <c r="BO39" s="704"/>
      <c r="BP39" s="704"/>
      <c r="BQ39" s="704"/>
      <c r="BR39" s="704"/>
      <c r="BS39" s="704"/>
      <c r="BT39" s="704"/>
      <c r="BU39" s="705"/>
      <c r="BV39" s="665">
        <v>1325</v>
      </c>
      <c r="BW39" s="666"/>
      <c r="BX39" s="666"/>
      <c r="BY39" s="666"/>
      <c r="BZ39" s="666"/>
      <c r="CA39" s="666"/>
      <c r="CB39" s="706"/>
      <c r="CD39" s="707" t="s">
        <v>340</v>
      </c>
      <c r="CE39" s="704"/>
      <c r="CF39" s="704"/>
      <c r="CG39" s="704"/>
      <c r="CH39" s="704"/>
      <c r="CI39" s="704"/>
      <c r="CJ39" s="704"/>
      <c r="CK39" s="704"/>
      <c r="CL39" s="704"/>
      <c r="CM39" s="704"/>
      <c r="CN39" s="704"/>
      <c r="CO39" s="704"/>
      <c r="CP39" s="704"/>
      <c r="CQ39" s="705"/>
      <c r="CR39" s="665">
        <v>823528</v>
      </c>
      <c r="CS39" s="676"/>
      <c r="CT39" s="676"/>
      <c r="CU39" s="676"/>
      <c r="CV39" s="676"/>
      <c r="CW39" s="676"/>
      <c r="CX39" s="676"/>
      <c r="CY39" s="677"/>
      <c r="CZ39" s="668">
        <v>14.4</v>
      </c>
      <c r="DA39" s="678"/>
      <c r="DB39" s="678"/>
      <c r="DC39" s="679"/>
      <c r="DD39" s="671">
        <v>818988</v>
      </c>
      <c r="DE39" s="676"/>
      <c r="DF39" s="676"/>
      <c r="DG39" s="676"/>
      <c r="DH39" s="676"/>
      <c r="DI39" s="676"/>
      <c r="DJ39" s="676"/>
      <c r="DK39" s="677"/>
      <c r="DL39" s="671" t="s">
        <v>224</v>
      </c>
      <c r="DM39" s="676"/>
      <c r="DN39" s="676"/>
      <c r="DO39" s="676"/>
      <c r="DP39" s="676"/>
      <c r="DQ39" s="676"/>
      <c r="DR39" s="676"/>
      <c r="DS39" s="676"/>
      <c r="DT39" s="676"/>
      <c r="DU39" s="676"/>
      <c r="DV39" s="677"/>
      <c r="DW39" s="668" t="s">
        <v>234</v>
      </c>
      <c r="DX39" s="678"/>
      <c r="DY39" s="678"/>
      <c r="DZ39" s="678"/>
      <c r="EA39" s="678"/>
      <c r="EB39" s="678"/>
      <c r="EC39" s="699"/>
    </row>
    <row r="40" spans="2:133" ht="11.25" customHeight="1" x14ac:dyDescent="0.2">
      <c r="B40" s="662" t="s">
        <v>341</v>
      </c>
      <c r="C40" s="663"/>
      <c r="D40" s="663"/>
      <c r="E40" s="663"/>
      <c r="F40" s="663"/>
      <c r="G40" s="663"/>
      <c r="H40" s="663"/>
      <c r="I40" s="663"/>
      <c r="J40" s="663"/>
      <c r="K40" s="663"/>
      <c r="L40" s="663"/>
      <c r="M40" s="663"/>
      <c r="N40" s="663"/>
      <c r="O40" s="663"/>
      <c r="P40" s="663"/>
      <c r="Q40" s="664"/>
      <c r="R40" s="665">
        <v>629000</v>
      </c>
      <c r="S40" s="666"/>
      <c r="T40" s="666"/>
      <c r="U40" s="666"/>
      <c r="V40" s="666"/>
      <c r="W40" s="666"/>
      <c r="X40" s="666"/>
      <c r="Y40" s="667"/>
      <c r="Z40" s="692">
        <v>10.8</v>
      </c>
      <c r="AA40" s="692"/>
      <c r="AB40" s="692"/>
      <c r="AC40" s="692"/>
      <c r="AD40" s="693" t="s">
        <v>224</v>
      </c>
      <c r="AE40" s="693"/>
      <c r="AF40" s="693"/>
      <c r="AG40" s="693"/>
      <c r="AH40" s="693"/>
      <c r="AI40" s="693"/>
      <c r="AJ40" s="693"/>
      <c r="AK40" s="693"/>
      <c r="AL40" s="668" t="s">
        <v>224</v>
      </c>
      <c r="AM40" s="669"/>
      <c r="AN40" s="669"/>
      <c r="AO40" s="694"/>
      <c r="AQ40" s="700" t="s">
        <v>342</v>
      </c>
      <c r="AR40" s="701"/>
      <c r="AS40" s="701"/>
      <c r="AT40" s="701"/>
      <c r="AU40" s="701"/>
      <c r="AV40" s="701"/>
      <c r="AW40" s="701"/>
      <c r="AX40" s="701"/>
      <c r="AY40" s="702"/>
      <c r="AZ40" s="665" t="s">
        <v>224</v>
      </c>
      <c r="BA40" s="666"/>
      <c r="BB40" s="666"/>
      <c r="BC40" s="666"/>
      <c r="BD40" s="676"/>
      <c r="BE40" s="676"/>
      <c r="BF40" s="703"/>
      <c r="BG40" s="708" t="s">
        <v>343</v>
      </c>
      <c r="BH40" s="709"/>
      <c r="BI40" s="709"/>
      <c r="BJ40" s="709"/>
      <c r="BK40" s="709"/>
      <c r="BL40" s="222"/>
      <c r="BM40" s="704" t="s">
        <v>344</v>
      </c>
      <c r="BN40" s="704"/>
      <c r="BO40" s="704"/>
      <c r="BP40" s="704"/>
      <c r="BQ40" s="704"/>
      <c r="BR40" s="704"/>
      <c r="BS40" s="704"/>
      <c r="BT40" s="704"/>
      <c r="BU40" s="705"/>
      <c r="BV40" s="665">
        <v>94</v>
      </c>
      <c r="BW40" s="666"/>
      <c r="BX40" s="666"/>
      <c r="BY40" s="666"/>
      <c r="BZ40" s="666"/>
      <c r="CA40" s="666"/>
      <c r="CB40" s="706"/>
      <c r="CD40" s="707" t="s">
        <v>345</v>
      </c>
      <c r="CE40" s="704"/>
      <c r="CF40" s="704"/>
      <c r="CG40" s="704"/>
      <c r="CH40" s="704"/>
      <c r="CI40" s="704"/>
      <c r="CJ40" s="704"/>
      <c r="CK40" s="704"/>
      <c r="CL40" s="704"/>
      <c r="CM40" s="704"/>
      <c r="CN40" s="704"/>
      <c r="CO40" s="704"/>
      <c r="CP40" s="704"/>
      <c r="CQ40" s="705"/>
      <c r="CR40" s="665" t="s">
        <v>231</v>
      </c>
      <c r="CS40" s="666"/>
      <c r="CT40" s="666"/>
      <c r="CU40" s="666"/>
      <c r="CV40" s="666"/>
      <c r="CW40" s="666"/>
      <c r="CX40" s="666"/>
      <c r="CY40" s="667"/>
      <c r="CZ40" s="668" t="s">
        <v>136</v>
      </c>
      <c r="DA40" s="678"/>
      <c r="DB40" s="678"/>
      <c r="DC40" s="679"/>
      <c r="DD40" s="671" t="s">
        <v>224</v>
      </c>
      <c r="DE40" s="666"/>
      <c r="DF40" s="666"/>
      <c r="DG40" s="666"/>
      <c r="DH40" s="666"/>
      <c r="DI40" s="666"/>
      <c r="DJ40" s="666"/>
      <c r="DK40" s="667"/>
      <c r="DL40" s="671" t="s">
        <v>224</v>
      </c>
      <c r="DM40" s="666"/>
      <c r="DN40" s="666"/>
      <c r="DO40" s="666"/>
      <c r="DP40" s="666"/>
      <c r="DQ40" s="666"/>
      <c r="DR40" s="666"/>
      <c r="DS40" s="666"/>
      <c r="DT40" s="666"/>
      <c r="DU40" s="666"/>
      <c r="DV40" s="667"/>
      <c r="DW40" s="668" t="s">
        <v>234</v>
      </c>
      <c r="DX40" s="678"/>
      <c r="DY40" s="678"/>
      <c r="DZ40" s="678"/>
      <c r="EA40" s="678"/>
      <c r="EB40" s="678"/>
      <c r="EC40" s="699"/>
    </row>
    <row r="41" spans="2:133" ht="11.25" customHeight="1" x14ac:dyDescent="0.2">
      <c r="B41" s="662" t="s">
        <v>346</v>
      </c>
      <c r="C41" s="663"/>
      <c r="D41" s="663"/>
      <c r="E41" s="663"/>
      <c r="F41" s="663"/>
      <c r="G41" s="663"/>
      <c r="H41" s="663"/>
      <c r="I41" s="663"/>
      <c r="J41" s="663"/>
      <c r="K41" s="663"/>
      <c r="L41" s="663"/>
      <c r="M41" s="663"/>
      <c r="N41" s="663"/>
      <c r="O41" s="663"/>
      <c r="P41" s="663"/>
      <c r="Q41" s="664"/>
      <c r="R41" s="665" t="s">
        <v>224</v>
      </c>
      <c r="S41" s="666"/>
      <c r="T41" s="666"/>
      <c r="U41" s="666"/>
      <c r="V41" s="666"/>
      <c r="W41" s="666"/>
      <c r="X41" s="666"/>
      <c r="Y41" s="667"/>
      <c r="Z41" s="692" t="s">
        <v>234</v>
      </c>
      <c r="AA41" s="692"/>
      <c r="AB41" s="692"/>
      <c r="AC41" s="692"/>
      <c r="AD41" s="693" t="s">
        <v>224</v>
      </c>
      <c r="AE41" s="693"/>
      <c r="AF41" s="693"/>
      <c r="AG41" s="693"/>
      <c r="AH41" s="693"/>
      <c r="AI41" s="693"/>
      <c r="AJ41" s="693"/>
      <c r="AK41" s="693"/>
      <c r="AL41" s="668" t="s">
        <v>224</v>
      </c>
      <c r="AM41" s="669"/>
      <c r="AN41" s="669"/>
      <c r="AO41" s="694"/>
      <c r="AQ41" s="700" t="s">
        <v>347</v>
      </c>
      <c r="AR41" s="701"/>
      <c r="AS41" s="701"/>
      <c r="AT41" s="701"/>
      <c r="AU41" s="701"/>
      <c r="AV41" s="701"/>
      <c r="AW41" s="701"/>
      <c r="AX41" s="701"/>
      <c r="AY41" s="702"/>
      <c r="AZ41" s="665">
        <v>60242</v>
      </c>
      <c r="BA41" s="666"/>
      <c r="BB41" s="666"/>
      <c r="BC41" s="666"/>
      <c r="BD41" s="676"/>
      <c r="BE41" s="676"/>
      <c r="BF41" s="703"/>
      <c r="BG41" s="708"/>
      <c r="BH41" s="709"/>
      <c r="BI41" s="709"/>
      <c r="BJ41" s="709"/>
      <c r="BK41" s="709"/>
      <c r="BL41" s="222"/>
      <c r="BM41" s="704" t="s">
        <v>348</v>
      </c>
      <c r="BN41" s="704"/>
      <c r="BO41" s="704"/>
      <c r="BP41" s="704"/>
      <c r="BQ41" s="704"/>
      <c r="BR41" s="704"/>
      <c r="BS41" s="704"/>
      <c r="BT41" s="704"/>
      <c r="BU41" s="705"/>
      <c r="BV41" s="665" t="s">
        <v>224</v>
      </c>
      <c r="BW41" s="666"/>
      <c r="BX41" s="666"/>
      <c r="BY41" s="666"/>
      <c r="BZ41" s="666"/>
      <c r="CA41" s="666"/>
      <c r="CB41" s="706"/>
      <c r="CD41" s="707" t="s">
        <v>349</v>
      </c>
      <c r="CE41" s="704"/>
      <c r="CF41" s="704"/>
      <c r="CG41" s="704"/>
      <c r="CH41" s="704"/>
      <c r="CI41" s="704"/>
      <c r="CJ41" s="704"/>
      <c r="CK41" s="704"/>
      <c r="CL41" s="704"/>
      <c r="CM41" s="704"/>
      <c r="CN41" s="704"/>
      <c r="CO41" s="704"/>
      <c r="CP41" s="704"/>
      <c r="CQ41" s="705"/>
      <c r="CR41" s="665" t="s">
        <v>234</v>
      </c>
      <c r="CS41" s="676"/>
      <c r="CT41" s="676"/>
      <c r="CU41" s="676"/>
      <c r="CV41" s="676"/>
      <c r="CW41" s="676"/>
      <c r="CX41" s="676"/>
      <c r="CY41" s="677"/>
      <c r="CZ41" s="668" t="s">
        <v>234</v>
      </c>
      <c r="DA41" s="678"/>
      <c r="DB41" s="678"/>
      <c r="DC41" s="679"/>
      <c r="DD41" s="671" t="s">
        <v>224</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350</v>
      </c>
      <c r="C42" s="663"/>
      <c r="D42" s="663"/>
      <c r="E42" s="663"/>
      <c r="F42" s="663"/>
      <c r="G42" s="663"/>
      <c r="H42" s="663"/>
      <c r="I42" s="663"/>
      <c r="J42" s="663"/>
      <c r="K42" s="663"/>
      <c r="L42" s="663"/>
      <c r="M42" s="663"/>
      <c r="N42" s="663"/>
      <c r="O42" s="663"/>
      <c r="P42" s="663"/>
      <c r="Q42" s="664"/>
      <c r="R42" s="665" t="s">
        <v>224</v>
      </c>
      <c r="S42" s="666"/>
      <c r="T42" s="666"/>
      <c r="U42" s="666"/>
      <c r="V42" s="666"/>
      <c r="W42" s="666"/>
      <c r="X42" s="666"/>
      <c r="Y42" s="667"/>
      <c r="Z42" s="692" t="s">
        <v>136</v>
      </c>
      <c r="AA42" s="692"/>
      <c r="AB42" s="692"/>
      <c r="AC42" s="692"/>
      <c r="AD42" s="693" t="s">
        <v>136</v>
      </c>
      <c r="AE42" s="693"/>
      <c r="AF42" s="693"/>
      <c r="AG42" s="693"/>
      <c r="AH42" s="693"/>
      <c r="AI42" s="693"/>
      <c r="AJ42" s="693"/>
      <c r="AK42" s="693"/>
      <c r="AL42" s="668" t="s">
        <v>224</v>
      </c>
      <c r="AM42" s="669"/>
      <c r="AN42" s="669"/>
      <c r="AO42" s="694"/>
      <c r="AQ42" s="712" t="s">
        <v>351</v>
      </c>
      <c r="AR42" s="713"/>
      <c r="AS42" s="713"/>
      <c r="AT42" s="713"/>
      <c r="AU42" s="713"/>
      <c r="AV42" s="713"/>
      <c r="AW42" s="713"/>
      <c r="AX42" s="713"/>
      <c r="AY42" s="714"/>
      <c r="AZ42" s="645">
        <v>219788</v>
      </c>
      <c r="BA42" s="680"/>
      <c r="BB42" s="680"/>
      <c r="BC42" s="680"/>
      <c r="BD42" s="646"/>
      <c r="BE42" s="646"/>
      <c r="BF42" s="695"/>
      <c r="BG42" s="710"/>
      <c r="BH42" s="711"/>
      <c r="BI42" s="711"/>
      <c r="BJ42" s="711"/>
      <c r="BK42" s="711"/>
      <c r="BL42" s="223"/>
      <c r="BM42" s="696" t="s">
        <v>352</v>
      </c>
      <c r="BN42" s="696"/>
      <c r="BO42" s="696"/>
      <c r="BP42" s="696"/>
      <c r="BQ42" s="696"/>
      <c r="BR42" s="696"/>
      <c r="BS42" s="696"/>
      <c r="BT42" s="696"/>
      <c r="BU42" s="697"/>
      <c r="BV42" s="645">
        <v>329</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1341593</v>
      </c>
      <c r="CS42" s="676"/>
      <c r="CT42" s="676"/>
      <c r="CU42" s="676"/>
      <c r="CV42" s="676"/>
      <c r="CW42" s="676"/>
      <c r="CX42" s="676"/>
      <c r="CY42" s="677"/>
      <c r="CZ42" s="668">
        <v>23.4</v>
      </c>
      <c r="DA42" s="678"/>
      <c r="DB42" s="678"/>
      <c r="DC42" s="679"/>
      <c r="DD42" s="671">
        <v>304714</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354</v>
      </c>
      <c r="C43" s="663"/>
      <c r="D43" s="663"/>
      <c r="E43" s="663"/>
      <c r="F43" s="663"/>
      <c r="G43" s="663"/>
      <c r="H43" s="663"/>
      <c r="I43" s="663"/>
      <c r="J43" s="663"/>
      <c r="K43" s="663"/>
      <c r="L43" s="663"/>
      <c r="M43" s="663"/>
      <c r="N43" s="663"/>
      <c r="O43" s="663"/>
      <c r="P43" s="663"/>
      <c r="Q43" s="664"/>
      <c r="R43" s="665" t="s">
        <v>224</v>
      </c>
      <c r="S43" s="666"/>
      <c r="T43" s="666"/>
      <c r="U43" s="666"/>
      <c r="V43" s="666"/>
      <c r="W43" s="666"/>
      <c r="X43" s="666"/>
      <c r="Y43" s="667"/>
      <c r="Z43" s="692" t="s">
        <v>224</v>
      </c>
      <c r="AA43" s="692"/>
      <c r="AB43" s="692"/>
      <c r="AC43" s="692"/>
      <c r="AD43" s="693" t="s">
        <v>224</v>
      </c>
      <c r="AE43" s="693"/>
      <c r="AF43" s="693"/>
      <c r="AG43" s="693"/>
      <c r="AH43" s="693"/>
      <c r="AI43" s="693"/>
      <c r="AJ43" s="693"/>
      <c r="AK43" s="693"/>
      <c r="AL43" s="668" t="s">
        <v>231</v>
      </c>
      <c r="AM43" s="669"/>
      <c r="AN43" s="669"/>
      <c r="AO43" s="694"/>
      <c r="BV43" s="224"/>
      <c r="BW43" s="224"/>
      <c r="BX43" s="224"/>
      <c r="BY43" s="224"/>
      <c r="BZ43" s="224"/>
      <c r="CA43" s="224"/>
      <c r="CB43" s="224"/>
      <c r="CD43" s="662" t="s">
        <v>355</v>
      </c>
      <c r="CE43" s="663"/>
      <c r="CF43" s="663"/>
      <c r="CG43" s="663"/>
      <c r="CH43" s="663"/>
      <c r="CI43" s="663"/>
      <c r="CJ43" s="663"/>
      <c r="CK43" s="663"/>
      <c r="CL43" s="663"/>
      <c r="CM43" s="663"/>
      <c r="CN43" s="663"/>
      <c r="CO43" s="663"/>
      <c r="CP43" s="663"/>
      <c r="CQ43" s="664"/>
      <c r="CR43" s="665">
        <v>34607</v>
      </c>
      <c r="CS43" s="676"/>
      <c r="CT43" s="676"/>
      <c r="CU43" s="676"/>
      <c r="CV43" s="676"/>
      <c r="CW43" s="676"/>
      <c r="CX43" s="676"/>
      <c r="CY43" s="677"/>
      <c r="CZ43" s="668">
        <v>0.6</v>
      </c>
      <c r="DA43" s="678"/>
      <c r="DB43" s="678"/>
      <c r="DC43" s="679"/>
      <c r="DD43" s="671">
        <v>34607</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356</v>
      </c>
      <c r="C44" s="643"/>
      <c r="D44" s="643"/>
      <c r="E44" s="643"/>
      <c r="F44" s="643"/>
      <c r="G44" s="643"/>
      <c r="H44" s="643"/>
      <c r="I44" s="643"/>
      <c r="J44" s="643"/>
      <c r="K44" s="643"/>
      <c r="L44" s="643"/>
      <c r="M44" s="643"/>
      <c r="N44" s="643"/>
      <c r="O44" s="643"/>
      <c r="P44" s="643"/>
      <c r="Q44" s="644"/>
      <c r="R44" s="645">
        <v>5824655</v>
      </c>
      <c r="S44" s="680"/>
      <c r="T44" s="680"/>
      <c r="U44" s="680"/>
      <c r="V44" s="680"/>
      <c r="W44" s="680"/>
      <c r="X44" s="680"/>
      <c r="Y44" s="681"/>
      <c r="Z44" s="682">
        <v>100</v>
      </c>
      <c r="AA44" s="682"/>
      <c r="AB44" s="682"/>
      <c r="AC44" s="682"/>
      <c r="AD44" s="683">
        <v>2127603</v>
      </c>
      <c r="AE44" s="683"/>
      <c r="AF44" s="683"/>
      <c r="AG44" s="683"/>
      <c r="AH44" s="683"/>
      <c r="AI44" s="683"/>
      <c r="AJ44" s="683"/>
      <c r="AK44" s="683"/>
      <c r="AL44" s="648">
        <v>100</v>
      </c>
      <c r="AM44" s="684"/>
      <c r="AN44" s="684"/>
      <c r="AO44" s="685"/>
      <c r="CD44" s="686" t="s">
        <v>302</v>
      </c>
      <c r="CE44" s="687"/>
      <c r="CF44" s="662" t="s">
        <v>357</v>
      </c>
      <c r="CG44" s="663"/>
      <c r="CH44" s="663"/>
      <c r="CI44" s="663"/>
      <c r="CJ44" s="663"/>
      <c r="CK44" s="663"/>
      <c r="CL44" s="663"/>
      <c r="CM44" s="663"/>
      <c r="CN44" s="663"/>
      <c r="CO44" s="663"/>
      <c r="CP44" s="663"/>
      <c r="CQ44" s="664"/>
      <c r="CR44" s="665">
        <v>1337629</v>
      </c>
      <c r="CS44" s="666"/>
      <c r="CT44" s="666"/>
      <c r="CU44" s="666"/>
      <c r="CV44" s="666"/>
      <c r="CW44" s="666"/>
      <c r="CX44" s="666"/>
      <c r="CY44" s="667"/>
      <c r="CZ44" s="668">
        <v>23.3</v>
      </c>
      <c r="DA44" s="669"/>
      <c r="DB44" s="669"/>
      <c r="DC44" s="670"/>
      <c r="DD44" s="671">
        <v>300750</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358</v>
      </c>
      <c r="CG45" s="663"/>
      <c r="CH45" s="663"/>
      <c r="CI45" s="663"/>
      <c r="CJ45" s="663"/>
      <c r="CK45" s="663"/>
      <c r="CL45" s="663"/>
      <c r="CM45" s="663"/>
      <c r="CN45" s="663"/>
      <c r="CO45" s="663"/>
      <c r="CP45" s="663"/>
      <c r="CQ45" s="664"/>
      <c r="CR45" s="665">
        <v>698613</v>
      </c>
      <c r="CS45" s="676"/>
      <c r="CT45" s="676"/>
      <c r="CU45" s="676"/>
      <c r="CV45" s="676"/>
      <c r="CW45" s="676"/>
      <c r="CX45" s="676"/>
      <c r="CY45" s="677"/>
      <c r="CZ45" s="668">
        <v>12.2</v>
      </c>
      <c r="DA45" s="678"/>
      <c r="DB45" s="678"/>
      <c r="DC45" s="679"/>
      <c r="DD45" s="671">
        <v>54171</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360</v>
      </c>
      <c r="CG46" s="663"/>
      <c r="CH46" s="663"/>
      <c r="CI46" s="663"/>
      <c r="CJ46" s="663"/>
      <c r="CK46" s="663"/>
      <c r="CL46" s="663"/>
      <c r="CM46" s="663"/>
      <c r="CN46" s="663"/>
      <c r="CO46" s="663"/>
      <c r="CP46" s="663"/>
      <c r="CQ46" s="664"/>
      <c r="CR46" s="665">
        <v>637666</v>
      </c>
      <c r="CS46" s="666"/>
      <c r="CT46" s="666"/>
      <c r="CU46" s="666"/>
      <c r="CV46" s="666"/>
      <c r="CW46" s="666"/>
      <c r="CX46" s="666"/>
      <c r="CY46" s="667"/>
      <c r="CZ46" s="668">
        <v>11.1</v>
      </c>
      <c r="DA46" s="669"/>
      <c r="DB46" s="669"/>
      <c r="DC46" s="670"/>
      <c r="DD46" s="671">
        <v>245229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v>3964</v>
      </c>
      <c r="CS47" s="676"/>
      <c r="CT47" s="676"/>
      <c r="CU47" s="676"/>
      <c r="CV47" s="676"/>
      <c r="CW47" s="676"/>
      <c r="CX47" s="676"/>
      <c r="CY47" s="677"/>
      <c r="CZ47" s="668">
        <v>0.1</v>
      </c>
      <c r="DA47" s="678"/>
      <c r="DB47" s="678"/>
      <c r="DC47" s="679"/>
      <c r="DD47" s="671">
        <v>3964</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1" x14ac:dyDescent="0.2">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224</v>
      </c>
      <c r="CS48" s="666"/>
      <c r="CT48" s="666"/>
      <c r="CU48" s="666"/>
      <c r="CV48" s="666"/>
      <c r="CW48" s="666"/>
      <c r="CX48" s="666"/>
      <c r="CY48" s="667"/>
      <c r="CZ48" s="668" t="s">
        <v>224</v>
      </c>
      <c r="DA48" s="669"/>
      <c r="DB48" s="669"/>
      <c r="DC48" s="670"/>
      <c r="DD48" s="671" t="s">
        <v>136</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365</v>
      </c>
      <c r="CE49" s="643"/>
      <c r="CF49" s="643"/>
      <c r="CG49" s="643"/>
      <c r="CH49" s="643"/>
      <c r="CI49" s="643"/>
      <c r="CJ49" s="643"/>
      <c r="CK49" s="643"/>
      <c r="CL49" s="643"/>
      <c r="CM49" s="643"/>
      <c r="CN49" s="643"/>
      <c r="CO49" s="643"/>
      <c r="CP49" s="643"/>
      <c r="CQ49" s="644"/>
      <c r="CR49" s="645">
        <v>5733125</v>
      </c>
      <c r="CS49" s="646"/>
      <c r="CT49" s="646"/>
      <c r="CU49" s="646"/>
      <c r="CV49" s="646"/>
      <c r="CW49" s="646"/>
      <c r="CX49" s="646"/>
      <c r="CY49" s="647"/>
      <c r="CZ49" s="648">
        <v>100</v>
      </c>
      <c r="DA49" s="649"/>
      <c r="DB49" s="649"/>
      <c r="DC49" s="650"/>
      <c r="DD49" s="651">
        <v>3913610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LNcZax3Jn2DmoaiWq4V66ciKnoRMf4sPZjvfdyNWr4hcUTmSvtZXXkpj2yvcmaaJBBevJRxM6MP0TkuajUKA1w==" saltValue="UYzdbV7mEm3BR9HXNTRhP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367</v>
      </c>
      <c r="DK2" s="1157"/>
      <c r="DL2" s="1157"/>
      <c r="DM2" s="1157"/>
      <c r="DN2" s="1157"/>
      <c r="DO2" s="1158"/>
      <c r="DP2" s="231"/>
      <c r="DQ2" s="1156" t="s">
        <v>368</v>
      </c>
      <c r="DR2" s="1157"/>
      <c r="DS2" s="1157"/>
      <c r="DT2" s="1157"/>
      <c r="DU2" s="1157"/>
      <c r="DV2" s="1157"/>
      <c r="DW2" s="1157"/>
      <c r="DX2" s="1157"/>
      <c r="DY2" s="1157"/>
      <c r="DZ2" s="115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2">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35"/>
      <c r="BA5" s="235"/>
      <c r="BB5" s="235"/>
      <c r="BC5" s="235"/>
      <c r="BD5" s="235"/>
      <c r="BE5" s="236"/>
      <c r="BF5" s="236"/>
      <c r="BG5" s="236"/>
      <c r="BH5" s="236"/>
      <c r="BI5" s="236"/>
      <c r="BJ5" s="236"/>
      <c r="BK5" s="236"/>
      <c r="BL5" s="236"/>
      <c r="BM5" s="236"/>
      <c r="BN5" s="236"/>
      <c r="BO5" s="236"/>
      <c r="BP5" s="236"/>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7"/>
    </row>
    <row r="6" spans="1:131" s="238"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2">
      <c r="A7" s="239">
        <v>1</v>
      </c>
      <c r="B7" s="1112" t="s">
        <v>388</v>
      </c>
      <c r="C7" s="1113"/>
      <c r="D7" s="1113"/>
      <c r="E7" s="1113"/>
      <c r="F7" s="1113"/>
      <c r="G7" s="1113"/>
      <c r="H7" s="1113"/>
      <c r="I7" s="1113"/>
      <c r="J7" s="1113"/>
      <c r="K7" s="1113"/>
      <c r="L7" s="1113"/>
      <c r="M7" s="1113"/>
      <c r="N7" s="1113"/>
      <c r="O7" s="1113"/>
      <c r="P7" s="1114"/>
      <c r="Q7" s="1167">
        <v>5825</v>
      </c>
      <c r="R7" s="1168"/>
      <c r="S7" s="1168"/>
      <c r="T7" s="1168"/>
      <c r="U7" s="1168"/>
      <c r="V7" s="1168">
        <v>5733</v>
      </c>
      <c r="W7" s="1168"/>
      <c r="X7" s="1168"/>
      <c r="Y7" s="1168"/>
      <c r="Z7" s="1168"/>
      <c r="AA7" s="1168">
        <v>92</v>
      </c>
      <c r="AB7" s="1168"/>
      <c r="AC7" s="1168"/>
      <c r="AD7" s="1168"/>
      <c r="AE7" s="1169"/>
      <c r="AF7" s="1170">
        <v>51</v>
      </c>
      <c r="AG7" s="1171"/>
      <c r="AH7" s="1171"/>
      <c r="AI7" s="1171"/>
      <c r="AJ7" s="1172"/>
      <c r="AK7" s="1173">
        <v>356</v>
      </c>
      <c r="AL7" s="1174"/>
      <c r="AM7" s="1174"/>
      <c r="AN7" s="1174"/>
      <c r="AO7" s="1174"/>
      <c r="AP7" s="1174">
        <v>2768</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7"/>
    </row>
    <row r="8" spans="1:131" s="238" customFormat="1" ht="26.25" customHeight="1" x14ac:dyDescent="0.2">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x14ac:dyDescent="0.2">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x14ac:dyDescent="0.2">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x14ac:dyDescent="0.2">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x14ac:dyDescent="0.2">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2">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2">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2">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2">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2">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2">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2">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2">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5">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2">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389</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5">
      <c r="A23" s="243" t="s">
        <v>390</v>
      </c>
      <c r="B23" s="1002" t="s">
        <v>391</v>
      </c>
      <c r="C23" s="1003"/>
      <c r="D23" s="1003"/>
      <c r="E23" s="1003"/>
      <c r="F23" s="1003"/>
      <c r="G23" s="1003"/>
      <c r="H23" s="1003"/>
      <c r="I23" s="1003"/>
      <c r="J23" s="1003"/>
      <c r="K23" s="1003"/>
      <c r="L23" s="1003"/>
      <c r="M23" s="1003"/>
      <c r="N23" s="1003"/>
      <c r="O23" s="1003"/>
      <c r="P23" s="1013"/>
      <c r="Q23" s="1132"/>
      <c r="R23" s="1126"/>
      <c r="S23" s="1126"/>
      <c r="T23" s="1126"/>
      <c r="U23" s="1126"/>
      <c r="V23" s="1126"/>
      <c r="W23" s="1126"/>
      <c r="X23" s="1126"/>
      <c r="Y23" s="1126"/>
      <c r="Z23" s="1126"/>
      <c r="AA23" s="1126"/>
      <c r="AB23" s="1126"/>
      <c r="AC23" s="1126"/>
      <c r="AD23" s="1126"/>
      <c r="AE23" s="1133"/>
      <c r="AF23" s="1134">
        <v>51</v>
      </c>
      <c r="AG23" s="1126"/>
      <c r="AH23" s="1126"/>
      <c r="AI23" s="1126"/>
      <c r="AJ23" s="1135"/>
      <c r="AK23" s="1136"/>
      <c r="AL23" s="1137"/>
      <c r="AM23" s="1137"/>
      <c r="AN23" s="1137"/>
      <c r="AO23" s="1137"/>
      <c r="AP23" s="1126"/>
      <c r="AQ23" s="1126"/>
      <c r="AR23" s="1126"/>
      <c r="AS23" s="1126"/>
      <c r="AT23" s="1126"/>
      <c r="AU23" s="1127"/>
      <c r="AV23" s="1127"/>
      <c r="AW23" s="1127"/>
      <c r="AX23" s="1127"/>
      <c r="AY23" s="1128"/>
      <c r="AZ23" s="1129" t="s">
        <v>392</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2">
      <c r="A24" s="1125" t="s">
        <v>393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5">
      <c r="A25" s="1124" t="s">
        <v>394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2">
      <c r="A26" s="1060" t="s">
        <v>371</v>
      </c>
      <c r="B26" s="1061"/>
      <c r="C26" s="1061"/>
      <c r="D26" s="1061"/>
      <c r="E26" s="1061"/>
      <c r="F26" s="1061"/>
      <c r="G26" s="1061"/>
      <c r="H26" s="1061"/>
      <c r="I26" s="1061"/>
      <c r="J26" s="1061"/>
      <c r="K26" s="1061"/>
      <c r="L26" s="1061"/>
      <c r="M26" s="1061"/>
      <c r="N26" s="1061"/>
      <c r="O26" s="1061"/>
      <c r="P26" s="1062"/>
      <c r="Q26" s="1066" t="s">
        <v>395</v>
      </c>
      <c r="R26" s="1067"/>
      <c r="S26" s="1067"/>
      <c r="T26" s="1067"/>
      <c r="U26" s="1068"/>
      <c r="V26" s="1066" t="s">
        <v>396</v>
      </c>
      <c r="W26" s="1067"/>
      <c r="X26" s="1067"/>
      <c r="Y26" s="1067"/>
      <c r="Z26" s="1068"/>
      <c r="AA26" s="1066" t="s">
        <v>397</v>
      </c>
      <c r="AB26" s="1067"/>
      <c r="AC26" s="1067"/>
      <c r="AD26" s="1067"/>
      <c r="AE26" s="1067"/>
      <c r="AF26" s="1120" t="s">
        <v>398</v>
      </c>
      <c r="AG26" s="1073"/>
      <c r="AH26" s="1073"/>
      <c r="AI26" s="1073"/>
      <c r="AJ26" s="1121"/>
      <c r="AK26" s="1067" t="s">
        <v>399</v>
      </c>
      <c r="AL26" s="1067"/>
      <c r="AM26" s="1067"/>
      <c r="AN26" s="1067"/>
      <c r="AO26" s="1068"/>
      <c r="AP26" s="1066" t="s">
        <v>400</v>
      </c>
      <c r="AQ26" s="1067"/>
      <c r="AR26" s="1067"/>
      <c r="AS26" s="1067"/>
      <c r="AT26" s="1068"/>
      <c r="AU26" s="1066" t="s">
        <v>401</v>
      </c>
      <c r="AV26" s="1067"/>
      <c r="AW26" s="1067"/>
      <c r="AX26" s="1067"/>
      <c r="AY26" s="1068"/>
      <c r="AZ26" s="1066" t="s">
        <v>402</v>
      </c>
      <c r="BA26" s="1067"/>
      <c r="BB26" s="1067"/>
      <c r="BC26" s="1067"/>
      <c r="BD26" s="1068"/>
      <c r="BE26" s="1066" t="s">
        <v>378</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2">
      <c r="A28" s="245">
        <v>1</v>
      </c>
      <c r="B28" s="1112" t="s">
        <v>403</v>
      </c>
      <c r="C28" s="1113"/>
      <c r="D28" s="1113"/>
      <c r="E28" s="1113"/>
      <c r="F28" s="1113"/>
      <c r="G28" s="1113"/>
      <c r="H28" s="1113"/>
      <c r="I28" s="1113"/>
      <c r="J28" s="1113"/>
      <c r="K28" s="1113"/>
      <c r="L28" s="1113"/>
      <c r="M28" s="1113"/>
      <c r="N28" s="1113"/>
      <c r="O28" s="1113"/>
      <c r="P28" s="1114"/>
      <c r="Q28" s="1115">
        <v>703</v>
      </c>
      <c r="R28" s="1116"/>
      <c r="S28" s="1116"/>
      <c r="T28" s="1116"/>
      <c r="U28" s="1116"/>
      <c r="V28" s="1116">
        <v>636</v>
      </c>
      <c r="W28" s="1116"/>
      <c r="X28" s="1116"/>
      <c r="Y28" s="1116"/>
      <c r="Z28" s="1116"/>
      <c r="AA28" s="1116">
        <v>67</v>
      </c>
      <c r="AB28" s="1116"/>
      <c r="AC28" s="1116"/>
      <c r="AD28" s="1116"/>
      <c r="AE28" s="1117"/>
      <c r="AF28" s="1118">
        <v>67</v>
      </c>
      <c r="AG28" s="1116"/>
      <c r="AH28" s="1116"/>
      <c r="AI28" s="1116"/>
      <c r="AJ28" s="1119"/>
      <c r="AK28" s="1107">
        <v>60</v>
      </c>
      <c r="AL28" s="1108"/>
      <c r="AM28" s="1108"/>
      <c r="AN28" s="1108"/>
      <c r="AO28" s="1108"/>
      <c r="AP28" s="1108"/>
      <c r="AQ28" s="1108"/>
      <c r="AR28" s="1108"/>
      <c r="AS28" s="1108"/>
      <c r="AT28" s="1108"/>
      <c r="AU28" s="1108"/>
      <c r="AV28" s="1108"/>
      <c r="AW28" s="1108"/>
      <c r="AX28" s="1108"/>
      <c r="AY28" s="1108"/>
      <c r="AZ28" s="1109"/>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2">
      <c r="A29" s="245">
        <v>2</v>
      </c>
      <c r="B29" s="1095" t="s">
        <v>404</v>
      </c>
      <c r="C29" s="1096"/>
      <c r="D29" s="1096"/>
      <c r="E29" s="1096"/>
      <c r="F29" s="1096"/>
      <c r="G29" s="1096"/>
      <c r="H29" s="1096"/>
      <c r="I29" s="1096"/>
      <c r="J29" s="1096"/>
      <c r="K29" s="1096"/>
      <c r="L29" s="1096"/>
      <c r="M29" s="1096"/>
      <c r="N29" s="1096"/>
      <c r="O29" s="1096"/>
      <c r="P29" s="1097"/>
      <c r="Q29" s="1103">
        <v>718</v>
      </c>
      <c r="R29" s="1104"/>
      <c r="S29" s="1104"/>
      <c r="T29" s="1104"/>
      <c r="U29" s="1104"/>
      <c r="V29" s="1104">
        <v>670</v>
      </c>
      <c r="W29" s="1104"/>
      <c r="X29" s="1104"/>
      <c r="Y29" s="1104"/>
      <c r="Z29" s="1104"/>
      <c r="AA29" s="1104">
        <v>48</v>
      </c>
      <c r="AB29" s="1104"/>
      <c r="AC29" s="1104"/>
      <c r="AD29" s="1104"/>
      <c r="AE29" s="1105"/>
      <c r="AF29" s="1100">
        <v>48</v>
      </c>
      <c r="AG29" s="1101"/>
      <c r="AH29" s="1101"/>
      <c r="AI29" s="1101"/>
      <c r="AJ29" s="1102"/>
      <c r="AK29" s="1045">
        <v>114</v>
      </c>
      <c r="AL29" s="1036"/>
      <c r="AM29" s="1036"/>
      <c r="AN29" s="1036"/>
      <c r="AO29" s="1036"/>
      <c r="AP29" s="1036"/>
      <c r="AQ29" s="1036"/>
      <c r="AR29" s="1036"/>
      <c r="AS29" s="1036"/>
      <c r="AT29" s="1036"/>
      <c r="AU29" s="1036"/>
      <c r="AV29" s="1036"/>
      <c r="AW29" s="1036"/>
      <c r="AX29" s="1036"/>
      <c r="AY29" s="1036"/>
      <c r="AZ29" s="1106"/>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2">
      <c r="A30" s="245">
        <v>3</v>
      </c>
      <c r="B30" s="1095" t="s">
        <v>405</v>
      </c>
      <c r="C30" s="1096"/>
      <c r="D30" s="1096"/>
      <c r="E30" s="1096"/>
      <c r="F30" s="1096"/>
      <c r="G30" s="1096"/>
      <c r="H30" s="1096"/>
      <c r="I30" s="1096"/>
      <c r="J30" s="1096"/>
      <c r="K30" s="1096"/>
      <c r="L30" s="1096"/>
      <c r="M30" s="1096"/>
      <c r="N30" s="1096"/>
      <c r="O30" s="1096"/>
      <c r="P30" s="1097"/>
      <c r="Q30" s="1103">
        <v>90</v>
      </c>
      <c r="R30" s="1104"/>
      <c r="S30" s="1104"/>
      <c r="T30" s="1104"/>
      <c r="U30" s="1104"/>
      <c r="V30" s="1104">
        <v>90</v>
      </c>
      <c r="W30" s="1104"/>
      <c r="X30" s="1104"/>
      <c r="Y30" s="1104"/>
      <c r="Z30" s="1104"/>
      <c r="AA30" s="1104">
        <v>0</v>
      </c>
      <c r="AB30" s="1104"/>
      <c r="AC30" s="1104"/>
      <c r="AD30" s="1104"/>
      <c r="AE30" s="1105"/>
      <c r="AF30" s="1100">
        <v>0</v>
      </c>
      <c r="AG30" s="1101"/>
      <c r="AH30" s="1101"/>
      <c r="AI30" s="1101"/>
      <c r="AJ30" s="1102"/>
      <c r="AK30" s="1045">
        <v>25</v>
      </c>
      <c r="AL30" s="1036"/>
      <c r="AM30" s="1036"/>
      <c r="AN30" s="1036"/>
      <c r="AO30" s="1036"/>
      <c r="AP30" s="1036"/>
      <c r="AQ30" s="1036"/>
      <c r="AR30" s="1036"/>
      <c r="AS30" s="1036"/>
      <c r="AT30" s="1036"/>
      <c r="AU30" s="1036"/>
      <c r="AV30" s="1036"/>
      <c r="AW30" s="1036"/>
      <c r="AX30" s="1036"/>
      <c r="AY30" s="1036"/>
      <c r="AZ30" s="1106"/>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2">
      <c r="A31" s="245">
        <v>4</v>
      </c>
      <c r="B31" s="1095" t="s">
        <v>406</v>
      </c>
      <c r="C31" s="1096"/>
      <c r="D31" s="1096"/>
      <c r="E31" s="1096"/>
      <c r="F31" s="1096"/>
      <c r="G31" s="1096"/>
      <c r="H31" s="1096"/>
      <c r="I31" s="1096"/>
      <c r="J31" s="1096"/>
      <c r="K31" s="1096"/>
      <c r="L31" s="1096"/>
      <c r="M31" s="1096"/>
      <c r="N31" s="1096"/>
      <c r="O31" s="1096"/>
      <c r="P31" s="1097"/>
      <c r="Q31" s="1103">
        <v>118</v>
      </c>
      <c r="R31" s="1104"/>
      <c r="S31" s="1104"/>
      <c r="T31" s="1104"/>
      <c r="U31" s="1104"/>
      <c r="V31" s="1104">
        <v>110</v>
      </c>
      <c r="W31" s="1104"/>
      <c r="X31" s="1104"/>
      <c r="Y31" s="1104"/>
      <c r="Z31" s="1104"/>
      <c r="AA31" s="1104">
        <v>8</v>
      </c>
      <c r="AB31" s="1104"/>
      <c r="AC31" s="1104"/>
      <c r="AD31" s="1104"/>
      <c r="AE31" s="1105"/>
      <c r="AF31" s="1100">
        <v>8</v>
      </c>
      <c r="AG31" s="1101"/>
      <c r="AH31" s="1101"/>
      <c r="AI31" s="1101"/>
      <c r="AJ31" s="1102"/>
      <c r="AK31" s="1045">
        <v>28</v>
      </c>
      <c r="AL31" s="1036"/>
      <c r="AM31" s="1036"/>
      <c r="AN31" s="1036"/>
      <c r="AO31" s="1036"/>
      <c r="AP31" s="1036">
        <v>369</v>
      </c>
      <c r="AQ31" s="1036"/>
      <c r="AR31" s="1036"/>
      <c r="AS31" s="1036"/>
      <c r="AT31" s="1036"/>
      <c r="AU31" s="1036">
        <v>189</v>
      </c>
      <c r="AV31" s="1036"/>
      <c r="AW31" s="1036"/>
      <c r="AX31" s="1036"/>
      <c r="AY31" s="1036"/>
      <c r="AZ31" s="1106"/>
      <c r="BA31" s="1106"/>
      <c r="BB31" s="1106"/>
      <c r="BC31" s="1106"/>
      <c r="BD31" s="1106"/>
      <c r="BE31" s="1037" t="s">
        <v>407</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2">
      <c r="A32" s="245">
        <v>5</v>
      </c>
      <c r="B32" s="1095" t="s">
        <v>408</v>
      </c>
      <c r="C32" s="1096"/>
      <c r="D32" s="1096"/>
      <c r="E32" s="1096"/>
      <c r="F32" s="1096"/>
      <c r="G32" s="1096"/>
      <c r="H32" s="1096"/>
      <c r="I32" s="1096"/>
      <c r="J32" s="1096"/>
      <c r="K32" s="1096"/>
      <c r="L32" s="1096"/>
      <c r="M32" s="1096"/>
      <c r="N32" s="1096"/>
      <c r="O32" s="1096"/>
      <c r="P32" s="1097"/>
      <c r="Q32" s="1103">
        <v>98</v>
      </c>
      <c r="R32" s="1104"/>
      <c r="S32" s="1104"/>
      <c r="T32" s="1104"/>
      <c r="U32" s="1104"/>
      <c r="V32" s="1104">
        <v>45</v>
      </c>
      <c r="W32" s="1104"/>
      <c r="X32" s="1104"/>
      <c r="Y32" s="1104"/>
      <c r="Z32" s="1104"/>
      <c r="AA32" s="1104">
        <v>53</v>
      </c>
      <c r="AB32" s="1104"/>
      <c r="AC32" s="1104"/>
      <c r="AD32" s="1104"/>
      <c r="AE32" s="1105"/>
      <c r="AF32" s="1100">
        <v>7</v>
      </c>
      <c r="AG32" s="1101"/>
      <c r="AH32" s="1101"/>
      <c r="AI32" s="1101"/>
      <c r="AJ32" s="1102"/>
      <c r="AK32" s="1045">
        <v>42</v>
      </c>
      <c r="AL32" s="1036"/>
      <c r="AM32" s="1036"/>
      <c r="AN32" s="1036"/>
      <c r="AO32" s="1036"/>
      <c r="AP32" s="1036"/>
      <c r="AQ32" s="1036"/>
      <c r="AR32" s="1036"/>
      <c r="AS32" s="1036"/>
      <c r="AT32" s="1036"/>
      <c r="AU32" s="1036"/>
      <c r="AV32" s="1036"/>
      <c r="AW32" s="1036"/>
      <c r="AX32" s="1036"/>
      <c r="AY32" s="1036"/>
      <c r="AZ32" s="1106"/>
      <c r="BA32" s="1106"/>
      <c r="BB32" s="1106"/>
      <c r="BC32" s="1106"/>
      <c r="BD32" s="1106"/>
      <c r="BE32" s="1037" t="s">
        <v>409</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2">
      <c r="A33" s="245">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2">
      <c r="A34" s="245">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2">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2">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2">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2">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2">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2">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2">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2">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2">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2">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2">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2">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2">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2">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2">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2">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2">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2">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2">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2">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2">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2">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2">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2">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2">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2">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5">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2">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410</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5">
      <c r="A63" s="243" t="s">
        <v>390</v>
      </c>
      <c r="B63" s="1002" t="s">
        <v>411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129</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231</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5">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2">
      <c r="A66" s="1060" t="s">
        <v>413</v>
      </c>
      <c r="B66" s="1061"/>
      <c r="C66" s="1061"/>
      <c r="D66" s="1061"/>
      <c r="E66" s="1061"/>
      <c r="F66" s="1061"/>
      <c r="G66" s="1061"/>
      <c r="H66" s="1061"/>
      <c r="I66" s="1061"/>
      <c r="J66" s="1061"/>
      <c r="K66" s="1061"/>
      <c r="L66" s="1061"/>
      <c r="M66" s="1061"/>
      <c r="N66" s="1061"/>
      <c r="O66" s="1061"/>
      <c r="P66" s="1062"/>
      <c r="Q66" s="1066" t="s">
        <v>395</v>
      </c>
      <c r="R66" s="1067"/>
      <c r="S66" s="1067"/>
      <c r="T66" s="1067"/>
      <c r="U66" s="1068"/>
      <c r="V66" s="1066" t="s">
        <v>414</v>
      </c>
      <c r="W66" s="1067"/>
      <c r="X66" s="1067"/>
      <c r="Y66" s="1067"/>
      <c r="Z66" s="1068"/>
      <c r="AA66" s="1066" t="s">
        <v>415</v>
      </c>
      <c r="AB66" s="1067"/>
      <c r="AC66" s="1067"/>
      <c r="AD66" s="1067"/>
      <c r="AE66" s="1068"/>
      <c r="AF66" s="1072" t="s">
        <v>416</v>
      </c>
      <c r="AG66" s="1073"/>
      <c r="AH66" s="1073"/>
      <c r="AI66" s="1073"/>
      <c r="AJ66" s="1074"/>
      <c r="AK66" s="1066" t="s">
        <v>417</v>
      </c>
      <c r="AL66" s="1061"/>
      <c r="AM66" s="1061"/>
      <c r="AN66" s="1061"/>
      <c r="AO66" s="1062"/>
      <c r="AP66" s="1066" t="s">
        <v>418</v>
      </c>
      <c r="AQ66" s="1067"/>
      <c r="AR66" s="1067"/>
      <c r="AS66" s="1067"/>
      <c r="AT66" s="1068"/>
      <c r="AU66" s="1066" t="s">
        <v>419</v>
      </c>
      <c r="AV66" s="1067"/>
      <c r="AW66" s="1067"/>
      <c r="AX66" s="1067"/>
      <c r="AY66" s="1068"/>
      <c r="AZ66" s="1066" t="s">
        <v>378</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2">
      <c r="A68" s="239">
        <v>1</v>
      </c>
      <c r="B68" s="1050" t="s">
        <v>585</v>
      </c>
      <c r="C68" s="1051"/>
      <c r="D68" s="1051"/>
      <c r="E68" s="1051"/>
      <c r="F68" s="1051"/>
      <c r="G68" s="1051"/>
      <c r="H68" s="1051"/>
      <c r="I68" s="1051"/>
      <c r="J68" s="1051"/>
      <c r="K68" s="1051"/>
      <c r="L68" s="1051"/>
      <c r="M68" s="1051"/>
      <c r="N68" s="1051"/>
      <c r="O68" s="1051"/>
      <c r="P68" s="1052"/>
      <c r="Q68" s="1053">
        <v>8355</v>
      </c>
      <c r="R68" s="1047"/>
      <c r="S68" s="1047"/>
      <c r="T68" s="1047"/>
      <c r="U68" s="1047"/>
      <c r="V68" s="1047">
        <v>7209</v>
      </c>
      <c r="W68" s="1047"/>
      <c r="X68" s="1047"/>
      <c r="Y68" s="1047"/>
      <c r="Z68" s="1047"/>
      <c r="AA68" s="1047">
        <v>1146</v>
      </c>
      <c r="AB68" s="1047"/>
      <c r="AC68" s="1047"/>
      <c r="AD68" s="1047"/>
      <c r="AE68" s="1047"/>
      <c r="AF68" s="1047">
        <v>1146</v>
      </c>
      <c r="AG68" s="1047"/>
      <c r="AH68" s="1047"/>
      <c r="AI68" s="1047"/>
      <c r="AJ68" s="1047"/>
      <c r="AK68" s="1047">
        <v>13</v>
      </c>
      <c r="AL68" s="1047"/>
      <c r="AM68" s="1047"/>
      <c r="AN68" s="1047"/>
      <c r="AO68" s="1047"/>
      <c r="AP68" s="1047" t="s">
        <v>520</v>
      </c>
      <c r="AQ68" s="1047"/>
      <c r="AR68" s="1047"/>
      <c r="AS68" s="1047"/>
      <c r="AT68" s="1047"/>
      <c r="AU68" s="1047"/>
      <c r="AV68" s="1047"/>
      <c r="AW68" s="1047"/>
      <c r="AX68" s="1047"/>
      <c r="AY68" s="1047"/>
      <c r="AZ68" s="1048" t="s">
        <v>590</v>
      </c>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2">
      <c r="A69" s="241">
        <v>2</v>
      </c>
      <c r="B69" s="1039" t="s">
        <v>586</v>
      </c>
      <c r="C69" s="1040"/>
      <c r="D69" s="1040"/>
      <c r="E69" s="1040"/>
      <c r="F69" s="1040"/>
      <c r="G69" s="1040"/>
      <c r="H69" s="1040"/>
      <c r="I69" s="1040"/>
      <c r="J69" s="1040"/>
      <c r="K69" s="1040"/>
      <c r="L69" s="1040"/>
      <c r="M69" s="1040"/>
      <c r="N69" s="1040"/>
      <c r="O69" s="1040"/>
      <c r="P69" s="1041"/>
      <c r="Q69" s="1042">
        <v>1166</v>
      </c>
      <c r="R69" s="1036"/>
      <c r="S69" s="1036"/>
      <c r="T69" s="1036"/>
      <c r="U69" s="1036"/>
      <c r="V69" s="1036">
        <v>1164</v>
      </c>
      <c r="W69" s="1036"/>
      <c r="X69" s="1036"/>
      <c r="Y69" s="1036"/>
      <c r="Z69" s="1036"/>
      <c r="AA69" s="1036">
        <v>2</v>
      </c>
      <c r="AB69" s="1036"/>
      <c r="AC69" s="1036"/>
      <c r="AD69" s="1036"/>
      <c r="AE69" s="1036"/>
      <c r="AF69" s="1036">
        <v>2</v>
      </c>
      <c r="AG69" s="1036"/>
      <c r="AH69" s="1036"/>
      <c r="AI69" s="1036"/>
      <c r="AJ69" s="1036"/>
      <c r="AK69" s="1036">
        <v>0</v>
      </c>
      <c r="AL69" s="1036"/>
      <c r="AM69" s="1036"/>
      <c r="AN69" s="1036"/>
      <c r="AO69" s="1036"/>
      <c r="AP69" s="1036" t="s">
        <v>520</v>
      </c>
      <c r="AQ69" s="1036"/>
      <c r="AR69" s="1036"/>
      <c r="AS69" s="1036"/>
      <c r="AT69" s="1036"/>
      <c r="AU69" s="1036"/>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2">
      <c r="A70" s="241">
        <v>3</v>
      </c>
      <c r="B70" s="1039" t="s">
        <v>587</v>
      </c>
      <c r="C70" s="1040"/>
      <c r="D70" s="1040"/>
      <c r="E70" s="1040"/>
      <c r="F70" s="1040"/>
      <c r="G70" s="1040"/>
      <c r="H70" s="1040"/>
      <c r="I70" s="1040"/>
      <c r="J70" s="1040"/>
      <c r="K70" s="1040"/>
      <c r="L70" s="1040"/>
      <c r="M70" s="1040"/>
      <c r="N70" s="1040"/>
      <c r="O70" s="1040"/>
      <c r="P70" s="1041"/>
      <c r="Q70" s="1042">
        <v>4701</v>
      </c>
      <c r="R70" s="1036"/>
      <c r="S70" s="1036"/>
      <c r="T70" s="1036"/>
      <c r="U70" s="1036"/>
      <c r="V70" s="1036">
        <v>4563</v>
      </c>
      <c r="W70" s="1036"/>
      <c r="X70" s="1036"/>
      <c r="Y70" s="1036"/>
      <c r="Z70" s="1036"/>
      <c r="AA70" s="1036">
        <v>138</v>
      </c>
      <c r="AB70" s="1036"/>
      <c r="AC70" s="1036"/>
      <c r="AD70" s="1036"/>
      <c r="AE70" s="1036"/>
      <c r="AF70" s="1036">
        <v>138</v>
      </c>
      <c r="AG70" s="1036"/>
      <c r="AH70" s="1036"/>
      <c r="AI70" s="1036"/>
      <c r="AJ70" s="1036"/>
      <c r="AK70" s="1036">
        <v>39</v>
      </c>
      <c r="AL70" s="1036"/>
      <c r="AM70" s="1036"/>
      <c r="AN70" s="1036"/>
      <c r="AO70" s="1036"/>
      <c r="AP70" s="1036">
        <v>7229</v>
      </c>
      <c r="AQ70" s="1036"/>
      <c r="AR70" s="1036"/>
      <c r="AS70" s="1036"/>
      <c r="AT70" s="1036"/>
      <c r="AU70" s="1036"/>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2">
      <c r="A71" s="241">
        <v>4</v>
      </c>
      <c r="B71" s="1039" t="s">
        <v>588</v>
      </c>
      <c r="C71" s="1040"/>
      <c r="D71" s="1040"/>
      <c r="E71" s="1040"/>
      <c r="F71" s="1040"/>
      <c r="G71" s="1040"/>
      <c r="H71" s="1040"/>
      <c r="I71" s="1040"/>
      <c r="J71" s="1040"/>
      <c r="K71" s="1040"/>
      <c r="L71" s="1040"/>
      <c r="M71" s="1040"/>
      <c r="N71" s="1040"/>
      <c r="O71" s="1040"/>
      <c r="P71" s="1041"/>
      <c r="Q71" s="1042">
        <v>258</v>
      </c>
      <c r="R71" s="1036"/>
      <c r="S71" s="1036"/>
      <c r="T71" s="1036"/>
      <c r="U71" s="1036"/>
      <c r="V71" s="1036">
        <v>247</v>
      </c>
      <c r="W71" s="1036"/>
      <c r="X71" s="1036"/>
      <c r="Y71" s="1036"/>
      <c r="Z71" s="1036"/>
      <c r="AA71" s="1036">
        <v>11</v>
      </c>
      <c r="AB71" s="1036"/>
      <c r="AC71" s="1036"/>
      <c r="AD71" s="1036"/>
      <c r="AE71" s="1036"/>
      <c r="AF71" s="1036">
        <v>11</v>
      </c>
      <c r="AG71" s="1036"/>
      <c r="AH71" s="1036"/>
      <c r="AI71" s="1036"/>
      <c r="AJ71" s="1036"/>
      <c r="AK71" s="1036" t="s">
        <v>520</v>
      </c>
      <c r="AL71" s="1036"/>
      <c r="AM71" s="1036"/>
      <c r="AN71" s="1036"/>
      <c r="AO71" s="1036"/>
      <c r="AP71" s="1036" t="s">
        <v>520</v>
      </c>
      <c r="AQ71" s="1036"/>
      <c r="AR71" s="1036"/>
      <c r="AS71" s="1036"/>
      <c r="AT71" s="1036"/>
      <c r="AU71" s="1036"/>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2">
      <c r="A72" s="241">
        <v>5</v>
      </c>
      <c r="B72" s="1039" t="s">
        <v>589</v>
      </c>
      <c r="C72" s="1040"/>
      <c r="D72" s="1040"/>
      <c r="E72" s="1040"/>
      <c r="F72" s="1040"/>
      <c r="G72" s="1040"/>
      <c r="H72" s="1040"/>
      <c r="I72" s="1040"/>
      <c r="J72" s="1040"/>
      <c r="K72" s="1040"/>
      <c r="L72" s="1040"/>
      <c r="M72" s="1040"/>
      <c r="N72" s="1040"/>
      <c r="O72" s="1040"/>
      <c r="P72" s="1041"/>
      <c r="Q72" s="1042">
        <v>300630</v>
      </c>
      <c r="R72" s="1036"/>
      <c r="S72" s="1036"/>
      <c r="T72" s="1036"/>
      <c r="U72" s="1036"/>
      <c r="V72" s="1036">
        <v>289232</v>
      </c>
      <c r="W72" s="1036"/>
      <c r="X72" s="1036"/>
      <c r="Y72" s="1036"/>
      <c r="Z72" s="1036"/>
      <c r="AA72" s="1036">
        <v>11398</v>
      </c>
      <c r="AB72" s="1036"/>
      <c r="AC72" s="1036"/>
      <c r="AD72" s="1036"/>
      <c r="AE72" s="1036"/>
      <c r="AF72" s="1036">
        <v>6149</v>
      </c>
      <c r="AG72" s="1036"/>
      <c r="AH72" s="1036"/>
      <c r="AI72" s="1036"/>
      <c r="AJ72" s="1036"/>
      <c r="AK72" s="1036" t="s">
        <v>520</v>
      </c>
      <c r="AL72" s="1036"/>
      <c r="AM72" s="1036"/>
      <c r="AN72" s="1036"/>
      <c r="AO72" s="1036"/>
      <c r="AP72" s="1036" t="s">
        <v>520</v>
      </c>
      <c r="AQ72" s="1036"/>
      <c r="AR72" s="1036"/>
      <c r="AS72" s="1036"/>
      <c r="AT72" s="1036"/>
      <c r="AU72" s="1036"/>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2">
      <c r="A73" s="241">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2">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2">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2">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2">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2">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2">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2">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2">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2">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2">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2">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2">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2">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2">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5">
      <c r="A88" s="243" t="s">
        <v>390</v>
      </c>
      <c r="B88" s="1002" t="s">
        <v>420</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2" t="s">
        <v>421</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2">
      <c r="A109" s="960" t="s">
        <v>428</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429</v>
      </c>
      <c r="AB109" s="961"/>
      <c r="AC109" s="961"/>
      <c r="AD109" s="961"/>
      <c r="AE109" s="962"/>
      <c r="AF109" s="963" t="s">
        <v>430</v>
      </c>
      <c r="AG109" s="961"/>
      <c r="AH109" s="961"/>
      <c r="AI109" s="961"/>
      <c r="AJ109" s="962"/>
      <c r="AK109" s="963" t="s">
        <v>305</v>
      </c>
      <c r="AL109" s="961"/>
      <c r="AM109" s="961"/>
      <c r="AN109" s="961"/>
      <c r="AO109" s="962"/>
      <c r="AP109" s="963" t="s">
        <v>431</v>
      </c>
      <c r="AQ109" s="961"/>
      <c r="AR109" s="961"/>
      <c r="AS109" s="961"/>
      <c r="AT109" s="994"/>
      <c r="AU109" s="960" t="s">
        <v>428</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429</v>
      </c>
      <c r="BR109" s="961"/>
      <c r="BS109" s="961"/>
      <c r="BT109" s="961"/>
      <c r="BU109" s="962"/>
      <c r="BV109" s="963" t="s">
        <v>430</v>
      </c>
      <c r="BW109" s="961"/>
      <c r="BX109" s="961"/>
      <c r="BY109" s="961"/>
      <c r="BZ109" s="962"/>
      <c r="CA109" s="963" t="s">
        <v>305</v>
      </c>
      <c r="CB109" s="961"/>
      <c r="CC109" s="961"/>
      <c r="CD109" s="961"/>
      <c r="CE109" s="962"/>
      <c r="CF109" s="1001" t="s">
        <v>431</v>
      </c>
      <c r="CG109" s="1001"/>
      <c r="CH109" s="1001"/>
      <c r="CI109" s="1001"/>
      <c r="CJ109" s="1001"/>
      <c r="CK109" s="963" t="s">
        <v>432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429</v>
      </c>
      <c r="DH109" s="961"/>
      <c r="DI109" s="961"/>
      <c r="DJ109" s="961"/>
      <c r="DK109" s="962"/>
      <c r="DL109" s="963" t="s">
        <v>430</v>
      </c>
      <c r="DM109" s="961"/>
      <c r="DN109" s="961"/>
      <c r="DO109" s="961"/>
      <c r="DP109" s="962"/>
      <c r="DQ109" s="963" t="s">
        <v>305</v>
      </c>
      <c r="DR109" s="961"/>
      <c r="DS109" s="961"/>
      <c r="DT109" s="961"/>
      <c r="DU109" s="962"/>
      <c r="DV109" s="963" t="s">
        <v>431</v>
      </c>
      <c r="DW109" s="961"/>
      <c r="DX109" s="961"/>
      <c r="DY109" s="961"/>
      <c r="DZ109" s="994"/>
    </row>
    <row r="110" spans="1:131" s="233" customFormat="1" ht="26.25" customHeight="1" x14ac:dyDescent="0.2">
      <c r="A110" s="872" t="s">
        <v>433</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215471</v>
      </c>
      <c r="AB110" s="954"/>
      <c r="AC110" s="954"/>
      <c r="AD110" s="954"/>
      <c r="AE110" s="955"/>
      <c r="AF110" s="956">
        <v>216536</v>
      </c>
      <c r="AG110" s="954"/>
      <c r="AH110" s="954"/>
      <c r="AI110" s="954"/>
      <c r="AJ110" s="955"/>
      <c r="AK110" s="956">
        <v>229716</v>
      </c>
      <c r="AL110" s="954"/>
      <c r="AM110" s="954"/>
      <c r="AN110" s="954"/>
      <c r="AO110" s="955"/>
      <c r="AP110" s="957">
        <v>11.8</v>
      </c>
      <c r="AQ110" s="958"/>
      <c r="AR110" s="958"/>
      <c r="AS110" s="958"/>
      <c r="AT110" s="959"/>
      <c r="AU110" s="995" t="s">
        <v>73</v>
      </c>
      <c r="AV110" s="996"/>
      <c r="AW110" s="996"/>
      <c r="AX110" s="996"/>
      <c r="AY110" s="996"/>
      <c r="AZ110" s="925" t="s">
        <v>434</v>
      </c>
      <c r="BA110" s="873"/>
      <c r="BB110" s="873"/>
      <c r="BC110" s="873"/>
      <c r="BD110" s="873"/>
      <c r="BE110" s="873"/>
      <c r="BF110" s="873"/>
      <c r="BG110" s="873"/>
      <c r="BH110" s="873"/>
      <c r="BI110" s="873"/>
      <c r="BJ110" s="873"/>
      <c r="BK110" s="873"/>
      <c r="BL110" s="873"/>
      <c r="BM110" s="873"/>
      <c r="BN110" s="873"/>
      <c r="BO110" s="873"/>
      <c r="BP110" s="874"/>
      <c r="BQ110" s="926">
        <v>2220945</v>
      </c>
      <c r="BR110" s="907"/>
      <c r="BS110" s="907"/>
      <c r="BT110" s="907"/>
      <c r="BU110" s="907"/>
      <c r="BV110" s="907">
        <v>2360519</v>
      </c>
      <c r="BW110" s="907"/>
      <c r="BX110" s="907"/>
      <c r="BY110" s="907"/>
      <c r="BZ110" s="907"/>
      <c r="CA110" s="907">
        <v>2767851</v>
      </c>
      <c r="CB110" s="907"/>
      <c r="CC110" s="907"/>
      <c r="CD110" s="907"/>
      <c r="CE110" s="907"/>
      <c r="CF110" s="931">
        <v>142.80000000000001</v>
      </c>
      <c r="CG110" s="932"/>
      <c r="CH110" s="932"/>
      <c r="CI110" s="932"/>
      <c r="CJ110" s="932"/>
      <c r="CK110" s="991" t="s">
        <v>435</v>
      </c>
      <c r="CL110" s="884"/>
      <c r="CM110" s="925" t="s">
        <v>436</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437</v>
      </c>
      <c r="DH110" s="907"/>
      <c r="DI110" s="907"/>
      <c r="DJ110" s="907"/>
      <c r="DK110" s="907"/>
      <c r="DL110" s="907">
        <v>447</v>
      </c>
      <c r="DM110" s="907"/>
      <c r="DN110" s="907"/>
      <c r="DO110" s="907"/>
      <c r="DP110" s="907"/>
      <c r="DQ110" s="907">
        <v>53805</v>
      </c>
      <c r="DR110" s="907"/>
      <c r="DS110" s="907"/>
      <c r="DT110" s="907"/>
      <c r="DU110" s="907"/>
      <c r="DV110" s="908">
        <v>2.8</v>
      </c>
      <c r="DW110" s="908"/>
      <c r="DX110" s="908"/>
      <c r="DY110" s="908"/>
      <c r="DZ110" s="909"/>
    </row>
    <row r="111" spans="1:131" s="233" customFormat="1" ht="26.25" customHeight="1" x14ac:dyDescent="0.2">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231</v>
      </c>
      <c r="AB111" s="984"/>
      <c r="AC111" s="984"/>
      <c r="AD111" s="984"/>
      <c r="AE111" s="985"/>
      <c r="AF111" s="986" t="s">
        <v>231</v>
      </c>
      <c r="AG111" s="984"/>
      <c r="AH111" s="984"/>
      <c r="AI111" s="984"/>
      <c r="AJ111" s="985"/>
      <c r="AK111" s="986" t="s">
        <v>439</v>
      </c>
      <c r="AL111" s="984"/>
      <c r="AM111" s="984"/>
      <c r="AN111" s="984"/>
      <c r="AO111" s="985"/>
      <c r="AP111" s="987" t="s">
        <v>437</v>
      </c>
      <c r="AQ111" s="988"/>
      <c r="AR111" s="988"/>
      <c r="AS111" s="988"/>
      <c r="AT111" s="989"/>
      <c r="AU111" s="997"/>
      <c r="AV111" s="998"/>
      <c r="AW111" s="998"/>
      <c r="AX111" s="998"/>
      <c r="AY111" s="998"/>
      <c r="AZ111" s="880" t="s">
        <v>440</v>
      </c>
      <c r="BA111" s="817"/>
      <c r="BB111" s="817"/>
      <c r="BC111" s="817"/>
      <c r="BD111" s="817"/>
      <c r="BE111" s="817"/>
      <c r="BF111" s="817"/>
      <c r="BG111" s="817"/>
      <c r="BH111" s="817"/>
      <c r="BI111" s="817"/>
      <c r="BJ111" s="817"/>
      <c r="BK111" s="817"/>
      <c r="BL111" s="817"/>
      <c r="BM111" s="817"/>
      <c r="BN111" s="817"/>
      <c r="BO111" s="817"/>
      <c r="BP111" s="818"/>
      <c r="BQ111" s="881">
        <v>24992</v>
      </c>
      <c r="BR111" s="882"/>
      <c r="BS111" s="882"/>
      <c r="BT111" s="882"/>
      <c r="BU111" s="882"/>
      <c r="BV111" s="882">
        <v>22680</v>
      </c>
      <c r="BW111" s="882"/>
      <c r="BX111" s="882"/>
      <c r="BY111" s="882"/>
      <c r="BZ111" s="882"/>
      <c r="CA111" s="882">
        <v>73318</v>
      </c>
      <c r="CB111" s="882"/>
      <c r="CC111" s="882"/>
      <c r="CD111" s="882"/>
      <c r="CE111" s="882"/>
      <c r="CF111" s="940">
        <v>3.8</v>
      </c>
      <c r="CG111" s="941"/>
      <c r="CH111" s="941"/>
      <c r="CI111" s="941"/>
      <c r="CJ111" s="941"/>
      <c r="CK111" s="992"/>
      <c r="CL111" s="886"/>
      <c r="CM111" s="880" t="s">
        <v>441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224</v>
      </c>
      <c r="DH111" s="882"/>
      <c r="DI111" s="882"/>
      <c r="DJ111" s="882"/>
      <c r="DK111" s="882"/>
      <c r="DL111" s="882" t="s">
        <v>224</v>
      </c>
      <c r="DM111" s="882"/>
      <c r="DN111" s="882"/>
      <c r="DO111" s="882"/>
      <c r="DP111" s="882"/>
      <c r="DQ111" s="882" t="s">
        <v>442</v>
      </c>
      <c r="DR111" s="882"/>
      <c r="DS111" s="882"/>
      <c r="DT111" s="882"/>
      <c r="DU111" s="882"/>
      <c r="DV111" s="859" t="s">
        <v>224</v>
      </c>
      <c r="DW111" s="859"/>
      <c r="DX111" s="859"/>
      <c r="DY111" s="859"/>
      <c r="DZ111" s="860"/>
    </row>
    <row r="112" spans="1:131" s="233" customFormat="1" ht="26.25" customHeight="1" x14ac:dyDescent="0.2">
      <c r="A112" s="977" t="s">
        <v>443</v>
      </c>
      <c r="B112" s="978"/>
      <c r="C112" s="817" t="s">
        <v>444</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231</v>
      </c>
      <c r="AB112" s="845"/>
      <c r="AC112" s="845"/>
      <c r="AD112" s="845"/>
      <c r="AE112" s="846"/>
      <c r="AF112" s="847" t="s">
        <v>445</v>
      </c>
      <c r="AG112" s="845"/>
      <c r="AH112" s="845"/>
      <c r="AI112" s="845"/>
      <c r="AJ112" s="846"/>
      <c r="AK112" s="847" t="s">
        <v>437</v>
      </c>
      <c r="AL112" s="845"/>
      <c r="AM112" s="845"/>
      <c r="AN112" s="845"/>
      <c r="AO112" s="846"/>
      <c r="AP112" s="889" t="s">
        <v>446</v>
      </c>
      <c r="AQ112" s="890"/>
      <c r="AR112" s="890"/>
      <c r="AS112" s="890"/>
      <c r="AT112" s="891"/>
      <c r="AU112" s="997"/>
      <c r="AV112" s="998"/>
      <c r="AW112" s="998"/>
      <c r="AX112" s="998"/>
      <c r="AY112" s="998"/>
      <c r="AZ112" s="880" t="s">
        <v>447</v>
      </c>
      <c r="BA112" s="817"/>
      <c r="BB112" s="817"/>
      <c r="BC112" s="817"/>
      <c r="BD112" s="817"/>
      <c r="BE112" s="817"/>
      <c r="BF112" s="817"/>
      <c r="BG112" s="817"/>
      <c r="BH112" s="817"/>
      <c r="BI112" s="817"/>
      <c r="BJ112" s="817"/>
      <c r="BK112" s="817"/>
      <c r="BL112" s="817"/>
      <c r="BM112" s="817"/>
      <c r="BN112" s="817"/>
      <c r="BO112" s="817"/>
      <c r="BP112" s="818"/>
      <c r="BQ112" s="881">
        <v>242878</v>
      </c>
      <c r="BR112" s="882"/>
      <c r="BS112" s="882"/>
      <c r="BT112" s="882"/>
      <c r="BU112" s="882"/>
      <c r="BV112" s="882">
        <v>256439</v>
      </c>
      <c r="BW112" s="882"/>
      <c r="BX112" s="882"/>
      <c r="BY112" s="882"/>
      <c r="BZ112" s="882"/>
      <c r="CA112" s="882">
        <v>189098</v>
      </c>
      <c r="CB112" s="882"/>
      <c r="CC112" s="882"/>
      <c r="CD112" s="882"/>
      <c r="CE112" s="882"/>
      <c r="CF112" s="940">
        <v>9.8000000000000007</v>
      </c>
      <c r="CG112" s="941"/>
      <c r="CH112" s="941"/>
      <c r="CI112" s="941"/>
      <c r="CJ112" s="941"/>
      <c r="CK112" s="992"/>
      <c r="CL112" s="886"/>
      <c r="CM112" s="880" t="s">
        <v>448</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445</v>
      </c>
      <c r="DH112" s="882"/>
      <c r="DI112" s="882"/>
      <c r="DJ112" s="882"/>
      <c r="DK112" s="882"/>
      <c r="DL112" s="882" t="s">
        <v>439</v>
      </c>
      <c r="DM112" s="882"/>
      <c r="DN112" s="882"/>
      <c r="DO112" s="882"/>
      <c r="DP112" s="882"/>
      <c r="DQ112" s="882" t="s">
        <v>224</v>
      </c>
      <c r="DR112" s="882"/>
      <c r="DS112" s="882"/>
      <c r="DT112" s="882"/>
      <c r="DU112" s="882"/>
      <c r="DV112" s="859" t="s">
        <v>439</v>
      </c>
      <c r="DW112" s="859"/>
      <c r="DX112" s="859"/>
      <c r="DY112" s="859"/>
      <c r="DZ112" s="860"/>
    </row>
    <row r="113" spans="1:130" s="233" customFormat="1" ht="26.25" customHeight="1" x14ac:dyDescent="0.2">
      <c r="A113" s="979"/>
      <c r="B113" s="980"/>
      <c r="C113" s="817" t="s">
        <v>449</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28135</v>
      </c>
      <c r="AB113" s="984"/>
      <c r="AC113" s="984"/>
      <c r="AD113" s="984"/>
      <c r="AE113" s="985"/>
      <c r="AF113" s="986">
        <v>28164</v>
      </c>
      <c r="AG113" s="984"/>
      <c r="AH113" s="984"/>
      <c r="AI113" s="984"/>
      <c r="AJ113" s="985"/>
      <c r="AK113" s="986">
        <v>28511</v>
      </c>
      <c r="AL113" s="984"/>
      <c r="AM113" s="984"/>
      <c r="AN113" s="984"/>
      <c r="AO113" s="985"/>
      <c r="AP113" s="987">
        <v>1.5</v>
      </c>
      <c r="AQ113" s="988"/>
      <c r="AR113" s="988"/>
      <c r="AS113" s="988"/>
      <c r="AT113" s="989"/>
      <c r="AU113" s="997"/>
      <c r="AV113" s="998"/>
      <c r="AW113" s="998"/>
      <c r="AX113" s="998"/>
      <c r="AY113" s="998"/>
      <c r="AZ113" s="880" t="s">
        <v>450</v>
      </c>
      <c r="BA113" s="817"/>
      <c r="BB113" s="817"/>
      <c r="BC113" s="817"/>
      <c r="BD113" s="817"/>
      <c r="BE113" s="817"/>
      <c r="BF113" s="817"/>
      <c r="BG113" s="817"/>
      <c r="BH113" s="817"/>
      <c r="BI113" s="817"/>
      <c r="BJ113" s="817"/>
      <c r="BK113" s="817"/>
      <c r="BL113" s="817"/>
      <c r="BM113" s="817"/>
      <c r="BN113" s="817"/>
      <c r="BO113" s="817"/>
      <c r="BP113" s="818"/>
      <c r="BQ113" s="881">
        <v>260289</v>
      </c>
      <c r="BR113" s="882"/>
      <c r="BS113" s="882"/>
      <c r="BT113" s="882"/>
      <c r="BU113" s="882"/>
      <c r="BV113" s="882">
        <v>335521</v>
      </c>
      <c r="BW113" s="882"/>
      <c r="BX113" s="882"/>
      <c r="BY113" s="882"/>
      <c r="BZ113" s="882"/>
      <c r="CA113" s="882">
        <v>375893</v>
      </c>
      <c r="CB113" s="882"/>
      <c r="CC113" s="882"/>
      <c r="CD113" s="882"/>
      <c r="CE113" s="882"/>
      <c r="CF113" s="940">
        <v>19.399999999999999</v>
      </c>
      <c r="CG113" s="941"/>
      <c r="CH113" s="941"/>
      <c r="CI113" s="941"/>
      <c r="CJ113" s="941"/>
      <c r="CK113" s="992"/>
      <c r="CL113" s="886"/>
      <c r="CM113" s="880" t="s">
        <v>451</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224</v>
      </c>
      <c r="DH113" s="845"/>
      <c r="DI113" s="845"/>
      <c r="DJ113" s="845"/>
      <c r="DK113" s="846"/>
      <c r="DL113" s="847" t="s">
        <v>452</v>
      </c>
      <c r="DM113" s="845"/>
      <c r="DN113" s="845"/>
      <c r="DO113" s="845"/>
      <c r="DP113" s="846"/>
      <c r="DQ113" s="847" t="s">
        <v>445</v>
      </c>
      <c r="DR113" s="845"/>
      <c r="DS113" s="845"/>
      <c r="DT113" s="845"/>
      <c r="DU113" s="846"/>
      <c r="DV113" s="889" t="s">
        <v>437</v>
      </c>
      <c r="DW113" s="890"/>
      <c r="DX113" s="890"/>
      <c r="DY113" s="890"/>
      <c r="DZ113" s="891"/>
    </row>
    <row r="114" spans="1:130" s="233" customFormat="1" ht="26.25" customHeight="1" x14ac:dyDescent="0.2">
      <c r="A114" s="979"/>
      <c r="B114" s="980"/>
      <c r="C114" s="817" t="s">
        <v>453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61881</v>
      </c>
      <c r="AB114" s="845"/>
      <c r="AC114" s="845"/>
      <c r="AD114" s="845"/>
      <c r="AE114" s="846"/>
      <c r="AF114" s="847">
        <v>73217</v>
      </c>
      <c r="AG114" s="845"/>
      <c r="AH114" s="845"/>
      <c r="AI114" s="845"/>
      <c r="AJ114" s="846"/>
      <c r="AK114" s="847">
        <v>80161</v>
      </c>
      <c r="AL114" s="845"/>
      <c r="AM114" s="845"/>
      <c r="AN114" s="845"/>
      <c r="AO114" s="846"/>
      <c r="AP114" s="889">
        <v>4.0999999999999996</v>
      </c>
      <c r="AQ114" s="890"/>
      <c r="AR114" s="890"/>
      <c r="AS114" s="890"/>
      <c r="AT114" s="891"/>
      <c r="AU114" s="997"/>
      <c r="AV114" s="998"/>
      <c r="AW114" s="998"/>
      <c r="AX114" s="998"/>
      <c r="AY114" s="998"/>
      <c r="AZ114" s="880" t="s">
        <v>454</v>
      </c>
      <c r="BA114" s="817"/>
      <c r="BB114" s="817"/>
      <c r="BC114" s="817"/>
      <c r="BD114" s="817"/>
      <c r="BE114" s="817"/>
      <c r="BF114" s="817"/>
      <c r="BG114" s="817"/>
      <c r="BH114" s="817"/>
      <c r="BI114" s="817"/>
      <c r="BJ114" s="817"/>
      <c r="BK114" s="817"/>
      <c r="BL114" s="817"/>
      <c r="BM114" s="817"/>
      <c r="BN114" s="817"/>
      <c r="BO114" s="817"/>
      <c r="BP114" s="818"/>
      <c r="BQ114" s="881">
        <v>188369</v>
      </c>
      <c r="BR114" s="882"/>
      <c r="BS114" s="882"/>
      <c r="BT114" s="882"/>
      <c r="BU114" s="882"/>
      <c r="BV114" s="882">
        <v>178821</v>
      </c>
      <c r="BW114" s="882"/>
      <c r="BX114" s="882"/>
      <c r="BY114" s="882"/>
      <c r="BZ114" s="882"/>
      <c r="CA114" s="882">
        <v>115480</v>
      </c>
      <c r="CB114" s="882"/>
      <c r="CC114" s="882"/>
      <c r="CD114" s="882"/>
      <c r="CE114" s="882"/>
      <c r="CF114" s="940">
        <v>6</v>
      </c>
      <c r="CG114" s="941"/>
      <c r="CH114" s="941"/>
      <c r="CI114" s="941"/>
      <c r="CJ114" s="941"/>
      <c r="CK114" s="992"/>
      <c r="CL114" s="886"/>
      <c r="CM114" s="880" t="s">
        <v>455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439</v>
      </c>
      <c r="DH114" s="845"/>
      <c r="DI114" s="845"/>
      <c r="DJ114" s="845"/>
      <c r="DK114" s="846"/>
      <c r="DL114" s="847" t="s">
        <v>446</v>
      </c>
      <c r="DM114" s="845"/>
      <c r="DN114" s="845"/>
      <c r="DO114" s="845"/>
      <c r="DP114" s="846"/>
      <c r="DQ114" s="847" t="s">
        <v>442</v>
      </c>
      <c r="DR114" s="845"/>
      <c r="DS114" s="845"/>
      <c r="DT114" s="845"/>
      <c r="DU114" s="846"/>
      <c r="DV114" s="889" t="s">
        <v>231</v>
      </c>
      <c r="DW114" s="890"/>
      <c r="DX114" s="890"/>
      <c r="DY114" s="890"/>
      <c r="DZ114" s="891"/>
    </row>
    <row r="115" spans="1:130" s="233" customFormat="1" ht="26.25" customHeight="1" x14ac:dyDescent="0.2">
      <c r="A115" s="979"/>
      <c r="B115" s="980"/>
      <c r="C115" s="817" t="s">
        <v>456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1464</v>
      </c>
      <c r="AB115" s="984"/>
      <c r="AC115" s="984"/>
      <c r="AD115" s="984"/>
      <c r="AE115" s="985"/>
      <c r="AF115" s="986">
        <v>516</v>
      </c>
      <c r="AG115" s="984"/>
      <c r="AH115" s="984"/>
      <c r="AI115" s="984"/>
      <c r="AJ115" s="985"/>
      <c r="AK115" s="986">
        <v>9661</v>
      </c>
      <c r="AL115" s="984"/>
      <c r="AM115" s="984"/>
      <c r="AN115" s="984"/>
      <c r="AO115" s="985"/>
      <c r="AP115" s="987">
        <v>0.5</v>
      </c>
      <c r="AQ115" s="988"/>
      <c r="AR115" s="988"/>
      <c r="AS115" s="988"/>
      <c r="AT115" s="989"/>
      <c r="AU115" s="997"/>
      <c r="AV115" s="998"/>
      <c r="AW115" s="998"/>
      <c r="AX115" s="998"/>
      <c r="AY115" s="998"/>
      <c r="AZ115" s="880" t="s">
        <v>457</v>
      </c>
      <c r="BA115" s="817"/>
      <c r="BB115" s="817"/>
      <c r="BC115" s="817"/>
      <c r="BD115" s="817"/>
      <c r="BE115" s="817"/>
      <c r="BF115" s="817"/>
      <c r="BG115" s="817"/>
      <c r="BH115" s="817"/>
      <c r="BI115" s="817"/>
      <c r="BJ115" s="817"/>
      <c r="BK115" s="817"/>
      <c r="BL115" s="817"/>
      <c r="BM115" s="817"/>
      <c r="BN115" s="817"/>
      <c r="BO115" s="817"/>
      <c r="BP115" s="818"/>
      <c r="BQ115" s="881" t="s">
        <v>437</v>
      </c>
      <c r="BR115" s="882"/>
      <c r="BS115" s="882"/>
      <c r="BT115" s="882"/>
      <c r="BU115" s="882"/>
      <c r="BV115" s="882" t="s">
        <v>224</v>
      </c>
      <c r="BW115" s="882"/>
      <c r="BX115" s="882"/>
      <c r="BY115" s="882"/>
      <c r="BZ115" s="882"/>
      <c r="CA115" s="882" t="s">
        <v>231</v>
      </c>
      <c r="CB115" s="882"/>
      <c r="CC115" s="882"/>
      <c r="CD115" s="882"/>
      <c r="CE115" s="882"/>
      <c r="CF115" s="940" t="s">
        <v>231</v>
      </c>
      <c r="CG115" s="941"/>
      <c r="CH115" s="941"/>
      <c r="CI115" s="941"/>
      <c r="CJ115" s="941"/>
      <c r="CK115" s="992"/>
      <c r="CL115" s="886"/>
      <c r="CM115" s="880" t="s">
        <v>458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224</v>
      </c>
      <c r="DH115" s="845"/>
      <c r="DI115" s="845"/>
      <c r="DJ115" s="845"/>
      <c r="DK115" s="846"/>
      <c r="DL115" s="847" t="s">
        <v>445</v>
      </c>
      <c r="DM115" s="845"/>
      <c r="DN115" s="845"/>
      <c r="DO115" s="845"/>
      <c r="DP115" s="846"/>
      <c r="DQ115" s="847" t="s">
        <v>446</v>
      </c>
      <c r="DR115" s="845"/>
      <c r="DS115" s="845"/>
      <c r="DT115" s="845"/>
      <c r="DU115" s="846"/>
      <c r="DV115" s="889" t="s">
        <v>437</v>
      </c>
      <c r="DW115" s="890"/>
      <c r="DX115" s="890"/>
      <c r="DY115" s="890"/>
      <c r="DZ115" s="891"/>
    </row>
    <row r="116" spans="1:130" s="233" customFormat="1" ht="26.25" customHeight="1" x14ac:dyDescent="0.2">
      <c r="A116" s="981"/>
      <c r="B116" s="982"/>
      <c r="C116" s="904" t="s">
        <v>459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231</v>
      </c>
      <c r="AB116" s="845"/>
      <c r="AC116" s="845"/>
      <c r="AD116" s="845"/>
      <c r="AE116" s="846"/>
      <c r="AF116" s="847" t="s">
        <v>446</v>
      </c>
      <c r="AG116" s="845"/>
      <c r="AH116" s="845"/>
      <c r="AI116" s="845"/>
      <c r="AJ116" s="846"/>
      <c r="AK116" s="847" t="s">
        <v>224</v>
      </c>
      <c r="AL116" s="845"/>
      <c r="AM116" s="845"/>
      <c r="AN116" s="845"/>
      <c r="AO116" s="846"/>
      <c r="AP116" s="889" t="s">
        <v>437</v>
      </c>
      <c r="AQ116" s="890"/>
      <c r="AR116" s="890"/>
      <c r="AS116" s="890"/>
      <c r="AT116" s="891"/>
      <c r="AU116" s="997"/>
      <c r="AV116" s="998"/>
      <c r="AW116" s="998"/>
      <c r="AX116" s="998"/>
      <c r="AY116" s="998"/>
      <c r="AZ116" s="974" t="s">
        <v>460</v>
      </c>
      <c r="BA116" s="975"/>
      <c r="BB116" s="975"/>
      <c r="BC116" s="975"/>
      <c r="BD116" s="975"/>
      <c r="BE116" s="975"/>
      <c r="BF116" s="975"/>
      <c r="BG116" s="975"/>
      <c r="BH116" s="975"/>
      <c r="BI116" s="975"/>
      <c r="BJ116" s="975"/>
      <c r="BK116" s="975"/>
      <c r="BL116" s="975"/>
      <c r="BM116" s="975"/>
      <c r="BN116" s="975"/>
      <c r="BO116" s="975"/>
      <c r="BP116" s="976"/>
      <c r="BQ116" s="881" t="s">
        <v>461</v>
      </c>
      <c r="BR116" s="882"/>
      <c r="BS116" s="882"/>
      <c r="BT116" s="882"/>
      <c r="BU116" s="882"/>
      <c r="BV116" s="882" t="s">
        <v>462</v>
      </c>
      <c r="BW116" s="882"/>
      <c r="BX116" s="882"/>
      <c r="BY116" s="882"/>
      <c r="BZ116" s="882"/>
      <c r="CA116" s="882" t="s">
        <v>452</v>
      </c>
      <c r="CB116" s="882"/>
      <c r="CC116" s="882"/>
      <c r="CD116" s="882"/>
      <c r="CE116" s="882"/>
      <c r="CF116" s="940" t="s">
        <v>231</v>
      </c>
      <c r="CG116" s="941"/>
      <c r="CH116" s="941"/>
      <c r="CI116" s="941"/>
      <c r="CJ116" s="941"/>
      <c r="CK116" s="992"/>
      <c r="CL116" s="886"/>
      <c r="CM116" s="880" t="s">
        <v>463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439</v>
      </c>
      <c r="DH116" s="845"/>
      <c r="DI116" s="845"/>
      <c r="DJ116" s="845"/>
      <c r="DK116" s="846"/>
      <c r="DL116" s="847" t="s">
        <v>224</v>
      </c>
      <c r="DM116" s="845"/>
      <c r="DN116" s="845"/>
      <c r="DO116" s="845"/>
      <c r="DP116" s="846"/>
      <c r="DQ116" s="847" t="s">
        <v>224</v>
      </c>
      <c r="DR116" s="845"/>
      <c r="DS116" s="845"/>
      <c r="DT116" s="845"/>
      <c r="DU116" s="846"/>
      <c r="DV116" s="889" t="s">
        <v>445</v>
      </c>
      <c r="DW116" s="890"/>
      <c r="DX116" s="890"/>
      <c r="DY116" s="890"/>
      <c r="DZ116" s="891"/>
    </row>
    <row r="117" spans="1:130" s="233" customFormat="1" ht="26.25" customHeight="1" x14ac:dyDescent="0.2">
      <c r="A117" s="960" t="s">
        <v>185</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464</v>
      </c>
      <c r="Z117" s="962"/>
      <c r="AA117" s="967">
        <v>306951</v>
      </c>
      <c r="AB117" s="968"/>
      <c r="AC117" s="968"/>
      <c r="AD117" s="968"/>
      <c r="AE117" s="969"/>
      <c r="AF117" s="970">
        <v>318433</v>
      </c>
      <c r="AG117" s="968"/>
      <c r="AH117" s="968"/>
      <c r="AI117" s="968"/>
      <c r="AJ117" s="969"/>
      <c r="AK117" s="970">
        <v>348049</v>
      </c>
      <c r="AL117" s="968"/>
      <c r="AM117" s="968"/>
      <c r="AN117" s="968"/>
      <c r="AO117" s="969"/>
      <c r="AP117" s="971"/>
      <c r="AQ117" s="972"/>
      <c r="AR117" s="972"/>
      <c r="AS117" s="972"/>
      <c r="AT117" s="973"/>
      <c r="AU117" s="997"/>
      <c r="AV117" s="998"/>
      <c r="AW117" s="998"/>
      <c r="AX117" s="998"/>
      <c r="AY117" s="998"/>
      <c r="AZ117" s="928" t="s">
        <v>465</v>
      </c>
      <c r="BA117" s="929"/>
      <c r="BB117" s="929"/>
      <c r="BC117" s="929"/>
      <c r="BD117" s="929"/>
      <c r="BE117" s="929"/>
      <c r="BF117" s="929"/>
      <c r="BG117" s="929"/>
      <c r="BH117" s="929"/>
      <c r="BI117" s="929"/>
      <c r="BJ117" s="929"/>
      <c r="BK117" s="929"/>
      <c r="BL117" s="929"/>
      <c r="BM117" s="929"/>
      <c r="BN117" s="929"/>
      <c r="BO117" s="929"/>
      <c r="BP117" s="930"/>
      <c r="BQ117" s="881" t="s">
        <v>224</v>
      </c>
      <c r="BR117" s="882"/>
      <c r="BS117" s="882"/>
      <c r="BT117" s="882"/>
      <c r="BU117" s="882"/>
      <c r="BV117" s="882" t="s">
        <v>224</v>
      </c>
      <c r="BW117" s="882"/>
      <c r="BX117" s="882"/>
      <c r="BY117" s="882"/>
      <c r="BZ117" s="882"/>
      <c r="CA117" s="882" t="s">
        <v>461</v>
      </c>
      <c r="CB117" s="882"/>
      <c r="CC117" s="882"/>
      <c r="CD117" s="882"/>
      <c r="CE117" s="882"/>
      <c r="CF117" s="940" t="s">
        <v>461</v>
      </c>
      <c r="CG117" s="941"/>
      <c r="CH117" s="941"/>
      <c r="CI117" s="941"/>
      <c r="CJ117" s="941"/>
      <c r="CK117" s="992"/>
      <c r="CL117" s="886"/>
      <c r="CM117" s="880" t="s">
        <v>466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437</v>
      </c>
      <c r="DH117" s="845"/>
      <c r="DI117" s="845"/>
      <c r="DJ117" s="845"/>
      <c r="DK117" s="846"/>
      <c r="DL117" s="847" t="s">
        <v>467</v>
      </c>
      <c r="DM117" s="845"/>
      <c r="DN117" s="845"/>
      <c r="DO117" s="845"/>
      <c r="DP117" s="846"/>
      <c r="DQ117" s="847" t="s">
        <v>224</v>
      </c>
      <c r="DR117" s="845"/>
      <c r="DS117" s="845"/>
      <c r="DT117" s="845"/>
      <c r="DU117" s="846"/>
      <c r="DV117" s="889" t="s">
        <v>231</v>
      </c>
      <c r="DW117" s="890"/>
      <c r="DX117" s="890"/>
      <c r="DY117" s="890"/>
      <c r="DZ117" s="891"/>
    </row>
    <row r="118" spans="1:130" s="233" customFormat="1" ht="26.25" customHeight="1" x14ac:dyDescent="0.2">
      <c r="A118" s="960" t="s">
        <v>432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429</v>
      </c>
      <c r="AB118" s="961"/>
      <c r="AC118" s="961"/>
      <c r="AD118" s="961"/>
      <c r="AE118" s="962"/>
      <c r="AF118" s="963" t="s">
        <v>430</v>
      </c>
      <c r="AG118" s="961"/>
      <c r="AH118" s="961"/>
      <c r="AI118" s="961"/>
      <c r="AJ118" s="962"/>
      <c r="AK118" s="963" t="s">
        <v>305</v>
      </c>
      <c r="AL118" s="961"/>
      <c r="AM118" s="961"/>
      <c r="AN118" s="961"/>
      <c r="AO118" s="962"/>
      <c r="AP118" s="964" t="s">
        <v>431</v>
      </c>
      <c r="AQ118" s="965"/>
      <c r="AR118" s="965"/>
      <c r="AS118" s="965"/>
      <c r="AT118" s="966"/>
      <c r="AU118" s="997"/>
      <c r="AV118" s="998"/>
      <c r="AW118" s="998"/>
      <c r="AX118" s="998"/>
      <c r="AY118" s="998"/>
      <c r="AZ118" s="903" t="s">
        <v>468</v>
      </c>
      <c r="BA118" s="904"/>
      <c r="BB118" s="904"/>
      <c r="BC118" s="904"/>
      <c r="BD118" s="904"/>
      <c r="BE118" s="904"/>
      <c r="BF118" s="904"/>
      <c r="BG118" s="904"/>
      <c r="BH118" s="904"/>
      <c r="BI118" s="904"/>
      <c r="BJ118" s="904"/>
      <c r="BK118" s="904"/>
      <c r="BL118" s="904"/>
      <c r="BM118" s="904"/>
      <c r="BN118" s="904"/>
      <c r="BO118" s="904"/>
      <c r="BP118" s="905"/>
      <c r="BQ118" s="944" t="s">
        <v>461</v>
      </c>
      <c r="BR118" s="910"/>
      <c r="BS118" s="910"/>
      <c r="BT118" s="910"/>
      <c r="BU118" s="910"/>
      <c r="BV118" s="910" t="s">
        <v>462</v>
      </c>
      <c r="BW118" s="910"/>
      <c r="BX118" s="910"/>
      <c r="BY118" s="910"/>
      <c r="BZ118" s="910"/>
      <c r="CA118" s="910" t="s">
        <v>439</v>
      </c>
      <c r="CB118" s="910"/>
      <c r="CC118" s="910"/>
      <c r="CD118" s="910"/>
      <c r="CE118" s="910"/>
      <c r="CF118" s="940" t="s">
        <v>461</v>
      </c>
      <c r="CG118" s="941"/>
      <c r="CH118" s="941"/>
      <c r="CI118" s="941"/>
      <c r="CJ118" s="941"/>
      <c r="CK118" s="992"/>
      <c r="CL118" s="886"/>
      <c r="CM118" s="880" t="s">
        <v>469</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445</v>
      </c>
      <c r="DH118" s="845"/>
      <c r="DI118" s="845"/>
      <c r="DJ118" s="845"/>
      <c r="DK118" s="846"/>
      <c r="DL118" s="847" t="s">
        <v>231</v>
      </c>
      <c r="DM118" s="845"/>
      <c r="DN118" s="845"/>
      <c r="DO118" s="845"/>
      <c r="DP118" s="846"/>
      <c r="DQ118" s="847" t="s">
        <v>445</v>
      </c>
      <c r="DR118" s="845"/>
      <c r="DS118" s="845"/>
      <c r="DT118" s="845"/>
      <c r="DU118" s="846"/>
      <c r="DV118" s="889" t="s">
        <v>452</v>
      </c>
      <c r="DW118" s="890"/>
      <c r="DX118" s="890"/>
      <c r="DY118" s="890"/>
      <c r="DZ118" s="891"/>
    </row>
    <row r="119" spans="1:130" s="233" customFormat="1" ht="26.25" customHeight="1" x14ac:dyDescent="0.2">
      <c r="A119" s="883" t="s">
        <v>435</v>
      </c>
      <c r="B119" s="884"/>
      <c r="C119" s="925" t="s">
        <v>436</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231</v>
      </c>
      <c r="AB119" s="954"/>
      <c r="AC119" s="954"/>
      <c r="AD119" s="954"/>
      <c r="AE119" s="955"/>
      <c r="AF119" s="956" t="s">
        <v>439</v>
      </c>
      <c r="AG119" s="954"/>
      <c r="AH119" s="954"/>
      <c r="AI119" s="954"/>
      <c r="AJ119" s="955"/>
      <c r="AK119" s="956" t="s">
        <v>446</v>
      </c>
      <c r="AL119" s="954"/>
      <c r="AM119" s="954"/>
      <c r="AN119" s="954"/>
      <c r="AO119" s="955"/>
      <c r="AP119" s="957" t="s">
        <v>445</v>
      </c>
      <c r="AQ119" s="958"/>
      <c r="AR119" s="958"/>
      <c r="AS119" s="958"/>
      <c r="AT119" s="959"/>
      <c r="AU119" s="999"/>
      <c r="AV119" s="1000"/>
      <c r="AW119" s="1000"/>
      <c r="AX119" s="1000"/>
      <c r="AY119" s="1000"/>
      <c r="AZ119" s="254" t="s">
        <v>185</v>
      </c>
      <c r="BA119" s="254"/>
      <c r="BB119" s="254"/>
      <c r="BC119" s="254"/>
      <c r="BD119" s="254"/>
      <c r="BE119" s="254"/>
      <c r="BF119" s="254"/>
      <c r="BG119" s="254"/>
      <c r="BH119" s="254"/>
      <c r="BI119" s="254"/>
      <c r="BJ119" s="254"/>
      <c r="BK119" s="254"/>
      <c r="BL119" s="254"/>
      <c r="BM119" s="254"/>
      <c r="BN119" s="254"/>
      <c r="BO119" s="942" t="s">
        <v>470</v>
      </c>
      <c r="BP119" s="943"/>
      <c r="BQ119" s="944">
        <v>2937473</v>
      </c>
      <c r="BR119" s="910"/>
      <c r="BS119" s="910"/>
      <c r="BT119" s="910"/>
      <c r="BU119" s="910"/>
      <c r="BV119" s="910">
        <v>3153980</v>
      </c>
      <c r="BW119" s="910"/>
      <c r="BX119" s="910"/>
      <c r="BY119" s="910"/>
      <c r="BZ119" s="910"/>
      <c r="CA119" s="910">
        <v>3521640</v>
      </c>
      <c r="CB119" s="910"/>
      <c r="CC119" s="910"/>
      <c r="CD119" s="910"/>
      <c r="CE119" s="910"/>
      <c r="CF119" s="813"/>
      <c r="CG119" s="814"/>
      <c r="CH119" s="814"/>
      <c r="CI119" s="814"/>
      <c r="CJ119" s="899"/>
      <c r="CK119" s="993"/>
      <c r="CL119" s="888"/>
      <c r="CM119" s="903" t="s">
        <v>471</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24992</v>
      </c>
      <c r="DH119" s="829"/>
      <c r="DI119" s="829"/>
      <c r="DJ119" s="829"/>
      <c r="DK119" s="830"/>
      <c r="DL119" s="831">
        <v>22233</v>
      </c>
      <c r="DM119" s="829"/>
      <c r="DN119" s="829"/>
      <c r="DO119" s="829"/>
      <c r="DP119" s="830"/>
      <c r="DQ119" s="831">
        <v>19513</v>
      </c>
      <c r="DR119" s="829"/>
      <c r="DS119" s="829"/>
      <c r="DT119" s="829"/>
      <c r="DU119" s="830"/>
      <c r="DV119" s="913">
        <v>1</v>
      </c>
      <c r="DW119" s="914"/>
      <c r="DX119" s="914"/>
      <c r="DY119" s="914"/>
      <c r="DZ119" s="915"/>
    </row>
    <row r="120" spans="1:130" s="233" customFormat="1" ht="26.25" customHeight="1" x14ac:dyDescent="0.2">
      <c r="A120" s="885"/>
      <c r="B120" s="886"/>
      <c r="C120" s="880" t="s">
        <v>441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461</v>
      </c>
      <c r="AB120" s="845"/>
      <c r="AC120" s="845"/>
      <c r="AD120" s="845"/>
      <c r="AE120" s="846"/>
      <c r="AF120" s="847" t="s">
        <v>445</v>
      </c>
      <c r="AG120" s="845"/>
      <c r="AH120" s="845"/>
      <c r="AI120" s="845"/>
      <c r="AJ120" s="846"/>
      <c r="AK120" s="847" t="s">
        <v>231</v>
      </c>
      <c r="AL120" s="845"/>
      <c r="AM120" s="845"/>
      <c r="AN120" s="845"/>
      <c r="AO120" s="846"/>
      <c r="AP120" s="889" t="s">
        <v>439</v>
      </c>
      <c r="AQ120" s="890"/>
      <c r="AR120" s="890"/>
      <c r="AS120" s="890"/>
      <c r="AT120" s="891"/>
      <c r="AU120" s="945" t="s">
        <v>472</v>
      </c>
      <c r="AV120" s="946"/>
      <c r="AW120" s="946"/>
      <c r="AX120" s="946"/>
      <c r="AY120" s="947"/>
      <c r="AZ120" s="925" t="s">
        <v>473</v>
      </c>
      <c r="BA120" s="873"/>
      <c r="BB120" s="873"/>
      <c r="BC120" s="873"/>
      <c r="BD120" s="873"/>
      <c r="BE120" s="873"/>
      <c r="BF120" s="873"/>
      <c r="BG120" s="873"/>
      <c r="BH120" s="873"/>
      <c r="BI120" s="873"/>
      <c r="BJ120" s="873"/>
      <c r="BK120" s="873"/>
      <c r="BL120" s="873"/>
      <c r="BM120" s="873"/>
      <c r="BN120" s="873"/>
      <c r="BO120" s="873"/>
      <c r="BP120" s="874"/>
      <c r="BQ120" s="926">
        <v>2125490</v>
      </c>
      <c r="BR120" s="907"/>
      <c r="BS120" s="907"/>
      <c r="BT120" s="907"/>
      <c r="BU120" s="907"/>
      <c r="BV120" s="907">
        <v>2630036</v>
      </c>
      <c r="BW120" s="907"/>
      <c r="BX120" s="907"/>
      <c r="BY120" s="907"/>
      <c r="BZ120" s="907"/>
      <c r="CA120" s="907">
        <v>2790580</v>
      </c>
      <c r="CB120" s="907"/>
      <c r="CC120" s="907"/>
      <c r="CD120" s="907"/>
      <c r="CE120" s="907"/>
      <c r="CF120" s="931">
        <v>143.9</v>
      </c>
      <c r="CG120" s="932"/>
      <c r="CH120" s="932"/>
      <c r="CI120" s="932"/>
      <c r="CJ120" s="932"/>
      <c r="CK120" s="933" t="s">
        <v>474</v>
      </c>
      <c r="CL120" s="917"/>
      <c r="CM120" s="917"/>
      <c r="CN120" s="917"/>
      <c r="CO120" s="918"/>
      <c r="CP120" s="937" t="s">
        <v>475</v>
      </c>
      <c r="CQ120" s="938"/>
      <c r="CR120" s="938"/>
      <c r="CS120" s="938"/>
      <c r="CT120" s="938"/>
      <c r="CU120" s="938"/>
      <c r="CV120" s="938"/>
      <c r="CW120" s="938"/>
      <c r="CX120" s="938"/>
      <c r="CY120" s="938"/>
      <c r="CZ120" s="938"/>
      <c r="DA120" s="938"/>
      <c r="DB120" s="938"/>
      <c r="DC120" s="938"/>
      <c r="DD120" s="938"/>
      <c r="DE120" s="938"/>
      <c r="DF120" s="939"/>
      <c r="DG120" s="926">
        <v>242878</v>
      </c>
      <c r="DH120" s="907"/>
      <c r="DI120" s="907"/>
      <c r="DJ120" s="907"/>
      <c r="DK120" s="907"/>
      <c r="DL120" s="907">
        <v>256439</v>
      </c>
      <c r="DM120" s="907"/>
      <c r="DN120" s="907"/>
      <c r="DO120" s="907"/>
      <c r="DP120" s="907"/>
      <c r="DQ120" s="907">
        <v>189098</v>
      </c>
      <c r="DR120" s="907"/>
      <c r="DS120" s="907"/>
      <c r="DT120" s="907"/>
      <c r="DU120" s="907"/>
      <c r="DV120" s="908">
        <v>9.8000000000000007</v>
      </c>
      <c r="DW120" s="908"/>
      <c r="DX120" s="908"/>
      <c r="DY120" s="908"/>
      <c r="DZ120" s="909"/>
    </row>
    <row r="121" spans="1:130" s="233" customFormat="1" ht="26.25" customHeight="1" x14ac:dyDescent="0.2">
      <c r="A121" s="885"/>
      <c r="B121" s="886"/>
      <c r="C121" s="928" t="s">
        <v>476</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445</v>
      </c>
      <c r="AB121" s="845"/>
      <c r="AC121" s="845"/>
      <c r="AD121" s="845"/>
      <c r="AE121" s="846"/>
      <c r="AF121" s="847" t="s">
        <v>439</v>
      </c>
      <c r="AG121" s="845"/>
      <c r="AH121" s="845"/>
      <c r="AI121" s="845"/>
      <c r="AJ121" s="846"/>
      <c r="AK121" s="847" t="s">
        <v>231</v>
      </c>
      <c r="AL121" s="845"/>
      <c r="AM121" s="845"/>
      <c r="AN121" s="845"/>
      <c r="AO121" s="846"/>
      <c r="AP121" s="889" t="s">
        <v>446</v>
      </c>
      <c r="AQ121" s="890"/>
      <c r="AR121" s="890"/>
      <c r="AS121" s="890"/>
      <c r="AT121" s="891"/>
      <c r="AU121" s="948"/>
      <c r="AV121" s="949"/>
      <c r="AW121" s="949"/>
      <c r="AX121" s="949"/>
      <c r="AY121" s="950"/>
      <c r="AZ121" s="880" t="s">
        <v>477</v>
      </c>
      <c r="BA121" s="817"/>
      <c r="BB121" s="817"/>
      <c r="BC121" s="817"/>
      <c r="BD121" s="817"/>
      <c r="BE121" s="817"/>
      <c r="BF121" s="817"/>
      <c r="BG121" s="817"/>
      <c r="BH121" s="817"/>
      <c r="BI121" s="817"/>
      <c r="BJ121" s="817"/>
      <c r="BK121" s="817"/>
      <c r="BL121" s="817"/>
      <c r="BM121" s="817"/>
      <c r="BN121" s="817"/>
      <c r="BO121" s="817"/>
      <c r="BP121" s="818"/>
      <c r="BQ121" s="881">
        <v>42347</v>
      </c>
      <c r="BR121" s="882"/>
      <c r="BS121" s="882"/>
      <c r="BT121" s="882"/>
      <c r="BU121" s="882"/>
      <c r="BV121" s="882">
        <v>30243</v>
      </c>
      <c r="BW121" s="882"/>
      <c r="BX121" s="882"/>
      <c r="BY121" s="882"/>
      <c r="BZ121" s="882"/>
      <c r="CA121" s="882" t="s">
        <v>231</v>
      </c>
      <c r="CB121" s="882"/>
      <c r="CC121" s="882"/>
      <c r="CD121" s="882"/>
      <c r="CE121" s="882"/>
      <c r="CF121" s="940" t="s">
        <v>445</v>
      </c>
      <c r="CG121" s="941"/>
      <c r="CH121" s="941"/>
      <c r="CI121" s="941"/>
      <c r="CJ121" s="941"/>
      <c r="CK121" s="934"/>
      <c r="CL121" s="920"/>
      <c r="CM121" s="920"/>
      <c r="CN121" s="920"/>
      <c r="CO121" s="921"/>
      <c r="CP121" s="900" t="s">
        <v>478</v>
      </c>
      <c r="CQ121" s="901"/>
      <c r="CR121" s="901"/>
      <c r="CS121" s="901"/>
      <c r="CT121" s="901"/>
      <c r="CU121" s="901"/>
      <c r="CV121" s="901"/>
      <c r="CW121" s="901"/>
      <c r="CX121" s="901"/>
      <c r="CY121" s="901"/>
      <c r="CZ121" s="901"/>
      <c r="DA121" s="901"/>
      <c r="DB121" s="901"/>
      <c r="DC121" s="901"/>
      <c r="DD121" s="901"/>
      <c r="DE121" s="901"/>
      <c r="DF121" s="902"/>
      <c r="DG121" s="881" t="s">
        <v>231</v>
      </c>
      <c r="DH121" s="882"/>
      <c r="DI121" s="882"/>
      <c r="DJ121" s="882"/>
      <c r="DK121" s="882"/>
      <c r="DL121" s="882" t="s">
        <v>445</v>
      </c>
      <c r="DM121" s="882"/>
      <c r="DN121" s="882"/>
      <c r="DO121" s="882"/>
      <c r="DP121" s="882"/>
      <c r="DQ121" s="882" t="s">
        <v>231</v>
      </c>
      <c r="DR121" s="882"/>
      <c r="DS121" s="882"/>
      <c r="DT121" s="882"/>
      <c r="DU121" s="882"/>
      <c r="DV121" s="859" t="s">
        <v>445</v>
      </c>
      <c r="DW121" s="859"/>
      <c r="DX121" s="859"/>
      <c r="DY121" s="859"/>
      <c r="DZ121" s="860"/>
    </row>
    <row r="122" spans="1:130" s="233" customFormat="1" ht="26.25" customHeight="1" x14ac:dyDescent="0.2">
      <c r="A122" s="885"/>
      <c r="B122" s="886"/>
      <c r="C122" s="880" t="s">
        <v>455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231</v>
      </c>
      <c r="AB122" s="845"/>
      <c r="AC122" s="845"/>
      <c r="AD122" s="845"/>
      <c r="AE122" s="846"/>
      <c r="AF122" s="847" t="s">
        <v>231</v>
      </c>
      <c r="AG122" s="845"/>
      <c r="AH122" s="845"/>
      <c r="AI122" s="845"/>
      <c r="AJ122" s="846"/>
      <c r="AK122" s="847" t="s">
        <v>446</v>
      </c>
      <c r="AL122" s="845"/>
      <c r="AM122" s="845"/>
      <c r="AN122" s="845"/>
      <c r="AO122" s="846"/>
      <c r="AP122" s="889" t="s">
        <v>231</v>
      </c>
      <c r="AQ122" s="890"/>
      <c r="AR122" s="890"/>
      <c r="AS122" s="890"/>
      <c r="AT122" s="891"/>
      <c r="AU122" s="948"/>
      <c r="AV122" s="949"/>
      <c r="AW122" s="949"/>
      <c r="AX122" s="949"/>
      <c r="AY122" s="950"/>
      <c r="AZ122" s="903" t="s">
        <v>479</v>
      </c>
      <c r="BA122" s="904"/>
      <c r="BB122" s="904"/>
      <c r="BC122" s="904"/>
      <c r="BD122" s="904"/>
      <c r="BE122" s="904"/>
      <c r="BF122" s="904"/>
      <c r="BG122" s="904"/>
      <c r="BH122" s="904"/>
      <c r="BI122" s="904"/>
      <c r="BJ122" s="904"/>
      <c r="BK122" s="904"/>
      <c r="BL122" s="904"/>
      <c r="BM122" s="904"/>
      <c r="BN122" s="904"/>
      <c r="BO122" s="904"/>
      <c r="BP122" s="905"/>
      <c r="BQ122" s="944">
        <v>2498237</v>
      </c>
      <c r="BR122" s="910"/>
      <c r="BS122" s="910"/>
      <c r="BT122" s="910"/>
      <c r="BU122" s="910"/>
      <c r="BV122" s="910">
        <v>2679296</v>
      </c>
      <c r="BW122" s="910"/>
      <c r="BX122" s="910"/>
      <c r="BY122" s="910"/>
      <c r="BZ122" s="910"/>
      <c r="CA122" s="910">
        <v>2570459</v>
      </c>
      <c r="CB122" s="910"/>
      <c r="CC122" s="910"/>
      <c r="CD122" s="910"/>
      <c r="CE122" s="910"/>
      <c r="CF122" s="911">
        <v>132.6</v>
      </c>
      <c r="CG122" s="912"/>
      <c r="CH122" s="912"/>
      <c r="CI122" s="912"/>
      <c r="CJ122" s="912"/>
      <c r="CK122" s="934"/>
      <c r="CL122" s="920"/>
      <c r="CM122" s="920"/>
      <c r="CN122" s="920"/>
      <c r="CO122" s="921"/>
      <c r="CP122" s="900" t="s">
        <v>480</v>
      </c>
      <c r="CQ122" s="901"/>
      <c r="CR122" s="901"/>
      <c r="CS122" s="901"/>
      <c r="CT122" s="901"/>
      <c r="CU122" s="901"/>
      <c r="CV122" s="901"/>
      <c r="CW122" s="901"/>
      <c r="CX122" s="901"/>
      <c r="CY122" s="901"/>
      <c r="CZ122" s="901"/>
      <c r="DA122" s="901"/>
      <c r="DB122" s="901"/>
      <c r="DC122" s="901"/>
      <c r="DD122" s="901"/>
      <c r="DE122" s="901"/>
      <c r="DF122" s="902"/>
      <c r="DG122" s="881" t="s">
        <v>439</v>
      </c>
      <c r="DH122" s="882"/>
      <c r="DI122" s="882"/>
      <c r="DJ122" s="882"/>
      <c r="DK122" s="882"/>
      <c r="DL122" s="882" t="s">
        <v>452</v>
      </c>
      <c r="DM122" s="882"/>
      <c r="DN122" s="882"/>
      <c r="DO122" s="882"/>
      <c r="DP122" s="882"/>
      <c r="DQ122" s="882" t="s">
        <v>439</v>
      </c>
      <c r="DR122" s="882"/>
      <c r="DS122" s="882"/>
      <c r="DT122" s="882"/>
      <c r="DU122" s="882"/>
      <c r="DV122" s="859" t="s">
        <v>439</v>
      </c>
      <c r="DW122" s="859"/>
      <c r="DX122" s="859"/>
      <c r="DY122" s="859"/>
      <c r="DZ122" s="860"/>
    </row>
    <row r="123" spans="1:130" s="233" customFormat="1" ht="26.25" customHeight="1" x14ac:dyDescent="0.2">
      <c r="A123" s="885"/>
      <c r="B123" s="886"/>
      <c r="C123" s="880" t="s">
        <v>463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231</v>
      </c>
      <c r="AB123" s="845"/>
      <c r="AC123" s="845"/>
      <c r="AD123" s="845"/>
      <c r="AE123" s="846"/>
      <c r="AF123" s="847" t="s">
        <v>439</v>
      </c>
      <c r="AG123" s="845"/>
      <c r="AH123" s="845"/>
      <c r="AI123" s="845"/>
      <c r="AJ123" s="846"/>
      <c r="AK123" s="847" t="s">
        <v>231</v>
      </c>
      <c r="AL123" s="845"/>
      <c r="AM123" s="845"/>
      <c r="AN123" s="845"/>
      <c r="AO123" s="846"/>
      <c r="AP123" s="889" t="s">
        <v>439</v>
      </c>
      <c r="AQ123" s="890"/>
      <c r="AR123" s="890"/>
      <c r="AS123" s="890"/>
      <c r="AT123" s="891"/>
      <c r="AU123" s="951"/>
      <c r="AV123" s="952"/>
      <c r="AW123" s="952"/>
      <c r="AX123" s="952"/>
      <c r="AY123" s="952"/>
      <c r="AZ123" s="254" t="s">
        <v>185</v>
      </c>
      <c r="BA123" s="254"/>
      <c r="BB123" s="254"/>
      <c r="BC123" s="254"/>
      <c r="BD123" s="254"/>
      <c r="BE123" s="254"/>
      <c r="BF123" s="254"/>
      <c r="BG123" s="254"/>
      <c r="BH123" s="254"/>
      <c r="BI123" s="254"/>
      <c r="BJ123" s="254"/>
      <c r="BK123" s="254"/>
      <c r="BL123" s="254"/>
      <c r="BM123" s="254"/>
      <c r="BN123" s="254"/>
      <c r="BO123" s="942" t="s">
        <v>481</v>
      </c>
      <c r="BP123" s="943"/>
      <c r="BQ123" s="897">
        <v>4666074</v>
      </c>
      <c r="BR123" s="898"/>
      <c r="BS123" s="898"/>
      <c r="BT123" s="898"/>
      <c r="BU123" s="898"/>
      <c r="BV123" s="898">
        <v>5339575</v>
      </c>
      <c r="BW123" s="898"/>
      <c r="BX123" s="898"/>
      <c r="BY123" s="898"/>
      <c r="BZ123" s="898"/>
      <c r="CA123" s="898">
        <v>5361039</v>
      </c>
      <c r="CB123" s="898"/>
      <c r="CC123" s="898"/>
      <c r="CD123" s="898"/>
      <c r="CE123" s="898"/>
      <c r="CF123" s="813"/>
      <c r="CG123" s="814"/>
      <c r="CH123" s="814"/>
      <c r="CI123" s="814"/>
      <c r="CJ123" s="899"/>
      <c r="CK123" s="934"/>
      <c r="CL123" s="920"/>
      <c r="CM123" s="920"/>
      <c r="CN123" s="920"/>
      <c r="CO123" s="921"/>
      <c r="CP123" s="900" t="s">
        <v>482</v>
      </c>
      <c r="CQ123" s="901"/>
      <c r="CR123" s="901"/>
      <c r="CS123" s="901"/>
      <c r="CT123" s="901"/>
      <c r="CU123" s="901"/>
      <c r="CV123" s="901"/>
      <c r="CW123" s="901"/>
      <c r="CX123" s="901"/>
      <c r="CY123" s="901"/>
      <c r="CZ123" s="901"/>
      <c r="DA123" s="901"/>
      <c r="DB123" s="901"/>
      <c r="DC123" s="901"/>
      <c r="DD123" s="901"/>
      <c r="DE123" s="901"/>
      <c r="DF123" s="902"/>
      <c r="DG123" s="844" t="s">
        <v>437</v>
      </c>
      <c r="DH123" s="845"/>
      <c r="DI123" s="845"/>
      <c r="DJ123" s="845"/>
      <c r="DK123" s="846"/>
      <c r="DL123" s="847" t="s">
        <v>446</v>
      </c>
      <c r="DM123" s="845"/>
      <c r="DN123" s="845"/>
      <c r="DO123" s="845"/>
      <c r="DP123" s="846"/>
      <c r="DQ123" s="847" t="s">
        <v>437</v>
      </c>
      <c r="DR123" s="845"/>
      <c r="DS123" s="845"/>
      <c r="DT123" s="845"/>
      <c r="DU123" s="846"/>
      <c r="DV123" s="889" t="s">
        <v>442</v>
      </c>
      <c r="DW123" s="890"/>
      <c r="DX123" s="890"/>
      <c r="DY123" s="890"/>
      <c r="DZ123" s="891"/>
    </row>
    <row r="124" spans="1:130" s="233" customFormat="1" ht="26.25" customHeight="1" thickBot="1" x14ac:dyDescent="0.25">
      <c r="A124" s="885"/>
      <c r="B124" s="886"/>
      <c r="C124" s="880" t="s">
        <v>466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445</v>
      </c>
      <c r="AB124" s="845"/>
      <c r="AC124" s="845"/>
      <c r="AD124" s="845"/>
      <c r="AE124" s="846"/>
      <c r="AF124" s="847" t="s">
        <v>437</v>
      </c>
      <c r="AG124" s="845"/>
      <c r="AH124" s="845"/>
      <c r="AI124" s="845"/>
      <c r="AJ124" s="846"/>
      <c r="AK124" s="847" t="s">
        <v>462</v>
      </c>
      <c r="AL124" s="845"/>
      <c r="AM124" s="845"/>
      <c r="AN124" s="845"/>
      <c r="AO124" s="846"/>
      <c r="AP124" s="889" t="s">
        <v>462</v>
      </c>
      <c r="AQ124" s="890"/>
      <c r="AR124" s="890"/>
      <c r="AS124" s="890"/>
      <c r="AT124" s="891"/>
      <c r="AU124" s="892" t="s">
        <v>483</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445</v>
      </c>
      <c r="BR124" s="896"/>
      <c r="BS124" s="896"/>
      <c r="BT124" s="896"/>
      <c r="BU124" s="896"/>
      <c r="BV124" s="896" t="s">
        <v>445</v>
      </c>
      <c r="BW124" s="896"/>
      <c r="BX124" s="896"/>
      <c r="BY124" s="896"/>
      <c r="BZ124" s="896"/>
      <c r="CA124" s="896" t="s">
        <v>462</v>
      </c>
      <c r="CB124" s="896"/>
      <c r="CC124" s="896"/>
      <c r="CD124" s="896"/>
      <c r="CE124" s="896"/>
      <c r="CF124" s="791"/>
      <c r="CG124" s="792"/>
      <c r="CH124" s="792"/>
      <c r="CI124" s="792"/>
      <c r="CJ124" s="927"/>
      <c r="CK124" s="935"/>
      <c r="CL124" s="935"/>
      <c r="CM124" s="935"/>
      <c r="CN124" s="935"/>
      <c r="CO124" s="936"/>
      <c r="CP124" s="900" t="s">
        <v>484</v>
      </c>
      <c r="CQ124" s="901"/>
      <c r="CR124" s="901"/>
      <c r="CS124" s="901"/>
      <c r="CT124" s="901"/>
      <c r="CU124" s="901"/>
      <c r="CV124" s="901"/>
      <c r="CW124" s="901"/>
      <c r="CX124" s="901"/>
      <c r="CY124" s="901"/>
      <c r="CZ124" s="901"/>
      <c r="DA124" s="901"/>
      <c r="DB124" s="901"/>
      <c r="DC124" s="901"/>
      <c r="DD124" s="901"/>
      <c r="DE124" s="901"/>
      <c r="DF124" s="902"/>
      <c r="DG124" s="828" t="s">
        <v>231</v>
      </c>
      <c r="DH124" s="829"/>
      <c r="DI124" s="829"/>
      <c r="DJ124" s="829"/>
      <c r="DK124" s="830"/>
      <c r="DL124" s="831" t="s">
        <v>231</v>
      </c>
      <c r="DM124" s="829"/>
      <c r="DN124" s="829"/>
      <c r="DO124" s="829"/>
      <c r="DP124" s="830"/>
      <c r="DQ124" s="831" t="s">
        <v>231</v>
      </c>
      <c r="DR124" s="829"/>
      <c r="DS124" s="829"/>
      <c r="DT124" s="829"/>
      <c r="DU124" s="830"/>
      <c r="DV124" s="913" t="s">
        <v>462</v>
      </c>
      <c r="DW124" s="914"/>
      <c r="DX124" s="914"/>
      <c r="DY124" s="914"/>
      <c r="DZ124" s="915"/>
    </row>
    <row r="125" spans="1:130" s="233" customFormat="1" ht="26.25" customHeight="1" x14ac:dyDescent="0.2">
      <c r="A125" s="885"/>
      <c r="B125" s="886"/>
      <c r="C125" s="880" t="s">
        <v>469</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231</v>
      </c>
      <c r="AB125" s="845"/>
      <c r="AC125" s="845"/>
      <c r="AD125" s="845"/>
      <c r="AE125" s="846"/>
      <c r="AF125" s="847" t="s">
        <v>231</v>
      </c>
      <c r="AG125" s="845"/>
      <c r="AH125" s="845"/>
      <c r="AI125" s="845"/>
      <c r="AJ125" s="846"/>
      <c r="AK125" s="847" t="s">
        <v>231</v>
      </c>
      <c r="AL125" s="845"/>
      <c r="AM125" s="845"/>
      <c r="AN125" s="845"/>
      <c r="AO125" s="846"/>
      <c r="AP125" s="889" t="s">
        <v>231</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485</v>
      </c>
      <c r="CL125" s="917"/>
      <c r="CM125" s="917"/>
      <c r="CN125" s="917"/>
      <c r="CO125" s="918"/>
      <c r="CP125" s="925" t="s">
        <v>486</v>
      </c>
      <c r="CQ125" s="873"/>
      <c r="CR125" s="873"/>
      <c r="CS125" s="873"/>
      <c r="CT125" s="873"/>
      <c r="CU125" s="873"/>
      <c r="CV125" s="873"/>
      <c r="CW125" s="873"/>
      <c r="CX125" s="873"/>
      <c r="CY125" s="873"/>
      <c r="CZ125" s="873"/>
      <c r="DA125" s="873"/>
      <c r="DB125" s="873"/>
      <c r="DC125" s="873"/>
      <c r="DD125" s="873"/>
      <c r="DE125" s="873"/>
      <c r="DF125" s="874"/>
      <c r="DG125" s="926" t="s">
        <v>231</v>
      </c>
      <c r="DH125" s="907"/>
      <c r="DI125" s="907"/>
      <c r="DJ125" s="907"/>
      <c r="DK125" s="907"/>
      <c r="DL125" s="907" t="s">
        <v>231</v>
      </c>
      <c r="DM125" s="907"/>
      <c r="DN125" s="907"/>
      <c r="DO125" s="907"/>
      <c r="DP125" s="907"/>
      <c r="DQ125" s="907" t="s">
        <v>231</v>
      </c>
      <c r="DR125" s="907"/>
      <c r="DS125" s="907"/>
      <c r="DT125" s="907"/>
      <c r="DU125" s="907"/>
      <c r="DV125" s="908" t="s">
        <v>231</v>
      </c>
      <c r="DW125" s="908"/>
      <c r="DX125" s="908"/>
      <c r="DY125" s="908"/>
      <c r="DZ125" s="909"/>
    </row>
    <row r="126" spans="1:130" s="233" customFormat="1" ht="26.25" customHeight="1" thickBot="1" x14ac:dyDescent="0.25">
      <c r="A126" s="885"/>
      <c r="B126" s="886"/>
      <c r="C126" s="880" t="s">
        <v>471</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1272</v>
      </c>
      <c r="AB126" s="845"/>
      <c r="AC126" s="845"/>
      <c r="AD126" s="845"/>
      <c r="AE126" s="846"/>
      <c r="AF126" s="847">
        <v>343</v>
      </c>
      <c r="AG126" s="845"/>
      <c r="AH126" s="845"/>
      <c r="AI126" s="845"/>
      <c r="AJ126" s="846"/>
      <c r="AK126" s="847">
        <v>9299</v>
      </c>
      <c r="AL126" s="845"/>
      <c r="AM126" s="845"/>
      <c r="AN126" s="845"/>
      <c r="AO126" s="846"/>
      <c r="AP126" s="889">
        <v>0.5</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487</v>
      </c>
      <c r="CQ126" s="817"/>
      <c r="CR126" s="817"/>
      <c r="CS126" s="817"/>
      <c r="CT126" s="817"/>
      <c r="CU126" s="817"/>
      <c r="CV126" s="817"/>
      <c r="CW126" s="817"/>
      <c r="CX126" s="817"/>
      <c r="CY126" s="817"/>
      <c r="CZ126" s="817"/>
      <c r="DA126" s="817"/>
      <c r="DB126" s="817"/>
      <c r="DC126" s="817"/>
      <c r="DD126" s="817"/>
      <c r="DE126" s="817"/>
      <c r="DF126" s="818"/>
      <c r="DG126" s="881" t="s">
        <v>467</v>
      </c>
      <c r="DH126" s="882"/>
      <c r="DI126" s="882"/>
      <c r="DJ126" s="882"/>
      <c r="DK126" s="882"/>
      <c r="DL126" s="882" t="s">
        <v>452</v>
      </c>
      <c r="DM126" s="882"/>
      <c r="DN126" s="882"/>
      <c r="DO126" s="882"/>
      <c r="DP126" s="882"/>
      <c r="DQ126" s="882" t="s">
        <v>231</v>
      </c>
      <c r="DR126" s="882"/>
      <c r="DS126" s="882"/>
      <c r="DT126" s="882"/>
      <c r="DU126" s="882"/>
      <c r="DV126" s="859" t="s">
        <v>231</v>
      </c>
      <c r="DW126" s="859"/>
      <c r="DX126" s="859"/>
      <c r="DY126" s="859"/>
      <c r="DZ126" s="860"/>
    </row>
    <row r="127" spans="1:130" s="233" customFormat="1" ht="26.25" customHeight="1" x14ac:dyDescent="0.2">
      <c r="A127" s="887"/>
      <c r="B127" s="888"/>
      <c r="C127" s="903" t="s">
        <v>488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192</v>
      </c>
      <c r="AB127" s="845"/>
      <c r="AC127" s="845"/>
      <c r="AD127" s="845"/>
      <c r="AE127" s="846"/>
      <c r="AF127" s="847">
        <v>173</v>
      </c>
      <c r="AG127" s="845"/>
      <c r="AH127" s="845"/>
      <c r="AI127" s="845"/>
      <c r="AJ127" s="846"/>
      <c r="AK127" s="847">
        <v>362</v>
      </c>
      <c r="AL127" s="845"/>
      <c r="AM127" s="845"/>
      <c r="AN127" s="845"/>
      <c r="AO127" s="846"/>
      <c r="AP127" s="889">
        <v>0</v>
      </c>
      <c r="AQ127" s="890"/>
      <c r="AR127" s="890"/>
      <c r="AS127" s="890"/>
      <c r="AT127" s="891"/>
      <c r="AU127" s="235"/>
      <c r="AV127" s="235"/>
      <c r="AW127" s="235"/>
      <c r="AX127" s="906" t="s">
        <v>489</v>
      </c>
      <c r="AY127" s="877"/>
      <c r="AZ127" s="877"/>
      <c r="BA127" s="877"/>
      <c r="BB127" s="877"/>
      <c r="BC127" s="877"/>
      <c r="BD127" s="877"/>
      <c r="BE127" s="878"/>
      <c r="BF127" s="876" t="s">
        <v>490</v>
      </c>
      <c r="BG127" s="877"/>
      <c r="BH127" s="877"/>
      <c r="BI127" s="877"/>
      <c r="BJ127" s="877"/>
      <c r="BK127" s="877"/>
      <c r="BL127" s="878"/>
      <c r="BM127" s="876" t="s">
        <v>491</v>
      </c>
      <c r="BN127" s="877"/>
      <c r="BO127" s="877"/>
      <c r="BP127" s="877"/>
      <c r="BQ127" s="877"/>
      <c r="BR127" s="877"/>
      <c r="BS127" s="878"/>
      <c r="BT127" s="876" t="s">
        <v>492</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493</v>
      </c>
      <c r="CQ127" s="817"/>
      <c r="CR127" s="817"/>
      <c r="CS127" s="817"/>
      <c r="CT127" s="817"/>
      <c r="CU127" s="817"/>
      <c r="CV127" s="817"/>
      <c r="CW127" s="817"/>
      <c r="CX127" s="817"/>
      <c r="CY127" s="817"/>
      <c r="CZ127" s="817"/>
      <c r="DA127" s="817"/>
      <c r="DB127" s="817"/>
      <c r="DC127" s="817"/>
      <c r="DD127" s="817"/>
      <c r="DE127" s="817"/>
      <c r="DF127" s="818"/>
      <c r="DG127" s="881" t="s">
        <v>231</v>
      </c>
      <c r="DH127" s="882"/>
      <c r="DI127" s="882"/>
      <c r="DJ127" s="882"/>
      <c r="DK127" s="882"/>
      <c r="DL127" s="882" t="s">
        <v>452</v>
      </c>
      <c r="DM127" s="882"/>
      <c r="DN127" s="882"/>
      <c r="DO127" s="882"/>
      <c r="DP127" s="882"/>
      <c r="DQ127" s="882" t="s">
        <v>442</v>
      </c>
      <c r="DR127" s="882"/>
      <c r="DS127" s="882"/>
      <c r="DT127" s="882"/>
      <c r="DU127" s="882"/>
      <c r="DV127" s="859" t="s">
        <v>231</v>
      </c>
      <c r="DW127" s="859"/>
      <c r="DX127" s="859"/>
      <c r="DY127" s="859"/>
      <c r="DZ127" s="860"/>
    </row>
    <row r="128" spans="1:130" s="233" customFormat="1" ht="26.25" customHeight="1" thickBot="1" x14ac:dyDescent="0.25">
      <c r="A128" s="861" t="s">
        <v>494</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495</v>
      </c>
      <c r="X128" s="863"/>
      <c r="Y128" s="863"/>
      <c r="Z128" s="864"/>
      <c r="AA128" s="865">
        <v>11668</v>
      </c>
      <c r="AB128" s="866"/>
      <c r="AC128" s="866"/>
      <c r="AD128" s="866"/>
      <c r="AE128" s="867"/>
      <c r="AF128" s="868">
        <v>11648</v>
      </c>
      <c r="AG128" s="866"/>
      <c r="AH128" s="866"/>
      <c r="AI128" s="866"/>
      <c r="AJ128" s="867"/>
      <c r="AK128" s="868">
        <v>11630</v>
      </c>
      <c r="AL128" s="866"/>
      <c r="AM128" s="866"/>
      <c r="AN128" s="866"/>
      <c r="AO128" s="867"/>
      <c r="AP128" s="869"/>
      <c r="AQ128" s="870"/>
      <c r="AR128" s="870"/>
      <c r="AS128" s="870"/>
      <c r="AT128" s="871"/>
      <c r="AU128" s="235"/>
      <c r="AV128" s="235"/>
      <c r="AW128" s="235"/>
      <c r="AX128" s="872" t="s">
        <v>496</v>
      </c>
      <c r="AY128" s="873"/>
      <c r="AZ128" s="873"/>
      <c r="BA128" s="873"/>
      <c r="BB128" s="873"/>
      <c r="BC128" s="873"/>
      <c r="BD128" s="873"/>
      <c r="BE128" s="874"/>
      <c r="BF128" s="851" t="s">
        <v>442</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497</v>
      </c>
      <c r="CQ128" s="795"/>
      <c r="CR128" s="795"/>
      <c r="CS128" s="795"/>
      <c r="CT128" s="795"/>
      <c r="CU128" s="795"/>
      <c r="CV128" s="795"/>
      <c r="CW128" s="795"/>
      <c r="CX128" s="795"/>
      <c r="CY128" s="795"/>
      <c r="CZ128" s="795"/>
      <c r="DA128" s="795"/>
      <c r="DB128" s="795"/>
      <c r="DC128" s="795"/>
      <c r="DD128" s="795"/>
      <c r="DE128" s="795"/>
      <c r="DF128" s="796"/>
      <c r="DG128" s="855" t="s">
        <v>461</v>
      </c>
      <c r="DH128" s="856"/>
      <c r="DI128" s="856"/>
      <c r="DJ128" s="856"/>
      <c r="DK128" s="856"/>
      <c r="DL128" s="856" t="s">
        <v>462</v>
      </c>
      <c r="DM128" s="856"/>
      <c r="DN128" s="856"/>
      <c r="DO128" s="856"/>
      <c r="DP128" s="856"/>
      <c r="DQ128" s="856" t="s">
        <v>462</v>
      </c>
      <c r="DR128" s="856"/>
      <c r="DS128" s="856"/>
      <c r="DT128" s="856"/>
      <c r="DU128" s="856"/>
      <c r="DV128" s="857" t="s">
        <v>462</v>
      </c>
      <c r="DW128" s="857"/>
      <c r="DX128" s="857"/>
      <c r="DY128" s="857"/>
      <c r="DZ128" s="858"/>
    </row>
    <row r="129" spans="1:131" s="233"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498</v>
      </c>
      <c r="X129" s="842"/>
      <c r="Y129" s="842"/>
      <c r="Z129" s="843"/>
      <c r="AA129" s="844">
        <v>1878098</v>
      </c>
      <c r="AB129" s="845"/>
      <c r="AC129" s="845"/>
      <c r="AD129" s="845"/>
      <c r="AE129" s="846"/>
      <c r="AF129" s="847">
        <v>1972933</v>
      </c>
      <c r="AG129" s="845"/>
      <c r="AH129" s="845"/>
      <c r="AI129" s="845"/>
      <c r="AJ129" s="846"/>
      <c r="AK129" s="847">
        <v>2172500</v>
      </c>
      <c r="AL129" s="845"/>
      <c r="AM129" s="845"/>
      <c r="AN129" s="845"/>
      <c r="AO129" s="846"/>
      <c r="AP129" s="848"/>
      <c r="AQ129" s="849"/>
      <c r="AR129" s="849"/>
      <c r="AS129" s="849"/>
      <c r="AT129" s="850"/>
      <c r="AU129" s="236"/>
      <c r="AV129" s="236"/>
      <c r="AW129" s="236"/>
      <c r="AX129" s="816" t="s">
        <v>499</v>
      </c>
      <c r="AY129" s="817"/>
      <c r="AZ129" s="817"/>
      <c r="BA129" s="817"/>
      <c r="BB129" s="817"/>
      <c r="BC129" s="817"/>
      <c r="BD129" s="817"/>
      <c r="BE129" s="818"/>
      <c r="BF129" s="835" t="s">
        <v>500</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9" t="s">
        <v>501</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502</v>
      </c>
      <c r="X130" s="842"/>
      <c r="Y130" s="842"/>
      <c r="Z130" s="843"/>
      <c r="AA130" s="844">
        <v>225665</v>
      </c>
      <c r="AB130" s="845"/>
      <c r="AC130" s="845"/>
      <c r="AD130" s="845"/>
      <c r="AE130" s="846"/>
      <c r="AF130" s="847">
        <v>226000</v>
      </c>
      <c r="AG130" s="845"/>
      <c r="AH130" s="845"/>
      <c r="AI130" s="845"/>
      <c r="AJ130" s="846"/>
      <c r="AK130" s="847">
        <v>233568</v>
      </c>
      <c r="AL130" s="845"/>
      <c r="AM130" s="845"/>
      <c r="AN130" s="845"/>
      <c r="AO130" s="846"/>
      <c r="AP130" s="848"/>
      <c r="AQ130" s="849"/>
      <c r="AR130" s="849"/>
      <c r="AS130" s="849"/>
      <c r="AT130" s="850"/>
      <c r="AU130" s="236"/>
      <c r="AV130" s="236"/>
      <c r="AW130" s="236"/>
      <c r="AX130" s="816" t="s">
        <v>503</v>
      </c>
      <c r="AY130" s="817"/>
      <c r="AZ130" s="817"/>
      <c r="BA130" s="817"/>
      <c r="BB130" s="817"/>
      <c r="BC130" s="817"/>
      <c r="BD130" s="817"/>
      <c r="BE130" s="818"/>
      <c r="BF130" s="819">
        <v>4.7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504</v>
      </c>
      <c r="X131" s="826"/>
      <c r="Y131" s="826"/>
      <c r="Z131" s="827"/>
      <c r="AA131" s="828">
        <v>1652433</v>
      </c>
      <c r="AB131" s="829"/>
      <c r="AC131" s="829"/>
      <c r="AD131" s="829"/>
      <c r="AE131" s="830"/>
      <c r="AF131" s="831">
        <v>1746933</v>
      </c>
      <c r="AG131" s="829"/>
      <c r="AH131" s="829"/>
      <c r="AI131" s="829"/>
      <c r="AJ131" s="830"/>
      <c r="AK131" s="831">
        <v>1938932</v>
      </c>
      <c r="AL131" s="829"/>
      <c r="AM131" s="829"/>
      <c r="AN131" s="829"/>
      <c r="AO131" s="830"/>
      <c r="AP131" s="832"/>
      <c r="AQ131" s="833"/>
      <c r="AR131" s="833"/>
      <c r="AS131" s="833"/>
      <c r="AT131" s="834"/>
      <c r="AU131" s="236"/>
      <c r="AV131" s="236"/>
      <c r="AW131" s="236"/>
      <c r="AX131" s="794" t="s">
        <v>505</v>
      </c>
      <c r="AY131" s="795"/>
      <c r="AZ131" s="795"/>
      <c r="BA131" s="795"/>
      <c r="BB131" s="795"/>
      <c r="BC131" s="795"/>
      <c r="BD131" s="795"/>
      <c r="BE131" s="796"/>
      <c r="BF131" s="797" t="s">
        <v>231</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3" t="s">
        <v>506</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507</v>
      </c>
      <c r="W132" s="807"/>
      <c r="X132" s="807"/>
      <c r="Y132" s="807"/>
      <c r="Z132" s="808"/>
      <c r="AA132" s="809">
        <v>4.2130603779999998</v>
      </c>
      <c r="AB132" s="810"/>
      <c r="AC132" s="810"/>
      <c r="AD132" s="810"/>
      <c r="AE132" s="811"/>
      <c r="AF132" s="812">
        <v>4.6243902889999999</v>
      </c>
      <c r="AG132" s="810"/>
      <c r="AH132" s="810"/>
      <c r="AI132" s="810"/>
      <c r="AJ132" s="811"/>
      <c r="AK132" s="812">
        <v>5.3045181570000004</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508</v>
      </c>
      <c r="W133" s="786"/>
      <c r="X133" s="786"/>
      <c r="Y133" s="786"/>
      <c r="Z133" s="787"/>
      <c r="AA133" s="788">
        <v>4.5</v>
      </c>
      <c r="AB133" s="789"/>
      <c r="AC133" s="789"/>
      <c r="AD133" s="789"/>
      <c r="AE133" s="790"/>
      <c r="AF133" s="788">
        <v>4.4000000000000004</v>
      </c>
      <c r="AG133" s="789"/>
      <c r="AH133" s="789"/>
      <c r="AI133" s="789"/>
      <c r="AJ133" s="790"/>
      <c r="AK133" s="788">
        <v>4.7</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1ty5/jNGVc4Wak6dWsrQxvor7E0FaTdE9z8ADcSvK0trQccKUiHZrDT7tfto+dIuLehLRj6i8V8jR0SQCp+Aqg==" saltValue="Q7Iv4DCZNK2+u0cXXJd+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509</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V3s/UodSko777MCI03aaaa4AHq9Zj/JP+1T/AwrbxHKdOWs0WaoC6nH5v3R4PzOawvXnXqS53N6IKy+k1P7gg==" saltValue="5N6Dlsf9Iwy1sI38NngW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512</v>
      </c>
      <c r="AP7" s="275"/>
      <c r="AQ7" s="276" t="s">
        <v>513</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514</v>
      </c>
      <c r="AQ8" s="282" t="s">
        <v>515</v>
      </c>
      <c r="AR8" s="283" t="s">
        <v>516</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517</v>
      </c>
      <c r="AL9" s="1196"/>
      <c r="AM9" s="1196"/>
      <c r="AN9" s="1197"/>
      <c r="AO9" s="284">
        <v>613342</v>
      </c>
      <c r="AP9" s="284">
        <v>117814</v>
      </c>
      <c r="AQ9" s="285">
        <v>163770</v>
      </c>
      <c r="AR9" s="286">
        <v>-28.1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518</v>
      </c>
      <c r="AL10" s="1196"/>
      <c r="AM10" s="1196"/>
      <c r="AN10" s="1197"/>
      <c r="AO10" s="287">
        <v>116243</v>
      </c>
      <c r="AP10" s="287">
        <v>22329</v>
      </c>
      <c r="AQ10" s="288">
        <v>24683</v>
      </c>
      <c r="AR10" s="289">
        <v>-9.5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519</v>
      </c>
      <c r="AL11" s="1196"/>
      <c r="AM11" s="1196"/>
      <c r="AN11" s="1197"/>
      <c r="AO11" s="287" t="s">
        <v>520</v>
      </c>
      <c r="AP11" s="287" t="s">
        <v>520</v>
      </c>
      <c r="AQ11" s="288">
        <v>5136</v>
      </c>
      <c r="AR11" s="289" t="s">
        <v>520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521</v>
      </c>
      <c r="AL12" s="1196"/>
      <c r="AM12" s="1196"/>
      <c r="AN12" s="1197"/>
      <c r="AO12" s="287" t="s">
        <v>520</v>
      </c>
      <c r="AP12" s="287" t="s">
        <v>520</v>
      </c>
      <c r="AQ12" s="288" t="s">
        <v>520</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522</v>
      </c>
      <c r="AL13" s="1196"/>
      <c r="AM13" s="1196"/>
      <c r="AN13" s="1197"/>
      <c r="AO13" s="287">
        <v>29290</v>
      </c>
      <c r="AP13" s="287">
        <v>5626</v>
      </c>
      <c r="AQ13" s="288">
        <v>6255</v>
      </c>
      <c r="AR13" s="289">
        <v>-10.1</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523</v>
      </c>
      <c r="AL14" s="1196"/>
      <c r="AM14" s="1196"/>
      <c r="AN14" s="1197"/>
      <c r="AO14" s="287">
        <v>34607</v>
      </c>
      <c r="AP14" s="287">
        <v>6648</v>
      </c>
      <c r="AQ14" s="288">
        <v>3424</v>
      </c>
      <c r="AR14" s="289">
        <v>94.2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524</v>
      </c>
      <c r="AL15" s="1199"/>
      <c r="AM15" s="1199"/>
      <c r="AN15" s="1200"/>
      <c r="AO15" s="287">
        <v>-57611</v>
      </c>
      <c r="AP15" s="287">
        <v>-11066</v>
      </c>
      <c r="AQ15" s="288">
        <v>-13292</v>
      </c>
      <c r="AR15" s="289">
        <v>-16.7</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185</v>
      </c>
      <c r="AL16" s="1199"/>
      <c r="AM16" s="1199"/>
      <c r="AN16" s="1200"/>
      <c r="AO16" s="287">
        <v>735871</v>
      </c>
      <c r="AP16" s="287">
        <v>141351</v>
      </c>
      <c r="AQ16" s="288">
        <v>189976</v>
      </c>
      <c r="AR16" s="289">
        <v>-25.6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529</v>
      </c>
      <c r="AL21" s="1202"/>
      <c r="AM21" s="1202"/>
      <c r="AN21" s="1203"/>
      <c r="AO21" s="300">
        <v>11.91</v>
      </c>
      <c r="AP21" s="301">
        <v>16.39</v>
      </c>
      <c r="AQ21" s="302">
        <v>-4.4800000000000004</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530</v>
      </c>
      <c r="AL22" s="1202"/>
      <c r="AM22" s="1202"/>
      <c r="AN22" s="1203"/>
      <c r="AO22" s="305">
        <v>95.8</v>
      </c>
      <c r="AP22" s="306">
        <v>95.8</v>
      </c>
      <c r="AQ22" s="307">
        <v>0</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94" t="s">
        <v>531</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ht="13" x14ac:dyDescent="0.2">
      <c r="A27" s="312"/>
      <c r="AO27" s="265"/>
      <c r="AP27" s="265"/>
      <c r="AQ27" s="265"/>
      <c r="AR27" s="265"/>
      <c r="AS27" s="265"/>
      <c r="AT27" s="265"/>
    </row>
    <row r="28" spans="1:46" ht="16.5" x14ac:dyDescent="0.2">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512</v>
      </c>
      <c r="AP30" s="275"/>
      <c r="AQ30" s="276" t="s">
        <v>513</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514</v>
      </c>
      <c r="AQ31" s="282" t="s">
        <v>515</v>
      </c>
      <c r="AR31" s="283" t="s">
        <v>516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534</v>
      </c>
      <c r="AL32" s="1186"/>
      <c r="AM32" s="1186"/>
      <c r="AN32" s="1187"/>
      <c r="AO32" s="315">
        <v>229716</v>
      </c>
      <c r="AP32" s="315">
        <v>44125</v>
      </c>
      <c r="AQ32" s="316">
        <v>115605</v>
      </c>
      <c r="AR32" s="317">
        <v>-61.8</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535</v>
      </c>
      <c r="AL33" s="1186"/>
      <c r="AM33" s="1186"/>
      <c r="AN33" s="1187"/>
      <c r="AO33" s="315" t="s">
        <v>520</v>
      </c>
      <c r="AP33" s="315" t="s">
        <v>520</v>
      </c>
      <c r="AQ33" s="316">
        <v>170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536</v>
      </c>
      <c r="AL34" s="1186"/>
      <c r="AM34" s="1186"/>
      <c r="AN34" s="1187"/>
      <c r="AO34" s="315" t="s">
        <v>520</v>
      </c>
      <c r="AP34" s="315" t="s">
        <v>520</v>
      </c>
      <c r="AQ34" s="316">
        <v>200</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537</v>
      </c>
      <c r="AL35" s="1186"/>
      <c r="AM35" s="1186"/>
      <c r="AN35" s="1187"/>
      <c r="AO35" s="315">
        <v>28511</v>
      </c>
      <c r="AP35" s="315">
        <v>5477</v>
      </c>
      <c r="AQ35" s="316">
        <v>23913</v>
      </c>
      <c r="AR35" s="317">
        <v>-77.099999999999994</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538</v>
      </c>
      <c r="AL36" s="1186"/>
      <c r="AM36" s="1186"/>
      <c r="AN36" s="1187"/>
      <c r="AO36" s="315">
        <v>80161</v>
      </c>
      <c r="AP36" s="315">
        <v>15398</v>
      </c>
      <c r="AQ36" s="316">
        <v>3903</v>
      </c>
      <c r="AR36" s="317">
        <v>294.5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539</v>
      </c>
      <c r="AL37" s="1186"/>
      <c r="AM37" s="1186"/>
      <c r="AN37" s="1187"/>
      <c r="AO37" s="315">
        <v>9661</v>
      </c>
      <c r="AP37" s="315">
        <v>1856</v>
      </c>
      <c r="AQ37" s="316">
        <v>982</v>
      </c>
      <c r="AR37" s="317">
        <v>89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540</v>
      </c>
      <c r="AL38" s="1189"/>
      <c r="AM38" s="1189"/>
      <c r="AN38" s="1190"/>
      <c r="AO38" s="318" t="s">
        <v>520</v>
      </c>
      <c r="AP38" s="318" t="s">
        <v>520</v>
      </c>
      <c r="AQ38" s="319">
        <v>19</v>
      </c>
      <c r="AR38" s="307" t="s">
        <v>520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541</v>
      </c>
      <c r="AL39" s="1189"/>
      <c r="AM39" s="1189"/>
      <c r="AN39" s="1190"/>
      <c r="AO39" s="315">
        <v>-11630</v>
      </c>
      <c r="AP39" s="315">
        <v>-2234</v>
      </c>
      <c r="AQ39" s="316">
        <v>-4902</v>
      </c>
      <c r="AR39" s="317">
        <v>-54.4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542</v>
      </c>
      <c r="AL40" s="1186"/>
      <c r="AM40" s="1186"/>
      <c r="AN40" s="1187"/>
      <c r="AO40" s="315">
        <v>-233568</v>
      </c>
      <c r="AP40" s="315">
        <v>-44865</v>
      </c>
      <c r="AQ40" s="316">
        <v>-94813</v>
      </c>
      <c r="AR40" s="317">
        <v>-52.7</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297</v>
      </c>
      <c r="AL41" s="1192"/>
      <c r="AM41" s="1192"/>
      <c r="AN41" s="1193"/>
      <c r="AO41" s="315">
        <v>102851</v>
      </c>
      <c r="AP41" s="315">
        <v>19756</v>
      </c>
      <c r="AQ41" s="316">
        <v>45077</v>
      </c>
      <c r="AR41" s="317">
        <v>-56.2</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512</v>
      </c>
      <c r="AN49" s="1180" t="s">
        <v>546</v>
      </c>
      <c r="AO49" s="1181"/>
      <c r="AP49" s="1181"/>
      <c r="AQ49" s="1181"/>
      <c r="AR49" s="1182"/>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547</v>
      </c>
      <c r="AO50" s="332" t="s">
        <v>548</v>
      </c>
      <c r="AP50" s="333" t="s">
        <v>549</v>
      </c>
      <c r="AQ50" s="334" t="s">
        <v>550</v>
      </c>
      <c r="AR50" s="335" t="s">
        <v>551</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499574</v>
      </c>
      <c r="AN51" s="337">
        <v>93887</v>
      </c>
      <c r="AO51" s="338">
        <v>16.5</v>
      </c>
      <c r="AP51" s="339">
        <v>202870</v>
      </c>
      <c r="AQ51" s="340">
        <v>20.100000000000001</v>
      </c>
      <c r="AR51" s="341">
        <v>-3.6</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166086</v>
      </c>
      <c r="AN52" s="345">
        <v>31213</v>
      </c>
      <c r="AO52" s="346">
        <v>26.4</v>
      </c>
      <c r="AP52" s="347">
        <v>79735</v>
      </c>
      <c r="AQ52" s="348">
        <v>0.5</v>
      </c>
      <c r="AR52" s="349">
        <v>25.9</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574276</v>
      </c>
      <c r="AN53" s="337">
        <v>108395</v>
      </c>
      <c r="AO53" s="338">
        <v>15.5</v>
      </c>
      <c r="AP53" s="339">
        <v>167497</v>
      </c>
      <c r="AQ53" s="340">
        <v>-17.399999999999999</v>
      </c>
      <c r="AR53" s="341">
        <v>32.9</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135666</v>
      </c>
      <c r="AN54" s="345">
        <v>25607</v>
      </c>
      <c r="AO54" s="346">
        <v>-18</v>
      </c>
      <c r="AP54" s="347">
        <v>82571</v>
      </c>
      <c r="AQ54" s="348">
        <v>3.6</v>
      </c>
      <c r="AR54" s="349">
        <v>-21.6</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264454</v>
      </c>
      <c r="AN55" s="337">
        <v>50468</v>
      </c>
      <c r="AO55" s="338">
        <v>-53.4</v>
      </c>
      <c r="AP55" s="339">
        <v>190274</v>
      </c>
      <c r="AQ55" s="340">
        <v>13.6</v>
      </c>
      <c r="AR55" s="341">
        <v>-67</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135813</v>
      </c>
      <c r="AN56" s="345">
        <v>25919</v>
      </c>
      <c r="AO56" s="346">
        <v>1.2</v>
      </c>
      <c r="AP56" s="347">
        <v>88584</v>
      </c>
      <c r="AQ56" s="348">
        <v>7.3</v>
      </c>
      <c r="AR56" s="349">
        <v>-6.1</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924405</v>
      </c>
      <c r="AN57" s="337">
        <v>176144</v>
      </c>
      <c r="AO57" s="338">
        <v>249</v>
      </c>
      <c r="AP57" s="339">
        <v>200194</v>
      </c>
      <c r="AQ57" s="340">
        <v>5.2</v>
      </c>
      <c r="AR57" s="341">
        <v>243.8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171308</v>
      </c>
      <c r="AN58" s="345">
        <v>32643</v>
      </c>
      <c r="AO58" s="346">
        <v>25.9</v>
      </c>
      <c r="AP58" s="347">
        <v>106422</v>
      </c>
      <c r="AQ58" s="348">
        <v>20.100000000000001</v>
      </c>
      <c r="AR58" s="349">
        <v>5.8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1337629</v>
      </c>
      <c r="AN59" s="337">
        <v>256940</v>
      </c>
      <c r="AO59" s="338">
        <v>45.9</v>
      </c>
      <c r="AP59" s="339">
        <v>196914</v>
      </c>
      <c r="AQ59" s="340">
        <v>-1.6</v>
      </c>
      <c r="AR59" s="341">
        <v>47.5</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637666</v>
      </c>
      <c r="AN60" s="345">
        <v>122487</v>
      </c>
      <c r="AO60" s="346">
        <v>275.2</v>
      </c>
      <c r="AP60" s="347">
        <v>98966</v>
      </c>
      <c r="AQ60" s="348">
        <v>-7</v>
      </c>
      <c r="AR60" s="349">
        <v>282.2</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720068</v>
      </c>
      <c r="AN61" s="352">
        <v>137167</v>
      </c>
      <c r="AO61" s="353">
        <v>54.7</v>
      </c>
      <c r="AP61" s="354">
        <v>191550</v>
      </c>
      <c r="AQ61" s="355">
        <v>4</v>
      </c>
      <c r="AR61" s="341">
        <v>50.7</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249308</v>
      </c>
      <c r="AN62" s="345">
        <v>47574</v>
      </c>
      <c r="AO62" s="346">
        <v>62.1</v>
      </c>
      <c r="AP62" s="347">
        <v>91256</v>
      </c>
      <c r="AQ62" s="348">
        <v>4.9000000000000004</v>
      </c>
      <c r="AR62" s="349">
        <v>57.2</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q5OvHAxAVufXmdgok+1VDB+jad0N7r2OxW9eTjNaeVD3r2zdXxa+z/sbReieabQJoPUC1MTf4CeXQe4mcyow4w==" saltValue="GtUUfyK5YIiNWHt4Cmqk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560</v>
      </c>
    </row>
    <row r="120" spans="125:125" ht="13.5" hidden="1" customHeight="1" x14ac:dyDescent="0.2"/>
    <row r="121" spans="125:125" ht="13.5" hidden="1" customHeight="1" x14ac:dyDescent="0.2">
      <c r="DU121" s="262"/>
    </row>
  </sheetData>
  <sheetProtection algorithmName="SHA-512" hashValue="8zDIoT2A6ZvgIZgFv2T62PyNP6C7YSq0YazwLCgYY0JEXH2sJb3bpXr9k2OcZ9J6I5T6MNbY1PIbG77o2QHGOA==" saltValue="WdV+GynL4bWYtEJWJKQK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561</v>
      </c>
    </row>
  </sheetData>
  <sheetProtection algorithmName="SHA-512" hashValue="7sgbzQ8kCy6zmQ7cnczr8+J3MJithtOwOoOxy8tvLGh2PlG1HpRknAITicJl9gRlDui8hlBdzecV9DrmC4IHew==" saltValue="vpkGBE8sAOycVFUB1kwI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204" t="s">
        <v>3</v>
      </c>
      <c r="D47" s="1204"/>
      <c r="E47" s="1205"/>
      <c r="F47" s="11">
        <v>23.03</v>
      </c>
      <c r="G47" s="12">
        <v>22.54</v>
      </c>
      <c r="H47" s="12">
        <v>19.489999999999998</v>
      </c>
      <c r="I47" s="12">
        <v>22.61</v>
      </c>
      <c r="J47" s="13">
        <v>23.76</v>
      </c>
    </row>
    <row r="48" spans="2:10" ht="57.75" customHeight="1" x14ac:dyDescent="0.2">
      <c r="B48" s="14"/>
      <c r="C48" s="1206" t="s">
        <v>4</v>
      </c>
      <c r="D48" s="1206"/>
      <c r="E48" s="1207"/>
      <c r="F48" s="15">
        <v>7</v>
      </c>
      <c r="G48" s="16">
        <v>4.21</v>
      </c>
      <c r="H48" s="16">
        <v>6.4</v>
      </c>
      <c r="I48" s="16">
        <v>10.6</v>
      </c>
      <c r="J48" s="17">
        <v>2.33</v>
      </c>
    </row>
    <row r="49" spans="2:10" ht="57.75" customHeight="1" thickBot="1" x14ac:dyDescent="0.25">
      <c r="B49" s="18"/>
      <c r="C49" s="1208" t="s">
        <v>5</v>
      </c>
      <c r="D49" s="1208"/>
      <c r="E49" s="1209"/>
      <c r="F49" s="19" t="s">
        <v>567</v>
      </c>
      <c r="G49" s="20" t="s">
        <v>568</v>
      </c>
      <c r="H49" s="20" t="s">
        <v>569</v>
      </c>
      <c r="I49" s="20">
        <v>4.51</v>
      </c>
      <c r="J49" s="21" t="s">
        <v>570</v>
      </c>
    </row>
    <row r="50" spans="2:10" ht="13" x14ac:dyDescent="0.2"/>
  </sheetData>
  <sheetProtection algorithmName="SHA-512" hashValue="grEZoLN61LOW9J3gblrQxq2T0go5SrprTP+apA9oGznPENUoEEo+VvQjX8Jk1g4u7wIgLtucfYvaTWr/tl2FAQ==" saltValue="8SGYhdbkqflYixiUF8dc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2023-10-11T01:02:00Z</cp:lastPrinted>
  <dcterms:created xsi:type="dcterms:W3CDTF">2023-02-20T07:31:14Z</dcterms:created>
  <dcterms:modified xsi:type="dcterms:W3CDTF">2023-10-13T07:09:36Z</dcterms:modified>
  <cp:category/>
</cp:coreProperties>
</file>